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X:\csiem-data-dev\data-governance\"/>
    </mc:Choice>
  </mc:AlternateContent>
  <xr:revisionPtr revIDLastSave="0" documentId="13_ncr:1_{D8375722-04E7-42E0-AA76-51D27A97BE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WWMSP4" sheetId="89" r:id="rId25"/>
    <sheet name="DWER Phytoplankton" sheetId="40" r:id="rId26"/>
    <sheet name="DWERPhytoPlanktonGroups" sheetId="42" r:id="rId27"/>
    <sheet name="IMOS Phytonplakton" sheetId="41" r:id="rId28"/>
    <sheet name="IMOSPhytoGroups" sheetId="43" r:id="rId29"/>
    <sheet name="WCWA PhytoplanktonSpecies" sheetId="44" r:id="rId30"/>
    <sheet name="WCWA PhytoplanktonGroup" sheetId="45" r:id="rId31"/>
    <sheet name="WCWA Phyto Species2" sheetId="46" r:id="rId32"/>
    <sheet name="WCWA Phyto Group2" sheetId="47" r:id="rId33"/>
    <sheet name="SWANEST Groups" sheetId="48" r:id="rId34"/>
    <sheet name="SWANEST Species" sheetId="49" r:id="rId35"/>
    <sheet name="UWA_AED_PHY_1_Group" sheetId="65" r:id="rId36"/>
    <sheet name="UWA_AED_PHY_1_Species" sheetId="67" r:id="rId37"/>
    <sheet name="UWA_AED_PHY_2_Species" sheetId="68" r:id="rId38"/>
    <sheet name="UWA_AED_PHY_2_Group" sheetId="66" r:id="rId39"/>
    <sheet name="WCWA Phyto Groups3" sheetId="51" r:id="rId40"/>
    <sheet name="WCWA Phyto Species3" sheetId="50" r:id="rId41"/>
    <sheet name="WCWA Phyto Species4" sheetId="52" r:id="rId42"/>
    <sheet name="WCWA Phyto Species5" sheetId="54" r:id="rId43"/>
    <sheet name="WCWA Phyto Species6" sheetId="55" r:id="rId44"/>
    <sheet name="WCWA Phyto Species7" sheetId="58" r:id="rId45"/>
    <sheet name="WCWA Phyto Groups5" sheetId="56" r:id="rId46"/>
    <sheet name="WCWA Phyto Groups6" sheetId="57" r:id="rId47"/>
    <sheet name="WCWA Phyto Groups7" sheetId="59" r:id="rId48"/>
    <sheet name="WCWA Phyto Groups4" sheetId="53" r:id="rId49"/>
    <sheet name="WCWA Phyto Groups8" sheetId="60" r:id="rId50"/>
    <sheet name="WCWA Phyto Groups9" sheetId="61" r:id="rId51"/>
    <sheet name="WCWA Phyto Species8" sheetId="63" r:id="rId52"/>
    <sheet name="WCWA Phyto Species9" sheetId="62" r:id="rId53"/>
    <sheet name="WCWA Phyto Groups10" sheetId="70" r:id="rId54"/>
    <sheet name="WCWA Phyto Species10" sheetId="69" r:id="rId55"/>
    <sheet name="WCWA Phyto Groups16" sheetId="77" r:id="rId56"/>
    <sheet name="WCWA Phyto Species16" sheetId="78" r:id="rId57"/>
    <sheet name="WCWA Phyto Groups23" sheetId="79" r:id="rId58"/>
    <sheet name="WCWA Phyto Species23" sheetId="80" r:id="rId59"/>
    <sheet name="WCWA Phyto Species29" sheetId="81" r:id="rId60"/>
    <sheet name="WCWA Phyto Groups29" sheetId="82" r:id="rId61"/>
    <sheet name="WCWA Phyto Species30" sheetId="83" r:id="rId62"/>
    <sheet name="WCWA Phyto Groups30" sheetId="84" r:id="rId63"/>
    <sheet name="WCWA Phyto Groups31" sheetId="85" r:id="rId64"/>
    <sheet name="WCWA Phyto Species31" sheetId="86" r:id="rId65"/>
    <sheet name="WCWA Phyto Species32" sheetId="87" r:id="rId66"/>
    <sheet name="WCWA Phyto Groups32" sheetId="88" r:id="rId67"/>
    <sheet name="DWERMOORING" sheetId="18" r:id="rId68"/>
    <sheet name="WWM" sheetId="21" r:id="rId69"/>
    <sheet name="FPA_BMT" sheetId="25" r:id="rId70"/>
    <sheet name="WC_BMT" sheetId="26" r:id="rId71"/>
    <sheet name="SentientHubs" sheetId="27" r:id="rId72"/>
    <sheet name="BOM-BARRA" sheetId="32" r:id="rId73"/>
    <sheet name="IMOSSRS" sheetId="3" r:id="rId74"/>
    <sheet name="IMOSPROFILE" sheetId="16" r:id="rId75"/>
    <sheet name="THEME2.2" sheetId="5" r:id="rId76"/>
    <sheet name="THEME2SGPAR" sheetId="90" r:id="rId77"/>
    <sheet name="THEME2LIGHT" sheetId="13" r:id="rId78"/>
    <sheet name="WWMSP3SGREST" sheetId="29" r:id="rId79"/>
    <sheet name="THEME3CTD" sheetId="11" r:id="rId80"/>
    <sheet name="WWMSP3SEDPSD" sheetId="28" r:id="rId81"/>
    <sheet name="WWMSP3.1-Sediment-Deposition" sheetId="35" r:id="rId82"/>
    <sheet name="THEME5" sheetId="8" r:id="rId83"/>
    <sheet name="THEME5MET" sheetId="9" r:id="rId84"/>
    <sheet name="WWMSP5.1Waves" sheetId="39" r:id="rId85"/>
    <sheet name="WWMSP5Waves" sheetId="30" r:id="rId86"/>
    <sheet name="BMT-SWAN" sheetId="31" r:id="rId87"/>
  </sheets>
  <externalReferences>
    <externalReference r:id="rId88"/>
  </externalReferences>
  <definedNames>
    <definedName name="_xlnm._FilterDatabase" localSheetId="1" hidden="1">'MASTER KEY'!$A$1:$V$2808</definedName>
    <definedName name="_xlnm._FilterDatabase" localSheetId="2" hidden="1">Model_TFV!$A$1:$H$4999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6" l="1"/>
  <c r="D8" i="76"/>
  <c r="D29" i="12"/>
  <c r="D30" i="12"/>
  <c r="D31" i="12"/>
  <c r="D32" i="12"/>
  <c r="D33" i="12"/>
  <c r="D34" i="12"/>
  <c r="D64" i="72"/>
  <c r="D63" i="72"/>
  <c r="D62" i="72"/>
  <c r="D61" i="72"/>
  <c r="D60" i="72"/>
  <c r="D59" i="72"/>
  <c r="D58" i="72"/>
  <c r="D57" i="72"/>
  <c r="D56" i="72"/>
  <c r="D55" i="72"/>
  <c r="D54" i="72"/>
  <c r="D53" i="72"/>
  <c r="D52" i="72"/>
  <c r="D51" i="72"/>
  <c r="D50" i="72"/>
  <c r="D49" i="72"/>
  <c r="D48" i="72"/>
  <c r="D47" i="72"/>
  <c r="D46" i="72"/>
  <c r="D45" i="72"/>
  <c r="D44" i="72"/>
  <c r="D43" i="72"/>
  <c r="D42" i="72"/>
  <c r="D41" i="72"/>
  <c r="D39" i="72"/>
  <c r="D38" i="72"/>
  <c r="D37" i="72"/>
  <c r="D40" i="72"/>
  <c r="N62" i="72"/>
  <c r="M62" i="72"/>
  <c r="L62" i="72"/>
  <c r="N61" i="72"/>
  <c r="M61" i="72"/>
  <c r="L61" i="72"/>
  <c r="N60" i="72"/>
  <c r="M60" i="72"/>
  <c r="L60" i="72"/>
  <c r="N59" i="72"/>
  <c r="M59" i="72"/>
  <c r="L59" i="72"/>
  <c r="N58" i="72"/>
  <c r="M58" i="72"/>
  <c r="L58" i="72"/>
  <c r="N57" i="72"/>
  <c r="M57" i="72"/>
  <c r="L57" i="72"/>
  <c r="N56" i="72"/>
  <c r="M56" i="72"/>
  <c r="L56" i="72"/>
  <c r="N55" i="72"/>
  <c r="M55" i="72"/>
  <c r="L55" i="72"/>
  <c r="N54" i="72"/>
  <c r="M54" i="72"/>
  <c r="L54" i="72"/>
  <c r="N53" i="72"/>
  <c r="M53" i="72"/>
  <c r="L53" i="72"/>
  <c r="N52" i="72"/>
  <c r="M52" i="72"/>
  <c r="L52" i="72"/>
  <c r="N51" i="72"/>
  <c r="M51" i="72"/>
  <c r="L51" i="72"/>
  <c r="N50" i="72"/>
  <c r="M50" i="72"/>
  <c r="L50" i="72"/>
  <c r="N49" i="72"/>
  <c r="M49" i="72"/>
  <c r="L49" i="72"/>
  <c r="N48" i="72"/>
  <c r="M48" i="72"/>
  <c r="L48" i="72"/>
  <c r="N47" i="72"/>
  <c r="M47" i="72"/>
  <c r="L47" i="72"/>
  <c r="N46" i="72"/>
  <c r="M46" i="72"/>
  <c r="L46" i="72"/>
  <c r="N45" i="72"/>
  <c r="M45" i="72"/>
  <c r="L45" i="72"/>
  <c r="N44" i="72"/>
  <c r="M44" i="72"/>
  <c r="L44" i="72"/>
  <c r="N43" i="72"/>
  <c r="M43" i="72"/>
  <c r="L43" i="72"/>
  <c r="N42" i="72"/>
  <c r="M42" i="72"/>
  <c r="L42" i="72"/>
  <c r="N41" i="72"/>
  <c r="M41" i="72"/>
  <c r="L41" i="72"/>
  <c r="N40" i="72"/>
  <c r="M40" i="72"/>
  <c r="L40" i="72"/>
  <c r="N39" i="72"/>
  <c r="M39" i="72"/>
  <c r="L39" i="72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D2" i="72"/>
  <c r="D14" i="29" l="1"/>
  <c r="D13" i="29"/>
  <c r="D12" i="29"/>
  <c r="D11" i="29"/>
  <c r="D10" i="29"/>
  <c r="D9" i="29"/>
  <c r="D8" i="29"/>
  <c r="D7" i="29"/>
  <c r="D6" i="29"/>
  <c r="D5" i="29"/>
  <c r="D4" i="29"/>
  <c r="D3" i="29"/>
  <c r="D2" i="29"/>
  <c r="D44" i="19"/>
  <c r="D43" i="19"/>
  <c r="D42" i="19"/>
  <c r="D41" i="19"/>
  <c r="D40" i="19"/>
  <c r="D39" i="19"/>
  <c r="D38" i="19"/>
  <c r="D37" i="19"/>
  <c r="D34" i="19"/>
  <c r="D26" i="72"/>
  <c r="D25" i="72"/>
  <c r="D24" i="72"/>
  <c r="D23" i="72"/>
  <c r="D22" i="72"/>
  <c r="D21" i="72"/>
  <c r="D20" i="72"/>
  <c r="D19" i="72"/>
  <c r="D18" i="72"/>
  <c r="D17" i="72"/>
  <c r="D16" i="72"/>
  <c r="D14" i="72"/>
  <c r="D13" i="72"/>
  <c r="D12" i="72"/>
  <c r="D11" i="72"/>
  <c r="D10" i="72"/>
  <c r="D9" i="72"/>
  <c r="D8" i="72"/>
  <c r="D7" i="72"/>
  <c r="D6" i="72"/>
  <c r="D5" i="72"/>
  <c r="D4" i="72"/>
  <c r="D3" i="72"/>
  <c r="D15" i="72"/>
  <c r="A4999" i="6"/>
  <c r="G4999" i="6" s="1"/>
  <c r="A4998" i="6"/>
  <c r="A4997" i="6"/>
  <c r="G4997" i="6" s="1"/>
  <c r="A4996" i="6"/>
  <c r="A4995" i="6"/>
  <c r="G4995" i="6" s="1"/>
  <c r="A4994" i="6"/>
  <c r="A4993" i="6"/>
  <c r="G4993" i="6" s="1"/>
  <c r="A4992" i="6"/>
  <c r="A4991" i="6"/>
  <c r="G4991" i="6" s="1"/>
  <c r="A4990" i="6"/>
  <c r="A4989" i="6"/>
  <c r="G4989" i="6" s="1"/>
  <c r="A4988" i="6"/>
  <c r="A4987" i="6"/>
  <c r="G4987" i="6" s="1"/>
  <c r="A4986" i="6"/>
  <c r="A4985" i="6"/>
  <c r="G4985" i="6" s="1"/>
  <c r="A4984" i="6"/>
  <c r="A4983" i="6"/>
  <c r="G4983" i="6" s="1"/>
  <c r="A4982" i="6"/>
  <c r="A4981" i="6"/>
  <c r="G4981" i="6" s="1"/>
  <c r="A4980" i="6"/>
  <c r="A4979" i="6"/>
  <c r="G4979" i="6" s="1"/>
  <c r="A4978" i="6"/>
  <c r="A4977" i="6"/>
  <c r="G4977" i="6" s="1"/>
  <c r="A4976" i="6"/>
  <c r="B4976" i="6" s="1"/>
  <c r="D4976" i="6" s="1"/>
  <c r="A4975" i="6"/>
  <c r="G4975" i="6" s="1"/>
  <c r="A4974" i="6"/>
  <c r="B4974" i="6" s="1"/>
  <c r="D4974" i="6" s="1"/>
  <c r="A4973" i="6"/>
  <c r="G4973" i="6" s="1"/>
  <c r="A4972" i="6"/>
  <c r="G4972" i="6" s="1"/>
  <c r="A4971" i="6"/>
  <c r="G4971" i="6" s="1"/>
  <c r="A4970" i="6"/>
  <c r="A4969" i="6"/>
  <c r="G4969" i="6" s="1"/>
  <c r="A4968" i="6"/>
  <c r="C4968" i="6" s="1"/>
  <c r="E4968" i="6" s="1"/>
  <c r="A4967" i="6"/>
  <c r="G4967" i="6" s="1"/>
  <c r="A4966" i="6"/>
  <c r="G4966" i="6" s="1"/>
  <c r="A4965" i="6"/>
  <c r="G4965" i="6" s="1"/>
  <c r="A4964" i="6"/>
  <c r="A4963" i="6"/>
  <c r="G4963" i="6" s="1"/>
  <c r="A4962" i="6"/>
  <c r="A4961" i="6"/>
  <c r="G4961" i="6" s="1"/>
  <c r="A4960" i="6"/>
  <c r="A4959" i="6"/>
  <c r="G4959" i="6" s="1"/>
  <c r="A4958" i="6"/>
  <c r="A4957" i="6"/>
  <c r="G4957" i="6" s="1"/>
  <c r="A4956" i="6"/>
  <c r="G4956" i="6" s="1"/>
  <c r="A4955" i="6"/>
  <c r="G4955" i="6" s="1"/>
  <c r="A4954" i="6"/>
  <c r="B4954" i="6" s="1"/>
  <c r="D4954" i="6" s="1"/>
  <c r="A4953" i="6"/>
  <c r="G4953" i="6" s="1"/>
  <c r="A4952" i="6"/>
  <c r="B4952" i="6" s="1"/>
  <c r="D4952" i="6" s="1"/>
  <c r="A4951" i="6"/>
  <c r="G4951" i="6" s="1"/>
  <c r="A4950" i="6"/>
  <c r="G4950" i="6" s="1"/>
  <c r="A4949" i="6"/>
  <c r="G4949" i="6" s="1"/>
  <c r="A4948" i="6"/>
  <c r="A4947" i="6"/>
  <c r="G4947" i="6" s="1"/>
  <c r="A4946" i="6"/>
  <c r="B4946" i="6" s="1"/>
  <c r="D4946" i="6" s="1"/>
  <c r="A4945" i="6"/>
  <c r="G4945" i="6" s="1"/>
  <c r="A4944" i="6"/>
  <c r="G4944" i="6" s="1"/>
  <c r="A4943" i="6"/>
  <c r="G4943" i="6" s="1"/>
  <c r="A4942" i="6"/>
  <c r="A4941" i="6"/>
  <c r="G4941" i="6" s="1"/>
  <c r="A4940" i="6"/>
  <c r="A4939" i="6"/>
  <c r="G4939" i="6" s="1"/>
  <c r="A4938" i="6"/>
  <c r="G4938" i="6" s="1"/>
  <c r="A4937" i="6"/>
  <c r="G4937" i="6" s="1"/>
  <c r="A4936" i="6"/>
  <c r="B4936" i="6" s="1"/>
  <c r="D4936" i="6" s="1"/>
  <c r="A4935" i="6"/>
  <c r="G4935" i="6" s="1"/>
  <c r="A4934" i="6"/>
  <c r="B4934" i="6" s="1"/>
  <c r="D4934" i="6" s="1"/>
  <c r="A4933" i="6"/>
  <c r="G4933" i="6" s="1"/>
  <c r="A4932" i="6"/>
  <c r="G4932" i="6" s="1"/>
  <c r="A4931" i="6"/>
  <c r="G4931" i="6" s="1"/>
  <c r="A4930" i="6"/>
  <c r="B4930" i="6" s="1"/>
  <c r="D4930" i="6" s="1"/>
  <c r="A4929" i="6"/>
  <c r="G4929" i="6" s="1"/>
  <c r="A4928" i="6"/>
  <c r="A4927" i="6"/>
  <c r="G4927" i="6" s="1"/>
  <c r="A4926" i="6"/>
  <c r="A4925" i="6"/>
  <c r="G4925" i="6" s="1"/>
  <c r="A4924" i="6"/>
  <c r="A4923" i="6"/>
  <c r="G4923" i="6" s="1"/>
  <c r="A4922" i="6"/>
  <c r="A4921" i="6"/>
  <c r="G4921" i="6" s="1"/>
  <c r="A4920" i="6"/>
  <c r="B4920" i="6" s="1"/>
  <c r="D4920" i="6" s="1"/>
  <c r="A4919" i="6"/>
  <c r="G4919" i="6" s="1"/>
  <c r="A4918" i="6"/>
  <c r="B4918" i="6" s="1"/>
  <c r="D4918" i="6" s="1"/>
  <c r="A4917" i="6"/>
  <c r="A4916" i="6"/>
  <c r="B4916" i="6" s="1"/>
  <c r="D4916" i="6" s="1"/>
  <c r="A4915" i="6"/>
  <c r="A4914" i="6"/>
  <c r="G4914" i="6" s="1"/>
  <c r="A4913" i="6"/>
  <c r="A4912" i="6"/>
  <c r="A4911" i="6"/>
  <c r="A4910" i="6"/>
  <c r="G4910" i="6" s="1"/>
  <c r="A4909" i="6"/>
  <c r="A4908" i="6"/>
  <c r="B4908" i="6" s="1"/>
  <c r="D4908" i="6" s="1"/>
  <c r="A4907" i="6"/>
  <c r="A4906" i="6"/>
  <c r="C4906" i="6" s="1"/>
  <c r="E4906" i="6" s="1"/>
  <c r="A4905" i="6"/>
  <c r="A4904" i="6"/>
  <c r="A4903" i="6"/>
  <c r="A4902" i="6"/>
  <c r="G4902" i="6" s="1"/>
  <c r="A4901" i="6"/>
  <c r="A4900" i="6"/>
  <c r="A4899" i="6"/>
  <c r="A4898" i="6"/>
  <c r="A4897" i="6"/>
  <c r="A4896" i="6"/>
  <c r="B4896" i="6" s="1"/>
  <c r="D4896" i="6" s="1"/>
  <c r="A4895" i="6"/>
  <c r="A4894" i="6"/>
  <c r="A4893" i="6"/>
  <c r="A4892" i="6"/>
  <c r="G4892" i="6" s="1"/>
  <c r="A4891" i="6"/>
  <c r="A4890" i="6"/>
  <c r="A4889" i="6"/>
  <c r="A4888" i="6"/>
  <c r="B4888" i="6" s="1"/>
  <c r="D4888" i="6" s="1"/>
  <c r="A4887" i="6"/>
  <c r="A4886" i="6"/>
  <c r="B4886" i="6" s="1"/>
  <c r="D4886" i="6" s="1"/>
  <c r="A4885" i="6"/>
  <c r="A4884" i="6"/>
  <c r="G4884" i="6" s="1"/>
  <c r="A4883" i="6"/>
  <c r="A4882" i="6"/>
  <c r="A4881" i="6"/>
  <c r="A4880" i="6"/>
  <c r="A4879" i="6"/>
  <c r="A4878" i="6"/>
  <c r="A4877" i="6"/>
  <c r="A4876" i="6"/>
  <c r="B4876" i="6" s="1"/>
  <c r="D4876" i="6" s="1"/>
  <c r="A4875" i="6"/>
  <c r="A4874" i="6"/>
  <c r="G4874" i="6" s="1"/>
  <c r="A4873" i="6"/>
  <c r="A4872" i="6"/>
  <c r="A4871" i="6"/>
  <c r="A4870" i="6"/>
  <c r="A4869" i="6"/>
  <c r="A4868" i="6"/>
  <c r="A4867" i="6"/>
  <c r="A4866" i="6"/>
  <c r="A4865" i="6"/>
  <c r="A4864" i="6"/>
  <c r="G4864" i="6" s="1"/>
  <c r="A4863" i="6"/>
  <c r="A4862" i="6"/>
  <c r="B4862" i="6" s="1"/>
  <c r="D4862" i="6" s="1"/>
  <c r="A4861" i="6"/>
  <c r="A4860" i="6"/>
  <c r="B4860" i="6" s="1"/>
  <c r="D4860" i="6" s="1"/>
  <c r="A4859" i="6"/>
  <c r="A4858" i="6"/>
  <c r="B4858" i="6" s="1"/>
  <c r="D4858" i="6" s="1"/>
  <c r="A4857" i="6"/>
  <c r="A4856" i="6"/>
  <c r="A4855" i="6"/>
  <c r="B4855" i="6" s="1"/>
  <c r="D4855" i="6" s="1"/>
  <c r="A4854" i="6"/>
  <c r="A4853" i="6"/>
  <c r="B4853" i="6" s="1"/>
  <c r="D4853" i="6" s="1"/>
  <c r="A4852" i="6"/>
  <c r="C4852" i="6" s="1"/>
  <c r="E4852" i="6" s="1"/>
  <c r="A4851" i="6"/>
  <c r="B4851" i="6" s="1"/>
  <c r="D4851" i="6" s="1"/>
  <c r="A4850" i="6"/>
  <c r="B4850" i="6" s="1"/>
  <c r="D4850" i="6" s="1"/>
  <c r="A4849" i="6"/>
  <c r="B4849" i="6" s="1"/>
  <c r="D4849" i="6" s="1"/>
  <c r="A4848" i="6"/>
  <c r="A4847" i="6"/>
  <c r="B4847" i="6" s="1"/>
  <c r="D4847" i="6" s="1"/>
  <c r="A4846" i="6"/>
  <c r="A4845" i="6"/>
  <c r="B4845" i="6" s="1"/>
  <c r="D4845" i="6" s="1"/>
  <c r="A4844" i="6"/>
  <c r="A4843" i="6"/>
  <c r="B4843" i="6" s="1"/>
  <c r="D4843" i="6" s="1"/>
  <c r="A4842" i="6"/>
  <c r="C4842" i="6" s="1"/>
  <c r="E4842" i="6" s="1"/>
  <c r="A4841" i="6"/>
  <c r="B4841" i="6" s="1"/>
  <c r="D4841" i="6" s="1"/>
  <c r="A4840" i="6"/>
  <c r="A4839" i="6"/>
  <c r="A4838" i="6"/>
  <c r="C4838" i="6" s="1"/>
  <c r="E4838" i="6" s="1"/>
  <c r="A4837" i="6"/>
  <c r="A4836" i="6"/>
  <c r="A4835" i="6"/>
  <c r="A4834" i="6"/>
  <c r="G4834" i="6" s="1"/>
  <c r="A4833" i="6"/>
  <c r="B4833" i="6" s="1"/>
  <c r="D4833" i="6" s="1"/>
  <c r="A4832" i="6"/>
  <c r="C4832" i="6" s="1"/>
  <c r="E4832" i="6" s="1"/>
  <c r="A4831" i="6"/>
  <c r="G4831" i="6" s="1"/>
  <c r="A4830" i="6"/>
  <c r="A4829" i="6"/>
  <c r="B4829" i="6" s="1"/>
  <c r="D4829" i="6" s="1"/>
  <c r="A4828" i="6"/>
  <c r="A4827" i="6"/>
  <c r="A4826" i="6"/>
  <c r="A4825" i="6"/>
  <c r="B4825" i="6" s="1"/>
  <c r="D4825" i="6" s="1"/>
  <c r="A4824" i="6"/>
  <c r="C4824" i="6" s="1"/>
  <c r="E4824" i="6" s="1"/>
  <c r="A4823" i="6"/>
  <c r="B4823" i="6" s="1"/>
  <c r="D4823" i="6" s="1"/>
  <c r="A4822" i="6"/>
  <c r="C4822" i="6" s="1"/>
  <c r="E4822" i="6" s="1"/>
  <c r="A4821" i="6"/>
  <c r="A4820" i="6"/>
  <c r="A4819" i="6"/>
  <c r="A4818" i="6"/>
  <c r="A4817" i="6"/>
  <c r="C4817" i="6" s="1"/>
  <c r="E4817" i="6" s="1"/>
  <c r="A4816" i="6"/>
  <c r="B4816" i="6" s="1"/>
  <c r="D4816" i="6" s="1"/>
  <c r="A4815" i="6"/>
  <c r="A4814" i="6"/>
  <c r="A4813" i="6"/>
  <c r="B4813" i="6" s="1"/>
  <c r="D4813" i="6" s="1"/>
  <c r="A4812" i="6"/>
  <c r="G4812" i="6" s="1"/>
  <c r="A4811" i="6"/>
  <c r="C4811" i="6" s="1"/>
  <c r="E4811" i="6" s="1"/>
  <c r="A4810" i="6"/>
  <c r="B4810" i="6" s="1"/>
  <c r="D4810" i="6" s="1"/>
  <c r="A4809" i="6"/>
  <c r="G4809" i="6" s="1"/>
  <c r="A4808" i="6"/>
  <c r="A4807" i="6"/>
  <c r="G4807" i="6" s="1"/>
  <c r="A4806" i="6"/>
  <c r="C4806" i="6" s="1"/>
  <c r="E4806" i="6" s="1"/>
  <c r="A4805" i="6"/>
  <c r="A4804" i="6"/>
  <c r="A4803" i="6"/>
  <c r="C4803" i="6" s="1"/>
  <c r="E4803" i="6" s="1"/>
  <c r="A4802" i="6"/>
  <c r="C4802" i="6" s="1"/>
  <c r="E4802" i="6" s="1"/>
  <c r="A4801" i="6"/>
  <c r="A4800" i="6"/>
  <c r="A4799" i="6"/>
  <c r="B4799" i="6" s="1"/>
  <c r="D4799" i="6" s="1"/>
  <c r="A4798" i="6"/>
  <c r="A4797" i="6"/>
  <c r="C4797" i="6" s="1"/>
  <c r="E4797" i="6" s="1"/>
  <c r="A4796" i="6"/>
  <c r="B4796" i="6" s="1"/>
  <c r="D4796" i="6" s="1"/>
  <c r="A4795" i="6"/>
  <c r="A4794" i="6"/>
  <c r="G4794" i="6" s="1"/>
  <c r="A4793" i="6"/>
  <c r="C4793" i="6" s="1"/>
  <c r="E4793" i="6" s="1"/>
  <c r="A4792" i="6"/>
  <c r="A4791" i="6"/>
  <c r="A4790" i="6"/>
  <c r="A4789" i="6"/>
  <c r="A4788" i="6"/>
  <c r="G4788" i="6" s="1"/>
  <c r="A4787" i="6"/>
  <c r="A4786" i="6"/>
  <c r="G4786" i="6" s="1"/>
  <c r="A4785" i="6"/>
  <c r="A4784" i="6"/>
  <c r="A4783" i="6"/>
  <c r="C4783" i="6" s="1"/>
  <c r="E4783" i="6" s="1"/>
  <c r="A4782" i="6"/>
  <c r="C4782" i="6" s="1"/>
  <c r="E4782" i="6" s="1"/>
  <c r="A4781" i="6"/>
  <c r="A4780" i="6"/>
  <c r="A4779" i="6"/>
  <c r="C4779" i="6" s="1"/>
  <c r="E4779" i="6" s="1"/>
  <c r="A4778" i="6"/>
  <c r="B4778" i="6" s="1"/>
  <c r="D4778" i="6" s="1"/>
  <c r="A4777" i="6"/>
  <c r="A4776" i="6"/>
  <c r="A4775" i="6"/>
  <c r="A4774" i="6"/>
  <c r="B4774" i="6" s="1"/>
  <c r="D4774" i="6" s="1"/>
  <c r="A4773" i="6"/>
  <c r="C4773" i="6" s="1"/>
  <c r="E4773" i="6" s="1"/>
  <c r="A4772" i="6"/>
  <c r="A4771" i="6"/>
  <c r="A4770" i="6"/>
  <c r="C4770" i="6" s="1"/>
  <c r="E4770" i="6" s="1"/>
  <c r="A4769" i="6"/>
  <c r="A4768" i="6"/>
  <c r="B4768" i="6" s="1"/>
  <c r="D4768" i="6" s="1"/>
  <c r="A4767" i="6"/>
  <c r="A4766" i="6"/>
  <c r="A4765" i="6"/>
  <c r="G4765" i="6" s="1"/>
  <c r="A4764" i="6"/>
  <c r="B4764" i="6" s="1"/>
  <c r="D4764" i="6" s="1"/>
  <c r="A4763" i="6"/>
  <c r="G4763" i="6" s="1"/>
  <c r="A4762" i="6"/>
  <c r="G4762" i="6" s="1"/>
  <c r="A4761" i="6"/>
  <c r="A4760" i="6"/>
  <c r="A4759" i="6"/>
  <c r="C4759" i="6" s="1"/>
  <c r="E4759" i="6" s="1"/>
  <c r="A4758" i="6"/>
  <c r="B4758" i="6" s="1"/>
  <c r="D4758" i="6" s="1"/>
  <c r="A4757" i="6"/>
  <c r="A4756" i="6"/>
  <c r="B4756" i="6" s="1"/>
  <c r="D4756" i="6" s="1"/>
  <c r="A4755" i="6"/>
  <c r="C4755" i="6" s="1"/>
  <c r="E4755" i="6" s="1"/>
  <c r="A4754" i="6"/>
  <c r="B4754" i="6" s="1"/>
  <c r="D4754" i="6" s="1"/>
  <c r="A4753" i="6"/>
  <c r="B4753" i="6" s="1"/>
  <c r="D4753" i="6" s="1"/>
  <c r="C4752" i="6"/>
  <c r="E4752" i="6" s="1"/>
  <c r="A4752" i="6"/>
  <c r="G4752" i="6" s="1"/>
  <c r="A4751" i="6"/>
  <c r="A4750" i="6"/>
  <c r="A4749" i="6"/>
  <c r="A4748" i="6"/>
  <c r="B4748" i="6" s="1"/>
  <c r="D4748" i="6" s="1"/>
  <c r="A4747" i="6"/>
  <c r="G4747" i="6" s="1"/>
  <c r="A4746" i="6"/>
  <c r="G4746" i="6" s="1"/>
  <c r="A4745" i="6"/>
  <c r="C4745" i="6" s="1"/>
  <c r="E4745" i="6" s="1"/>
  <c r="A4744" i="6"/>
  <c r="A4743" i="6"/>
  <c r="A4742" i="6"/>
  <c r="B4742" i="6" s="1"/>
  <c r="D4742" i="6" s="1"/>
  <c r="A4741" i="6"/>
  <c r="B4741" i="6" s="1"/>
  <c r="D4741" i="6" s="1"/>
  <c r="A4740" i="6"/>
  <c r="G4740" i="6" s="1"/>
  <c r="A4739" i="6"/>
  <c r="A4738" i="6"/>
  <c r="A4737" i="6"/>
  <c r="C4737" i="6" s="1"/>
  <c r="E4737" i="6" s="1"/>
  <c r="A4736" i="6"/>
  <c r="G4736" i="6" s="1"/>
  <c r="A4735" i="6"/>
  <c r="A4734" i="6"/>
  <c r="A4733" i="6"/>
  <c r="B4733" i="6" s="1"/>
  <c r="D4733" i="6" s="1"/>
  <c r="A4732" i="6"/>
  <c r="B4732" i="6" s="1"/>
  <c r="D4732" i="6" s="1"/>
  <c r="A4731" i="6"/>
  <c r="A4730" i="6"/>
  <c r="A4729" i="6"/>
  <c r="A4728" i="6"/>
  <c r="B4728" i="6" s="1"/>
  <c r="D4728" i="6" s="1"/>
  <c r="A4727" i="6"/>
  <c r="A4726" i="6"/>
  <c r="B4726" i="6" s="1"/>
  <c r="D4726" i="6" s="1"/>
  <c r="A4725" i="6"/>
  <c r="A4724" i="6"/>
  <c r="A4723" i="6"/>
  <c r="A4722" i="6"/>
  <c r="A4721" i="6"/>
  <c r="C4721" i="6" s="1"/>
  <c r="E4721" i="6" s="1"/>
  <c r="A4720" i="6"/>
  <c r="A4719" i="6"/>
  <c r="G4719" i="6" s="1"/>
  <c r="A4718" i="6"/>
  <c r="A4717" i="6"/>
  <c r="G4717" i="6" s="1"/>
  <c r="A4716" i="6"/>
  <c r="A4715" i="6"/>
  <c r="B4715" i="6" s="1"/>
  <c r="D4715" i="6" s="1"/>
  <c r="A4714" i="6"/>
  <c r="G4714" i="6" s="1"/>
  <c r="A4713" i="6"/>
  <c r="B4713" i="6" s="1"/>
  <c r="D4713" i="6" s="1"/>
  <c r="A4712" i="6"/>
  <c r="G4712" i="6" s="1"/>
  <c r="A4711" i="6"/>
  <c r="B4711" i="6" s="1"/>
  <c r="D4711" i="6" s="1"/>
  <c r="A4710" i="6"/>
  <c r="A4709" i="6"/>
  <c r="A4708" i="6"/>
  <c r="G4708" i="6" s="1"/>
  <c r="A4707" i="6"/>
  <c r="A4706" i="6"/>
  <c r="A4705" i="6"/>
  <c r="A4704" i="6"/>
  <c r="A4703" i="6"/>
  <c r="A4702" i="6"/>
  <c r="G4702" i="6" s="1"/>
  <c r="A4701" i="6"/>
  <c r="A4700" i="6"/>
  <c r="A4699" i="6"/>
  <c r="A4698" i="6"/>
  <c r="B4698" i="6" s="1"/>
  <c r="D4698" i="6" s="1"/>
  <c r="A4697" i="6"/>
  <c r="A4696" i="6"/>
  <c r="G4696" i="6" s="1"/>
  <c r="A4695" i="6"/>
  <c r="B4695" i="6" s="1"/>
  <c r="D4695" i="6" s="1"/>
  <c r="A4694" i="6"/>
  <c r="B4694" i="6" s="1"/>
  <c r="D4694" i="6" s="1"/>
  <c r="A4693" i="6"/>
  <c r="G4693" i="6" s="1"/>
  <c r="A4692" i="6"/>
  <c r="A4691" i="6"/>
  <c r="C4691" i="6" s="1"/>
  <c r="E4691" i="6" s="1"/>
  <c r="A4690" i="6"/>
  <c r="A4689" i="6"/>
  <c r="A4688" i="6"/>
  <c r="A4687" i="6"/>
  <c r="G4687" i="6" s="1"/>
  <c r="A4686" i="6"/>
  <c r="C4686" i="6" s="1"/>
  <c r="E4686" i="6" s="1"/>
  <c r="A4685" i="6"/>
  <c r="A4684" i="6"/>
  <c r="G4684" i="6" s="1"/>
  <c r="A4683" i="6"/>
  <c r="G4683" i="6" s="1"/>
  <c r="A4682" i="6"/>
  <c r="A4681" i="6"/>
  <c r="A4680" i="6"/>
  <c r="G4680" i="6" s="1"/>
  <c r="A4679" i="6"/>
  <c r="A4678" i="6"/>
  <c r="G4678" i="6" s="1"/>
  <c r="A4677" i="6"/>
  <c r="B4677" i="6" s="1"/>
  <c r="D4677" i="6" s="1"/>
  <c r="A4676" i="6"/>
  <c r="G4676" i="6" s="1"/>
  <c r="A4675" i="6"/>
  <c r="A4674" i="6"/>
  <c r="C4674" i="6" s="1"/>
  <c r="E4674" i="6" s="1"/>
  <c r="A4673" i="6"/>
  <c r="A4672" i="6"/>
  <c r="A4671" i="6"/>
  <c r="A4670" i="6"/>
  <c r="A4669" i="6"/>
  <c r="A4668" i="6"/>
  <c r="A4667" i="6"/>
  <c r="B4667" i="6" s="1"/>
  <c r="D4667" i="6" s="1"/>
  <c r="A4666" i="6"/>
  <c r="B4666" i="6" s="1"/>
  <c r="D4666" i="6" s="1"/>
  <c r="A4665" i="6"/>
  <c r="A4664" i="6"/>
  <c r="A4663" i="6"/>
  <c r="A4662" i="6"/>
  <c r="A4661" i="6"/>
  <c r="A4660" i="6"/>
  <c r="A4659" i="6"/>
  <c r="A4658" i="6"/>
  <c r="A4657" i="6"/>
  <c r="A4656" i="6"/>
  <c r="B4656" i="6" s="1"/>
  <c r="D4656" i="6" s="1"/>
  <c r="A4655" i="6"/>
  <c r="G4655" i="6" s="1"/>
  <c r="A4654" i="6"/>
  <c r="A4653" i="6"/>
  <c r="B4653" i="6" s="1"/>
  <c r="D4653" i="6" s="1"/>
  <c r="A4652" i="6"/>
  <c r="A4651" i="6"/>
  <c r="G4651" i="6" s="1"/>
  <c r="A4650" i="6"/>
  <c r="A4649" i="6"/>
  <c r="B4649" i="6" s="1"/>
  <c r="D4649" i="6" s="1"/>
  <c r="A4648" i="6"/>
  <c r="A4647" i="6"/>
  <c r="B4647" i="6" s="1"/>
  <c r="D4647" i="6" s="1"/>
  <c r="A4646" i="6"/>
  <c r="A4645" i="6"/>
  <c r="A4644" i="6"/>
  <c r="G4644" i="6" s="1"/>
  <c r="A4643" i="6"/>
  <c r="B4643" i="6" s="1"/>
  <c r="D4643" i="6" s="1"/>
  <c r="A4642" i="6"/>
  <c r="A4641" i="6"/>
  <c r="G4641" i="6" s="1"/>
  <c r="A4640" i="6"/>
  <c r="A4639" i="6"/>
  <c r="A4638" i="6"/>
  <c r="A4637" i="6"/>
  <c r="G4637" i="6" s="1"/>
  <c r="A4636" i="6"/>
  <c r="A4635" i="6"/>
  <c r="B4635" i="6" s="1"/>
  <c r="D4635" i="6" s="1"/>
  <c r="A4634" i="6"/>
  <c r="A4633" i="6"/>
  <c r="G4633" i="6" s="1"/>
  <c r="A4632" i="6"/>
  <c r="A4631" i="6"/>
  <c r="B4631" i="6" s="1"/>
  <c r="D4631" i="6" s="1"/>
  <c r="A4630" i="6"/>
  <c r="A4629" i="6"/>
  <c r="A4628" i="6"/>
  <c r="A4627" i="6"/>
  <c r="G4627" i="6" s="1"/>
  <c r="A4626" i="6"/>
  <c r="C4626" i="6" s="1"/>
  <c r="E4626" i="6" s="1"/>
  <c r="A4625" i="6"/>
  <c r="A4624" i="6"/>
  <c r="A4623" i="6"/>
  <c r="B4623" i="6" s="1"/>
  <c r="D4623" i="6" s="1"/>
  <c r="A4622" i="6"/>
  <c r="B4622" i="6" s="1"/>
  <c r="D4622" i="6" s="1"/>
  <c r="A4621" i="6"/>
  <c r="A4620" i="6"/>
  <c r="B4620" i="6" s="1"/>
  <c r="D4620" i="6" s="1"/>
  <c r="A4619" i="6"/>
  <c r="A4618" i="6"/>
  <c r="B4618" i="6" s="1"/>
  <c r="D4618" i="6" s="1"/>
  <c r="A4617" i="6"/>
  <c r="A4616" i="6"/>
  <c r="A4615" i="6"/>
  <c r="C4615" i="6" s="1"/>
  <c r="E4615" i="6" s="1"/>
  <c r="A4614" i="6"/>
  <c r="A4613" i="6"/>
  <c r="A4612" i="6"/>
  <c r="A4611" i="6"/>
  <c r="C4611" i="6" s="1"/>
  <c r="E4611" i="6" s="1"/>
  <c r="A4610" i="6"/>
  <c r="A4609" i="6"/>
  <c r="A4608" i="6"/>
  <c r="B4608" i="6" s="1"/>
  <c r="D4608" i="6" s="1"/>
  <c r="A4607" i="6"/>
  <c r="A4606" i="6"/>
  <c r="A4605" i="6"/>
  <c r="A4604" i="6"/>
  <c r="G4604" i="6" s="1"/>
  <c r="A4603" i="6"/>
  <c r="A4602" i="6"/>
  <c r="B4602" i="6" s="1"/>
  <c r="D4602" i="6" s="1"/>
  <c r="A4601" i="6"/>
  <c r="C4601" i="6" s="1"/>
  <c r="E4601" i="6" s="1"/>
  <c r="A4600" i="6"/>
  <c r="A4599" i="6"/>
  <c r="A4598" i="6"/>
  <c r="C4598" i="6" s="1"/>
  <c r="E4598" i="6" s="1"/>
  <c r="A4597" i="6"/>
  <c r="C4597" i="6" s="1"/>
  <c r="E4597" i="6" s="1"/>
  <c r="A4596" i="6"/>
  <c r="B4596" i="6" s="1"/>
  <c r="D4596" i="6" s="1"/>
  <c r="A4595" i="6"/>
  <c r="A4594" i="6"/>
  <c r="A4593" i="6"/>
  <c r="C4593" i="6" s="1"/>
  <c r="E4593" i="6" s="1"/>
  <c r="A4592" i="6"/>
  <c r="C4592" i="6" s="1"/>
  <c r="E4592" i="6" s="1"/>
  <c r="A4591" i="6"/>
  <c r="A4590" i="6"/>
  <c r="B4590" i="6" s="1"/>
  <c r="D4590" i="6" s="1"/>
  <c r="A4589" i="6"/>
  <c r="A4588" i="6"/>
  <c r="B4588" i="6" s="1"/>
  <c r="D4588" i="6" s="1"/>
  <c r="A4587" i="6"/>
  <c r="G4587" i="6" s="1"/>
  <c r="A4586" i="6"/>
  <c r="B4586" i="6" s="1"/>
  <c r="D4586" i="6" s="1"/>
  <c r="A4585" i="6"/>
  <c r="A4584" i="6"/>
  <c r="G4584" i="6" s="1"/>
  <c r="A4583" i="6"/>
  <c r="A4582" i="6"/>
  <c r="B4582" i="6" s="1"/>
  <c r="D4582" i="6" s="1"/>
  <c r="A4581" i="6"/>
  <c r="A4580" i="6"/>
  <c r="G4580" i="6" s="1"/>
  <c r="A4579" i="6"/>
  <c r="A4578" i="6"/>
  <c r="A4577" i="6"/>
  <c r="A4576" i="6"/>
  <c r="A4575" i="6"/>
  <c r="G4575" i="6" s="1"/>
  <c r="A4574" i="6"/>
  <c r="B4574" i="6" s="1"/>
  <c r="D4574" i="6" s="1"/>
  <c r="A4573" i="6"/>
  <c r="A4572" i="6"/>
  <c r="A4571" i="6"/>
  <c r="B4571" i="6" s="1"/>
  <c r="D4571" i="6" s="1"/>
  <c r="A4570" i="6"/>
  <c r="G4570" i="6" s="1"/>
  <c r="A4569" i="6"/>
  <c r="A4568" i="6"/>
  <c r="C4568" i="6" s="1"/>
  <c r="E4568" i="6" s="1"/>
  <c r="A4567" i="6"/>
  <c r="A4566" i="6"/>
  <c r="A4565" i="6"/>
  <c r="G4565" i="6" s="1"/>
  <c r="A4564" i="6"/>
  <c r="B4564" i="6" s="1"/>
  <c r="D4564" i="6" s="1"/>
  <c r="A4563" i="6"/>
  <c r="G4563" i="6" s="1"/>
  <c r="A4562" i="6"/>
  <c r="A4561" i="6"/>
  <c r="A4560" i="6"/>
  <c r="A4559" i="6"/>
  <c r="A4558" i="6"/>
  <c r="G4558" i="6" s="1"/>
  <c r="A4557" i="6"/>
  <c r="C4557" i="6" s="1"/>
  <c r="E4557" i="6" s="1"/>
  <c r="A4556" i="6"/>
  <c r="A4555" i="6"/>
  <c r="B4555" i="6" s="1"/>
  <c r="D4555" i="6" s="1"/>
  <c r="A4554" i="6"/>
  <c r="A4553" i="6"/>
  <c r="B4553" i="6" s="1"/>
  <c r="D4553" i="6" s="1"/>
  <c r="A4552" i="6"/>
  <c r="B4552" i="6" s="1"/>
  <c r="D4552" i="6" s="1"/>
  <c r="A4551" i="6"/>
  <c r="B4551" i="6" s="1"/>
  <c r="D4551" i="6" s="1"/>
  <c r="A4550" i="6"/>
  <c r="G4550" i="6" s="1"/>
  <c r="A4549" i="6"/>
  <c r="A4548" i="6"/>
  <c r="A4547" i="6"/>
  <c r="A4546" i="6"/>
  <c r="A4545" i="6"/>
  <c r="A4544" i="6"/>
  <c r="C4544" i="6" s="1"/>
  <c r="E4544" i="6" s="1"/>
  <c r="A4543" i="6"/>
  <c r="A4542" i="6"/>
  <c r="A4541" i="6"/>
  <c r="C4541" i="6" s="1"/>
  <c r="E4541" i="6" s="1"/>
  <c r="A4540" i="6"/>
  <c r="G4540" i="6" s="1"/>
  <c r="A4539" i="6"/>
  <c r="B4539" i="6" s="1"/>
  <c r="D4539" i="6" s="1"/>
  <c r="A4538" i="6"/>
  <c r="B4538" i="6" s="1"/>
  <c r="D4538" i="6" s="1"/>
  <c r="A4537" i="6"/>
  <c r="A4536" i="6"/>
  <c r="A4535" i="6"/>
  <c r="A4534" i="6"/>
  <c r="B4534" i="6" s="1"/>
  <c r="D4534" i="6" s="1"/>
  <c r="A4533" i="6"/>
  <c r="A4532" i="6"/>
  <c r="B4532" i="6" s="1"/>
  <c r="D4532" i="6" s="1"/>
  <c r="A4531" i="6"/>
  <c r="B4531" i="6" s="1"/>
  <c r="D4531" i="6" s="1"/>
  <c r="A4530" i="6"/>
  <c r="B4530" i="6" s="1"/>
  <c r="D4530" i="6" s="1"/>
  <c r="A4529" i="6"/>
  <c r="A4528" i="6"/>
  <c r="A4527" i="6"/>
  <c r="A4526" i="6"/>
  <c r="A4525" i="6"/>
  <c r="A4524" i="6"/>
  <c r="C4524" i="6" s="1"/>
  <c r="E4524" i="6" s="1"/>
  <c r="A4523" i="6"/>
  <c r="A4522" i="6"/>
  <c r="A4521" i="6"/>
  <c r="C4521" i="6" s="1"/>
  <c r="E4521" i="6" s="1"/>
  <c r="A4520" i="6"/>
  <c r="C4520" i="6" s="1"/>
  <c r="E4520" i="6" s="1"/>
  <c r="A4519" i="6"/>
  <c r="C4519" i="6" s="1"/>
  <c r="E4519" i="6" s="1"/>
  <c r="A4518" i="6"/>
  <c r="A4517" i="6"/>
  <c r="A4516" i="6"/>
  <c r="A4515" i="6"/>
  <c r="A4514" i="6"/>
  <c r="G4514" i="6" s="1"/>
  <c r="A4513" i="6"/>
  <c r="A4512" i="6"/>
  <c r="C4512" i="6" s="1"/>
  <c r="E4512" i="6" s="1"/>
  <c r="A4511" i="6"/>
  <c r="A4510" i="6"/>
  <c r="A4509" i="6"/>
  <c r="A4508" i="6"/>
  <c r="A4507" i="6"/>
  <c r="A4506" i="6"/>
  <c r="B4506" i="6" s="1"/>
  <c r="D4506" i="6" s="1"/>
  <c r="A4505" i="6"/>
  <c r="C4505" i="6" s="1"/>
  <c r="E4505" i="6" s="1"/>
  <c r="A4504" i="6"/>
  <c r="A4503" i="6"/>
  <c r="A4502" i="6"/>
  <c r="A4501" i="6"/>
  <c r="B4501" i="6" s="1"/>
  <c r="D4501" i="6" s="1"/>
  <c r="A4500" i="6"/>
  <c r="A4499" i="6"/>
  <c r="C4499" i="6" s="1"/>
  <c r="E4499" i="6" s="1"/>
  <c r="A4498" i="6"/>
  <c r="A4497" i="6"/>
  <c r="A4496" i="6"/>
  <c r="A4495" i="6"/>
  <c r="A4494" i="6"/>
  <c r="C4494" i="6" s="1"/>
  <c r="E4494" i="6" s="1"/>
  <c r="A4493" i="6"/>
  <c r="A4492" i="6"/>
  <c r="A4491" i="6"/>
  <c r="C4491" i="6" s="1"/>
  <c r="E4491" i="6" s="1"/>
  <c r="A4490" i="6"/>
  <c r="C4490" i="6" s="1"/>
  <c r="E4490" i="6" s="1"/>
  <c r="A4489" i="6"/>
  <c r="A4488" i="6"/>
  <c r="G4488" i="6" s="1"/>
  <c r="A4487" i="6"/>
  <c r="G4487" i="6" s="1"/>
  <c r="A4486" i="6"/>
  <c r="A4485" i="6"/>
  <c r="A4484" i="6"/>
  <c r="A4483" i="6"/>
  <c r="A4482" i="6"/>
  <c r="A4481" i="6"/>
  <c r="G4481" i="6" s="1"/>
  <c r="A4480" i="6"/>
  <c r="A4479" i="6"/>
  <c r="G4479" i="6" s="1"/>
  <c r="A4478" i="6"/>
  <c r="A4477" i="6"/>
  <c r="A4476" i="6"/>
  <c r="A4475" i="6"/>
  <c r="A4474" i="6"/>
  <c r="A4473" i="6"/>
  <c r="A4472" i="6"/>
  <c r="A4471" i="6"/>
  <c r="A4470" i="6"/>
  <c r="A4469" i="6"/>
  <c r="A4468" i="6"/>
  <c r="B4468" i="6" s="1"/>
  <c r="D4468" i="6" s="1"/>
  <c r="A4467" i="6"/>
  <c r="A4466" i="6"/>
  <c r="B4466" i="6" s="1"/>
  <c r="D4466" i="6" s="1"/>
  <c r="A4465" i="6"/>
  <c r="A4464" i="6"/>
  <c r="A4463" i="6"/>
  <c r="A4462" i="6"/>
  <c r="A4461" i="6"/>
  <c r="C4461" i="6" s="1"/>
  <c r="E4461" i="6" s="1"/>
  <c r="A4460" i="6"/>
  <c r="A4459" i="6"/>
  <c r="C4459" i="6" s="1"/>
  <c r="E4459" i="6" s="1"/>
  <c r="A4458" i="6"/>
  <c r="A4457" i="6"/>
  <c r="B4457" i="6" s="1"/>
  <c r="D4457" i="6" s="1"/>
  <c r="A4456" i="6"/>
  <c r="A4455" i="6"/>
  <c r="A4454" i="6"/>
  <c r="G4454" i="6" s="1"/>
  <c r="A4453" i="6"/>
  <c r="A4452" i="6"/>
  <c r="A4451" i="6"/>
  <c r="A4450" i="6"/>
  <c r="A4449" i="6"/>
  <c r="A4448" i="6"/>
  <c r="C4448" i="6" s="1"/>
  <c r="E4448" i="6" s="1"/>
  <c r="A4447" i="6"/>
  <c r="A4446" i="6"/>
  <c r="A4445" i="6"/>
  <c r="C4445" i="6" s="1"/>
  <c r="E4445" i="6" s="1"/>
  <c r="A4444" i="6"/>
  <c r="A4443" i="6"/>
  <c r="B4443" i="6" s="1"/>
  <c r="D4443" i="6" s="1"/>
  <c r="A4442" i="6"/>
  <c r="A4441" i="6"/>
  <c r="A4440" i="6"/>
  <c r="A4439" i="6"/>
  <c r="A4438" i="6"/>
  <c r="A4437" i="6"/>
  <c r="G4437" i="6" s="1"/>
  <c r="A4436" i="6"/>
  <c r="A4435" i="6"/>
  <c r="A4434" i="6"/>
  <c r="A4433" i="6"/>
  <c r="A4432" i="6"/>
  <c r="A4431" i="6"/>
  <c r="C4431" i="6" s="1"/>
  <c r="E4431" i="6" s="1"/>
  <c r="A4430" i="6"/>
  <c r="B4430" i="6" s="1"/>
  <c r="D4430" i="6" s="1"/>
  <c r="A4429" i="6"/>
  <c r="B4429" i="6" s="1"/>
  <c r="D4429" i="6" s="1"/>
  <c r="A4428" i="6"/>
  <c r="A4427" i="6"/>
  <c r="A4426" i="6"/>
  <c r="A4425" i="6"/>
  <c r="A4424" i="6"/>
  <c r="A4423" i="6"/>
  <c r="B4423" i="6" s="1"/>
  <c r="D4423" i="6" s="1"/>
  <c r="A4422" i="6"/>
  <c r="B4422" i="6" s="1"/>
  <c r="D4422" i="6" s="1"/>
  <c r="A4421" i="6"/>
  <c r="G4421" i="6" s="1"/>
  <c r="A4420" i="6"/>
  <c r="B4420" i="6" s="1"/>
  <c r="D4420" i="6" s="1"/>
  <c r="A4419" i="6"/>
  <c r="A4418" i="6"/>
  <c r="C4418" i="6" s="1"/>
  <c r="E4418" i="6" s="1"/>
  <c r="A4417" i="6"/>
  <c r="B4417" i="6" s="1"/>
  <c r="D4417" i="6" s="1"/>
  <c r="A4416" i="6"/>
  <c r="A4415" i="6"/>
  <c r="C4415" i="6" s="1"/>
  <c r="E4415" i="6" s="1"/>
  <c r="A4414" i="6"/>
  <c r="A4413" i="6"/>
  <c r="G4413" i="6" s="1"/>
  <c r="A4412" i="6"/>
  <c r="A4411" i="6"/>
  <c r="A4410" i="6"/>
  <c r="B4410" i="6" s="1"/>
  <c r="D4410" i="6" s="1"/>
  <c r="A4409" i="6"/>
  <c r="A4408" i="6"/>
  <c r="A4407" i="6"/>
  <c r="B4407" i="6" s="1"/>
  <c r="D4407" i="6" s="1"/>
  <c r="A4406" i="6"/>
  <c r="B4406" i="6" s="1"/>
  <c r="D4406" i="6" s="1"/>
  <c r="A4405" i="6"/>
  <c r="A4404" i="6"/>
  <c r="A4403" i="6"/>
  <c r="B4403" i="6" s="1"/>
  <c r="D4403" i="6" s="1"/>
  <c r="A4402" i="6"/>
  <c r="A4401" i="6"/>
  <c r="A4400" i="6"/>
  <c r="B4400" i="6" s="1"/>
  <c r="D4400" i="6" s="1"/>
  <c r="A4399" i="6"/>
  <c r="B4399" i="6" s="1"/>
  <c r="D4399" i="6" s="1"/>
  <c r="A4398" i="6"/>
  <c r="A4397" i="6"/>
  <c r="A4396" i="6"/>
  <c r="G4396" i="6" s="1"/>
  <c r="A4395" i="6"/>
  <c r="B4395" i="6" s="1"/>
  <c r="D4395" i="6" s="1"/>
  <c r="A4394" i="6"/>
  <c r="A4393" i="6"/>
  <c r="A4392" i="6"/>
  <c r="C4392" i="6" s="1"/>
  <c r="E4392" i="6" s="1"/>
  <c r="A4391" i="6"/>
  <c r="A4390" i="6"/>
  <c r="B4390" i="6" s="1"/>
  <c r="D4390" i="6" s="1"/>
  <c r="A4389" i="6"/>
  <c r="G4389" i="6" s="1"/>
  <c r="A4388" i="6"/>
  <c r="G4388" i="6" s="1"/>
  <c r="A4387" i="6"/>
  <c r="A4386" i="6"/>
  <c r="A4385" i="6"/>
  <c r="G4385" i="6" s="1"/>
  <c r="A4384" i="6"/>
  <c r="A4383" i="6"/>
  <c r="A4382" i="6"/>
  <c r="B4382" i="6" s="1"/>
  <c r="D4382" i="6" s="1"/>
  <c r="A4381" i="6"/>
  <c r="A4380" i="6"/>
  <c r="B4380" i="6" s="1"/>
  <c r="D4380" i="6" s="1"/>
  <c r="A4379" i="6"/>
  <c r="B4379" i="6" s="1"/>
  <c r="D4379" i="6" s="1"/>
  <c r="A4378" i="6"/>
  <c r="A4377" i="6"/>
  <c r="A4376" i="6"/>
  <c r="B4376" i="6" s="1"/>
  <c r="D4376" i="6" s="1"/>
  <c r="A4375" i="6"/>
  <c r="A4374" i="6"/>
  <c r="B4374" i="6" s="1"/>
  <c r="D4374" i="6" s="1"/>
  <c r="A4373" i="6"/>
  <c r="A4372" i="6"/>
  <c r="C4372" i="6" s="1"/>
  <c r="E4372" i="6" s="1"/>
  <c r="A4371" i="6"/>
  <c r="A4370" i="6"/>
  <c r="B4370" i="6" s="1"/>
  <c r="D4370" i="6" s="1"/>
  <c r="A4369" i="6"/>
  <c r="A4368" i="6"/>
  <c r="A4367" i="6"/>
  <c r="A4366" i="6"/>
  <c r="C4366" i="6" s="1"/>
  <c r="E4366" i="6" s="1"/>
  <c r="A4365" i="6"/>
  <c r="C4365" i="6" s="1"/>
  <c r="E4365" i="6" s="1"/>
  <c r="A4364" i="6"/>
  <c r="G4364" i="6" s="1"/>
  <c r="A4363" i="6"/>
  <c r="G4363" i="6" s="1"/>
  <c r="A4362" i="6"/>
  <c r="A4361" i="6"/>
  <c r="B4361" i="6" s="1"/>
  <c r="D4361" i="6" s="1"/>
  <c r="A4360" i="6"/>
  <c r="A4359" i="6"/>
  <c r="C4359" i="6" s="1"/>
  <c r="E4359" i="6" s="1"/>
  <c r="A4358" i="6"/>
  <c r="G4358" i="6" s="1"/>
  <c r="A4357" i="6"/>
  <c r="G4357" i="6" s="1"/>
  <c r="A4356" i="6"/>
  <c r="A4355" i="6"/>
  <c r="A4354" i="6"/>
  <c r="B4354" i="6" s="1"/>
  <c r="D4354" i="6" s="1"/>
  <c r="A4353" i="6"/>
  <c r="B4353" i="6" s="1"/>
  <c r="D4353" i="6" s="1"/>
  <c r="A4352" i="6"/>
  <c r="B4352" i="6" s="1"/>
  <c r="D4352" i="6" s="1"/>
  <c r="A4351" i="6"/>
  <c r="B4351" i="6" s="1"/>
  <c r="D4351" i="6" s="1"/>
  <c r="A4350" i="6"/>
  <c r="A4349" i="6"/>
  <c r="B4349" i="6" s="1"/>
  <c r="D4349" i="6" s="1"/>
  <c r="A4348" i="6"/>
  <c r="B4348" i="6" s="1"/>
  <c r="D4348" i="6" s="1"/>
  <c r="A4347" i="6"/>
  <c r="B4347" i="6" s="1"/>
  <c r="D4347" i="6" s="1"/>
  <c r="A4346" i="6"/>
  <c r="A4345" i="6"/>
  <c r="C4345" i="6" s="1"/>
  <c r="E4345" i="6" s="1"/>
  <c r="A4344" i="6"/>
  <c r="B4344" i="6" s="1"/>
  <c r="D4344" i="6" s="1"/>
  <c r="A4343" i="6"/>
  <c r="A4342" i="6"/>
  <c r="B4342" i="6" s="1"/>
  <c r="D4342" i="6" s="1"/>
  <c r="A4341" i="6"/>
  <c r="A4340" i="6"/>
  <c r="A4339" i="6"/>
  <c r="C4339" i="6" s="1"/>
  <c r="E4339" i="6" s="1"/>
  <c r="A4338" i="6"/>
  <c r="C4338" i="6" s="1"/>
  <c r="E4338" i="6" s="1"/>
  <c r="A4337" i="6"/>
  <c r="A4336" i="6"/>
  <c r="A4335" i="6"/>
  <c r="A4334" i="6"/>
  <c r="A4333" i="6"/>
  <c r="B4333" i="6" s="1"/>
  <c r="D4333" i="6" s="1"/>
  <c r="A4332" i="6"/>
  <c r="B4332" i="6" s="1"/>
  <c r="D4332" i="6" s="1"/>
  <c r="A4331" i="6"/>
  <c r="C4331" i="6" s="1"/>
  <c r="E4331" i="6" s="1"/>
  <c r="A4330" i="6"/>
  <c r="A4329" i="6"/>
  <c r="A4328" i="6"/>
  <c r="B4328" i="6" s="1"/>
  <c r="D4328" i="6" s="1"/>
  <c r="A4327" i="6"/>
  <c r="B4327" i="6" s="1"/>
  <c r="D4327" i="6" s="1"/>
  <c r="A4326" i="6"/>
  <c r="A4325" i="6"/>
  <c r="A4324" i="6"/>
  <c r="B4324" i="6" s="1"/>
  <c r="D4324" i="6" s="1"/>
  <c r="A4323" i="6"/>
  <c r="G4323" i="6" s="1"/>
  <c r="A4322" i="6"/>
  <c r="A4321" i="6"/>
  <c r="C4321" i="6" s="1"/>
  <c r="E4321" i="6" s="1"/>
  <c r="A4320" i="6"/>
  <c r="A4319" i="6"/>
  <c r="A4318" i="6"/>
  <c r="A4317" i="6"/>
  <c r="A4316" i="6"/>
  <c r="C4316" i="6" s="1"/>
  <c r="E4316" i="6" s="1"/>
  <c r="A4315" i="6"/>
  <c r="A4314" i="6"/>
  <c r="A4313" i="6"/>
  <c r="A4312" i="6"/>
  <c r="G4312" i="6" s="1"/>
  <c r="A4311" i="6"/>
  <c r="A4310" i="6"/>
  <c r="A4309" i="6"/>
  <c r="A4308" i="6"/>
  <c r="A4307" i="6"/>
  <c r="A4306" i="6"/>
  <c r="B4306" i="6" s="1"/>
  <c r="D4306" i="6" s="1"/>
  <c r="A4305" i="6"/>
  <c r="B4305" i="6" s="1"/>
  <c r="D4305" i="6" s="1"/>
  <c r="A4304" i="6"/>
  <c r="A4303" i="6"/>
  <c r="A4302" i="6"/>
  <c r="A4301" i="6"/>
  <c r="A4300" i="6"/>
  <c r="A4299" i="6"/>
  <c r="G4299" i="6" s="1"/>
  <c r="A4298" i="6"/>
  <c r="B4298" i="6" s="1"/>
  <c r="D4298" i="6" s="1"/>
  <c r="A4297" i="6"/>
  <c r="C4297" i="6" s="1"/>
  <c r="E4297" i="6" s="1"/>
  <c r="A4296" i="6"/>
  <c r="B4296" i="6" s="1"/>
  <c r="D4296" i="6" s="1"/>
  <c r="A4295" i="6"/>
  <c r="A4294" i="6"/>
  <c r="B4294" i="6" s="1"/>
  <c r="D4294" i="6" s="1"/>
  <c r="A4293" i="6"/>
  <c r="C4293" i="6" s="1"/>
  <c r="E4293" i="6" s="1"/>
  <c r="A4292" i="6"/>
  <c r="A4291" i="6"/>
  <c r="C4291" i="6" s="1"/>
  <c r="E4291" i="6" s="1"/>
  <c r="A4290" i="6"/>
  <c r="G4290" i="6" s="1"/>
  <c r="A4289" i="6"/>
  <c r="A4288" i="6"/>
  <c r="C4288" i="6" s="1"/>
  <c r="E4288" i="6" s="1"/>
  <c r="A4287" i="6"/>
  <c r="A4286" i="6"/>
  <c r="B4286" i="6" s="1"/>
  <c r="D4286" i="6" s="1"/>
  <c r="A4285" i="6"/>
  <c r="A4284" i="6"/>
  <c r="A4283" i="6"/>
  <c r="A4282" i="6"/>
  <c r="G4282" i="6" s="1"/>
  <c r="A4281" i="6"/>
  <c r="A4280" i="6"/>
  <c r="G4280" i="6" s="1"/>
  <c r="A4279" i="6"/>
  <c r="A4278" i="6"/>
  <c r="A4277" i="6"/>
  <c r="A4276" i="6"/>
  <c r="B4276" i="6" s="1"/>
  <c r="D4276" i="6" s="1"/>
  <c r="A4275" i="6"/>
  <c r="B4274" i="6"/>
  <c r="D4274" i="6" s="1"/>
  <c r="A4274" i="6"/>
  <c r="A4273" i="6"/>
  <c r="C4273" i="6" s="1"/>
  <c r="E4273" i="6" s="1"/>
  <c r="A4272" i="6"/>
  <c r="G4272" i="6" s="1"/>
  <c r="A4271" i="6"/>
  <c r="A4270" i="6"/>
  <c r="A4269" i="6"/>
  <c r="A4268" i="6"/>
  <c r="G4268" i="6" s="1"/>
  <c r="A4267" i="6"/>
  <c r="G4267" i="6" s="1"/>
  <c r="A4266" i="6"/>
  <c r="A4265" i="6"/>
  <c r="A4264" i="6"/>
  <c r="G4264" i="6" s="1"/>
  <c r="A4263" i="6"/>
  <c r="A4262" i="6"/>
  <c r="B4262" i="6" s="1"/>
  <c r="D4262" i="6" s="1"/>
  <c r="A4261" i="6"/>
  <c r="G4261" i="6" s="1"/>
  <c r="A4260" i="6"/>
  <c r="A4259" i="6"/>
  <c r="B4259" i="6" s="1"/>
  <c r="D4259" i="6" s="1"/>
  <c r="A4258" i="6"/>
  <c r="A4257" i="6"/>
  <c r="G4257" i="6" s="1"/>
  <c r="A4256" i="6"/>
  <c r="A4255" i="6"/>
  <c r="G4255" i="6" s="1"/>
  <c r="A4254" i="6"/>
  <c r="B4254" i="6" s="1"/>
  <c r="D4254" i="6" s="1"/>
  <c r="A4253" i="6"/>
  <c r="A4252" i="6"/>
  <c r="G4252" i="6" s="1"/>
  <c r="A4251" i="6"/>
  <c r="A4250" i="6"/>
  <c r="C4250" i="6" s="1"/>
  <c r="E4250" i="6" s="1"/>
  <c r="A4249" i="6"/>
  <c r="A4248" i="6"/>
  <c r="A4247" i="6"/>
  <c r="C4247" i="6" s="1"/>
  <c r="E4247" i="6" s="1"/>
  <c r="A4246" i="6"/>
  <c r="C4246" i="6" s="1"/>
  <c r="E4246" i="6" s="1"/>
  <c r="A4245" i="6"/>
  <c r="A4244" i="6"/>
  <c r="A4243" i="6"/>
  <c r="A4242" i="6"/>
  <c r="A4241" i="6"/>
  <c r="G4241" i="6" s="1"/>
  <c r="A4240" i="6"/>
  <c r="C4240" i="6" s="1"/>
  <c r="E4240" i="6" s="1"/>
  <c r="A4239" i="6"/>
  <c r="G4239" i="6" s="1"/>
  <c r="A4238" i="6"/>
  <c r="A4237" i="6"/>
  <c r="G4237" i="6" s="1"/>
  <c r="A4236" i="6"/>
  <c r="A4235" i="6"/>
  <c r="A4234" i="6"/>
  <c r="A4233" i="6"/>
  <c r="A4232" i="6"/>
  <c r="G4232" i="6" s="1"/>
  <c r="A4231" i="6"/>
  <c r="G4231" i="6" s="1"/>
  <c r="A4230" i="6"/>
  <c r="A4229" i="6"/>
  <c r="C4229" i="6" s="1"/>
  <c r="E4229" i="6" s="1"/>
  <c r="A4228" i="6"/>
  <c r="A4227" i="6"/>
  <c r="G4227" i="6" s="1"/>
  <c r="A4226" i="6"/>
  <c r="A4225" i="6"/>
  <c r="G4225" i="6" s="1"/>
  <c r="A4224" i="6"/>
  <c r="A4223" i="6"/>
  <c r="A4222" i="6"/>
  <c r="A4221" i="6"/>
  <c r="A4220" i="6"/>
  <c r="C4220" i="6" s="1"/>
  <c r="E4220" i="6" s="1"/>
  <c r="A4219" i="6"/>
  <c r="A4218" i="6"/>
  <c r="A4217" i="6"/>
  <c r="G4217" i="6" s="1"/>
  <c r="A4216" i="6"/>
  <c r="A4215" i="6"/>
  <c r="G4215" i="6" s="1"/>
  <c r="A4214" i="6"/>
  <c r="A4213" i="6"/>
  <c r="C4213" i="6" s="1"/>
  <c r="E4213" i="6" s="1"/>
  <c r="A4212" i="6"/>
  <c r="A4211" i="6"/>
  <c r="A4210" i="6"/>
  <c r="C4210" i="6" s="1"/>
  <c r="E4210" i="6" s="1"/>
  <c r="A4209" i="6"/>
  <c r="B4209" i="6" s="1"/>
  <c r="D4209" i="6" s="1"/>
  <c r="A4208" i="6"/>
  <c r="G4208" i="6" s="1"/>
  <c r="A4207" i="6"/>
  <c r="G4207" i="6" s="1"/>
  <c r="A4206" i="6"/>
  <c r="A4205" i="6"/>
  <c r="G4205" i="6" s="1"/>
  <c r="A4204" i="6"/>
  <c r="G4204" i="6" s="1"/>
  <c r="A4203" i="6"/>
  <c r="C4203" i="6" s="1"/>
  <c r="E4203" i="6" s="1"/>
  <c r="A4202" i="6"/>
  <c r="B4202" i="6" s="1"/>
  <c r="D4202" i="6" s="1"/>
  <c r="A4201" i="6"/>
  <c r="A4200" i="6"/>
  <c r="A4199" i="6"/>
  <c r="G4199" i="6" s="1"/>
  <c r="A4198" i="6"/>
  <c r="C4198" i="6" s="1"/>
  <c r="E4198" i="6" s="1"/>
  <c r="A4197" i="6"/>
  <c r="A4196" i="6"/>
  <c r="G4196" i="6" s="1"/>
  <c r="A4195" i="6"/>
  <c r="B4195" i="6" s="1"/>
  <c r="D4195" i="6" s="1"/>
  <c r="A4194" i="6"/>
  <c r="A4193" i="6"/>
  <c r="A4192" i="6"/>
  <c r="B4192" i="6" s="1"/>
  <c r="D4192" i="6" s="1"/>
  <c r="A4191" i="6"/>
  <c r="B4191" i="6" s="1"/>
  <c r="D4191" i="6" s="1"/>
  <c r="A4190" i="6"/>
  <c r="A4189" i="6"/>
  <c r="C4189" i="6" s="1"/>
  <c r="E4189" i="6" s="1"/>
  <c r="A4188" i="6"/>
  <c r="B4188" i="6" s="1"/>
  <c r="D4188" i="6" s="1"/>
  <c r="A4187" i="6"/>
  <c r="A4186" i="6"/>
  <c r="B4186" i="6" s="1"/>
  <c r="D4186" i="6" s="1"/>
  <c r="A4185" i="6"/>
  <c r="C4185" i="6" s="1"/>
  <c r="E4185" i="6" s="1"/>
  <c r="A4184" i="6"/>
  <c r="A4183" i="6"/>
  <c r="A4182" i="6"/>
  <c r="A4181" i="6"/>
  <c r="A4180" i="6"/>
  <c r="B4180" i="6" s="1"/>
  <c r="D4180" i="6" s="1"/>
  <c r="C4179" i="6"/>
  <c r="E4179" i="6" s="1"/>
  <c r="A4179" i="6"/>
  <c r="G4179" i="6" s="1"/>
  <c r="A4178" i="6"/>
  <c r="A4177" i="6"/>
  <c r="B4177" i="6" s="1"/>
  <c r="D4177" i="6" s="1"/>
  <c r="A4176" i="6"/>
  <c r="B4176" i="6" s="1"/>
  <c r="D4176" i="6" s="1"/>
  <c r="A4175" i="6"/>
  <c r="G4175" i="6" s="1"/>
  <c r="A4174" i="6"/>
  <c r="G4174" i="6" s="1"/>
  <c r="A4173" i="6"/>
  <c r="B4173" i="6" s="1"/>
  <c r="D4173" i="6" s="1"/>
  <c r="A4172" i="6"/>
  <c r="C4172" i="6" s="1"/>
  <c r="E4172" i="6" s="1"/>
  <c r="A4171" i="6"/>
  <c r="A4170" i="6"/>
  <c r="G4170" i="6" s="1"/>
  <c r="A4169" i="6"/>
  <c r="G4169" i="6" s="1"/>
  <c r="A4168" i="6"/>
  <c r="A4167" i="6"/>
  <c r="B4167" i="6" s="1"/>
  <c r="D4167" i="6" s="1"/>
  <c r="A4166" i="6"/>
  <c r="A4165" i="6"/>
  <c r="A4164" i="6"/>
  <c r="G4164" i="6" s="1"/>
  <c r="A4163" i="6"/>
  <c r="A4162" i="6"/>
  <c r="C4162" i="6" s="1"/>
  <c r="E4162" i="6" s="1"/>
  <c r="A4161" i="6"/>
  <c r="B4161" i="6" s="1"/>
  <c r="D4161" i="6" s="1"/>
  <c r="A4160" i="6"/>
  <c r="A4159" i="6"/>
  <c r="B4159" i="6" s="1"/>
  <c r="D4159" i="6" s="1"/>
  <c r="A4158" i="6"/>
  <c r="G4158" i="6" s="1"/>
  <c r="A4157" i="6"/>
  <c r="C4157" i="6" s="1"/>
  <c r="E4157" i="6" s="1"/>
  <c r="A4156" i="6"/>
  <c r="B4156" i="6" s="1"/>
  <c r="D4156" i="6" s="1"/>
  <c r="A4155" i="6"/>
  <c r="B4155" i="6" s="1"/>
  <c r="D4155" i="6" s="1"/>
  <c r="A4154" i="6"/>
  <c r="A4153" i="6"/>
  <c r="A4152" i="6"/>
  <c r="A4151" i="6"/>
  <c r="A4150" i="6"/>
  <c r="A4149" i="6"/>
  <c r="A4148" i="6"/>
  <c r="A4147" i="6"/>
  <c r="A4146" i="6"/>
  <c r="A4145" i="6"/>
  <c r="B4145" i="6" s="1"/>
  <c r="D4145" i="6" s="1"/>
  <c r="A4144" i="6"/>
  <c r="A4143" i="6"/>
  <c r="A4142" i="6"/>
  <c r="A4141" i="6"/>
  <c r="A4140" i="6"/>
  <c r="C4140" i="6" s="1"/>
  <c r="E4140" i="6" s="1"/>
  <c r="A4139" i="6"/>
  <c r="A4138" i="6"/>
  <c r="A4137" i="6"/>
  <c r="A4136" i="6"/>
  <c r="A4135" i="6"/>
  <c r="B4135" i="6" s="1"/>
  <c r="D4135" i="6" s="1"/>
  <c r="A4134" i="6"/>
  <c r="C4134" i="6" s="1"/>
  <c r="E4134" i="6" s="1"/>
  <c r="A4133" i="6"/>
  <c r="A4132" i="6"/>
  <c r="A4131" i="6"/>
  <c r="A4130" i="6"/>
  <c r="C4130" i="6" s="1"/>
  <c r="E4130" i="6" s="1"/>
  <c r="A4129" i="6"/>
  <c r="G4129" i="6" s="1"/>
  <c r="A4128" i="6"/>
  <c r="A4127" i="6"/>
  <c r="A4126" i="6"/>
  <c r="A4125" i="6"/>
  <c r="G4125" i="6" s="1"/>
  <c r="A4124" i="6"/>
  <c r="C4124" i="6" s="1"/>
  <c r="E4124" i="6" s="1"/>
  <c r="A4123" i="6"/>
  <c r="B4123" i="6" s="1"/>
  <c r="D4123" i="6" s="1"/>
  <c r="A4122" i="6"/>
  <c r="B4122" i="6" s="1"/>
  <c r="D4122" i="6" s="1"/>
  <c r="A4121" i="6"/>
  <c r="G4121" i="6" s="1"/>
  <c r="A4120" i="6"/>
  <c r="C4120" i="6" s="1"/>
  <c r="E4120" i="6" s="1"/>
  <c r="A4119" i="6"/>
  <c r="B4119" i="6" s="1"/>
  <c r="D4119" i="6" s="1"/>
  <c r="A4118" i="6"/>
  <c r="B4118" i="6" s="1"/>
  <c r="D4118" i="6" s="1"/>
  <c r="A4117" i="6"/>
  <c r="A4116" i="6"/>
  <c r="C4116" i="6" s="1"/>
  <c r="E4116" i="6" s="1"/>
  <c r="A4115" i="6"/>
  <c r="A4114" i="6"/>
  <c r="B4114" i="6" s="1"/>
  <c r="D4114" i="6" s="1"/>
  <c r="A4113" i="6"/>
  <c r="C4113" i="6" s="1"/>
  <c r="E4113" i="6" s="1"/>
  <c r="A4112" i="6"/>
  <c r="B4112" i="6" s="1"/>
  <c r="D4112" i="6" s="1"/>
  <c r="A4111" i="6"/>
  <c r="A4110" i="6"/>
  <c r="A4109" i="6"/>
  <c r="A4108" i="6"/>
  <c r="G4108" i="6" s="1"/>
  <c r="A4107" i="6"/>
  <c r="G4107" i="6" s="1"/>
  <c r="A4106" i="6"/>
  <c r="C4106" i="6" s="1"/>
  <c r="E4106" i="6" s="1"/>
  <c r="A4105" i="6"/>
  <c r="A4104" i="6"/>
  <c r="G4104" i="6" s="1"/>
  <c r="A4103" i="6"/>
  <c r="A4102" i="6"/>
  <c r="C4102" i="6" s="1"/>
  <c r="E4102" i="6" s="1"/>
  <c r="A4101" i="6"/>
  <c r="A4100" i="6"/>
  <c r="C4100" i="6" s="1"/>
  <c r="E4100" i="6" s="1"/>
  <c r="A4099" i="6"/>
  <c r="A4098" i="6"/>
  <c r="B4098" i="6" s="1"/>
  <c r="D4098" i="6" s="1"/>
  <c r="A4097" i="6"/>
  <c r="C4097" i="6" s="1"/>
  <c r="E4097" i="6" s="1"/>
  <c r="A4096" i="6"/>
  <c r="A4095" i="6"/>
  <c r="C4095" i="6" s="1"/>
  <c r="E4095" i="6" s="1"/>
  <c r="A4094" i="6"/>
  <c r="G4094" i="6" s="1"/>
  <c r="A4093" i="6"/>
  <c r="G4093" i="6" s="1"/>
  <c r="A4092" i="6"/>
  <c r="G4092" i="6" s="1"/>
  <c r="A4091" i="6"/>
  <c r="A4090" i="6"/>
  <c r="B4090" i="6" s="1"/>
  <c r="D4090" i="6" s="1"/>
  <c r="A4089" i="6"/>
  <c r="C4089" i="6" s="1"/>
  <c r="E4089" i="6" s="1"/>
  <c r="A4088" i="6"/>
  <c r="C4088" i="6" s="1"/>
  <c r="E4088" i="6" s="1"/>
  <c r="A4087" i="6"/>
  <c r="C4087" i="6" s="1"/>
  <c r="E4087" i="6" s="1"/>
  <c r="A4086" i="6"/>
  <c r="A4085" i="6"/>
  <c r="A4084" i="6"/>
  <c r="A4083" i="6"/>
  <c r="A4082" i="6"/>
  <c r="A4081" i="6"/>
  <c r="A4080" i="6"/>
  <c r="A4079" i="6"/>
  <c r="A4078" i="6"/>
  <c r="A4077" i="6"/>
  <c r="A4076" i="6"/>
  <c r="A4075" i="6"/>
  <c r="G4075" i="6" s="1"/>
  <c r="G4074" i="6"/>
  <c r="C4074" i="6"/>
  <c r="E4074" i="6" s="1"/>
  <c r="A4074" i="6"/>
  <c r="B4074" i="6" s="1"/>
  <c r="D4074" i="6" s="1"/>
  <c r="A4073" i="6"/>
  <c r="A4072" i="6"/>
  <c r="C4072" i="6" s="1"/>
  <c r="E4072" i="6" s="1"/>
  <c r="A4071" i="6"/>
  <c r="B4071" i="6" s="1"/>
  <c r="D4071" i="6" s="1"/>
  <c r="A4070" i="6"/>
  <c r="B4070" i="6" s="1"/>
  <c r="D4070" i="6" s="1"/>
  <c r="A4069" i="6"/>
  <c r="A4068" i="6"/>
  <c r="A4067" i="6"/>
  <c r="B4067" i="6" s="1"/>
  <c r="D4067" i="6" s="1"/>
  <c r="A4066" i="6"/>
  <c r="G4066" i="6" s="1"/>
  <c r="A4065" i="6"/>
  <c r="A4064" i="6"/>
  <c r="C4064" i="6" s="1"/>
  <c r="E4064" i="6" s="1"/>
  <c r="A4063" i="6"/>
  <c r="B4063" i="6" s="1"/>
  <c r="D4063" i="6" s="1"/>
  <c r="A4062" i="6"/>
  <c r="A4061" i="6"/>
  <c r="B4061" i="6" s="1"/>
  <c r="D4061" i="6" s="1"/>
  <c r="A4060" i="6"/>
  <c r="C4060" i="6" s="1"/>
  <c r="E4060" i="6" s="1"/>
  <c r="A4059" i="6"/>
  <c r="A4058" i="6"/>
  <c r="G4058" i="6" s="1"/>
  <c r="A4057" i="6"/>
  <c r="A4056" i="6"/>
  <c r="A4055" i="6"/>
  <c r="B4055" i="6" s="1"/>
  <c r="D4055" i="6" s="1"/>
  <c r="A4054" i="6"/>
  <c r="A4053" i="6"/>
  <c r="A4052" i="6"/>
  <c r="A4051" i="6"/>
  <c r="A4050" i="6"/>
  <c r="G4050" i="6" s="1"/>
  <c r="A4049" i="6"/>
  <c r="C4049" i="6" s="1"/>
  <c r="E4049" i="6" s="1"/>
  <c r="A4048" i="6"/>
  <c r="A4047" i="6"/>
  <c r="B4047" i="6" s="1"/>
  <c r="D4047" i="6" s="1"/>
  <c r="A4046" i="6"/>
  <c r="A4045" i="6"/>
  <c r="A4044" i="6"/>
  <c r="A4043" i="6"/>
  <c r="B4043" i="6" s="1"/>
  <c r="D4043" i="6" s="1"/>
  <c r="A4042" i="6"/>
  <c r="C4042" i="6" s="1"/>
  <c r="E4042" i="6" s="1"/>
  <c r="A4041" i="6"/>
  <c r="A4040" i="6"/>
  <c r="G4040" i="6" s="1"/>
  <c r="A4039" i="6"/>
  <c r="A4038" i="6"/>
  <c r="A4037" i="6"/>
  <c r="G4037" i="6" s="1"/>
  <c r="A4036" i="6"/>
  <c r="A4035" i="6"/>
  <c r="A4034" i="6"/>
  <c r="A4033" i="6"/>
  <c r="A4032" i="6"/>
  <c r="G4032" i="6" s="1"/>
  <c r="A4031" i="6"/>
  <c r="A4030" i="6"/>
  <c r="A4029" i="6"/>
  <c r="G4029" i="6" s="1"/>
  <c r="A4028" i="6"/>
  <c r="A4027" i="6"/>
  <c r="A4026" i="6"/>
  <c r="A4025" i="6"/>
  <c r="G4025" i="6" s="1"/>
  <c r="A4024" i="6"/>
  <c r="A4023" i="6"/>
  <c r="B4023" i="6" s="1"/>
  <c r="D4023" i="6" s="1"/>
  <c r="A4022" i="6"/>
  <c r="B4022" i="6" s="1"/>
  <c r="D4022" i="6" s="1"/>
  <c r="A4021" i="6"/>
  <c r="A4020" i="6"/>
  <c r="C4020" i="6" s="1"/>
  <c r="E4020" i="6" s="1"/>
  <c r="A4019" i="6"/>
  <c r="A4018" i="6"/>
  <c r="A4017" i="6"/>
  <c r="C4017" i="6" s="1"/>
  <c r="E4017" i="6" s="1"/>
  <c r="A4016" i="6"/>
  <c r="A4015" i="6"/>
  <c r="B4015" i="6" s="1"/>
  <c r="D4015" i="6" s="1"/>
  <c r="A4014" i="6"/>
  <c r="C4014" i="6" s="1"/>
  <c r="E4014" i="6" s="1"/>
  <c r="A4013" i="6"/>
  <c r="B4013" i="6" s="1"/>
  <c r="D4013" i="6" s="1"/>
  <c r="A4012" i="6"/>
  <c r="B4012" i="6" s="1"/>
  <c r="D4012" i="6" s="1"/>
  <c r="A4011" i="6"/>
  <c r="A4010" i="6"/>
  <c r="G4010" i="6" s="1"/>
  <c r="A4009" i="6"/>
  <c r="B4009" i="6" s="1"/>
  <c r="D4009" i="6" s="1"/>
  <c r="A4008" i="6"/>
  <c r="A4007" i="6"/>
  <c r="G4007" i="6" s="1"/>
  <c r="A4006" i="6"/>
  <c r="G4006" i="6" s="1"/>
  <c r="A4005" i="6"/>
  <c r="A4004" i="6"/>
  <c r="G4004" i="6" s="1"/>
  <c r="A4003" i="6"/>
  <c r="G4003" i="6" s="1"/>
  <c r="A4002" i="6"/>
  <c r="G4002" i="6" s="1"/>
  <c r="A4001" i="6"/>
  <c r="G4001" i="6" s="1"/>
  <c r="A4000" i="6"/>
  <c r="C4000" i="6" s="1"/>
  <c r="E4000" i="6" s="1"/>
  <c r="A3999" i="6"/>
  <c r="A3998" i="6"/>
  <c r="C3998" i="6" s="1"/>
  <c r="E3998" i="6" s="1"/>
  <c r="A3997" i="6"/>
  <c r="A3996" i="6"/>
  <c r="G3996" i="6" s="1"/>
  <c r="A3995" i="6"/>
  <c r="A3994" i="6"/>
  <c r="C3994" i="6" s="1"/>
  <c r="E3994" i="6" s="1"/>
  <c r="A3993" i="6"/>
  <c r="C3993" i="6" s="1"/>
  <c r="E3993" i="6" s="1"/>
  <c r="A3992" i="6"/>
  <c r="A3991" i="6"/>
  <c r="B3991" i="6" s="1"/>
  <c r="D3991" i="6" s="1"/>
  <c r="A3990" i="6"/>
  <c r="A3989" i="6"/>
  <c r="A3988" i="6"/>
  <c r="B3988" i="6" s="1"/>
  <c r="D3988" i="6" s="1"/>
  <c r="A3987" i="6"/>
  <c r="B3987" i="6" s="1"/>
  <c r="D3987" i="6" s="1"/>
  <c r="A3986" i="6"/>
  <c r="A3985" i="6"/>
  <c r="C3985" i="6" s="1"/>
  <c r="E3985" i="6" s="1"/>
  <c r="A3984" i="6"/>
  <c r="A3983" i="6"/>
  <c r="A3982" i="6"/>
  <c r="C3982" i="6" s="1"/>
  <c r="E3982" i="6" s="1"/>
  <c r="A3981" i="6"/>
  <c r="A3980" i="6"/>
  <c r="B3980" i="6" s="1"/>
  <c r="D3980" i="6" s="1"/>
  <c r="A3979" i="6"/>
  <c r="B3979" i="6" s="1"/>
  <c r="D3979" i="6" s="1"/>
  <c r="A3978" i="6"/>
  <c r="A3977" i="6"/>
  <c r="A3976" i="6"/>
  <c r="B3976" i="6" s="1"/>
  <c r="D3976" i="6" s="1"/>
  <c r="A3975" i="6"/>
  <c r="A3974" i="6"/>
  <c r="A3973" i="6"/>
  <c r="G3973" i="6" s="1"/>
  <c r="A3972" i="6"/>
  <c r="A3971" i="6"/>
  <c r="A3970" i="6"/>
  <c r="G3970" i="6" s="1"/>
  <c r="A3969" i="6"/>
  <c r="A3968" i="6"/>
  <c r="C3968" i="6" s="1"/>
  <c r="E3968" i="6" s="1"/>
  <c r="A3967" i="6"/>
  <c r="B3967" i="6" s="1"/>
  <c r="D3967" i="6" s="1"/>
  <c r="A3966" i="6"/>
  <c r="G3966" i="6" s="1"/>
  <c r="A3965" i="6"/>
  <c r="G3965" i="6" s="1"/>
  <c r="A3964" i="6"/>
  <c r="A3963" i="6"/>
  <c r="B3963" i="6" s="1"/>
  <c r="D3963" i="6" s="1"/>
  <c r="A3962" i="6"/>
  <c r="B3962" i="6" s="1"/>
  <c r="D3962" i="6" s="1"/>
  <c r="A3961" i="6"/>
  <c r="A3960" i="6"/>
  <c r="B3960" i="6" s="1"/>
  <c r="D3960" i="6" s="1"/>
  <c r="A3959" i="6"/>
  <c r="B3959" i="6" s="1"/>
  <c r="D3959" i="6" s="1"/>
  <c r="A3958" i="6"/>
  <c r="A3957" i="6"/>
  <c r="B3957" i="6" s="1"/>
  <c r="D3957" i="6" s="1"/>
  <c r="A3956" i="6"/>
  <c r="A3955" i="6"/>
  <c r="A3954" i="6"/>
  <c r="A3953" i="6"/>
  <c r="C3953" i="6" s="1"/>
  <c r="E3953" i="6" s="1"/>
  <c r="A3952" i="6"/>
  <c r="B3952" i="6" s="1"/>
  <c r="D3952" i="6" s="1"/>
  <c r="A3951" i="6"/>
  <c r="A3950" i="6"/>
  <c r="B3950" i="6" s="1"/>
  <c r="D3950" i="6" s="1"/>
  <c r="A3949" i="6"/>
  <c r="A3948" i="6"/>
  <c r="C3948" i="6" s="1"/>
  <c r="E3948" i="6" s="1"/>
  <c r="A3947" i="6"/>
  <c r="B3947" i="6" s="1"/>
  <c r="D3947" i="6" s="1"/>
  <c r="A3946" i="6"/>
  <c r="B3946" i="6" s="1"/>
  <c r="D3946" i="6" s="1"/>
  <c r="A3945" i="6"/>
  <c r="C3945" i="6" s="1"/>
  <c r="E3945" i="6" s="1"/>
  <c r="A3944" i="6"/>
  <c r="C3944" i="6" s="1"/>
  <c r="E3944" i="6" s="1"/>
  <c r="A3943" i="6"/>
  <c r="C3943" i="6" s="1"/>
  <c r="E3943" i="6" s="1"/>
  <c r="A3942" i="6"/>
  <c r="G3942" i="6" s="1"/>
  <c r="A3941" i="6"/>
  <c r="G3941" i="6" s="1"/>
  <c r="A3940" i="6"/>
  <c r="A3939" i="6"/>
  <c r="B3939" i="6" s="1"/>
  <c r="D3939" i="6" s="1"/>
  <c r="A3938" i="6"/>
  <c r="A3937" i="6"/>
  <c r="C3937" i="6" s="1"/>
  <c r="E3937" i="6" s="1"/>
  <c r="A3936" i="6"/>
  <c r="C3936" i="6" s="1"/>
  <c r="E3936" i="6" s="1"/>
  <c r="A3935" i="6"/>
  <c r="A3934" i="6"/>
  <c r="C3934" i="6" s="1"/>
  <c r="E3934" i="6" s="1"/>
  <c r="A3933" i="6"/>
  <c r="B3933" i="6" s="1"/>
  <c r="D3933" i="6" s="1"/>
  <c r="A3932" i="6"/>
  <c r="C3932" i="6" s="1"/>
  <c r="E3932" i="6" s="1"/>
  <c r="A3931" i="6"/>
  <c r="A3930" i="6"/>
  <c r="A3929" i="6"/>
  <c r="A3928" i="6"/>
  <c r="C3928" i="6" s="1"/>
  <c r="E3928" i="6" s="1"/>
  <c r="A3927" i="6"/>
  <c r="C3927" i="6" s="1"/>
  <c r="E3927" i="6" s="1"/>
  <c r="A3926" i="6"/>
  <c r="A3925" i="6"/>
  <c r="G3925" i="6" s="1"/>
  <c r="A3924" i="6"/>
  <c r="A3923" i="6"/>
  <c r="B3923" i="6" s="1"/>
  <c r="D3923" i="6" s="1"/>
  <c r="A3922" i="6"/>
  <c r="B3922" i="6" s="1"/>
  <c r="D3922" i="6" s="1"/>
  <c r="A3921" i="6"/>
  <c r="A3920" i="6"/>
  <c r="A3919" i="6"/>
  <c r="A3918" i="6"/>
  <c r="B3918" i="6" s="1"/>
  <c r="D3918" i="6" s="1"/>
  <c r="A3917" i="6"/>
  <c r="A3916" i="6"/>
  <c r="A3915" i="6"/>
  <c r="B3915" i="6" s="1"/>
  <c r="D3915" i="6" s="1"/>
  <c r="A3914" i="6"/>
  <c r="A3913" i="6"/>
  <c r="C3913" i="6" s="1"/>
  <c r="E3913" i="6" s="1"/>
  <c r="A3912" i="6"/>
  <c r="A3911" i="6"/>
  <c r="A3910" i="6"/>
  <c r="A3909" i="6"/>
  <c r="A3908" i="6"/>
  <c r="A3907" i="6"/>
  <c r="A3906" i="6"/>
  <c r="B3906" i="6" s="1"/>
  <c r="D3906" i="6" s="1"/>
  <c r="A3905" i="6"/>
  <c r="B3905" i="6" s="1"/>
  <c r="D3905" i="6" s="1"/>
  <c r="A3904" i="6"/>
  <c r="A3903" i="6"/>
  <c r="A3902" i="6"/>
  <c r="A3901" i="6"/>
  <c r="A3900" i="6"/>
  <c r="B3900" i="6" s="1"/>
  <c r="D3900" i="6" s="1"/>
  <c r="A3899" i="6"/>
  <c r="A3898" i="6"/>
  <c r="G3898" i="6" s="1"/>
  <c r="A3897" i="6"/>
  <c r="A3896" i="6"/>
  <c r="B3896" i="6" s="1"/>
  <c r="D3896" i="6" s="1"/>
  <c r="A3895" i="6"/>
  <c r="A3894" i="6"/>
  <c r="A3893" i="6"/>
  <c r="G3893" i="6" s="1"/>
  <c r="A3892" i="6"/>
  <c r="B3892" i="6" s="1"/>
  <c r="D3892" i="6" s="1"/>
  <c r="A3891" i="6"/>
  <c r="A3890" i="6"/>
  <c r="C3890" i="6" s="1"/>
  <c r="E3890" i="6" s="1"/>
  <c r="A3889" i="6"/>
  <c r="A3888" i="6"/>
  <c r="A3887" i="6"/>
  <c r="A3886" i="6"/>
  <c r="B3886" i="6" s="1"/>
  <c r="D3886" i="6" s="1"/>
  <c r="A3885" i="6"/>
  <c r="B3885" i="6" s="1"/>
  <c r="D3885" i="6" s="1"/>
  <c r="A3884" i="6"/>
  <c r="A3883" i="6"/>
  <c r="C3883" i="6" s="1"/>
  <c r="E3883" i="6" s="1"/>
  <c r="A3882" i="6"/>
  <c r="G3882" i="6" s="1"/>
  <c r="A3881" i="6"/>
  <c r="A3880" i="6"/>
  <c r="A3879" i="6"/>
  <c r="G3879" i="6" s="1"/>
  <c r="A3878" i="6"/>
  <c r="A3877" i="6"/>
  <c r="A3876" i="6"/>
  <c r="A3875" i="6"/>
  <c r="A3874" i="6"/>
  <c r="A3873" i="6"/>
  <c r="A3872" i="6"/>
  <c r="G3872" i="6" s="1"/>
  <c r="A3871" i="6"/>
  <c r="G3871" i="6" s="1"/>
  <c r="A3870" i="6"/>
  <c r="B3870" i="6" s="1"/>
  <c r="D3870" i="6" s="1"/>
  <c r="A3869" i="6"/>
  <c r="G3869" i="6" s="1"/>
  <c r="A3868" i="6"/>
  <c r="C3868" i="6" s="1"/>
  <c r="E3868" i="6" s="1"/>
  <c r="A3867" i="6"/>
  <c r="A3866" i="6"/>
  <c r="A3865" i="6"/>
  <c r="A3864" i="6"/>
  <c r="A3863" i="6"/>
  <c r="C3863" i="6" s="1"/>
  <c r="E3863" i="6" s="1"/>
  <c r="A3862" i="6"/>
  <c r="B3862" i="6" s="1"/>
  <c r="D3862" i="6" s="1"/>
  <c r="A3861" i="6"/>
  <c r="B3861" i="6" s="1"/>
  <c r="D3861" i="6" s="1"/>
  <c r="A3860" i="6"/>
  <c r="C3860" i="6" s="1"/>
  <c r="E3860" i="6" s="1"/>
  <c r="A3859" i="6"/>
  <c r="C3859" i="6" s="1"/>
  <c r="E3859" i="6" s="1"/>
  <c r="A3858" i="6"/>
  <c r="C3858" i="6" s="1"/>
  <c r="E3858" i="6" s="1"/>
  <c r="A3857" i="6"/>
  <c r="C3857" i="6" s="1"/>
  <c r="E3857" i="6" s="1"/>
  <c r="A3856" i="6"/>
  <c r="A3855" i="6"/>
  <c r="B3855" i="6" s="1"/>
  <c r="D3855" i="6" s="1"/>
  <c r="A3854" i="6"/>
  <c r="A3853" i="6"/>
  <c r="C3853" i="6" s="1"/>
  <c r="E3853" i="6" s="1"/>
  <c r="A3852" i="6"/>
  <c r="A3851" i="6"/>
  <c r="A3850" i="6"/>
  <c r="B3850" i="6" s="1"/>
  <c r="D3850" i="6" s="1"/>
  <c r="A3849" i="6"/>
  <c r="C3849" i="6" s="1"/>
  <c r="E3849" i="6" s="1"/>
  <c r="A3848" i="6"/>
  <c r="C3848" i="6" s="1"/>
  <c r="E3848" i="6" s="1"/>
  <c r="A3847" i="6"/>
  <c r="A3846" i="6"/>
  <c r="A3845" i="6"/>
  <c r="B3845" i="6" s="1"/>
  <c r="D3845" i="6" s="1"/>
  <c r="A3844" i="6"/>
  <c r="A3843" i="6"/>
  <c r="A3842" i="6"/>
  <c r="A3841" i="6"/>
  <c r="A3840" i="6"/>
  <c r="B3840" i="6" s="1"/>
  <c r="D3840" i="6" s="1"/>
  <c r="A3839" i="6"/>
  <c r="G3839" i="6" s="1"/>
  <c r="A3838" i="6"/>
  <c r="A3837" i="6"/>
  <c r="A3836" i="6"/>
  <c r="A3835" i="6"/>
  <c r="C3835" i="6" s="1"/>
  <c r="E3835" i="6" s="1"/>
  <c r="A3834" i="6"/>
  <c r="C3834" i="6" s="1"/>
  <c r="E3834" i="6" s="1"/>
  <c r="A3833" i="6"/>
  <c r="A3832" i="6"/>
  <c r="A3831" i="6"/>
  <c r="B3831" i="6" s="1"/>
  <c r="D3831" i="6" s="1"/>
  <c r="A3830" i="6"/>
  <c r="B3830" i="6" s="1"/>
  <c r="D3830" i="6" s="1"/>
  <c r="A3829" i="6"/>
  <c r="C3829" i="6" s="1"/>
  <c r="E3829" i="6" s="1"/>
  <c r="A3828" i="6"/>
  <c r="C3828" i="6" s="1"/>
  <c r="E3828" i="6" s="1"/>
  <c r="A3827" i="6"/>
  <c r="B3827" i="6" s="1"/>
  <c r="D3827" i="6" s="1"/>
  <c r="A3826" i="6"/>
  <c r="B3826" i="6" s="1"/>
  <c r="D3826" i="6" s="1"/>
  <c r="A3825" i="6"/>
  <c r="A3824" i="6"/>
  <c r="A3823" i="6"/>
  <c r="A3822" i="6"/>
  <c r="C3822" i="6" s="1"/>
  <c r="E3822" i="6" s="1"/>
  <c r="A3821" i="6"/>
  <c r="B3821" i="6" s="1"/>
  <c r="D3821" i="6" s="1"/>
  <c r="A3820" i="6"/>
  <c r="G3820" i="6" s="1"/>
  <c r="A3819" i="6"/>
  <c r="B3819" i="6" s="1"/>
  <c r="D3819" i="6" s="1"/>
  <c r="A3818" i="6"/>
  <c r="C3818" i="6" s="1"/>
  <c r="E3818" i="6" s="1"/>
  <c r="A3817" i="6"/>
  <c r="C3817" i="6" s="1"/>
  <c r="E3817" i="6" s="1"/>
  <c r="A3816" i="6"/>
  <c r="B3816" i="6" s="1"/>
  <c r="D3816" i="6" s="1"/>
  <c r="A3815" i="6"/>
  <c r="B3815" i="6" s="1"/>
  <c r="D3815" i="6" s="1"/>
  <c r="A3814" i="6"/>
  <c r="G3814" i="6" s="1"/>
  <c r="A3813" i="6"/>
  <c r="A3812" i="6"/>
  <c r="C3812" i="6" s="1"/>
  <c r="E3812" i="6" s="1"/>
  <c r="A3811" i="6"/>
  <c r="A3810" i="6"/>
  <c r="A3809" i="6"/>
  <c r="C3809" i="6" s="1"/>
  <c r="E3809" i="6" s="1"/>
  <c r="A3808" i="6"/>
  <c r="A3807" i="6"/>
  <c r="C3807" i="6" s="1"/>
  <c r="E3807" i="6" s="1"/>
  <c r="A3806" i="6"/>
  <c r="A3805" i="6"/>
  <c r="G3805" i="6" s="1"/>
  <c r="A3804" i="6"/>
  <c r="A3803" i="6"/>
  <c r="A3802" i="6"/>
  <c r="C3802" i="6" s="1"/>
  <c r="E3802" i="6" s="1"/>
  <c r="A3801" i="6"/>
  <c r="C3801" i="6" s="1"/>
  <c r="E3801" i="6" s="1"/>
  <c r="A3800" i="6"/>
  <c r="A3799" i="6"/>
  <c r="B3799" i="6" s="1"/>
  <c r="D3799" i="6" s="1"/>
  <c r="A3798" i="6"/>
  <c r="A3797" i="6"/>
  <c r="G3797" i="6" s="1"/>
  <c r="A3796" i="6"/>
  <c r="A3795" i="6"/>
  <c r="A3794" i="6"/>
  <c r="A3793" i="6"/>
  <c r="A3792" i="6"/>
  <c r="G3792" i="6" s="1"/>
  <c r="A3791" i="6"/>
  <c r="A3790" i="6"/>
  <c r="A3789" i="6"/>
  <c r="A3788" i="6"/>
  <c r="C3788" i="6" s="1"/>
  <c r="E3788" i="6" s="1"/>
  <c r="A3787" i="6"/>
  <c r="A3786" i="6"/>
  <c r="C3786" i="6" s="1"/>
  <c r="E3786" i="6" s="1"/>
  <c r="A3785" i="6"/>
  <c r="A3784" i="6"/>
  <c r="G3784" i="6" s="1"/>
  <c r="A3783" i="6"/>
  <c r="A3782" i="6"/>
  <c r="B3782" i="6" s="1"/>
  <c r="D3782" i="6" s="1"/>
  <c r="A3781" i="6"/>
  <c r="A3780" i="6"/>
  <c r="G3780" i="6" s="1"/>
  <c r="A3779" i="6"/>
  <c r="A3778" i="6"/>
  <c r="A3777" i="6"/>
  <c r="C3777" i="6" s="1"/>
  <c r="E3777" i="6" s="1"/>
  <c r="A3776" i="6"/>
  <c r="A3775" i="6"/>
  <c r="G3775" i="6" s="1"/>
  <c r="A3774" i="6"/>
  <c r="A3773" i="6"/>
  <c r="G3773" i="6" s="1"/>
  <c r="A3772" i="6"/>
  <c r="C3772" i="6" s="1"/>
  <c r="E3772" i="6" s="1"/>
  <c r="A3771" i="6"/>
  <c r="A3770" i="6"/>
  <c r="B3770" i="6" s="1"/>
  <c r="D3770" i="6" s="1"/>
  <c r="A3769" i="6"/>
  <c r="A3768" i="6"/>
  <c r="G3768" i="6" s="1"/>
  <c r="A3767" i="6"/>
  <c r="G3767" i="6" s="1"/>
  <c r="A3766" i="6"/>
  <c r="G3766" i="6" s="1"/>
  <c r="A3765" i="6"/>
  <c r="B3765" i="6" s="1"/>
  <c r="D3765" i="6" s="1"/>
  <c r="A3764" i="6"/>
  <c r="A3763" i="6"/>
  <c r="C3763" i="6" s="1"/>
  <c r="E3763" i="6" s="1"/>
  <c r="A3762" i="6"/>
  <c r="A3761" i="6"/>
  <c r="A3760" i="6"/>
  <c r="C3760" i="6" s="1"/>
  <c r="E3760" i="6" s="1"/>
  <c r="A3759" i="6"/>
  <c r="G3759" i="6" s="1"/>
  <c r="A3758" i="6"/>
  <c r="B3758" i="6" s="1"/>
  <c r="D3758" i="6" s="1"/>
  <c r="A3757" i="6"/>
  <c r="A3756" i="6"/>
  <c r="C3756" i="6" s="1"/>
  <c r="E3756" i="6" s="1"/>
  <c r="A3755" i="6"/>
  <c r="A3754" i="6"/>
  <c r="B3754" i="6" s="1"/>
  <c r="D3754" i="6" s="1"/>
  <c r="A3753" i="6"/>
  <c r="C3753" i="6" s="1"/>
  <c r="E3753" i="6" s="1"/>
  <c r="A3752" i="6"/>
  <c r="A3751" i="6"/>
  <c r="A3750" i="6"/>
  <c r="G3750" i="6" s="1"/>
  <c r="A3749" i="6"/>
  <c r="A3748" i="6"/>
  <c r="G3748" i="6" s="1"/>
  <c r="A3747" i="6"/>
  <c r="B3747" i="6" s="1"/>
  <c r="D3747" i="6" s="1"/>
  <c r="A3746" i="6"/>
  <c r="A3745" i="6"/>
  <c r="C3745" i="6" s="1"/>
  <c r="E3745" i="6" s="1"/>
  <c r="A3744" i="6"/>
  <c r="C3744" i="6" s="1"/>
  <c r="E3744" i="6" s="1"/>
  <c r="A3743" i="6"/>
  <c r="A3742" i="6"/>
  <c r="G3742" i="6" s="1"/>
  <c r="A3741" i="6"/>
  <c r="A3740" i="6"/>
  <c r="A3739" i="6"/>
  <c r="C3739" i="6" s="1"/>
  <c r="E3739" i="6" s="1"/>
  <c r="G3738" i="6"/>
  <c r="C3738" i="6"/>
  <c r="E3738" i="6" s="1"/>
  <c r="A3738" i="6"/>
  <c r="B3738" i="6" s="1"/>
  <c r="D3738" i="6" s="1"/>
  <c r="A3737" i="6"/>
  <c r="A3736" i="6"/>
  <c r="A3735" i="6"/>
  <c r="G3735" i="6" s="1"/>
  <c r="A3734" i="6"/>
  <c r="A3733" i="6"/>
  <c r="C3733" i="6" s="1"/>
  <c r="E3733" i="6" s="1"/>
  <c r="A3732" i="6"/>
  <c r="A3731" i="6"/>
  <c r="A3730" i="6"/>
  <c r="A3729" i="6"/>
  <c r="C3729" i="6" s="1"/>
  <c r="E3729" i="6" s="1"/>
  <c r="A3728" i="6"/>
  <c r="A3727" i="6"/>
  <c r="G3727" i="6" s="1"/>
  <c r="A3726" i="6"/>
  <c r="A3725" i="6"/>
  <c r="A3724" i="6"/>
  <c r="C3724" i="6" s="1"/>
  <c r="E3724" i="6" s="1"/>
  <c r="A3723" i="6"/>
  <c r="A3722" i="6"/>
  <c r="G3722" i="6" s="1"/>
  <c r="A3721" i="6"/>
  <c r="C3721" i="6" s="1"/>
  <c r="E3721" i="6" s="1"/>
  <c r="A3720" i="6"/>
  <c r="A3719" i="6"/>
  <c r="A3718" i="6"/>
  <c r="C3718" i="6" s="1"/>
  <c r="E3718" i="6" s="1"/>
  <c r="A3717" i="6"/>
  <c r="A3716" i="6"/>
  <c r="B3716" i="6" s="1"/>
  <c r="D3716" i="6" s="1"/>
  <c r="A3715" i="6"/>
  <c r="G3715" i="6" s="1"/>
  <c r="A3714" i="6"/>
  <c r="A3713" i="6"/>
  <c r="A3712" i="6"/>
  <c r="A3711" i="6"/>
  <c r="A3710" i="6"/>
  <c r="C3710" i="6" s="1"/>
  <c r="E3710" i="6" s="1"/>
  <c r="A3709" i="6"/>
  <c r="B3709" i="6" s="1"/>
  <c r="D3709" i="6" s="1"/>
  <c r="A3708" i="6"/>
  <c r="A3707" i="6"/>
  <c r="B3707" i="6" s="1"/>
  <c r="D3707" i="6" s="1"/>
  <c r="A3706" i="6"/>
  <c r="C3706" i="6" s="1"/>
  <c r="E3706" i="6" s="1"/>
  <c r="A3705" i="6"/>
  <c r="A3704" i="6"/>
  <c r="G3704" i="6" s="1"/>
  <c r="A3703" i="6"/>
  <c r="A3702" i="6"/>
  <c r="G3702" i="6" s="1"/>
  <c r="A3701" i="6"/>
  <c r="A3700" i="6"/>
  <c r="A3699" i="6"/>
  <c r="A3698" i="6"/>
  <c r="A3697" i="6"/>
  <c r="A3696" i="6"/>
  <c r="G3696" i="6" s="1"/>
  <c r="A3695" i="6"/>
  <c r="A3694" i="6"/>
  <c r="A3693" i="6"/>
  <c r="A3692" i="6"/>
  <c r="A3691" i="6"/>
  <c r="C3691" i="6" s="1"/>
  <c r="E3691" i="6" s="1"/>
  <c r="A3690" i="6"/>
  <c r="B3690" i="6" s="1"/>
  <c r="D3690" i="6" s="1"/>
  <c r="A3689" i="6"/>
  <c r="A3688" i="6"/>
  <c r="G3688" i="6" s="1"/>
  <c r="A3687" i="6"/>
  <c r="A3686" i="6"/>
  <c r="B3686" i="6" s="1"/>
  <c r="D3686" i="6" s="1"/>
  <c r="A3685" i="6"/>
  <c r="C3685" i="6" s="1"/>
  <c r="E3685" i="6" s="1"/>
  <c r="A3684" i="6"/>
  <c r="A3683" i="6"/>
  <c r="B3683" i="6" s="1"/>
  <c r="D3683" i="6" s="1"/>
  <c r="A3682" i="6"/>
  <c r="C3682" i="6" s="1"/>
  <c r="E3682" i="6" s="1"/>
  <c r="A3681" i="6"/>
  <c r="A3680" i="6"/>
  <c r="B3680" i="6" s="1"/>
  <c r="D3680" i="6" s="1"/>
  <c r="A3679" i="6"/>
  <c r="G3679" i="6" s="1"/>
  <c r="A3678" i="6"/>
  <c r="A3677" i="6"/>
  <c r="B3677" i="6" s="1"/>
  <c r="D3677" i="6" s="1"/>
  <c r="A3676" i="6"/>
  <c r="C3676" i="6" s="1"/>
  <c r="E3676" i="6" s="1"/>
  <c r="A3675" i="6"/>
  <c r="B3675" i="6" s="1"/>
  <c r="D3675" i="6" s="1"/>
  <c r="A3674" i="6"/>
  <c r="G3674" i="6" s="1"/>
  <c r="A3673" i="6"/>
  <c r="A3672" i="6"/>
  <c r="B3672" i="6" s="1"/>
  <c r="D3672" i="6" s="1"/>
  <c r="A3671" i="6"/>
  <c r="A3670" i="6"/>
  <c r="A3669" i="6"/>
  <c r="A3668" i="6"/>
  <c r="C3668" i="6" s="1"/>
  <c r="E3668" i="6" s="1"/>
  <c r="A3667" i="6"/>
  <c r="G3667" i="6" s="1"/>
  <c r="A3666" i="6"/>
  <c r="B3666" i="6" s="1"/>
  <c r="D3666" i="6" s="1"/>
  <c r="A3665" i="6"/>
  <c r="A3664" i="6"/>
  <c r="A3663" i="6"/>
  <c r="A3662" i="6"/>
  <c r="A3661" i="6"/>
  <c r="G3661" i="6" s="1"/>
  <c r="A3660" i="6"/>
  <c r="A3659" i="6"/>
  <c r="A3658" i="6"/>
  <c r="C3658" i="6" s="1"/>
  <c r="E3658" i="6" s="1"/>
  <c r="A3657" i="6"/>
  <c r="C3657" i="6" s="1"/>
  <c r="E3657" i="6" s="1"/>
  <c r="A3656" i="6"/>
  <c r="B3656" i="6" s="1"/>
  <c r="D3656" i="6" s="1"/>
  <c r="A3655" i="6"/>
  <c r="C3655" i="6" s="1"/>
  <c r="E3655" i="6" s="1"/>
  <c r="A3654" i="6"/>
  <c r="G3654" i="6" s="1"/>
  <c r="A3653" i="6"/>
  <c r="C3653" i="6" s="1"/>
  <c r="E3653" i="6" s="1"/>
  <c r="A3652" i="6"/>
  <c r="G3652" i="6" s="1"/>
  <c r="A3651" i="6"/>
  <c r="A3650" i="6"/>
  <c r="A3649" i="6"/>
  <c r="C3649" i="6" s="1"/>
  <c r="E3649" i="6" s="1"/>
  <c r="A3648" i="6"/>
  <c r="A3647" i="6"/>
  <c r="G3647" i="6" s="1"/>
  <c r="A3646" i="6"/>
  <c r="A3645" i="6"/>
  <c r="B3645" i="6" s="1"/>
  <c r="D3645" i="6" s="1"/>
  <c r="A3644" i="6"/>
  <c r="A3643" i="6"/>
  <c r="A3642" i="6"/>
  <c r="B3642" i="6" s="1"/>
  <c r="D3642" i="6" s="1"/>
  <c r="A3641" i="6"/>
  <c r="A3640" i="6"/>
  <c r="A3639" i="6"/>
  <c r="G3639" i="6" s="1"/>
  <c r="A3638" i="6"/>
  <c r="G3638" i="6" s="1"/>
  <c r="A3637" i="6"/>
  <c r="A3636" i="6"/>
  <c r="A3635" i="6"/>
  <c r="B3635" i="6" s="1"/>
  <c r="D3635" i="6" s="1"/>
  <c r="A3634" i="6"/>
  <c r="C3634" i="6" s="1"/>
  <c r="E3634" i="6" s="1"/>
  <c r="A3633" i="6"/>
  <c r="C3633" i="6" s="1"/>
  <c r="E3633" i="6" s="1"/>
  <c r="A3632" i="6"/>
  <c r="A3631" i="6"/>
  <c r="B3631" i="6" s="1"/>
  <c r="D3631" i="6" s="1"/>
  <c r="A3630" i="6"/>
  <c r="A3629" i="6"/>
  <c r="C3629" i="6" s="1"/>
  <c r="E3629" i="6" s="1"/>
  <c r="A3628" i="6"/>
  <c r="A3627" i="6"/>
  <c r="A3626" i="6"/>
  <c r="G3626" i="6" s="1"/>
  <c r="A3625" i="6"/>
  <c r="A3624" i="6"/>
  <c r="B3624" i="6" s="1"/>
  <c r="D3624" i="6" s="1"/>
  <c r="A3623" i="6"/>
  <c r="B3623" i="6" s="1"/>
  <c r="D3623" i="6" s="1"/>
  <c r="A3622" i="6"/>
  <c r="G3622" i="6" s="1"/>
  <c r="A3621" i="6"/>
  <c r="B3621" i="6" s="1"/>
  <c r="D3621" i="6" s="1"/>
  <c r="A3620" i="6"/>
  <c r="A3619" i="6"/>
  <c r="A3618" i="6"/>
  <c r="C3618" i="6" s="1"/>
  <c r="E3618" i="6" s="1"/>
  <c r="A3617" i="6"/>
  <c r="B3617" i="6" s="1"/>
  <c r="D3617" i="6" s="1"/>
  <c r="A3616" i="6"/>
  <c r="B3616" i="6" s="1"/>
  <c r="D3616" i="6" s="1"/>
  <c r="A3615" i="6"/>
  <c r="A3614" i="6"/>
  <c r="B3614" i="6" s="1"/>
  <c r="D3614" i="6" s="1"/>
  <c r="A3613" i="6"/>
  <c r="G3613" i="6" s="1"/>
  <c r="A3612" i="6"/>
  <c r="A3611" i="6"/>
  <c r="A3610" i="6"/>
  <c r="A3609" i="6"/>
  <c r="A3608" i="6"/>
  <c r="C3608" i="6" s="1"/>
  <c r="E3608" i="6" s="1"/>
  <c r="A3607" i="6"/>
  <c r="A3606" i="6"/>
  <c r="A3605" i="6"/>
  <c r="A3604" i="6"/>
  <c r="A3603" i="6"/>
  <c r="A3602" i="6"/>
  <c r="A3601" i="6"/>
  <c r="B3601" i="6" s="1"/>
  <c r="D3601" i="6" s="1"/>
  <c r="A3600" i="6"/>
  <c r="G3600" i="6" s="1"/>
  <c r="A3599" i="6"/>
  <c r="G3599" i="6" s="1"/>
  <c r="A3598" i="6"/>
  <c r="C3598" i="6" s="1"/>
  <c r="E3598" i="6" s="1"/>
  <c r="A3597" i="6"/>
  <c r="G3597" i="6" s="1"/>
  <c r="A3596" i="6"/>
  <c r="A3595" i="6"/>
  <c r="A3594" i="6"/>
  <c r="A3593" i="6"/>
  <c r="C3592" i="6"/>
  <c r="E3592" i="6" s="1"/>
  <c r="A3592" i="6"/>
  <c r="G3592" i="6" s="1"/>
  <c r="A3591" i="6"/>
  <c r="A3590" i="6"/>
  <c r="G3590" i="6" s="1"/>
  <c r="A3589" i="6"/>
  <c r="A3588" i="6"/>
  <c r="A3587" i="6"/>
  <c r="A3586" i="6"/>
  <c r="C3586" i="6" s="1"/>
  <c r="E3586" i="6" s="1"/>
  <c r="A3585" i="6"/>
  <c r="B3585" i="6" s="1"/>
  <c r="D3585" i="6" s="1"/>
  <c r="A3584" i="6"/>
  <c r="A3583" i="6"/>
  <c r="C3583" i="6" s="1"/>
  <c r="E3583" i="6" s="1"/>
  <c r="A3582" i="6"/>
  <c r="A3581" i="6"/>
  <c r="G3581" i="6" s="1"/>
  <c r="A3580" i="6"/>
  <c r="C3580" i="6" s="1"/>
  <c r="E3580" i="6" s="1"/>
  <c r="A3579" i="6"/>
  <c r="A3578" i="6"/>
  <c r="A3577" i="6"/>
  <c r="B3577" i="6" s="1"/>
  <c r="D3577" i="6" s="1"/>
  <c r="A3576" i="6"/>
  <c r="C3576" i="6" s="1"/>
  <c r="E3576" i="6" s="1"/>
  <c r="A3575" i="6"/>
  <c r="A3574" i="6"/>
  <c r="A3573" i="6"/>
  <c r="G3573" i="6" s="1"/>
  <c r="A3572" i="6"/>
  <c r="A3571" i="6"/>
  <c r="A3570" i="6"/>
  <c r="A3569" i="6"/>
  <c r="A3568" i="6"/>
  <c r="B3568" i="6" s="1"/>
  <c r="D3568" i="6" s="1"/>
  <c r="A3567" i="6"/>
  <c r="A3566" i="6"/>
  <c r="G3566" i="6" s="1"/>
  <c r="A3565" i="6"/>
  <c r="A3564" i="6"/>
  <c r="A3563" i="6"/>
  <c r="A3562" i="6"/>
  <c r="B3562" i="6" s="1"/>
  <c r="D3562" i="6" s="1"/>
  <c r="A3561" i="6"/>
  <c r="B3561" i="6" s="1"/>
  <c r="D3561" i="6" s="1"/>
  <c r="A3560" i="6"/>
  <c r="C3560" i="6" s="1"/>
  <c r="E3560" i="6" s="1"/>
  <c r="A3559" i="6"/>
  <c r="A3558" i="6"/>
  <c r="A3557" i="6"/>
  <c r="A3556" i="6"/>
  <c r="B3556" i="6" s="1"/>
  <c r="D3556" i="6" s="1"/>
  <c r="A3555" i="6"/>
  <c r="A3554" i="6"/>
  <c r="B3554" i="6" s="1"/>
  <c r="D3554" i="6" s="1"/>
  <c r="A3553" i="6"/>
  <c r="A3552" i="6"/>
  <c r="G3552" i="6" s="1"/>
  <c r="A3551" i="6"/>
  <c r="A3550" i="6"/>
  <c r="A3549" i="6"/>
  <c r="G3549" i="6" s="1"/>
  <c r="A3548" i="6"/>
  <c r="B3548" i="6" s="1"/>
  <c r="D3548" i="6" s="1"/>
  <c r="A3547" i="6"/>
  <c r="A3546" i="6"/>
  <c r="C3546" i="6" s="1"/>
  <c r="E3546" i="6" s="1"/>
  <c r="A3545" i="6"/>
  <c r="A3544" i="6"/>
  <c r="A3543" i="6"/>
  <c r="A3542" i="6"/>
  <c r="G3542" i="6" s="1"/>
  <c r="A3541" i="6"/>
  <c r="G3541" i="6" s="1"/>
  <c r="A3540" i="6"/>
  <c r="G3540" i="6" s="1"/>
  <c r="A3539" i="6"/>
  <c r="B3539" i="6" s="1"/>
  <c r="D3539" i="6" s="1"/>
  <c r="A3538" i="6"/>
  <c r="A3537" i="6"/>
  <c r="B3537" i="6" s="1"/>
  <c r="D3537" i="6" s="1"/>
  <c r="A3536" i="6"/>
  <c r="C3536" i="6" s="1"/>
  <c r="E3536" i="6" s="1"/>
  <c r="A3535" i="6"/>
  <c r="G3535" i="6" s="1"/>
  <c r="A3534" i="6"/>
  <c r="G3534" i="6" s="1"/>
  <c r="A3533" i="6"/>
  <c r="B3533" i="6" s="1"/>
  <c r="D3533" i="6" s="1"/>
  <c r="A3532" i="6"/>
  <c r="G3532" i="6" s="1"/>
  <c r="A3531" i="6"/>
  <c r="A3530" i="6"/>
  <c r="A3529" i="6"/>
  <c r="B3529" i="6" s="1"/>
  <c r="D3529" i="6" s="1"/>
  <c r="A3528" i="6"/>
  <c r="B3528" i="6" s="1"/>
  <c r="D3528" i="6" s="1"/>
  <c r="A3527" i="6"/>
  <c r="A3526" i="6"/>
  <c r="B3526" i="6" s="1"/>
  <c r="D3526" i="6" s="1"/>
  <c r="A3525" i="6"/>
  <c r="A3524" i="6"/>
  <c r="G3524" i="6" s="1"/>
  <c r="A3523" i="6"/>
  <c r="B3523" i="6" s="1"/>
  <c r="D3523" i="6" s="1"/>
  <c r="A3522" i="6"/>
  <c r="G3522" i="6" s="1"/>
  <c r="A3521" i="6"/>
  <c r="A3520" i="6"/>
  <c r="A3519" i="6"/>
  <c r="B3519" i="6" s="1"/>
  <c r="D3519" i="6" s="1"/>
  <c r="A3518" i="6"/>
  <c r="A3517" i="6"/>
  <c r="B3517" i="6" s="1"/>
  <c r="D3517" i="6" s="1"/>
  <c r="A3516" i="6"/>
  <c r="B3516" i="6" s="1"/>
  <c r="D3516" i="6" s="1"/>
  <c r="A3515" i="6"/>
  <c r="A3514" i="6"/>
  <c r="G3514" i="6" s="1"/>
  <c r="A3513" i="6"/>
  <c r="B3513" i="6" s="1"/>
  <c r="D3513" i="6" s="1"/>
  <c r="A3512" i="6"/>
  <c r="A3511" i="6"/>
  <c r="B3511" i="6" s="1"/>
  <c r="D3511" i="6" s="1"/>
  <c r="A3510" i="6"/>
  <c r="C3510" i="6" s="1"/>
  <c r="E3510" i="6" s="1"/>
  <c r="A3509" i="6"/>
  <c r="B3509" i="6" s="1"/>
  <c r="D3509" i="6" s="1"/>
  <c r="A3508" i="6"/>
  <c r="G3508" i="6" s="1"/>
  <c r="A3507" i="6"/>
  <c r="A3506" i="6"/>
  <c r="A3505" i="6"/>
  <c r="A3504" i="6"/>
  <c r="C3504" i="6" s="1"/>
  <c r="E3504" i="6" s="1"/>
  <c r="A3503" i="6"/>
  <c r="C3503" i="6" s="1"/>
  <c r="E3503" i="6" s="1"/>
  <c r="A3502" i="6"/>
  <c r="C3502" i="6" s="1"/>
  <c r="E3502" i="6" s="1"/>
  <c r="A3501" i="6"/>
  <c r="A3500" i="6"/>
  <c r="A3499" i="6"/>
  <c r="A3498" i="6"/>
  <c r="A3497" i="6"/>
  <c r="A3496" i="6"/>
  <c r="B3496" i="6" s="1"/>
  <c r="D3496" i="6" s="1"/>
  <c r="A3495" i="6"/>
  <c r="A3494" i="6"/>
  <c r="C3494" i="6" s="1"/>
  <c r="E3494" i="6" s="1"/>
  <c r="A3493" i="6"/>
  <c r="A3492" i="6"/>
  <c r="A3491" i="6"/>
  <c r="A3490" i="6"/>
  <c r="G3490" i="6" s="1"/>
  <c r="A3489" i="6"/>
  <c r="B3489" i="6" s="1"/>
  <c r="D3489" i="6" s="1"/>
  <c r="A3488" i="6"/>
  <c r="C3488" i="6" s="1"/>
  <c r="E3488" i="6" s="1"/>
  <c r="A3487" i="6"/>
  <c r="A3486" i="6"/>
  <c r="A3485" i="6"/>
  <c r="A3484" i="6"/>
  <c r="B3484" i="6" s="1"/>
  <c r="D3484" i="6" s="1"/>
  <c r="A3483" i="6"/>
  <c r="G3483" i="6" s="1"/>
  <c r="A3482" i="6"/>
  <c r="C3482" i="6" s="1"/>
  <c r="E3482" i="6" s="1"/>
  <c r="A3481" i="6"/>
  <c r="B3481" i="6" s="1"/>
  <c r="D3481" i="6" s="1"/>
  <c r="A3480" i="6"/>
  <c r="A3479" i="6"/>
  <c r="B3479" i="6" s="1"/>
  <c r="D3479" i="6" s="1"/>
  <c r="A3478" i="6"/>
  <c r="B3478" i="6" s="1"/>
  <c r="D3478" i="6" s="1"/>
  <c r="A3477" i="6"/>
  <c r="A3476" i="6"/>
  <c r="A3475" i="6"/>
  <c r="G3475" i="6" s="1"/>
  <c r="A3474" i="6"/>
  <c r="A3473" i="6"/>
  <c r="C3473" i="6" s="1"/>
  <c r="E3473" i="6" s="1"/>
  <c r="A3472" i="6"/>
  <c r="B3472" i="6" s="1"/>
  <c r="D3472" i="6" s="1"/>
  <c r="A3471" i="6"/>
  <c r="C3471" i="6" s="1"/>
  <c r="E3471" i="6" s="1"/>
  <c r="A3470" i="6"/>
  <c r="A3469" i="6"/>
  <c r="A3468" i="6"/>
  <c r="C3468" i="6" s="1"/>
  <c r="E3468" i="6" s="1"/>
  <c r="A3467" i="6"/>
  <c r="A3466" i="6"/>
  <c r="B3466" i="6" s="1"/>
  <c r="D3466" i="6" s="1"/>
  <c r="A3465" i="6"/>
  <c r="A3464" i="6"/>
  <c r="B3464" i="6" s="1"/>
  <c r="D3464" i="6" s="1"/>
  <c r="A3463" i="6"/>
  <c r="A3462" i="6"/>
  <c r="C3462" i="6" s="1"/>
  <c r="E3462" i="6" s="1"/>
  <c r="A3461" i="6"/>
  <c r="B3461" i="6" s="1"/>
  <c r="D3461" i="6" s="1"/>
  <c r="A3460" i="6"/>
  <c r="A3459" i="6"/>
  <c r="A3458" i="6"/>
  <c r="G3458" i="6" s="1"/>
  <c r="A3457" i="6"/>
  <c r="A3456" i="6"/>
  <c r="G3456" i="6" s="1"/>
  <c r="A3455" i="6"/>
  <c r="A3454" i="6"/>
  <c r="C3454" i="6" s="1"/>
  <c r="E3454" i="6" s="1"/>
  <c r="A3453" i="6"/>
  <c r="A3452" i="6"/>
  <c r="A3451" i="6"/>
  <c r="A3450" i="6"/>
  <c r="B3450" i="6" s="1"/>
  <c r="D3450" i="6" s="1"/>
  <c r="A3449" i="6"/>
  <c r="A3448" i="6"/>
  <c r="B3448" i="6" s="1"/>
  <c r="D3448" i="6" s="1"/>
  <c r="A3447" i="6"/>
  <c r="C3447" i="6" s="1"/>
  <c r="E3447" i="6" s="1"/>
  <c r="A3446" i="6"/>
  <c r="G3446" i="6" s="1"/>
  <c r="A3445" i="6"/>
  <c r="B3445" i="6" s="1"/>
  <c r="D3445" i="6" s="1"/>
  <c r="A3444" i="6"/>
  <c r="B3444" i="6" s="1"/>
  <c r="D3444" i="6" s="1"/>
  <c r="A3443" i="6"/>
  <c r="G3443" i="6" s="1"/>
  <c r="A3442" i="6"/>
  <c r="A3441" i="6"/>
  <c r="B3441" i="6" s="1"/>
  <c r="D3441" i="6" s="1"/>
  <c r="A3440" i="6"/>
  <c r="A3439" i="6"/>
  <c r="B3439" i="6" s="1"/>
  <c r="D3439" i="6" s="1"/>
  <c r="A3438" i="6"/>
  <c r="C3438" i="6" s="1"/>
  <c r="E3438" i="6" s="1"/>
  <c r="A3437" i="6"/>
  <c r="A3436" i="6"/>
  <c r="A3435" i="6"/>
  <c r="B3435" i="6" s="1"/>
  <c r="D3435" i="6" s="1"/>
  <c r="A3434" i="6"/>
  <c r="G3434" i="6" s="1"/>
  <c r="A3433" i="6"/>
  <c r="C3433" i="6" s="1"/>
  <c r="E3433" i="6" s="1"/>
  <c r="A3432" i="6"/>
  <c r="A3431" i="6"/>
  <c r="B3431" i="6" s="1"/>
  <c r="D3431" i="6" s="1"/>
  <c r="A3430" i="6"/>
  <c r="B3430" i="6" s="1"/>
  <c r="D3430" i="6" s="1"/>
  <c r="A3429" i="6"/>
  <c r="A3428" i="6"/>
  <c r="A3427" i="6"/>
  <c r="G3427" i="6" s="1"/>
  <c r="A3426" i="6"/>
  <c r="B3426" i="6" s="1"/>
  <c r="D3426" i="6" s="1"/>
  <c r="A3425" i="6"/>
  <c r="A3424" i="6"/>
  <c r="B3424" i="6" s="1"/>
  <c r="D3424" i="6" s="1"/>
  <c r="A3423" i="6"/>
  <c r="A3422" i="6"/>
  <c r="G3422" i="6" s="1"/>
  <c r="A3421" i="6"/>
  <c r="A3420" i="6"/>
  <c r="A3419" i="6"/>
  <c r="G3419" i="6" s="1"/>
  <c r="A3418" i="6"/>
  <c r="C3418" i="6" s="1"/>
  <c r="E3418" i="6" s="1"/>
  <c r="A3417" i="6"/>
  <c r="B3417" i="6" s="1"/>
  <c r="D3417" i="6" s="1"/>
  <c r="A3416" i="6"/>
  <c r="C3416" i="6" s="1"/>
  <c r="E3416" i="6" s="1"/>
  <c r="A3415" i="6"/>
  <c r="A3414" i="6"/>
  <c r="B3414" i="6" s="1"/>
  <c r="D3414" i="6" s="1"/>
  <c r="A3413" i="6"/>
  <c r="B3413" i="6" s="1"/>
  <c r="D3413" i="6" s="1"/>
  <c r="A3412" i="6"/>
  <c r="A3411" i="6"/>
  <c r="A3410" i="6"/>
  <c r="A3409" i="6"/>
  <c r="A3408" i="6"/>
  <c r="G3408" i="6" s="1"/>
  <c r="A3407" i="6"/>
  <c r="B3407" i="6" s="1"/>
  <c r="D3407" i="6" s="1"/>
  <c r="A3406" i="6"/>
  <c r="A3405" i="6"/>
  <c r="A3404" i="6"/>
  <c r="B3404" i="6" s="1"/>
  <c r="D3404" i="6" s="1"/>
  <c r="A3403" i="6"/>
  <c r="G3403" i="6" s="1"/>
  <c r="A3402" i="6"/>
  <c r="G3402" i="6" s="1"/>
  <c r="A3401" i="6"/>
  <c r="A3400" i="6"/>
  <c r="A3399" i="6"/>
  <c r="C3399" i="6" s="1"/>
  <c r="E3399" i="6" s="1"/>
  <c r="A3398" i="6"/>
  <c r="A3397" i="6"/>
  <c r="B3397" i="6" s="1"/>
  <c r="D3397" i="6" s="1"/>
  <c r="A3396" i="6"/>
  <c r="G3396" i="6" s="1"/>
  <c r="A3395" i="6"/>
  <c r="A3394" i="6"/>
  <c r="C3394" i="6" s="1"/>
  <c r="E3394" i="6" s="1"/>
  <c r="A3393" i="6"/>
  <c r="G3393" i="6" s="1"/>
  <c r="A3392" i="6"/>
  <c r="A3391" i="6"/>
  <c r="G3391" i="6" s="1"/>
  <c r="A3390" i="6"/>
  <c r="A3389" i="6"/>
  <c r="A3388" i="6"/>
  <c r="A3387" i="6"/>
  <c r="B3387" i="6" s="1"/>
  <c r="D3387" i="6" s="1"/>
  <c r="A3386" i="6"/>
  <c r="B3386" i="6" s="1"/>
  <c r="D3386" i="6" s="1"/>
  <c r="A3385" i="6"/>
  <c r="A3384" i="6"/>
  <c r="G3384" i="6" s="1"/>
  <c r="A3383" i="6"/>
  <c r="A3382" i="6"/>
  <c r="A3381" i="6"/>
  <c r="A3380" i="6"/>
  <c r="A3379" i="6"/>
  <c r="G3379" i="6" s="1"/>
  <c r="A3378" i="6"/>
  <c r="A3377" i="6"/>
  <c r="A3376" i="6"/>
  <c r="G3376" i="6" s="1"/>
  <c r="A3375" i="6"/>
  <c r="C3375" i="6" s="1"/>
  <c r="E3375" i="6" s="1"/>
  <c r="A3374" i="6"/>
  <c r="B3374" i="6" s="1"/>
  <c r="D3374" i="6" s="1"/>
  <c r="A3373" i="6"/>
  <c r="B3373" i="6" s="1"/>
  <c r="D3373" i="6" s="1"/>
  <c r="A3372" i="6"/>
  <c r="B3372" i="6" s="1"/>
  <c r="D3372" i="6" s="1"/>
  <c r="A3371" i="6"/>
  <c r="B3371" i="6" s="1"/>
  <c r="D3371" i="6" s="1"/>
  <c r="A3370" i="6"/>
  <c r="C3370" i="6" s="1"/>
  <c r="E3370" i="6" s="1"/>
  <c r="A3369" i="6"/>
  <c r="G3369" i="6" s="1"/>
  <c r="A3368" i="6"/>
  <c r="A3367" i="6"/>
  <c r="B3367" i="6" s="1"/>
  <c r="D3367" i="6" s="1"/>
  <c r="A3366" i="6"/>
  <c r="A3365" i="6"/>
  <c r="A3364" i="6"/>
  <c r="G3364" i="6" s="1"/>
  <c r="A3363" i="6"/>
  <c r="B3363" i="6" s="1"/>
  <c r="D3363" i="6" s="1"/>
  <c r="A3362" i="6"/>
  <c r="A3361" i="6"/>
  <c r="A3360" i="6"/>
  <c r="C3360" i="6" s="1"/>
  <c r="E3360" i="6" s="1"/>
  <c r="A3359" i="6"/>
  <c r="A3358" i="6"/>
  <c r="G3358" i="6" s="1"/>
  <c r="A3357" i="6"/>
  <c r="B3357" i="6" s="1"/>
  <c r="D3357" i="6" s="1"/>
  <c r="A3356" i="6"/>
  <c r="A3355" i="6"/>
  <c r="A3354" i="6"/>
  <c r="B3354" i="6" s="1"/>
  <c r="D3354" i="6" s="1"/>
  <c r="A3353" i="6"/>
  <c r="A3352" i="6"/>
  <c r="B3352" i="6" s="1"/>
  <c r="D3352" i="6" s="1"/>
  <c r="A3351" i="6"/>
  <c r="C3351" i="6" s="1"/>
  <c r="E3351" i="6" s="1"/>
  <c r="A3350" i="6"/>
  <c r="A3349" i="6"/>
  <c r="A3348" i="6"/>
  <c r="B3348" i="6" s="1"/>
  <c r="D3348" i="6" s="1"/>
  <c r="A3347" i="6"/>
  <c r="A3346" i="6"/>
  <c r="A3345" i="6"/>
  <c r="A3344" i="6"/>
  <c r="A3343" i="6"/>
  <c r="C3343" i="6" s="1"/>
  <c r="E3343" i="6" s="1"/>
  <c r="A3342" i="6"/>
  <c r="C3342" i="6" s="1"/>
  <c r="E3342" i="6" s="1"/>
  <c r="A3341" i="6"/>
  <c r="B3341" i="6" s="1"/>
  <c r="D3341" i="6" s="1"/>
  <c r="A3340" i="6"/>
  <c r="G3340" i="6" s="1"/>
  <c r="A3339" i="6"/>
  <c r="C3339" i="6" s="1"/>
  <c r="E3339" i="6" s="1"/>
  <c r="A3338" i="6"/>
  <c r="C3338" i="6" s="1"/>
  <c r="E3338" i="6" s="1"/>
  <c r="A3337" i="6"/>
  <c r="A3336" i="6"/>
  <c r="C3336" i="6" s="1"/>
  <c r="E3336" i="6" s="1"/>
  <c r="A3335" i="6"/>
  <c r="A3334" i="6"/>
  <c r="B3334" i="6" s="1"/>
  <c r="D3334" i="6" s="1"/>
  <c r="A3333" i="6"/>
  <c r="A3332" i="6"/>
  <c r="B3332" i="6" s="1"/>
  <c r="D3332" i="6" s="1"/>
  <c r="A3331" i="6"/>
  <c r="B3331" i="6" s="1"/>
  <c r="D3331" i="6" s="1"/>
  <c r="A3330" i="6"/>
  <c r="C3330" i="6" s="1"/>
  <c r="E3330" i="6" s="1"/>
  <c r="A3329" i="6"/>
  <c r="A3328" i="6"/>
  <c r="G3328" i="6" s="1"/>
  <c r="A3327" i="6"/>
  <c r="A3326" i="6"/>
  <c r="C3326" i="6" s="1"/>
  <c r="E3326" i="6" s="1"/>
  <c r="A3325" i="6"/>
  <c r="A3324" i="6"/>
  <c r="B3324" i="6" s="1"/>
  <c r="D3324" i="6" s="1"/>
  <c r="A3323" i="6"/>
  <c r="A3322" i="6"/>
  <c r="C3322" i="6" s="1"/>
  <c r="E3322" i="6" s="1"/>
  <c r="A3321" i="6"/>
  <c r="B3321" i="6" s="1"/>
  <c r="D3321" i="6" s="1"/>
  <c r="A3320" i="6"/>
  <c r="B3320" i="6" s="1"/>
  <c r="D3320" i="6" s="1"/>
  <c r="A3319" i="6"/>
  <c r="C3319" i="6" s="1"/>
  <c r="E3319" i="6" s="1"/>
  <c r="A3318" i="6"/>
  <c r="A3317" i="6"/>
  <c r="A3316" i="6"/>
  <c r="B3316" i="6" s="1"/>
  <c r="D3316" i="6" s="1"/>
  <c r="A3315" i="6"/>
  <c r="A3314" i="6"/>
  <c r="B3314" i="6" s="1"/>
  <c r="D3314" i="6" s="1"/>
  <c r="A3313" i="6"/>
  <c r="A3312" i="6"/>
  <c r="A3311" i="6"/>
  <c r="G3311" i="6" s="1"/>
  <c r="G3310" i="6"/>
  <c r="C3310" i="6"/>
  <c r="E3310" i="6" s="1"/>
  <c r="B3310" i="6"/>
  <c r="D3310" i="6" s="1"/>
  <c r="A3310" i="6"/>
  <c r="A3309" i="6"/>
  <c r="C3309" i="6" s="1"/>
  <c r="E3309" i="6" s="1"/>
  <c r="A3308" i="6"/>
  <c r="B3308" i="6" s="1"/>
  <c r="D3308" i="6" s="1"/>
  <c r="A3307" i="6"/>
  <c r="A3306" i="6"/>
  <c r="G3306" i="6" s="1"/>
  <c r="A3305" i="6"/>
  <c r="A3304" i="6"/>
  <c r="A3303" i="6"/>
  <c r="B3303" i="6" s="1"/>
  <c r="D3303" i="6" s="1"/>
  <c r="A3302" i="6"/>
  <c r="C3302" i="6" s="1"/>
  <c r="E3302" i="6" s="1"/>
  <c r="A3301" i="6"/>
  <c r="A3300" i="6"/>
  <c r="G3300" i="6" s="1"/>
  <c r="A3299" i="6"/>
  <c r="A3298" i="6"/>
  <c r="C3298" i="6" s="1"/>
  <c r="E3298" i="6" s="1"/>
  <c r="A3297" i="6"/>
  <c r="A3296" i="6"/>
  <c r="C3296" i="6" s="1"/>
  <c r="E3296" i="6" s="1"/>
  <c r="A3295" i="6"/>
  <c r="B3295" i="6" s="1"/>
  <c r="D3295" i="6" s="1"/>
  <c r="A3294" i="6"/>
  <c r="G3294" i="6" s="1"/>
  <c r="A3293" i="6"/>
  <c r="A3292" i="6"/>
  <c r="B3292" i="6" s="1"/>
  <c r="D3292" i="6" s="1"/>
  <c r="A3291" i="6"/>
  <c r="A3290" i="6"/>
  <c r="A3289" i="6"/>
  <c r="B3289" i="6" s="1"/>
  <c r="D3289" i="6" s="1"/>
  <c r="A3288" i="6"/>
  <c r="A3287" i="6"/>
  <c r="C3287" i="6" s="1"/>
  <c r="E3287" i="6" s="1"/>
  <c r="A3286" i="6"/>
  <c r="A3285" i="6"/>
  <c r="C3285" i="6" s="1"/>
  <c r="E3285" i="6" s="1"/>
  <c r="A3284" i="6"/>
  <c r="A3283" i="6"/>
  <c r="A3282" i="6"/>
  <c r="B3282" i="6" s="1"/>
  <c r="D3282" i="6" s="1"/>
  <c r="A3281" i="6"/>
  <c r="B3281" i="6" s="1"/>
  <c r="D3281" i="6" s="1"/>
  <c r="A3280" i="6"/>
  <c r="A3279" i="6"/>
  <c r="A3278" i="6"/>
  <c r="B3278" i="6" s="1"/>
  <c r="D3278" i="6" s="1"/>
  <c r="A3277" i="6"/>
  <c r="A3276" i="6"/>
  <c r="C3276" i="6" s="1"/>
  <c r="E3276" i="6" s="1"/>
  <c r="A3275" i="6"/>
  <c r="B3275" i="6" s="1"/>
  <c r="D3275" i="6" s="1"/>
  <c r="A3274" i="6"/>
  <c r="C3274" i="6" s="1"/>
  <c r="E3274" i="6" s="1"/>
  <c r="A3273" i="6"/>
  <c r="A3272" i="6"/>
  <c r="B3272" i="6" s="1"/>
  <c r="D3272" i="6" s="1"/>
  <c r="A3271" i="6"/>
  <c r="B3271" i="6" s="1"/>
  <c r="D3271" i="6" s="1"/>
  <c r="A3270" i="6"/>
  <c r="C3270" i="6" s="1"/>
  <c r="E3270" i="6" s="1"/>
  <c r="A3269" i="6"/>
  <c r="G3269" i="6" s="1"/>
  <c r="A3268" i="6"/>
  <c r="A3267" i="6"/>
  <c r="G3267" i="6" s="1"/>
  <c r="A3266" i="6"/>
  <c r="G3266" i="6" s="1"/>
  <c r="A3265" i="6"/>
  <c r="B3265" i="6" s="1"/>
  <c r="D3265" i="6" s="1"/>
  <c r="A3264" i="6"/>
  <c r="B3264" i="6" s="1"/>
  <c r="D3264" i="6" s="1"/>
  <c r="A3263" i="6"/>
  <c r="C3262" i="6"/>
  <c r="E3262" i="6" s="1"/>
  <c r="A3262" i="6"/>
  <c r="A3261" i="6"/>
  <c r="A3260" i="6"/>
  <c r="C3260" i="6" s="1"/>
  <c r="E3260" i="6" s="1"/>
  <c r="A3259" i="6"/>
  <c r="A3258" i="6"/>
  <c r="B3258" i="6" s="1"/>
  <c r="D3258" i="6" s="1"/>
  <c r="A3257" i="6"/>
  <c r="C3257" i="6" s="1"/>
  <c r="E3257" i="6" s="1"/>
  <c r="A3256" i="6"/>
  <c r="G3256" i="6" s="1"/>
  <c r="A3255" i="6"/>
  <c r="A3254" i="6"/>
  <c r="A3253" i="6"/>
  <c r="A3252" i="6"/>
  <c r="C3252" i="6" s="1"/>
  <c r="E3252" i="6" s="1"/>
  <c r="A3251" i="6"/>
  <c r="B3251" i="6" s="1"/>
  <c r="D3251" i="6" s="1"/>
  <c r="A3250" i="6"/>
  <c r="G3250" i="6" s="1"/>
  <c r="A3249" i="6"/>
  <c r="A3248" i="6"/>
  <c r="B3248" i="6" s="1"/>
  <c r="D3248" i="6" s="1"/>
  <c r="A3247" i="6"/>
  <c r="C3247" i="6" s="1"/>
  <c r="E3247" i="6" s="1"/>
  <c r="A3246" i="6"/>
  <c r="B3246" i="6" s="1"/>
  <c r="D3246" i="6" s="1"/>
  <c r="A3245" i="6"/>
  <c r="B3245" i="6" s="1"/>
  <c r="D3245" i="6" s="1"/>
  <c r="A3244" i="6"/>
  <c r="A3243" i="6"/>
  <c r="A3242" i="6"/>
  <c r="A3241" i="6"/>
  <c r="A3240" i="6"/>
  <c r="G3240" i="6" s="1"/>
  <c r="A3239" i="6"/>
  <c r="B3239" i="6" s="1"/>
  <c r="D3239" i="6" s="1"/>
  <c r="A3238" i="6"/>
  <c r="B3238" i="6" s="1"/>
  <c r="D3238" i="6" s="1"/>
  <c r="A3237" i="6"/>
  <c r="B3237" i="6" s="1"/>
  <c r="D3237" i="6" s="1"/>
  <c r="A3236" i="6"/>
  <c r="A3235" i="6"/>
  <c r="A3234" i="6"/>
  <c r="A3233" i="6"/>
  <c r="G3233" i="6" s="1"/>
  <c r="A3232" i="6"/>
  <c r="A3231" i="6"/>
  <c r="C3231" i="6" s="1"/>
  <c r="E3231" i="6" s="1"/>
  <c r="A3230" i="6"/>
  <c r="C3230" i="6" s="1"/>
  <c r="E3230" i="6" s="1"/>
  <c r="A3229" i="6"/>
  <c r="G3229" i="6" s="1"/>
  <c r="A3228" i="6"/>
  <c r="G3228" i="6" s="1"/>
  <c r="A3227" i="6"/>
  <c r="A3226" i="6"/>
  <c r="G3226" i="6" s="1"/>
  <c r="A3225" i="6"/>
  <c r="A3224" i="6"/>
  <c r="G3224" i="6" s="1"/>
  <c r="A3223" i="6"/>
  <c r="A3222" i="6"/>
  <c r="C3222" i="6" s="1"/>
  <c r="E3222" i="6" s="1"/>
  <c r="A3221" i="6"/>
  <c r="A3220" i="6"/>
  <c r="C3220" i="6" s="1"/>
  <c r="E3220" i="6" s="1"/>
  <c r="A3219" i="6"/>
  <c r="G3219" i="6" s="1"/>
  <c r="A3218" i="6"/>
  <c r="G3218" i="6" s="1"/>
  <c r="A3217" i="6"/>
  <c r="A3216" i="6"/>
  <c r="B3216" i="6" s="1"/>
  <c r="D3216" i="6" s="1"/>
  <c r="A3215" i="6"/>
  <c r="B3215" i="6" s="1"/>
  <c r="D3215" i="6" s="1"/>
  <c r="A3214" i="6"/>
  <c r="C3214" i="6" s="1"/>
  <c r="E3214" i="6" s="1"/>
  <c r="A3213" i="6"/>
  <c r="B3213" i="6" s="1"/>
  <c r="D3213" i="6" s="1"/>
  <c r="A3212" i="6"/>
  <c r="G3212" i="6" s="1"/>
  <c r="A3211" i="6"/>
  <c r="A3210" i="6"/>
  <c r="A3209" i="6"/>
  <c r="C3209" i="6" s="1"/>
  <c r="E3209" i="6" s="1"/>
  <c r="A3208" i="6"/>
  <c r="C3208" i="6" s="1"/>
  <c r="E3208" i="6" s="1"/>
  <c r="A3207" i="6"/>
  <c r="C3207" i="6" s="1"/>
  <c r="E3207" i="6" s="1"/>
  <c r="A3206" i="6"/>
  <c r="C3206" i="6" s="1"/>
  <c r="E3206" i="6" s="1"/>
  <c r="A3205" i="6"/>
  <c r="G3205" i="6" s="1"/>
  <c r="A3204" i="6"/>
  <c r="C3204" i="6" s="1"/>
  <c r="E3204" i="6" s="1"/>
  <c r="A3203" i="6"/>
  <c r="A3202" i="6"/>
  <c r="A3201" i="6"/>
  <c r="A3200" i="6"/>
  <c r="A3199" i="6"/>
  <c r="G3199" i="6" s="1"/>
  <c r="A3198" i="6"/>
  <c r="B3198" i="6" s="1"/>
  <c r="D3198" i="6" s="1"/>
  <c r="A3197" i="6"/>
  <c r="A3196" i="6"/>
  <c r="B3196" i="6" s="1"/>
  <c r="D3196" i="6" s="1"/>
  <c r="A3195" i="6"/>
  <c r="G3195" i="6" s="1"/>
  <c r="A3194" i="6"/>
  <c r="G3194" i="6" s="1"/>
  <c r="A3193" i="6"/>
  <c r="B3193" i="6" s="1"/>
  <c r="D3193" i="6" s="1"/>
  <c r="A3192" i="6"/>
  <c r="G3192" i="6" s="1"/>
  <c r="A3191" i="6"/>
  <c r="B3191" i="6" s="1"/>
  <c r="D3191" i="6" s="1"/>
  <c r="A3190" i="6"/>
  <c r="A3189" i="6"/>
  <c r="B3189" i="6" s="1"/>
  <c r="D3189" i="6" s="1"/>
  <c r="A3188" i="6"/>
  <c r="G3188" i="6" s="1"/>
  <c r="A3187" i="6"/>
  <c r="A3186" i="6"/>
  <c r="A3185" i="6"/>
  <c r="B3185" i="6" s="1"/>
  <c r="D3185" i="6" s="1"/>
  <c r="A3184" i="6"/>
  <c r="A3183" i="6"/>
  <c r="C3183" i="6" s="1"/>
  <c r="E3183" i="6" s="1"/>
  <c r="A3182" i="6"/>
  <c r="B3182" i="6" s="1"/>
  <c r="D3182" i="6" s="1"/>
  <c r="A3181" i="6"/>
  <c r="A3180" i="6"/>
  <c r="A3179" i="6"/>
  <c r="A3178" i="6"/>
  <c r="G3178" i="6" s="1"/>
  <c r="A3177" i="6"/>
  <c r="A3176" i="6"/>
  <c r="C3176" i="6" s="1"/>
  <c r="E3176" i="6" s="1"/>
  <c r="A3175" i="6"/>
  <c r="B3175" i="6" s="1"/>
  <c r="D3175" i="6" s="1"/>
  <c r="A3174" i="6"/>
  <c r="B3174" i="6" s="1"/>
  <c r="D3174" i="6" s="1"/>
  <c r="A3173" i="6"/>
  <c r="A3172" i="6"/>
  <c r="A3171" i="6"/>
  <c r="G3171" i="6" s="1"/>
  <c r="A3170" i="6"/>
  <c r="B3170" i="6" s="1"/>
  <c r="D3170" i="6" s="1"/>
  <c r="A3169" i="6"/>
  <c r="A3168" i="6"/>
  <c r="C3168" i="6" s="1"/>
  <c r="E3168" i="6" s="1"/>
  <c r="A3167" i="6"/>
  <c r="A3166" i="6"/>
  <c r="C3166" i="6" s="1"/>
  <c r="E3166" i="6" s="1"/>
  <c r="A3165" i="6"/>
  <c r="A3164" i="6"/>
  <c r="A3163" i="6"/>
  <c r="A3162" i="6"/>
  <c r="G3162" i="6" s="1"/>
  <c r="A3161" i="6"/>
  <c r="A3160" i="6"/>
  <c r="C3160" i="6" s="1"/>
  <c r="E3160" i="6" s="1"/>
  <c r="A3159" i="6"/>
  <c r="A3158" i="6"/>
  <c r="C3158" i="6" s="1"/>
  <c r="E3158" i="6" s="1"/>
  <c r="A3157" i="6"/>
  <c r="C3157" i="6" s="1"/>
  <c r="E3157" i="6" s="1"/>
  <c r="A3156" i="6"/>
  <c r="B3156" i="6" s="1"/>
  <c r="D3156" i="6" s="1"/>
  <c r="A3155" i="6"/>
  <c r="C3155" i="6" s="1"/>
  <c r="E3155" i="6" s="1"/>
  <c r="A3154" i="6"/>
  <c r="B3154" i="6" s="1"/>
  <c r="D3154" i="6" s="1"/>
  <c r="A3153" i="6"/>
  <c r="A3152" i="6"/>
  <c r="C3152" i="6" s="1"/>
  <c r="E3152" i="6" s="1"/>
  <c r="A3151" i="6"/>
  <c r="C3151" i="6" s="1"/>
  <c r="E3151" i="6" s="1"/>
  <c r="A3150" i="6"/>
  <c r="B3150" i="6" s="1"/>
  <c r="D3150" i="6" s="1"/>
  <c r="A3149" i="6"/>
  <c r="C3149" i="6" s="1"/>
  <c r="E3149" i="6" s="1"/>
  <c r="A3148" i="6"/>
  <c r="A3147" i="6"/>
  <c r="C3147" i="6" s="1"/>
  <c r="E3147" i="6" s="1"/>
  <c r="A3146" i="6"/>
  <c r="A3145" i="6"/>
  <c r="C3145" i="6" s="1"/>
  <c r="E3145" i="6" s="1"/>
  <c r="A3144" i="6"/>
  <c r="C3144" i="6" s="1"/>
  <c r="E3144" i="6" s="1"/>
  <c r="A3143" i="6"/>
  <c r="C3143" i="6" s="1"/>
  <c r="E3143" i="6" s="1"/>
  <c r="A3142" i="6"/>
  <c r="A3141" i="6"/>
  <c r="C3141" i="6" s="1"/>
  <c r="E3141" i="6" s="1"/>
  <c r="A3140" i="6"/>
  <c r="B3140" i="6" s="1"/>
  <c r="D3140" i="6" s="1"/>
  <c r="A3139" i="6"/>
  <c r="C3139" i="6" s="1"/>
  <c r="E3139" i="6" s="1"/>
  <c r="A3138" i="6"/>
  <c r="B3138" i="6" s="1"/>
  <c r="D3138" i="6" s="1"/>
  <c r="A3137" i="6"/>
  <c r="A3136" i="6"/>
  <c r="G3136" i="6" s="1"/>
  <c r="A3135" i="6"/>
  <c r="C3135" i="6" s="1"/>
  <c r="E3135" i="6" s="1"/>
  <c r="A3134" i="6"/>
  <c r="G3134" i="6" s="1"/>
  <c r="A3133" i="6"/>
  <c r="C3133" i="6" s="1"/>
  <c r="E3133" i="6" s="1"/>
  <c r="A3132" i="6"/>
  <c r="A3131" i="6"/>
  <c r="C3131" i="6" s="1"/>
  <c r="E3131" i="6" s="1"/>
  <c r="A3130" i="6"/>
  <c r="C3130" i="6" s="1"/>
  <c r="E3130" i="6" s="1"/>
  <c r="A3129" i="6"/>
  <c r="C3129" i="6" s="1"/>
  <c r="E3129" i="6" s="1"/>
  <c r="A3128" i="6"/>
  <c r="A3127" i="6"/>
  <c r="C3127" i="6" s="1"/>
  <c r="E3127" i="6" s="1"/>
  <c r="A3126" i="6"/>
  <c r="B3126" i="6" s="1"/>
  <c r="D3126" i="6" s="1"/>
  <c r="A3125" i="6"/>
  <c r="C3125" i="6" s="1"/>
  <c r="E3125" i="6" s="1"/>
  <c r="A3124" i="6"/>
  <c r="A3123" i="6"/>
  <c r="C3123" i="6" s="1"/>
  <c r="E3123" i="6" s="1"/>
  <c r="A3122" i="6"/>
  <c r="G3122" i="6" s="1"/>
  <c r="A3121" i="6"/>
  <c r="C3121" i="6" s="1"/>
  <c r="E3121" i="6" s="1"/>
  <c r="A3120" i="6"/>
  <c r="C3120" i="6" s="1"/>
  <c r="E3120" i="6" s="1"/>
  <c r="A3119" i="6"/>
  <c r="C3119" i="6" s="1"/>
  <c r="E3119" i="6" s="1"/>
  <c r="A3118" i="6"/>
  <c r="B3118" i="6" s="1"/>
  <c r="D3118" i="6" s="1"/>
  <c r="A3117" i="6"/>
  <c r="C3117" i="6" s="1"/>
  <c r="E3117" i="6" s="1"/>
  <c r="A3116" i="6"/>
  <c r="A3115" i="6"/>
  <c r="C3115" i="6" s="1"/>
  <c r="E3115" i="6" s="1"/>
  <c r="A3114" i="6"/>
  <c r="A3113" i="6"/>
  <c r="C3113" i="6" s="1"/>
  <c r="E3113" i="6" s="1"/>
  <c r="A3112" i="6"/>
  <c r="A3111" i="6"/>
  <c r="C3111" i="6" s="1"/>
  <c r="E3111" i="6" s="1"/>
  <c r="A3110" i="6"/>
  <c r="G3110" i="6" s="1"/>
  <c r="A3109" i="6"/>
  <c r="C3109" i="6" s="1"/>
  <c r="E3109" i="6" s="1"/>
  <c r="A3108" i="6"/>
  <c r="G3108" i="6" s="1"/>
  <c r="A3107" i="6"/>
  <c r="C3107" i="6" s="1"/>
  <c r="E3107" i="6" s="1"/>
  <c r="A3106" i="6"/>
  <c r="G3106" i="6" s="1"/>
  <c r="A3105" i="6"/>
  <c r="C3105" i="6" s="1"/>
  <c r="E3105" i="6" s="1"/>
  <c r="A3104" i="6"/>
  <c r="G3104" i="6" s="1"/>
  <c r="A3103" i="6"/>
  <c r="C3103" i="6" s="1"/>
  <c r="E3103" i="6" s="1"/>
  <c r="A3102" i="6"/>
  <c r="A3101" i="6"/>
  <c r="C3101" i="6" s="1"/>
  <c r="E3101" i="6" s="1"/>
  <c r="A3100" i="6"/>
  <c r="B3100" i="6" s="1"/>
  <c r="D3100" i="6" s="1"/>
  <c r="A3099" i="6"/>
  <c r="C3099" i="6" s="1"/>
  <c r="E3099" i="6" s="1"/>
  <c r="A3098" i="6"/>
  <c r="B3098" i="6" s="1"/>
  <c r="D3098" i="6" s="1"/>
  <c r="A3097" i="6"/>
  <c r="C3097" i="6" s="1"/>
  <c r="E3097" i="6" s="1"/>
  <c r="A3096" i="6"/>
  <c r="G3096" i="6" s="1"/>
  <c r="A3095" i="6"/>
  <c r="C3095" i="6" s="1"/>
  <c r="E3095" i="6" s="1"/>
  <c r="A3094" i="6"/>
  <c r="B3094" i="6" s="1"/>
  <c r="D3094" i="6" s="1"/>
  <c r="A3093" i="6"/>
  <c r="C3093" i="6" s="1"/>
  <c r="E3093" i="6" s="1"/>
  <c r="A3092" i="6"/>
  <c r="A3091" i="6"/>
  <c r="C3091" i="6" s="1"/>
  <c r="E3091" i="6" s="1"/>
  <c r="A3090" i="6"/>
  <c r="C3090" i="6" s="1"/>
  <c r="E3090" i="6" s="1"/>
  <c r="A3089" i="6"/>
  <c r="C3089" i="6" s="1"/>
  <c r="E3089" i="6" s="1"/>
  <c r="A3088" i="6"/>
  <c r="C3088" i="6" s="1"/>
  <c r="E3088" i="6" s="1"/>
  <c r="A3087" i="6"/>
  <c r="C3087" i="6" s="1"/>
  <c r="E3087" i="6" s="1"/>
  <c r="A3086" i="6"/>
  <c r="B3086" i="6" s="1"/>
  <c r="D3086" i="6" s="1"/>
  <c r="A3085" i="6"/>
  <c r="C3085" i="6" s="1"/>
  <c r="E3085" i="6" s="1"/>
  <c r="A3084" i="6"/>
  <c r="B3084" i="6" s="1"/>
  <c r="D3084" i="6" s="1"/>
  <c r="A3083" i="6"/>
  <c r="C3083" i="6" s="1"/>
  <c r="E3083" i="6" s="1"/>
  <c r="A3082" i="6"/>
  <c r="B3082" i="6" s="1"/>
  <c r="D3082" i="6" s="1"/>
  <c r="A3081" i="6"/>
  <c r="C3081" i="6" s="1"/>
  <c r="E3081" i="6" s="1"/>
  <c r="A3080" i="6"/>
  <c r="B3080" i="6" s="1"/>
  <c r="D3080" i="6" s="1"/>
  <c r="A3079" i="6"/>
  <c r="C3079" i="6" s="1"/>
  <c r="E3079" i="6" s="1"/>
  <c r="A3078" i="6"/>
  <c r="G3078" i="6" s="1"/>
  <c r="A3077" i="6"/>
  <c r="C3077" i="6" s="1"/>
  <c r="E3077" i="6" s="1"/>
  <c r="A3076" i="6"/>
  <c r="A3075" i="6"/>
  <c r="C3075" i="6" s="1"/>
  <c r="E3075" i="6" s="1"/>
  <c r="A3074" i="6"/>
  <c r="C3074" i="6" s="1"/>
  <c r="E3074" i="6" s="1"/>
  <c r="A3073" i="6"/>
  <c r="C3073" i="6" s="1"/>
  <c r="E3073" i="6" s="1"/>
  <c r="A3072" i="6"/>
  <c r="C3072" i="6" s="1"/>
  <c r="E3072" i="6" s="1"/>
  <c r="A3071" i="6"/>
  <c r="C3071" i="6" s="1"/>
  <c r="E3071" i="6" s="1"/>
  <c r="A3070" i="6"/>
  <c r="B3070" i="6" s="1"/>
  <c r="D3070" i="6" s="1"/>
  <c r="A3069" i="6"/>
  <c r="C3069" i="6" s="1"/>
  <c r="E3069" i="6" s="1"/>
  <c r="A3068" i="6"/>
  <c r="G3068" i="6" s="1"/>
  <c r="A3067" i="6"/>
  <c r="C3067" i="6" s="1"/>
  <c r="E3067" i="6" s="1"/>
  <c r="A3066" i="6"/>
  <c r="B3066" i="6" s="1"/>
  <c r="D3066" i="6" s="1"/>
  <c r="A3065" i="6"/>
  <c r="C3065" i="6" s="1"/>
  <c r="E3065" i="6" s="1"/>
  <c r="A3064" i="6"/>
  <c r="B3064" i="6" s="1"/>
  <c r="D3064" i="6" s="1"/>
  <c r="A3063" i="6"/>
  <c r="C3063" i="6" s="1"/>
  <c r="E3063" i="6" s="1"/>
  <c r="A3062" i="6"/>
  <c r="C3062" i="6" s="1"/>
  <c r="E3062" i="6" s="1"/>
  <c r="A3061" i="6"/>
  <c r="C3061" i="6" s="1"/>
  <c r="E3061" i="6" s="1"/>
  <c r="A3060" i="6"/>
  <c r="G3060" i="6" s="1"/>
  <c r="A3059" i="6"/>
  <c r="C3059" i="6" s="1"/>
  <c r="E3059" i="6" s="1"/>
  <c r="A3058" i="6"/>
  <c r="B3058" i="6" s="1"/>
  <c r="D3058" i="6" s="1"/>
  <c r="A3057" i="6"/>
  <c r="C3057" i="6" s="1"/>
  <c r="E3057" i="6" s="1"/>
  <c r="A3056" i="6"/>
  <c r="A3055" i="6"/>
  <c r="C3055" i="6" s="1"/>
  <c r="E3055" i="6" s="1"/>
  <c r="A3054" i="6"/>
  <c r="A3053" i="6"/>
  <c r="C3053" i="6" s="1"/>
  <c r="E3053" i="6" s="1"/>
  <c r="A3052" i="6"/>
  <c r="C3052" i="6" s="1"/>
  <c r="E3052" i="6" s="1"/>
  <c r="A3051" i="6"/>
  <c r="C3051" i="6" s="1"/>
  <c r="E3051" i="6" s="1"/>
  <c r="A3050" i="6"/>
  <c r="C3050" i="6" s="1"/>
  <c r="E3050" i="6" s="1"/>
  <c r="A3049" i="6"/>
  <c r="C3049" i="6" s="1"/>
  <c r="E3049" i="6" s="1"/>
  <c r="A3048" i="6"/>
  <c r="G3048" i="6" s="1"/>
  <c r="A3047" i="6"/>
  <c r="C3047" i="6" s="1"/>
  <c r="E3047" i="6" s="1"/>
  <c r="A3046" i="6"/>
  <c r="A3045" i="6"/>
  <c r="C3045" i="6" s="1"/>
  <c r="E3045" i="6" s="1"/>
  <c r="A3044" i="6"/>
  <c r="A3043" i="6"/>
  <c r="C3043" i="6" s="1"/>
  <c r="E3043" i="6" s="1"/>
  <c r="A3042" i="6"/>
  <c r="C3042" i="6" s="1"/>
  <c r="E3042" i="6" s="1"/>
  <c r="A3041" i="6"/>
  <c r="C3041" i="6" s="1"/>
  <c r="E3041" i="6" s="1"/>
  <c r="A3040" i="6"/>
  <c r="C3040" i="6" s="1"/>
  <c r="E3040" i="6" s="1"/>
  <c r="A3039" i="6"/>
  <c r="C3039" i="6" s="1"/>
  <c r="E3039" i="6" s="1"/>
  <c r="A3038" i="6"/>
  <c r="B3038" i="6" s="1"/>
  <c r="D3038" i="6" s="1"/>
  <c r="A3037" i="6"/>
  <c r="C3037" i="6" s="1"/>
  <c r="E3037" i="6" s="1"/>
  <c r="A3036" i="6"/>
  <c r="A3035" i="6"/>
  <c r="C3035" i="6" s="1"/>
  <c r="E3035" i="6" s="1"/>
  <c r="A3034" i="6"/>
  <c r="A3033" i="6"/>
  <c r="C3033" i="6" s="1"/>
  <c r="E3033" i="6" s="1"/>
  <c r="A3032" i="6"/>
  <c r="C3032" i="6" s="1"/>
  <c r="E3032" i="6" s="1"/>
  <c r="A3031" i="6"/>
  <c r="C3031" i="6" s="1"/>
  <c r="E3031" i="6" s="1"/>
  <c r="A3030" i="6"/>
  <c r="G3030" i="6" s="1"/>
  <c r="A3029" i="6"/>
  <c r="C3029" i="6" s="1"/>
  <c r="E3029" i="6" s="1"/>
  <c r="A3028" i="6"/>
  <c r="G3028" i="6" s="1"/>
  <c r="A3027" i="6"/>
  <c r="C3027" i="6" s="1"/>
  <c r="E3027" i="6" s="1"/>
  <c r="A3026" i="6"/>
  <c r="B3026" i="6" s="1"/>
  <c r="D3026" i="6" s="1"/>
  <c r="A3025" i="6"/>
  <c r="C3025" i="6" s="1"/>
  <c r="E3025" i="6" s="1"/>
  <c r="A3024" i="6"/>
  <c r="G3024" i="6" s="1"/>
  <c r="A3023" i="6"/>
  <c r="C3023" i="6" s="1"/>
  <c r="E3023" i="6" s="1"/>
  <c r="A3022" i="6"/>
  <c r="C3022" i="6" s="1"/>
  <c r="E3022" i="6" s="1"/>
  <c r="A3021" i="6"/>
  <c r="C3021" i="6" s="1"/>
  <c r="E3021" i="6" s="1"/>
  <c r="A3020" i="6"/>
  <c r="B3020" i="6" s="1"/>
  <c r="D3020" i="6" s="1"/>
  <c r="A3019" i="6"/>
  <c r="C3019" i="6" s="1"/>
  <c r="E3019" i="6" s="1"/>
  <c r="A3018" i="6"/>
  <c r="G3018" i="6" s="1"/>
  <c r="A3017" i="6"/>
  <c r="C3017" i="6" s="1"/>
  <c r="E3017" i="6" s="1"/>
  <c r="A3016" i="6"/>
  <c r="C3016" i="6" s="1"/>
  <c r="E3016" i="6" s="1"/>
  <c r="A3015" i="6"/>
  <c r="C3015" i="6" s="1"/>
  <c r="E3015" i="6" s="1"/>
  <c r="A3014" i="6"/>
  <c r="A3013" i="6"/>
  <c r="C3013" i="6" s="1"/>
  <c r="E3013" i="6" s="1"/>
  <c r="A3012" i="6"/>
  <c r="G3012" i="6" s="1"/>
  <c r="A3011" i="6"/>
  <c r="C3011" i="6" s="1"/>
  <c r="E3011" i="6" s="1"/>
  <c r="A3010" i="6"/>
  <c r="B3010" i="6" s="1"/>
  <c r="D3010" i="6" s="1"/>
  <c r="A3009" i="6"/>
  <c r="C3009" i="6" s="1"/>
  <c r="E3009" i="6" s="1"/>
  <c r="A3008" i="6"/>
  <c r="A3007" i="6"/>
  <c r="C3007" i="6" s="1"/>
  <c r="E3007" i="6" s="1"/>
  <c r="A3006" i="6"/>
  <c r="G3006" i="6" s="1"/>
  <c r="A3005" i="6"/>
  <c r="C3005" i="6" s="1"/>
  <c r="E3005" i="6" s="1"/>
  <c r="A3004" i="6"/>
  <c r="A3003" i="6"/>
  <c r="C3003" i="6" s="1"/>
  <c r="E3003" i="6" s="1"/>
  <c r="A3002" i="6"/>
  <c r="A3001" i="6"/>
  <c r="C3001" i="6" s="1"/>
  <c r="E3001" i="6" s="1"/>
  <c r="A3000" i="6"/>
  <c r="B3000" i="6" s="1"/>
  <c r="D3000" i="6" s="1"/>
  <c r="A2999" i="6"/>
  <c r="C2999" i="6" s="1"/>
  <c r="E2999" i="6" s="1"/>
  <c r="A2998" i="6"/>
  <c r="A2997" i="6"/>
  <c r="C2997" i="6" s="1"/>
  <c r="E2997" i="6" s="1"/>
  <c r="A2996" i="6"/>
  <c r="G2996" i="6" s="1"/>
  <c r="A2995" i="6"/>
  <c r="C2995" i="6" s="1"/>
  <c r="E2995" i="6" s="1"/>
  <c r="A2994" i="6"/>
  <c r="A2993" i="6"/>
  <c r="C2993" i="6" s="1"/>
  <c r="E2993" i="6" s="1"/>
  <c r="A2992" i="6"/>
  <c r="C2992" i="6" s="1"/>
  <c r="E2992" i="6" s="1"/>
  <c r="A2991" i="6"/>
  <c r="C2991" i="6" s="1"/>
  <c r="E2991" i="6" s="1"/>
  <c r="A2990" i="6"/>
  <c r="B2990" i="6" s="1"/>
  <c r="D2990" i="6" s="1"/>
  <c r="A2989" i="6"/>
  <c r="C2989" i="6" s="1"/>
  <c r="E2989" i="6" s="1"/>
  <c r="A2988" i="6"/>
  <c r="C2988" i="6" s="1"/>
  <c r="E2988" i="6" s="1"/>
  <c r="A2987" i="6"/>
  <c r="C2987" i="6" s="1"/>
  <c r="E2987" i="6" s="1"/>
  <c r="A2986" i="6"/>
  <c r="G2986" i="6" s="1"/>
  <c r="A2985" i="6"/>
  <c r="C2985" i="6" s="1"/>
  <c r="E2985" i="6" s="1"/>
  <c r="A2984" i="6"/>
  <c r="G2984" i="6" s="1"/>
  <c r="A2983" i="6"/>
  <c r="C2983" i="6" s="1"/>
  <c r="E2983" i="6" s="1"/>
  <c r="A2982" i="6"/>
  <c r="G2982" i="6" s="1"/>
  <c r="A2981" i="6"/>
  <c r="C2981" i="6" s="1"/>
  <c r="E2981" i="6" s="1"/>
  <c r="A2980" i="6"/>
  <c r="A2979" i="6"/>
  <c r="C2979" i="6" s="1"/>
  <c r="E2979" i="6" s="1"/>
  <c r="A2978" i="6"/>
  <c r="C2978" i="6" s="1"/>
  <c r="E2978" i="6" s="1"/>
  <c r="A2977" i="6"/>
  <c r="C2977" i="6" s="1"/>
  <c r="E2977" i="6" s="1"/>
  <c r="A2976" i="6"/>
  <c r="B2976" i="6" s="1"/>
  <c r="D2976" i="6" s="1"/>
  <c r="A2975" i="6"/>
  <c r="C2975" i="6" s="1"/>
  <c r="E2975" i="6" s="1"/>
  <c r="A2974" i="6"/>
  <c r="B2974" i="6" s="1"/>
  <c r="D2974" i="6" s="1"/>
  <c r="A2973" i="6"/>
  <c r="C2973" i="6" s="1"/>
  <c r="E2973" i="6" s="1"/>
  <c r="A2972" i="6"/>
  <c r="B2972" i="6" s="1"/>
  <c r="D2972" i="6" s="1"/>
  <c r="A2971" i="6"/>
  <c r="C2971" i="6" s="1"/>
  <c r="E2971" i="6" s="1"/>
  <c r="A2970" i="6"/>
  <c r="A2969" i="6"/>
  <c r="C2969" i="6" s="1"/>
  <c r="E2969" i="6" s="1"/>
  <c r="A2968" i="6"/>
  <c r="A2967" i="6"/>
  <c r="C2967" i="6" s="1"/>
  <c r="E2967" i="6" s="1"/>
  <c r="A2966" i="6"/>
  <c r="A2965" i="6"/>
  <c r="C2965" i="6" s="1"/>
  <c r="E2965" i="6" s="1"/>
  <c r="A2964" i="6"/>
  <c r="A2963" i="6"/>
  <c r="A2962" i="6"/>
  <c r="A2961" i="6"/>
  <c r="G2961" i="6" s="1"/>
  <c r="A2960" i="6"/>
  <c r="A2959" i="6"/>
  <c r="G2959" i="6" s="1"/>
  <c r="A2958" i="6"/>
  <c r="A2957" i="6"/>
  <c r="G2957" i="6" s="1"/>
  <c r="A2956" i="6"/>
  <c r="A2955" i="6"/>
  <c r="A2954" i="6"/>
  <c r="C2954" i="6" s="1"/>
  <c r="E2954" i="6" s="1"/>
  <c r="A2953" i="6"/>
  <c r="C2953" i="6" s="1"/>
  <c r="E2953" i="6" s="1"/>
  <c r="A2952" i="6"/>
  <c r="B2952" i="6" s="1"/>
  <c r="D2952" i="6" s="1"/>
  <c r="A2951" i="6"/>
  <c r="A2950" i="6"/>
  <c r="A2949" i="6"/>
  <c r="B2949" i="6" s="1"/>
  <c r="D2949" i="6" s="1"/>
  <c r="A2948" i="6"/>
  <c r="B2948" i="6" s="1"/>
  <c r="D2948" i="6" s="1"/>
  <c r="A2947" i="6"/>
  <c r="B2947" i="6" s="1"/>
  <c r="D2947" i="6" s="1"/>
  <c r="A2946" i="6"/>
  <c r="A2945" i="6"/>
  <c r="B2945" i="6" s="1"/>
  <c r="D2945" i="6" s="1"/>
  <c r="A2944" i="6"/>
  <c r="A2943" i="6"/>
  <c r="C2943" i="6" s="1"/>
  <c r="E2943" i="6" s="1"/>
  <c r="A2942" i="6"/>
  <c r="B2942" i="6" s="1"/>
  <c r="D2942" i="6" s="1"/>
  <c r="A2941" i="6"/>
  <c r="C2941" i="6" s="1"/>
  <c r="E2941" i="6" s="1"/>
  <c r="A2940" i="6"/>
  <c r="G2940" i="6" s="1"/>
  <c r="A2939" i="6"/>
  <c r="G2939" i="6" s="1"/>
  <c r="A2938" i="6"/>
  <c r="C2938" i="6" s="1"/>
  <c r="E2938" i="6" s="1"/>
  <c r="A2937" i="6"/>
  <c r="G2937" i="6" s="1"/>
  <c r="A2936" i="6"/>
  <c r="A2935" i="6"/>
  <c r="G2935" i="6" s="1"/>
  <c r="A2934" i="6"/>
  <c r="B2934" i="6" s="1"/>
  <c r="D2934" i="6" s="1"/>
  <c r="A2933" i="6"/>
  <c r="G2933" i="6" s="1"/>
  <c r="A2932" i="6"/>
  <c r="G2932" i="6" s="1"/>
  <c r="A2931" i="6"/>
  <c r="A2930" i="6"/>
  <c r="G2930" i="6" s="1"/>
  <c r="A2929" i="6"/>
  <c r="C2929" i="6" s="1"/>
  <c r="E2929" i="6" s="1"/>
  <c r="A2928" i="6"/>
  <c r="A2927" i="6"/>
  <c r="A2926" i="6"/>
  <c r="B2926" i="6" s="1"/>
  <c r="D2926" i="6" s="1"/>
  <c r="A2925" i="6"/>
  <c r="B2925" i="6" s="1"/>
  <c r="D2925" i="6" s="1"/>
  <c r="A2924" i="6"/>
  <c r="A2923" i="6"/>
  <c r="B2923" i="6" s="1"/>
  <c r="D2923" i="6" s="1"/>
  <c r="A2922" i="6"/>
  <c r="G2922" i="6" s="1"/>
  <c r="A2921" i="6"/>
  <c r="B2921" i="6" s="1"/>
  <c r="D2921" i="6" s="1"/>
  <c r="A2920" i="6"/>
  <c r="A2919" i="6"/>
  <c r="A2918" i="6"/>
  <c r="G2918" i="6" s="1"/>
  <c r="A2917" i="6"/>
  <c r="C2917" i="6" s="1"/>
  <c r="E2917" i="6" s="1"/>
  <c r="A2916" i="6"/>
  <c r="A2915" i="6"/>
  <c r="A2914" i="6"/>
  <c r="A2913" i="6"/>
  <c r="G2913" i="6" s="1"/>
  <c r="A2912" i="6"/>
  <c r="A2911" i="6"/>
  <c r="G2911" i="6" s="1"/>
  <c r="A2910" i="6"/>
  <c r="G2910" i="6" s="1"/>
  <c r="A2909" i="6"/>
  <c r="G2909" i="6" s="1"/>
  <c r="A2908" i="6"/>
  <c r="A2907" i="6"/>
  <c r="G2907" i="6" s="1"/>
  <c r="A2906" i="6"/>
  <c r="A2905" i="6"/>
  <c r="A2904" i="6"/>
  <c r="G2904" i="6" s="1"/>
  <c r="A2903" i="6"/>
  <c r="C2903" i="6" s="1"/>
  <c r="E2903" i="6" s="1"/>
  <c r="A2902" i="6"/>
  <c r="G2902" i="6" s="1"/>
  <c r="A2901" i="6"/>
  <c r="B2901" i="6" s="1"/>
  <c r="D2901" i="6" s="1"/>
  <c r="A2900" i="6"/>
  <c r="A2899" i="6"/>
  <c r="B2899" i="6" s="1"/>
  <c r="D2899" i="6" s="1"/>
  <c r="A2898" i="6"/>
  <c r="C2898" i="6" s="1"/>
  <c r="E2898" i="6" s="1"/>
  <c r="A2897" i="6"/>
  <c r="A2896" i="6"/>
  <c r="A2895" i="6"/>
  <c r="C2895" i="6" s="1"/>
  <c r="E2895" i="6" s="1"/>
  <c r="A2894" i="6"/>
  <c r="B2894" i="6" s="1"/>
  <c r="D2894" i="6" s="1"/>
  <c r="A2893" i="6"/>
  <c r="G2893" i="6" s="1"/>
  <c r="A2892" i="6"/>
  <c r="B2892" i="6" s="1"/>
  <c r="D2892" i="6" s="1"/>
  <c r="A2891" i="6"/>
  <c r="A2890" i="6"/>
  <c r="A2889" i="6"/>
  <c r="G2889" i="6" s="1"/>
  <c r="A2888" i="6"/>
  <c r="C2888" i="6" s="1"/>
  <c r="E2888" i="6" s="1"/>
  <c r="A2887" i="6"/>
  <c r="G2887" i="6" s="1"/>
  <c r="A2886" i="6"/>
  <c r="B2886" i="6" s="1"/>
  <c r="D2886" i="6" s="1"/>
  <c r="A2885" i="6"/>
  <c r="G2885" i="6" s="1"/>
  <c r="A2884" i="6"/>
  <c r="A2883" i="6"/>
  <c r="G2883" i="6" s="1"/>
  <c r="A2882" i="6"/>
  <c r="G2882" i="6" s="1"/>
  <c r="A2881" i="6"/>
  <c r="A2880" i="6"/>
  <c r="A2879" i="6"/>
  <c r="C2879" i="6" s="1"/>
  <c r="E2879" i="6" s="1"/>
  <c r="A2878" i="6"/>
  <c r="B2878" i="6" s="1"/>
  <c r="D2878" i="6" s="1"/>
  <c r="A2877" i="6"/>
  <c r="B2877" i="6" s="1"/>
  <c r="D2877" i="6" s="1"/>
  <c r="A2876" i="6"/>
  <c r="B2876" i="6" s="1"/>
  <c r="D2876" i="6" s="1"/>
  <c r="A2875" i="6"/>
  <c r="A2874" i="6"/>
  <c r="G2874" i="6" s="1"/>
  <c r="A2873" i="6"/>
  <c r="B2873" i="6" s="1"/>
  <c r="D2873" i="6" s="1"/>
  <c r="A2872" i="6"/>
  <c r="A2871" i="6"/>
  <c r="C2871" i="6" s="1"/>
  <c r="E2871" i="6" s="1"/>
  <c r="A2870" i="6"/>
  <c r="A2869" i="6"/>
  <c r="G2869" i="6" s="1"/>
  <c r="A2868" i="6"/>
  <c r="A2867" i="6"/>
  <c r="G2867" i="6" s="1"/>
  <c r="A2866" i="6"/>
  <c r="A2865" i="6"/>
  <c r="G2865" i="6" s="1"/>
  <c r="A2864" i="6"/>
  <c r="B2864" i="6" s="1"/>
  <c r="D2864" i="6" s="1"/>
  <c r="A2863" i="6"/>
  <c r="G2863" i="6" s="1"/>
  <c r="A2862" i="6"/>
  <c r="C2862" i="6" s="1"/>
  <c r="E2862" i="6" s="1"/>
  <c r="A2861" i="6"/>
  <c r="G2861" i="6" s="1"/>
  <c r="A2860" i="6"/>
  <c r="A2859" i="6"/>
  <c r="G2859" i="6" s="1"/>
  <c r="A2858" i="6"/>
  <c r="G2858" i="6" s="1"/>
  <c r="A2857" i="6"/>
  <c r="C2857" i="6" s="1"/>
  <c r="E2857" i="6" s="1"/>
  <c r="A2856" i="6"/>
  <c r="A2855" i="6"/>
  <c r="A2854" i="6"/>
  <c r="G2854" i="6" s="1"/>
  <c r="A2853" i="6"/>
  <c r="B2853" i="6" s="1"/>
  <c r="D2853" i="6" s="1"/>
  <c r="A2852" i="6"/>
  <c r="G2852" i="6" s="1"/>
  <c r="A2851" i="6"/>
  <c r="G2851" i="6" s="1"/>
  <c r="A2850" i="6"/>
  <c r="A2849" i="6"/>
  <c r="A2848" i="6"/>
  <c r="A2847" i="6"/>
  <c r="C2847" i="6" s="1"/>
  <c r="E2847" i="6" s="1"/>
  <c r="A2846" i="6"/>
  <c r="G2846" i="6" s="1"/>
  <c r="A2845" i="6"/>
  <c r="C2845" i="6" s="1"/>
  <c r="E2845" i="6" s="1"/>
  <c r="A2844" i="6"/>
  <c r="A2843" i="6"/>
  <c r="C2843" i="6" s="1"/>
  <c r="E2843" i="6" s="1"/>
  <c r="A2842" i="6"/>
  <c r="A2841" i="6"/>
  <c r="G2841" i="6" s="1"/>
  <c r="A2840" i="6"/>
  <c r="B2840" i="6" s="1"/>
  <c r="D2840" i="6" s="1"/>
  <c r="A2839" i="6"/>
  <c r="G2839" i="6" s="1"/>
  <c r="A2838" i="6"/>
  <c r="G2838" i="6" s="1"/>
  <c r="A2837" i="6"/>
  <c r="G2837" i="6" s="1"/>
  <c r="A2836" i="6"/>
  <c r="A2835" i="6"/>
  <c r="G2835" i="6" s="1"/>
  <c r="A2834" i="6"/>
  <c r="C2834" i="6" s="1"/>
  <c r="E2834" i="6" s="1"/>
  <c r="A2833" i="6"/>
  <c r="A2832" i="6"/>
  <c r="G2832" i="6" s="1"/>
  <c r="A2831" i="6"/>
  <c r="C2831" i="6" s="1"/>
  <c r="E2831" i="6" s="1"/>
  <c r="A2830" i="6"/>
  <c r="G2830" i="6" s="1"/>
  <c r="A2829" i="6"/>
  <c r="B2829" i="6" s="1"/>
  <c r="D2829" i="6" s="1"/>
  <c r="A2828" i="6"/>
  <c r="A2827" i="6"/>
  <c r="A2826" i="6"/>
  <c r="G2826" i="6" s="1"/>
  <c r="A2825" i="6"/>
  <c r="B2825" i="6" s="1"/>
  <c r="D2825" i="6" s="1"/>
  <c r="A2824" i="6"/>
  <c r="A2823" i="6"/>
  <c r="C2823" i="6" s="1"/>
  <c r="E2823" i="6" s="1"/>
  <c r="A2822" i="6"/>
  <c r="B2822" i="6" s="1"/>
  <c r="D2822" i="6" s="1"/>
  <c r="A2821" i="6"/>
  <c r="C2821" i="6" s="1"/>
  <c r="E2821" i="6" s="1"/>
  <c r="A2820" i="6"/>
  <c r="B2820" i="6" s="1"/>
  <c r="D2820" i="6" s="1"/>
  <c r="A2819" i="6"/>
  <c r="A2818" i="6"/>
  <c r="C2818" i="6" s="1"/>
  <c r="E2818" i="6" s="1"/>
  <c r="A2817" i="6"/>
  <c r="G2817" i="6" s="1"/>
  <c r="A2816" i="6"/>
  <c r="A2815" i="6"/>
  <c r="G2815" i="6" s="1"/>
  <c r="A2814" i="6"/>
  <c r="A2813" i="6"/>
  <c r="G2813" i="6" s="1"/>
  <c r="A2812" i="6"/>
  <c r="B2812" i="6" s="1"/>
  <c r="D2812" i="6" s="1"/>
  <c r="A2811" i="6"/>
  <c r="G2811" i="6" s="1"/>
  <c r="A2810" i="6"/>
  <c r="G2810" i="6" s="1"/>
  <c r="A2809" i="6"/>
  <c r="C2809" i="6" s="1"/>
  <c r="E2809" i="6" s="1"/>
  <c r="A2808" i="6"/>
  <c r="B2808" i="6" s="1"/>
  <c r="D2808" i="6" s="1"/>
  <c r="A2807" i="6"/>
  <c r="C2807" i="6" s="1"/>
  <c r="E2807" i="6" s="1"/>
  <c r="A2806" i="6"/>
  <c r="B2806" i="6" s="1"/>
  <c r="D2806" i="6" s="1"/>
  <c r="A2805" i="6"/>
  <c r="B2805" i="6" s="1"/>
  <c r="D2805" i="6" s="1"/>
  <c r="A2804" i="6"/>
  <c r="B2804" i="6" s="1"/>
  <c r="D2804" i="6" s="1"/>
  <c r="A2803" i="6"/>
  <c r="B2803" i="6" s="1"/>
  <c r="D2803" i="6" s="1"/>
  <c r="A2802" i="6"/>
  <c r="A2801" i="6"/>
  <c r="B2801" i="6" s="1"/>
  <c r="D2801" i="6" s="1"/>
  <c r="A2800" i="6"/>
  <c r="A2799" i="6"/>
  <c r="G2799" i="6" s="1"/>
  <c r="A2798" i="6"/>
  <c r="C2798" i="6" s="1"/>
  <c r="E2798" i="6" s="1"/>
  <c r="A2797" i="6"/>
  <c r="C2797" i="6" s="1"/>
  <c r="E2797" i="6" s="1"/>
  <c r="A2796" i="6"/>
  <c r="C2796" i="6" s="1"/>
  <c r="E2796" i="6" s="1"/>
  <c r="A2795" i="6"/>
  <c r="G2795" i="6" s="1"/>
  <c r="A2794" i="6"/>
  <c r="G2794" i="6" s="1"/>
  <c r="A2793" i="6"/>
  <c r="G2793" i="6" s="1"/>
  <c r="A2792" i="6"/>
  <c r="C2792" i="6" s="1"/>
  <c r="E2792" i="6" s="1"/>
  <c r="A2791" i="6"/>
  <c r="G2791" i="6" s="1"/>
  <c r="A2790" i="6"/>
  <c r="C2790" i="6" s="1"/>
  <c r="E2790" i="6" s="1"/>
  <c r="A2789" i="6"/>
  <c r="A2788" i="6"/>
  <c r="G2788" i="6" s="1"/>
  <c r="A2787" i="6"/>
  <c r="C2787" i="6" s="1"/>
  <c r="E2787" i="6" s="1"/>
  <c r="A2786" i="6"/>
  <c r="C2786" i="6" s="1"/>
  <c r="E2786" i="6" s="1"/>
  <c r="A2785" i="6"/>
  <c r="C2785" i="6" s="1"/>
  <c r="E2785" i="6" s="1"/>
  <c r="A2784" i="6"/>
  <c r="C2784" i="6" s="1"/>
  <c r="E2784" i="6" s="1"/>
  <c r="A2783" i="6"/>
  <c r="B2783" i="6" s="1"/>
  <c r="D2783" i="6" s="1"/>
  <c r="A2782" i="6"/>
  <c r="C2782" i="6" s="1"/>
  <c r="E2782" i="6" s="1"/>
  <c r="A2781" i="6"/>
  <c r="G2781" i="6" s="1"/>
  <c r="A2780" i="6"/>
  <c r="C2780" i="6" s="1"/>
  <c r="E2780" i="6" s="1"/>
  <c r="A2779" i="6"/>
  <c r="B2779" i="6" s="1"/>
  <c r="D2779" i="6" s="1"/>
  <c r="A2778" i="6"/>
  <c r="G2778" i="6" s="1"/>
  <c r="A2777" i="6"/>
  <c r="C2777" i="6" s="1"/>
  <c r="E2777" i="6" s="1"/>
  <c r="A2776" i="6"/>
  <c r="G2776" i="6" s="1"/>
  <c r="A2775" i="6"/>
  <c r="C2775" i="6" s="1"/>
  <c r="E2775" i="6" s="1"/>
  <c r="A2774" i="6"/>
  <c r="G2774" i="6" s="1"/>
  <c r="A2773" i="6"/>
  <c r="B2773" i="6" s="1"/>
  <c r="D2773" i="6" s="1"/>
  <c r="A2772" i="6"/>
  <c r="B2772" i="6" s="1"/>
  <c r="D2772" i="6" s="1"/>
  <c r="A2771" i="6"/>
  <c r="G2771" i="6" s="1"/>
  <c r="A2770" i="6"/>
  <c r="A2769" i="6"/>
  <c r="G2769" i="6" s="1"/>
  <c r="A2768" i="6"/>
  <c r="G2768" i="6" s="1"/>
  <c r="A2767" i="6"/>
  <c r="G2767" i="6" s="1"/>
  <c r="A2766" i="6"/>
  <c r="A2765" i="6"/>
  <c r="G2765" i="6" s="1"/>
  <c r="A2764" i="6"/>
  <c r="C2764" i="6" s="1"/>
  <c r="E2764" i="6" s="1"/>
  <c r="A2763" i="6"/>
  <c r="C2763" i="6" s="1"/>
  <c r="E2763" i="6" s="1"/>
  <c r="A2762" i="6"/>
  <c r="C2762" i="6" s="1"/>
  <c r="E2762" i="6" s="1"/>
  <c r="A2761" i="6"/>
  <c r="C2761" i="6" s="1"/>
  <c r="E2761" i="6" s="1"/>
  <c r="A2760" i="6"/>
  <c r="G2760" i="6" s="1"/>
  <c r="A2759" i="6"/>
  <c r="B2759" i="6" s="1"/>
  <c r="D2759" i="6" s="1"/>
  <c r="A2758" i="6"/>
  <c r="G2758" i="6" s="1"/>
  <c r="A2757" i="6"/>
  <c r="C2757" i="6" s="1"/>
  <c r="E2757" i="6" s="1"/>
  <c r="A2756" i="6"/>
  <c r="C2756" i="6" s="1"/>
  <c r="E2756" i="6" s="1"/>
  <c r="A2755" i="6"/>
  <c r="B2755" i="6" s="1"/>
  <c r="D2755" i="6" s="1"/>
  <c r="A2754" i="6"/>
  <c r="C2754" i="6" s="1"/>
  <c r="E2754" i="6" s="1"/>
  <c r="A2753" i="6"/>
  <c r="C2753" i="6" s="1"/>
  <c r="E2753" i="6" s="1"/>
  <c r="A2752" i="6"/>
  <c r="C2752" i="6" s="1"/>
  <c r="E2752" i="6" s="1"/>
  <c r="A2751" i="6"/>
  <c r="C2751" i="6" s="1"/>
  <c r="E2751" i="6" s="1"/>
  <c r="A2750" i="6"/>
  <c r="C2750" i="6" s="1"/>
  <c r="E2750" i="6" s="1"/>
  <c r="A2749" i="6"/>
  <c r="G2749" i="6" s="1"/>
  <c r="A2748" i="6"/>
  <c r="G2748" i="6" s="1"/>
  <c r="A2747" i="6"/>
  <c r="G2747" i="6" s="1"/>
  <c r="A2746" i="6"/>
  <c r="G2746" i="6" s="1"/>
  <c r="A2745" i="6"/>
  <c r="G2745" i="6" s="1"/>
  <c r="K2743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C2744" i="6"/>
  <c r="E2744" i="6" s="1"/>
  <c r="C2743" i="6"/>
  <c r="E2743" i="6" s="1"/>
  <c r="C2742" i="6"/>
  <c r="E2742" i="6" s="1"/>
  <c r="C2741" i="6"/>
  <c r="E2741" i="6" s="1"/>
  <c r="C2740" i="6"/>
  <c r="E2740" i="6" s="1"/>
  <c r="C2739" i="6"/>
  <c r="E2739" i="6" s="1"/>
  <c r="C2738" i="6"/>
  <c r="E2738" i="6" s="1"/>
  <c r="C2737" i="6"/>
  <c r="E2737" i="6" s="1"/>
  <c r="C2736" i="6"/>
  <c r="E2736" i="6" s="1"/>
  <c r="C2735" i="6"/>
  <c r="E2735" i="6" s="1"/>
  <c r="C2734" i="6"/>
  <c r="E2734" i="6" s="1"/>
  <c r="C2733" i="6"/>
  <c r="E2733" i="6" s="1"/>
  <c r="C2732" i="6"/>
  <c r="E2732" i="6" s="1"/>
  <c r="C2731" i="6"/>
  <c r="E2731" i="6" s="1"/>
  <c r="C2730" i="6"/>
  <c r="E2730" i="6" s="1"/>
  <c r="C2729" i="6"/>
  <c r="E2729" i="6" s="1"/>
  <c r="C2728" i="6"/>
  <c r="E2728" i="6" s="1"/>
  <c r="C2727" i="6"/>
  <c r="E2727" i="6" s="1"/>
  <c r="C2726" i="6"/>
  <c r="E2726" i="6" s="1"/>
  <c r="C2725" i="6"/>
  <c r="E2725" i="6" s="1"/>
  <c r="C2724" i="6"/>
  <c r="E2724" i="6" s="1"/>
  <c r="C2723" i="6"/>
  <c r="E2723" i="6" s="1"/>
  <c r="C2722" i="6"/>
  <c r="E2722" i="6" s="1"/>
  <c r="C2721" i="6"/>
  <c r="E2721" i="6" s="1"/>
  <c r="C2720" i="6"/>
  <c r="E2720" i="6" s="1"/>
  <c r="C2719" i="6"/>
  <c r="E2719" i="6" s="1"/>
  <c r="C2718" i="6"/>
  <c r="E2718" i="6" s="1"/>
  <c r="C2717" i="6"/>
  <c r="E2717" i="6" s="1"/>
  <c r="C2716" i="6"/>
  <c r="E2716" i="6" s="1"/>
  <c r="C2715" i="6"/>
  <c r="E2715" i="6" s="1"/>
  <c r="C2714" i="6"/>
  <c r="E2714" i="6" s="1"/>
  <c r="C2713" i="6"/>
  <c r="E2713" i="6" s="1"/>
  <c r="C2712" i="6"/>
  <c r="E2712" i="6" s="1"/>
  <c r="C2711" i="6"/>
  <c r="E2711" i="6" s="1"/>
  <c r="C2710" i="6"/>
  <c r="E2710" i="6" s="1"/>
  <c r="C2709" i="6"/>
  <c r="E2709" i="6" s="1"/>
  <c r="C2708" i="6"/>
  <c r="E2708" i="6" s="1"/>
  <c r="C2707" i="6"/>
  <c r="E2707" i="6" s="1"/>
  <c r="C2706" i="6"/>
  <c r="E2706" i="6" s="1"/>
  <c r="C2705" i="6"/>
  <c r="E2705" i="6" s="1"/>
  <c r="C2704" i="6"/>
  <c r="E2704" i="6" s="1"/>
  <c r="C2703" i="6"/>
  <c r="E2703" i="6" s="1"/>
  <c r="C2702" i="6"/>
  <c r="E2702" i="6" s="1"/>
  <c r="C2701" i="6"/>
  <c r="E2701" i="6" s="1"/>
  <c r="C2700" i="6"/>
  <c r="E2700" i="6" s="1"/>
  <c r="C2699" i="6"/>
  <c r="E2699" i="6" s="1"/>
  <c r="C2698" i="6"/>
  <c r="E2698" i="6" s="1"/>
  <c r="C2697" i="6"/>
  <c r="E2697" i="6" s="1"/>
  <c r="C2696" i="6"/>
  <c r="E2696" i="6" s="1"/>
  <c r="C2695" i="6"/>
  <c r="E2695" i="6" s="1"/>
  <c r="C2694" i="6"/>
  <c r="E2694" i="6" s="1"/>
  <c r="C2693" i="6"/>
  <c r="E2693" i="6" s="1"/>
  <c r="C2692" i="6"/>
  <c r="E2692" i="6" s="1"/>
  <c r="C2691" i="6"/>
  <c r="E2691" i="6" s="1"/>
  <c r="C2690" i="6"/>
  <c r="E2690" i="6" s="1"/>
  <c r="C2689" i="6"/>
  <c r="E2689" i="6" s="1"/>
  <c r="C2688" i="6"/>
  <c r="E2688" i="6" s="1"/>
  <c r="C2687" i="6"/>
  <c r="E2687" i="6" s="1"/>
  <c r="C2686" i="6"/>
  <c r="E2686" i="6" s="1"/>
  <c r="C2685" i="6"/>
  <c r="E2685" i="6" s="1"/>
  <c r="C2684" i="6"/>
  <c r="E2684" i="6" s="1"/>
  <c r="C2683" i="6"/>
  <c r="E2683" i="6" s="1"/>
  <c r="C2682" i="6"/>
  <c r="E2682" i="6" s="1"/>
  <c r="C2681" i="6"/>
  <c r="E2681" i="6" s="1"/>
  <c r="C2680" i="6"/>
  <c r="E2680" i="6" s="1"/>
  <c r="C2679" i="6"/>
  <c r="E2679" i="6" s="1"/>
  <c r="C2678" i="6"/>
  <c r="E2678" i="6" s="1"/>
  <c r="C2677" i="6"/>
  <c r="E2677" i="6" s="1"/>
  <c r="C2676" i="6"/>
  <c r="E2676" i="6" s="1"/>
  <c r="C2675" i="6"/>
  <c r="E2675" i="6" s="1"/>
  <c r="C2674" i="6"/>
  <c r="E2674" i="6" s="1"/>
  <c r="C2673" i="6"/>
  <c r="E2673" i="6" s="1"/>
  <c r="C2672" i="6"/>
  <c r="E2672" i="6" s="1"/>
  <c r="C2671" i="6"/>
  <c r="E2671" i="6" s="1"/>
  <c r="C2670" i="6"/>
  <c r="E2670" i="6" s="1"/>
  <c r="C2669" i="6"/>
  <c r="E2669" i="6" s="1"/>
  <c r="C2668" i="6"/>
  <c r="E2668" i="6" s="1"/>
  <c r="C2667" i="6"/>
  <c r="E2667" i="6" s="1"/>
  <c r="C2666" i="6"/>
  <c r="E2666" i="6" s="1"/>
  <c r="C2665" i="6"/>
  <c r="E2665" i="6" s="1"/>
  <c r="C2664" i="6"/>
  <c r="E2664" i="6" s="1"/>
  <c r="C2663" i="6"/>
  <c r="E2663" i="6" s="1"/>
  <c r="C2662" i="6"/>
  <c r="E2662" i="6" s="1"/>
  <c r="C2661" i="6"/>
  <c r="E2661" i="6" s="1"/>
  <c r="C2660" i="6"/>
  <c r="E2660" i="6" s="1"/>
  <c r="C2659" i="6"/>
  <c r="E2659" i="6" s="1"/>
  <c r="C2658" i="6"/>
  <c r="E2658" i="6" s="1"/>
  <c r="C2657" i="6"/>
  <c r="E2657" i="6" s="1"/>
  <c r="C2656" i="6"/>
  <c r="E2656" i="6" s="1"/>
  <c r="C2655" i="6"/>
  <c r="E2655" i="6" s="1"/>
  <c r="C2654" i="6"/>
  <c r="E2654" i="6" s="1"/>
  <c r="C2653" i="6"/>
  <c r="E2653" i="6" s="1"/>
  <c r="C2652" i="6"/>
  <c r="E2652" i="6" s="1"/>
  <c r="C2651" i="6"/>
  <c r="E2651" i="6" s="1"/>
  <c r="C2650" i="6"/>
  <c r="E2650" i="6" s="1"/>
  <c r="C2649" i="6"/>
  <c r="E2649" i="6" s="1"/>
  <c r="C2648" i="6"/>
  <c r="E2648" i="6" s="1"/>
  <c r="C2647" i="6"/>
  <c r="E2647" i="6" s="1"/>
  <c r="C2646" i="6"/>
  <c r="E2646" i="6" s="1"/>
  <c r="C2645" i="6"/>
  <c r="E2645" i="6" s="1"/>
  <c r="C2644" i="6"/>
  <c r="E2644" i="6" s="1"/>
  <c r="C2643" i="6"/>
  <c r="E2643" i="6" s="1"/>
  <c r="C2642" i="6"/>
  <c r="E2642" i="6" s="1"/>
  <c r="C2641" i="6"/>
  <c r="E2641" i="6" s="1"/>
  <c r="C2640" i="6"/>
  <c r="E2640" i="6" s="1"/>
  <c r="C2639" i="6"/>
  <c r="E2639" i="6" s="1"/>
  <c r="C2638" i="6"/>
  <c r="E2638" i="6" s="1"/>
  <c r="C2637" i="6"/>
  <c r="E2637" i="6" s="1"/>
  <c r="C2636" i="6"/>
  <c r="E2636" i="6" s="1"/>
  <c r="C2635" i="6"/>
  <c r="E2635" i="6" s="1"/>
  <c r="C2634" i="6"/>
  <c r="E2634" i="6" s="1"/>
  <c r="C2633" i="6"/>
  <c r="E2633" i="6" s="1"/>
  <c r="C2632" i="6"/>
  <c r="E2632" i="6" s="1"/>
  <c r="C2631" i="6"/>
  <c r="E2631" i="6" s="1"/>
  <c r="C2630" i="6"/>
  <c r="E2630" i="6" s="1"/>
  <c r="C2629" i="6"/>
  <c r="E2629" i="6" s="1"/>
  <c r="C2628" i="6"/>
  <c r="E2628" i="6" s="1"/>
  <c r="C2627" i="6"/>
  <c r="E2627" i="6" s="1"/>
  <c r="C2626" i="6"/>
  <c r="E2626" i="6" s="1"/>
  <c r="C2625" i="6"/>
  <c r="E2625" i="6" s="1"/>
  <c r="C2624" i="6"/>
  <c r="E2624" i="6" s="1"/>
  <c r="C2623" i="6"/>
  <c r="E2623" i="6" s="1"/>
  <c r="C2622" i="6"/>
  <c r="E2622" i="6" s="1"/>
  <c r="C2621" i="6"/>
  <c r="E2621" i="6" s="1"/>
  <c r="C2620" i="6"/>
  <c r="E2620" i="6" s="1"/>
  <c r="C2619" i="6"/>
  <c r="E2619" i="6" s="1"/>
  <c r="C2618" i="6"/>
  <c r="E2618" i="6" s="1"/>
  <c r="C2617" i="6"/>
  <c r="E2617" i="6" s="1"/>
  <c r="C2616" i="6"/>
  <c r="E2616" i="6" s="1"/>
  <c r="C2615" i="6"/>
  <c r="E2615" i="6" s="1"/>
  <c r="C2614" i="6"/>
  <c r="E2614" i="6" s="1"/>
  <c r="C2613" i="6"/>
  <c r="E2613" i="6" s="1"/>
  <c r="C2612" i="6"/>
  <c r="E2612" i="6" s="1"/>
  <c r="C2611" i="6"/>
  <c r="E2611" i="6" s="1"/>
  <c r="C2610" i="6"/>
  <c r="E2610" i="6" s="1"/>
  <c r="C2609" i="6"/>
  <c r="E2609" i="6" s="1"/>
  <c r="C2608" i="6"/>
  <c r="E2608" i="6" s="1"/>
  <c r="C2607" i="6"/>
  <c r="E2607" i="6" s="1"/>
  <c r="C2606" i="6"/>
  <c r="E2606" i="6" s="1"/>
  <c r="C2605" i="6"/>
  <c r="E2605" i="6" s="1"/>
  <c r="C2604" i="6"/>
  <c r="E2604" i="6" s="1"/>
  <c r="C2603" i="6"/>
  <c r="E2603" i="6" s="1"/>
  <c r="C2602" i="6"/>
  <c r="E2602" i="6" s="1"/>
  <c r="C2601" i="6"/>
  <c r="E2601" i="6" s="1"/>
  <c r="C2600" i="6"/>
  <c r="E2600" i="6" s="1"/>
  <c r="C2599" i="6"/>
  <c r="E2599" i="6" s="1"/>
  <c r="C2598" i="6"/>
  <c r="E2598" i="6" s="1"/>
  <c r="C2597" i="6"/>
  <c r="E2597" i="6" s="1"/>
  <c r="C2596" i="6"/>
  <c r="E2596" i="6" s="1"/>
  <c r="C2595" i="6"/>
  <c r="E2595" i="6" s="1"/>
  <c r="C2594" i="6"/>
  <c r="E2594" i="6" s="1"/>
  <c r="C2593" i="6"/>
  <c r="E2593" i="6" s="1"/>
  <c r="C2592" i="6"/>
  <c r="E2592" i="6" s="1"/>
  <c r="C2591" i="6"/>
  <c r="E2591" i="6" s="1"/>
  <c r="C2590" i="6"/>
  <c r="E2590" i="6" s="1"/>
  <c r="C2589" i="6"/>
  <c r="E2589" i="6" s="1"/>
  <c r="C2588" i="6"/>
  <c r="E2588" i="6" s="1"/>
  <c r="C2587" i="6"/>
  <c r="E2587" i="6" s="1"/>
  <c r="C2586" i="6"/>
  <c r="E2586" i="6" s="1"/>
  <c r="C2585" i="6"/>
  <c r="E2585" i="6" s="1"/>
  <c r="C2584" i="6"/>
  <c r="E2584" i="6" s="1"/>
  <c r="C2583" i="6"/>
  <c r="E2583" i="6" s="1"/>
  <c r="C2582" i="6"/>
  <c r="E2582" i="6" s="1"/>
  <c r="C2581" i="6"/>
  <c r="E2581" i="6" s="1"/>
  <c r="C2580" i="6"/>
  <c r="E2580" i="6" s="1"/>
  <c r="C2579" i="6"/>
  <c r="E2579" i="6" s="1"/>
  <c r="C2578" i="6"/>
  <c r="E2578" i="6" s="1"/>
  <c r="C2577" i="6"/>
  <c r="E2577" i="6" s="1"/>
  <c r="C2576" i="6"/>
  <c r="E2576" i="6" s="1"/>
  <c r="C2575" i="6"/>
  <c r="E2575" i="6" s="1"/>
  <c r="C2574" i="6"/>
  <c r="E2574" i="6" s="1"/>
  <c r="C2573" i="6"/>
  <c r="E2573" i="6" s="1"/>
  <c r="C2572" i="6"/>
  <c r="E2572" i="6" s="1"/>
  <c r="C2571" i="6"/>
  <c r="E2571" i="6" s="1"/>
  <c r="C2570" i="6"/>
  <c r="E2570" i="6" s="1"/>
  <c r="C2569" i="6"/>
  <c r="E2569" i="6" s="1"/>
  <c r="C2568" i="6"/>
  <c r="E2568" i="6" s="1"/>
  <c r="C2567" i="6"/>
  <c r="E2567" i="6" s="1"/>
  <c r="C2566" i="6"/>
  <c r="E2566" i="6" s="1"/>
  <c r="C2565" i="6"/>
  <c r="E2565" i="6" s="1"/>
  <c r="C2564" i="6"/>
  <c r="E2564" i="6" s="1"/>
  <c r="C2563" i="6"/>
  <c r="E2563" i="6" s="1"/>
  <c r="C2562" i="6"/>
  <c r="E2562" i="6" s="1"/>
  <c r="C2561" i="6"/>
  <c r="E2561" i="6" s="1"/>
  <c r="C2560" i="6"/>
  <c r="E2560" i="6" s="1"/>
  <c r="C2559" i="6"/>
  <c r="E2559" i="6" s="1"/>
  <c r="C2558" i="6"/>
  <c r="E2558" i="6" s="1"/>
  <c r="C2557" i="6"/>
  <c r="E2557" i="6" s="1"/>
  <c r="C2556" i="6"/>
  <c r="E2556" i="6" s="1"/>
  <c r="C2555" i="6"/>
  <c r="E2555" i="6" s="1"/>
  <c r="C2554" i="6"/>
  <c r="E2554" i="6" s="1"/>
  <c r="C2553" i="6"/>
  <c r="E2553" i="6" s="1"/>
  <c r="C2552" i="6"/>
  <c r="E2552" i="6" s="1"/>
  <c r="C2551" i="6"/>
  <c r="E2551" i="6" s="1"/>
  <c r="C2550" i="6"/>
  <c r="E2550" i="6" s="1"/>
  <c r="C2549" i="6"/>
  <c r="E2549" i="6" s="1"/>
  <c r="C2548" i="6"/>
  <c r="E2548" i="6" s="1"/>
  <c r="C2547" i="6"/>
  <c r="E2547" i="6" s="1"/>
  <c r="C2546" i="6"/>
  <c r="E2546" i="6" s="1"/>
  <c r="C2545" i="6"/>
  <c r="E2545" i="6" s="1"/>
  <c r="C2544" i="6"/>
  <c r="E2544" i="6" s="1"/>
  <c r="C2543" i="6"/>
  <c r="E2543" i="6" s="1"/>
  <c r="C2542" i="6"/>
  <c r="E2542" i="6" s="1"/>
  <c r="C2541" i="6"/>
  <c r="E2541" i="6" s="1"/>
  <c r="C2540" i="6"/>
  <c r="E2540" i="6" s="1"/>
  <c r="C2539" i="6"/>
  <c r="E2539" i="6" s="1"/>
  <c r="C2538" i="6"/>
  <c r="E2538" i="6" s="1"/>
  <c r="C2537" i="6"/>
  <c r="E2537" i="6" s="1"/>
  <c r="C2536" i="6"/>
  <c r="E2536" i="6" s="1"/>
  <c r="C2535" i="6"/>
  <c r="E2535" i="6" s="1"/>
  <c r="C2534" i="6"/>
  <c r="E2534" i="6" s="1"/>
  <c r="C2533" i="6"/>
  <c r="E2533" i="6" s="1"/>
  <c r="C2532" i="6"/>
  <c r="E2532" i="6" s="1"/>
  <c r="C2531" i="6"/>
  <c r="E2531" i="6" s="1"/>
  <c r="C2530" i="6"/>
  <c r="E2530" i="6" s="1"/>
  <c r="C2529" i="6"/>
  <c r="E2529" i="6" s="1"/>
  <c r="C2528" i="6"/>
  <c r="E2528" i="6" s="1"/>
  <c r="C2527" i="6"/>
  <c r="E2527" i="6" s="1"/>
  <c r="C2526" i="6"/>
  <c r="E2526" i="6" s="1"/>
  <c r="C2525" i="6"/>
  <c r="E2525" i="6" s="1"/>
  <c r="C2524" i="6"/>
  <c r="E2524" i="6" s="1"/>
  <c r="C2523" i="6"/>
  <c r="E2523" i="6" s="1"/>
  <c r="C2522" i="6"/>
  <c r="E2522" i="6" s="1"/>
  <c r="C2521" i="6"/>
  <c r="E2521" i="6" s="1"/>
  <c r="C2520" i="6"/>
  <c r="E2520" i="6" s="1"/>
  <c r="C2519" i="6"/>
  <c r="E2519" i="6" s="1"/>
  <c r="C2518" i="6"/>
  <c r="E2518" i="6" s="1"/>
  <c r="C2517" i="6"/>
  <c r="E2517" i="6" s="1"/>
  <c r="C2516" i="6"/>
  <c r="E2516" i="6" s="1"/>
  <c r="C2515" i="6"/>
  <c r="E2515" i="6" s="1"/>
  <c r="C2514" i="6"/>
  <c r="E2514" i="6" s="1"/>
  <c r="C2513" i="6"/>
  <c r="E2513" i="6" s="1"/>
  <c r="C2512" i="6"/>
  <c r="E2512" i="6" s="1"/>
  <c r="C2511" i="6"/>
  <c r="E2511" i="6" s="1"/>
  <c r="C2510" i="6"/>
  <c r="E2510" i="6" s="1"/>
  <c r="C2509" i="6"/>
  <c r="E2509" i="6" s="1"/>
  <c r="C2508" i="6"/>
  <c r="E2508" i="6" s="1"/>
  <c r="C2507" i="6"/>
  <c r="E2507" i="6" s="1"/>
  <c r="C2506" i="6"/>
  <c r="E2506" i="6" s="1"/>
  <c r="C2505" i="6"/>
  <c r="E2505" i="6" s="1"/>
  <c r="C2504" i="6"/>
  <c r="E2504" i="6" s="1"/>
  <c r="C2503" i="6"/>
  <c r="E2503" i="6" s="1"/>
  <c r="C2502" i="6"/>
  <c r="E2502" i="6" s="1"/>
  <c r="C2501" i="6"/>
  <c r="E2501" i="6" s="1"/>
  <c r="C2500" i="6"/>
  <c r="E2500" i="6" s="1"/>
  <c r="C2499" i="6"/>
  <c r="E2499" i="6" s="1"/>
  <c r="C2498" i="6"/>
  <c r="E2498" i="6" s="1"/>
  <c r="C2497" i="6"/>
  <c r="E2497" i="6" s="1"/>
  <c r="C2496" i="6"/>
  <c r="E2496" i="6" s="1"/>
  <c r="C2495" i="6"/>
  <c r="E2495" i="6" s="1"/>
  <c r="C2494" i="6"/>
  <c r="E2494" i="6" s="1"/>
  <c r="C2493" i="6"/>
  <c r="E2493" i="6" s="1"/>
  <c r="C2492" i="6"/>
  <c r="E2492" i="6" s="1"/>
  <c r="C2491" i="6"/>
  <c r="E2491" i="6" s="1"/>
  <c r="C2490" i="6"/>
  <c r="E2490" i="6" s="1"/>
  <c r="C2489" i="6"/>
  <c r="E2489" i="6" s="1"/>
  <c r="C2488" i="6"/>
  <c r="E2488" i="6" s="1"/>
  <c r="C2487" i="6"/>
  <c r="E2487" i="6" s="1"/>
  <c r="C2486" i="6"/>
  <c r="E2486" i="6" s="1"/>
  <c r="C2485" i="6"/>
  <c r="E2485" i="6" s="1"/>
  <c r="C2484" i="6"/>
  <c r="E2484" i="6" s="1"/>
  <c r="C2483" i="6"/>
  <c r="E2483" i="6" s="1"/>
  <c r="C2482" i="6"/>
  <c r="E2482" i="6" s="1"/>
  <c r="C2481" i="6"/>
  <c r="E2481" i="6" s="1"/>
  <c r="C2480" i="6"/>
  <c r="E2480" i="6" s="1"/>
  <c r="C2479" i="6"/>
  <c r="E2479" i="6" s="1"/>
  <c r="C2478" i="6"/>
  <c r="E2478" i="6" s="1"/>
  <c r="C2477" i="6"/>
  <c r="E2477" i="6" s="1"/>
  <c r="C2476" i="6"/>
  <c r="E2476" i="6" s="1"/>
  <c r="C2475" i="6"/>
  <c r="E2475" i="6" s="1"/>
  <c r="C2474" i="6"/>
  <c r="E2474" i="6" s="1"/>
  <c r="C2473" i="6"/>
  <c r="E2473" i="6" s="1"/>
  <c r="C2472" i="6"/>
  <c r="E2472" i="6" s="1"/>
  <c r="C2471" i="6"/>
  <c r="E2471" i="6" s="1"/>
  <c r="C2470" i="6"/>
  <c r="E2470" i="6" s="1"/>
  <c r="C2469" i="6"/>
  <c r="E2469" i="6" s="1"/>
  <c r="C2468" i="6"/>
  <c r="E2468" i="6" s="1"/>
  <c r="C2467" i="6"/>
  <c r="E2467" i="6" s="1"/>
  <c r="C2466" i="6"/>
  <c r="E2466" i="6" s="1"/>
  <c r="C2465" i="6"/>
  <c r="E2465" i="6" s="1"/>
  <c r="C2464" i="6"/>
  <c r="E2464" i="6" s="1"/>
  <c r="C2463" i="6"/>
  <c r="E2463" i="6" s="1"/>
  <c r="C2462" i="6"/>
  <c r="E2462" i="6" s="1"/>
  <c r="C2461" i="6"/>
  <c r="E2461" i="6" s="1"/>
  <c r="C2460" i="6"/>
  <c r="E2460" i="6" s="1"/>
  <c r="C2459" i="6"/>
  <c r="E2459" i="6" s="1"/>
  <c r="C2458" i="6"/>
  <c r="E2458" i="6" s="1"/>
  <c r="C2457" i="6"/>
  <c r="E2457" i="6" s="1"/>
  <c r="C2456" i="6"/>
  <c r="E2456" i="6" s="1"/>
  <c r="C2455" i="6"/>
  <c r="E2455" i="6" s="1"/>
  <c r="C2454" i="6"/>
  <c r="E2454" i="6" s="1"/>
  <c r="C2453" i="6"/>
  <c r="E2453" i="6" s="1"/>
  <c r="C2452" i="6"/>
  <c r="E2452" i="6" s="1"/>
  <c r="C2451" i="6"/>
  <c r="E2451" i="6" s="1"/>
  <c r="C2450" i="6"/>
  <c r="E2450" i="6" s="1"/>
  <c r="C2449" i="6"/>
  <c r="E2449" i="6" s="1"/>
  <c r="C2448" i="6"/>
  <c r="E2448" i="6" s="1"/>
  <c r="C2447" i="6"/>
  <c r="E2447" i="6" s="1"/>
  <c r="C2446" i="6"/>
  <c r="E2446" i="6" s="1"/>
  <c r="C2445" i="6"/>
  <c r="E2445" i="6" s="1"/>
  <c r="C2444" i="6"/>
  <c r="E2444" i="6" s="1"/>
  <c r="C2443" i="6"/>
  <c r="E2443" i="6" s="1"/>
  <c r="C2442" i="6"/>
  <c r="E2442" i="6" s="1"/>
  <c r="C2441" i="6"/>
  <c r="E2441" i="6" s="1"/>
  <c r="C2440" i="6"/>
  <c r="E2440" i="6" s="1"/>
  <c r="C2439" i="6"/>
  <c r="E2439" i="6" s="1"/>
  <c r="C2438" i="6"/>
  <c r="E2438" i="6" s="1"/>
  <c r="C2437" i="6"/>
  <c r="E2437" i="6" s="1"/>
  <c r="C2436" i="6"/>
  <c r="E2436" i="6" s="1"/>
  <c r="C2435" i="6"/>
  <c r="E2435" i="6" s="1"/>
  <c r="C2434" i="6"/>
  <c r="E2434" i="6" s="1"/>
  <c r="C2433" i="6"/>
  <c r="E2433" i="6" s="1"/>
  <c r="C2432" i="6"/>
  <c r="E2432" i="6" s="1"/>
  <c r="C2431" i="6"/>
  <c r="E2431" i="6" s="1"/>
  <c r="C2430" i="6"/>
  <c r="E2430" i="6" s="1"/>
  <c r="C2429" i="6"/>
  <c r="E2429" i="6" s="1"/>
  <c r="C2428" i="6"/>
  <c r="E2428" i="6" s="1"/>
  <c r="C2427" i="6"/>
  <c r="E2427" i="6" s="1"/>
  <c r="C2426" i="6"/>
  <c r="E2426" i="6" s="1"/>
  <c r="C2425" i="6"/>
  <c r="E2425" i="6" s="1"/>
  <c r="C2424" i="6"/>
  <c r="E2424" i="6" s="1"/>
  <c r="C2423" i="6"/>
  <c r="E2423" i="6" s="1"/>
  <c r="C2422" i="6"/>
  <c r="E2422" i="6" s="1"/>
  <c r="C2421" i="6"/>
  <c r="E2421" i="6" s="1"/>
  <c r="C2420" i="6"/>
  <c r="E2420" i="6" s="1"/>
  <c r="C2419" i="6"/>
  <c r="E2419" i="6" s="1"/>
  <c r="C2418" i="6"/>
  <c r="E2418" i="6" s="1"/>
  <c r="C2417" i="6"/>
  <c r="E2417" i="6" s="1"/>
  <c r="C2416" i="6"/>
  <c r="E2416" i="6" s="1"/>
  <c r="C2415" i="6"/>
  <c r="E2415" i="6" s="1"/>
  <c r="C2414" i="6"/>
  <c r="E2414" i="6" s="1"/>
  <c r="C2413" i="6"/>
  <c r="E2413" i="6" s="1"/>
  <c r="C2412" i="6"/>
  <c r="E2412" i="6" s="1"/>
  <c r="C2411" i="6"/>
  <c r="E2411" i="6" s="1"/>
  <c r="C2410" i="6"/>
  <c r="E2410" i="6" s="1"/>
  <c r="C2409" i="6"/>
  <c r="E2409" i="6" s="1"/>
  <c r="C2408" i="6"/>
  <c r="E2408" i="6" s="1"/>
  <c r="C2407" i="6"/>
  <c r="E2407" i="6" s="1"/>
  <c r="C2406" i="6"/>
  <c r="E2406" i="6" s="1"/>
  <c r="C2405" i="6"/>
  <c r="E2405" i="6" s="1"/>
  <c r="C2404" i="6"/>
  <c r="E2404" i="6" s="1"/>
  <c r="C2403" i="6"/>
  <c r="E2403" i="6" s="1"/>
  <c r="C2402" i="6"/>
  <c r="E2402" i="6" s="1"/>
  <c r="C2401" i="6"/>
  <c r="E2401" i="6" s="1"/>
  <c r="C2400" i="6"/>
  <c r="E2400" i="6" s="1"/>
  <c r="C2399" i="6"/>
  <c r="E2399" i="6" s="1"/>
  <c r="C2398" i="6"/>
  <c r="E2398" i="6" s="1"/>
  <c r="C2397" i="6"/>
  <c r="E2397" i="6" s="1"/>
  <c r="C2396" i="6"/>
  <c r="E2396" i="6" s="1"/>
  <c r="C2395" i="6"/>
  <c r="E2395" i="6" s="1"/>
  <c r="C2394" i="6"/>
  <c r="E2394" i="6" s="1"/>
  <c r="C2393" i="6"/>
  <c r="E2393" i="6" s="1"/>
  <c r="C2392" i="6"/>
  <c r="E2392" i="6" s="1"/>
  <c r="C2391" i="6"/>
  <c r="E2391" i="6" s="1"/>
  <c r="C2390" i="6"/>
  <c r="E2390" i="6" s="1"/>
  <c r="C2389" i="6"/>
  <c r="E2389" i="6" s="1"/>
  <c r="C2388" i="6"/>
  <c r="E2388" i="6" s="1"/>
  <c r="C2387" i="6"/>
  <c r="E2387" i="6" s="1"/>
  <c r="C2386" i="6"/>
  <c r="E2386" i="6" s="1"/>
  <c r="C2385" i="6"/>
  <c r="E2385" i="6" s="1"/>
  <c r="C2384" i="6"/>
  <c r="E2384" i="6" s="1"/>
  <c r="C2383" i="6"/>
  <c r="E2383" i="6" s="1"/>
  <c r="C2382" i="6"/>
  <c r="E2382" i="6" s="1"/>
  <c r="C2381" i="6"/>
  <c r="E2381" i="6" s="1"/>
  <c r="C2380" i="6"/>
  <c r="E2380" i="6" s="1"/>
  <c r="C2379" i="6"/>
  <c r="E2379" i="6" s="1"/>
  <c r="C2378" i="6"/>
  <c r="E2378" i="6" s="1"/>
  <c r="C2377" i="6"/>
  <c r="E2377" i="6" s="1"/>
  <c r="C2376" i="6"/>
  <c r="E2376" i="6" s="1"/>
  <c r="C2375" i="6"/>
  <c r="E2375" i="6" s="1"/>
  <c r="C2374" i="6"/>
  <c r="E2374" i="6" s="1"/>
  <c r="C2373" i="6"/>
  <c r="E2373" i="6" s="1"/>
  <c r="C2372" i="6"/>
  <c r="E2372" i="6" s="1"/>
  <c r="C2371" i="6"/>
  <c r="E2371" i="6" s="1"/>
  <c r="C2370" i="6"/>
  <c r="E2370" i="6" s="1"/>
  <c r="C2369" i="6"/>
  <c r="E2369" i="6" s="1"/>
  <c r="C2368" i="6"/>
  <c r="E2368" i="6" s="1"/>
  <c r="C2367" i="6"/>
  <c r="E2367" i="6" s="1"/>
  <c r="C2366" i="6"/>
  <c r="E2366" i="6" s="1"/>
  <c r="C2365" i="6"/>
  <c r="E2365" i="6" s="1"/>
  <c r="C2364" i="6"/>
  <c r="E2364" i="6" s="1"/>
  <c r="C2363" i="6"/>
  <c r="E2363" i="6" s="1"/>
  <c r="C2362" i="6"/>
  <c r="E2362" i="6" s="1"/>
  <c r="C2361" i="6"/>
  <c r="E2361" i="6" s="1"/>
  <c r="C2360" i="6"/>
  <c r="E2360" i="6" s="1"/>
  <c r="C2359" i="6"/>
  <c r="E2359" i="6" s="1"/>
  <c r="C2358" i="6"/>
  <c r="E2358" i="6" s="1"/>
  <c r="C2357" i="6"/>
  <c r="E2357" i="6" s="1"/>
  <c r="C2356" i="6"/>
  <c r="E2356" i="6" s="1"/>
  <c r="C2355" i="6"/>
  <c r="E2355" i="6" s="1"/>
  <c r="C2354" i="6"/>
  <c r="E2354" i="6" s="1"/>
  <c r="C2353" i="6"/>
  <c r="E2353" i="6" s="1"/>
  <c r="C2352" i="6"/>
  <c r="E2352" i="6" s="1"/>
  <c r="C2351" i="6"/>
  <c r="E2351" i="6" s="1"/>
  <c r="C2350" i="6"/>
  <c r="E2350" i="6" s="1"/>
  <c r="C2349" i="6"/>
  <c r="E2349" i="6" s="1"/>
  <c r="C2348" i="6"/>
  <c r="E2348" i="6" s="1"/>
  <c r="C2347" i="6"/>
  <c r="E2347" i="6" s="1"/>
  <c r="C2346" i="6"/>
  <c r="E2346" i="6" s="1"/>
  <c r="C2345" i="6"/>
  <c r="E2345" i="6" s="1"/>
  <c r="C2344" i="6"/>
  <c r="E2344" i="6" s="1"/>
  <c r="C2343" i="6"/>
  <c r="E2343" i="6" s="1"/>
  <c r="C2342" i="6"/>
  <c r="E2342" i="6" s="1"/>
  <c r="C2341" i="6"/>
  <c r="E2341" i="6" s="1"/>
  <c r="C2340" i="6"/>
  <c r="E2340" i="6" s="1"/>
  <c r="C2339" i="6"/>
  <c r="E2339" i="6" s="1"/>
  <c r="C2338" i="6"/>
  <c r="E2338" i="6" s="1"/>
  <c r="C2337" i="6"/>
  <c r="E2337" i="6" s="1"/>
  <c r="C2336" i="6"/>
  <c r="E2336" i="6" s="1"/>
  <c r="C2335" i="6"/>
  <c r="E2335" i="6" s="1"/>
  <c r="C2334" i="6"/>
  <c r="E2334" i="6" s="1"/>
  <c r="C2333" i="6"/>
  <c r="E2333" i="6" s="1"/>
  <c r="C2332" i="6"/>
  <c r="E2332" i="6" s="1"/>
  <c r="C2331" i="6"/>
  <c r="E2331" i="6" s="1"/>
  <c r="C2330" i="6"/>
  <c r="E2330" i="6" s="1"/>
  <c r="C2329" i="6"/>
  <c r="E2329" i="6" s="1"/>
  <c r="C2328" i="6"/>
  <c r="E2328" i="6" s="1"/>
  <c r="C2327" i="6"/>
  <c r="E2327" i="6" s="1"/>
  <c r="C2326" i="6"/>
  <c r="E2326" i="6" s="1"/>
  <c r="C2325" i="6"/>
  <c r="E2325" i="6" s="1"/>
  <c r="C2324" i="6"/>
  <c r="E2324" i="6" s="1"/>
  <c r="C2323" i="6"/>
  <c r="E2323" i="6" s="1"/>
  <c r="C2322" i="6"/>
  <c r="E2322" i="6" s="1"/>
  <c r="C2321" i="6"/>
  <c r="E2321" i="6" s="1"/>
  <c r="C2320" i="6"/>
  <c r="E2320" i="6" s="1"/>
  <c r="C2319" i="6"/>
  <c r="E2319" i="6" s="1"/>
  <c r="C2318" i="6"/>
  <c r="E2318" i="6" s="1"/>
  <c r="C2317" i="6"/>
  <c r="E2317" i="6" s="1"/>
  <c r="C2316" i="6"/>
  <c r="E2316" i="6" s="1"/>
  <c r="C2315" i="6"/>
  <c r="E2315" i="6" s="1"/>
  <c r="C2314" i="6"/>
  <c r="E2314" i="6" s="1"/>
  <c r="C2313" i="6"/>
  <c r="E2313" i="6" s="1"/>
  <c r="C2312" i="6"/>
  <c r="E2312" i="6" s="1"/>
  <c r="C2311" i="6"/>
  <c r="E2311" i="6" s="1"/>
  <c r="C2310" i="6"/>
  <c r="E2310" i="6" s="1"/>
  <c r="C2309" i="6"/>
  <c r="E2309" i="6" s="1"/>
  <c r="C2308" i="6"/>
  <c r="E2308" i="6" s="1"/>
  <c r="C2307" i="6"/>
  <c r="E2307" i="6" s="1"/>
  <c r="C2306" i="6"/>
  <c r="E2306" i="6" s="1"/>
  <c r="C2305" i="6"/>
  <c r="E2305" i="6" s="1"/>
  <c r="C2304" i="6"/>
  <c r="E2304" i="6" s="1"/>
  <c r="C2303" i="6"/>
  <c r="E2303" i="6" s="1"/>
  <c r="C2302" i="6"/>
  <c r="E2302" i="6" s="1"/>
  <c r="C2301" i="6"/>
  <c r="E2301" i="6" s="1"/>
  <c r="C2300" i="6"/>
  <c r="E2300" i="6" s="1"/>
  <c r="C2299" i="6"/>
  <c r="E2299" i="6" s="1"/>
  <c r="C2298" i="6"/>
  <c r="E2298" i="6" s="1"/>
  <c r="C2297" i="6"/>
  <c r="E2297" i="6" s="1"/>
  <c r="C2296" i="6"/>
  <c r="E2296" i="6" s="1"/>
  <c r="C2295" i="6"/>
  <c r="E2295" i="6" s="1"/>
  <c r="C2294" i="6"/>
  <c r="E2294" i="6" s="1"/>
  <c r="C2293" i="6"/>
  <c r="E2293" i="6" s="1"/>
  <c r="C2292" i="6"/>
  <c r="E2292" i="6" s="1"/>
  <c r="C2291" i="6"/>
  <c r="E2291" i="6" s="1"/>
  <c r="C2290" i="6"/>
  <c r="E2290" i="6" s="1"/>
  <c r="C2289" i="6"/>
  <c r="E2289" i="6" s="1"/>
  <c r="C2288" i="6"/>
  <c r="E2288" i="6" s="1"/>
  <c r="C2287" i="6"/>
  <c r="E2287" i="6" s="1"/>
  <c r="C2286" i="6"/>
  <c r="E2286" i="6" s="1"/>
  <c r="C2285" i="6"/>
  <c r="E2285" i="6" s="1"/>
  <c r="C2284" i="6"/>
  <c r="E2284" i="6" s="1"/>
  <c r="C2283" i="6"/>
  <c r="E2283" i="6" s="1"/>
  <c r="C2282" i="6"/>
  <c r="E2282" i="6" s="1"/>
  <c r="C2281" i="6"/>
  <c r="E2281" i="6" s="1"/>
  <c r="C2280" i="6"/>
  <c r="E2280" i="6" s="1"/>
  <c r="C2279" i="6"/>
  <c r="E2279" i="6" s="1"/>
  <c r="C2278" i="6"/>
  <c r="E2278" i="6" s="1"/>
  <c r="C2277" i="6"/>
  <c r="E2277" i="6" s="1"/>
  <c r="C2276" i="6"/>
  <c r="E2276" i="6" s="1"/>
  <c r="C2275" i="6"/>
  <c r="E2275" i="6" s="1"/>
  <c r="C2274" i="6"/>
  <c r="E2274" i="6" s="1"/>
  <c r="C2273" i="6"/>
  <c r="E2273" i="6" s="1"/>
  <c r="C2272" i="6"/>
  <c r="E2272" i="6" s="1"/>
  <c r="C2271" i="6"/>
  <c r="E2271" i="6" s="1"/>
  <c r="C2270" i="6"/>
  <c r="E2270" i="6" s="1"/>
  <c r="C2269" i="6"/>
  <c r="E2269" i="6" s="1"/>
  <c r="C2268" i="6"/>
  <c r="E2268" i="6" s="1"/>
  <c r="C2267" i="6"/>
  <c r="E2267" i="6" s="1"/>
  <c r="C2266" i="6"/>
  <c r="E2266" i="6" s="1"/>
  <c r="C2265" i="6"/>
  <c r="E2265" i="6" s="1"/>
  <c r="C2264" i="6"/>
  <c r="E2264" i="6" s="1"/>
  <c r="C2263" i="6"/>
  <c r="E2263" i="6" s="1"/>
  <c r="C2262" i="6"/>
  <c r="E2262" i="6" s="1"/>
  <c r="C2261" i="6"/>
  <c r="E2261" i="6" s="1"/>
  <c r="C2260" i="6"/>
  <c r="E2260" i="6" s="1"/>
  <c r="C2259" i="6"/>
  <c r="E2259" i="6" s="1"/>
  <c r="C2258" i="6"/>
  <c r="E2258" i="6" s="1"/>
  <c r="C2257" i="6"/>
  <c r="E2257" i="6" s="1"/>
  <c r="C2256" i="6"/>
  <c r="E2256" i="6" s="1"/>
  <c r="C2255" i="6"/>
  <c r="E2255" i="6" s="1"/>
  <c r="C2254" i="6"/>
  <c r="E2254" i="6" s="1"/>
  <c r="C2253" i="6"/>
  <c r="E2253" i="6" s="1"/>
  <c r="C2252" i="6"/>
  <c r="E2252" i="6" s="1"/>
  <c r="C2251" i="6"/>
  <c r="E2251" i="6" s="1"/>
  <c r="C2250" i="6"/>
  <c r="E2250" i="6" s="1"/>
  <c r="C2249" i="6"/>
  <c r="E2249" i="6" s="1"/>
  <c r="C2248" i="6"/>
  <c r="E2248" i="6" s="1"/>
  <c r="C2247" i="6"/>
  <c r="E2247" i="6" s="1"/>
  <c r="C2246" i="6"/>
  <c r="E2246" i="6" s="1"/>
  <c r="C2245" i="6"/>
  <c r="E2245" i="6" s="1"/>
  <c r="C2244" i="6"/>
  <c r="E2244" i="6" s="1"/>
  <c r="C2243" i="6"/>
  <c r="E2243" i="6" s="1"/>
  <c r="C2242" i="6"/>
  <c r="E2242" i="6" s="1"/>
  <c r="C2241" i="6"/>
  <c r="E2241" i="6" s="1"/>
  <c r="C2240" i="6"/>
  <c r="E2240" i="6" s="1"/>
  <c r="C2239" i="6"/>
  <c r="E2239" i="6" s="1"/>
  <c r="C2238" i="6"/>
  <c r="E2238" i="6" s="1"/>
  <c r="C2237" i="6"/>
  <c r="E2237" i="6" s="1"/>
  <c r="C2236" i="6"/>
  <c r="E2236" i="6" s="1"/>
  <c r="C2235" i="6"/>
  <c r="E2235" i="6" s="1"/>
  <c r="C2234" i="6"/>
  <c r="E2234" i="6" s="1"/>
  <c r="C2233" i="6"/>
  <c r="E2233" i="6" s="1"/>
  <c r="C2232" i="6"/>
  <c r="E2232" i="6" s="1"/>
  <c r="C2231" i="6"/>
  <c r="E2231" i="6" s="1"/>
  <c r="C2230" i="6"/>
  <c r="E2230" i="6" s="1"/>
  <c r="C2229" i="6"/>
  <c r="E2229" i="6" s="1"/>
  <c r="C2228" i="6"/>
  <c r="E2228" i="6" s="1"/>
  <c r="C2227" i="6"/>
  <c r="E2227" i="6" s="1"/>
  <c r="C2226" i="6"/>
  <c r="E2226" i="6" s="1"/>
  <c r="C2225" i="6"/>
  <c r="E2225" i="6" s="1"/>
  <c r="C2224" i="6"/>
  <c r="E2224" i="6" s="1"/>
  <c r="C2223" i="6"/>
  <c r="E2223" i="6" s="1"/>
  <c r="C2222" i="6"/>
  <c r="E2222" i="6" s="1"/>
  <c r="C2221" i="6"/>
  <c r="E2221" i="6" s="1"/>
  <c r="C2220" i="6"/>
  <c r="E2220" i="6" s="1"/>
  <c r="C2219" i="6"/>
  <c r="E2219" i="6" s="1"/>
  <c r="C2218" i="6"/>
  <c r="E2218" i="6" s="1"/>
  <c r="C2217" i="6"/>
  <c r="E2217" i="6" s="1"/>
  <c r="C2216" i="6"/>
  <c r="E2216" i="6" s="1"/>
  <c r="C2215" i="6"/>
  <c r="E2215" i="6" s="1"/>
  <c r="C2214" i="6"/>
  <c r="E2214" i="6" s="1"/>
  <c r="C2213" i="6"/>
  <c r="E2213" i="6" s="1"/>
  <c r="C2212" i="6"/>
  <c r="E2212" i="6" s="1"/>
  <c r="C2211" i="6"/>
  <c r="E2211" i="6" s="1"/>
  <c r="C2210" i="6"/>
  <c r="E2210" i="6" s="1"/>
  <c r="C2209" i="6"/>
  <c r="E2209" i="6" s="1"/>
  <c r="C2208" i="6"/>
  <c r="E2208" i="6" s="1"/>
  <c r="C2207" i="6"/>
  <c r="E2207" i="6" s="1"/>
  <c r="C2206" i="6"/>
  <c r="E2206" i="6" s="1"/>
  <c r="C2205" i="6"/>
  <c r="E2205" i="6" s="1"/>
  <c r="C2204" i="6"/>
  <c r="E2204" i="6" s="1"/>
  <c r="C2203" i="6"/>
  <c r="E2203" i="6" s="1"/>
  <c r="C2202" i="6"/>
  <c r="E2202" i="6" s="1"/>
  <c r="C2201" i="6"/>
  <c r="E2201" i="6" s="1"/>
  <c r="C2200" i="6"/>
  <c r="E2200" i="6" s="1"/>
  <c r="C2199" i="6"/>
  <c r="E2199" i="6" s="1"/>
  <c r="C2198" i="6"/>
  <c r="E2198" i="6" s="1"/>
  <c r="C2197" i="6"/>
  <c r="E2197" i="6" s="1"/>
  <c r="C2196" i="6"/>
  <c r="E2196" i="6" s="1"/>
  <c r="C2195" i="6"/>
  <c r="E2195" i="6" s="1"/>
  <c r="C2194" i="6"/>
  <c r="E2194" i="6" s="1"/>
  <c r="C2193" i="6"/>
  <c r="E2193" i="6" s="1"/>
  <c r="C2192" i="6"/>
  <c r="E2192" i="6" s="1"/>
  <c r="C2191" i="6"/>
  <c r="E2191" i="6" s="1"/>
  <c r="C2190" i="6"/>
  <c r="E2190" i="6" s="1"/>
  <c r="C2189" i="6"/>
  <c r="E2189" i="6" s="1"/>
  <c r="C2188" i="6"/>
  <c r="E2188" i="6" s="1"/>
  <c r="C2187" i="6"/>
  <c r="E2187" i="6" s="1"/>
  <c r="C2186" i="6"/>
  <c r="E2186" i="6" s="1"/>
  <c r="C2185" i="6"/>
  <c r="E2185" i="6" s="1"/>
  <c r="C2184" i="6"/>
  <c r="E2184" i="6" s="1"/>
  <c r="C2183" i="6"/>
  <c r="E2183" i="6" s="1"/>
  <c r="C2182" i="6"/>
  <c r="E2182" i="6" s="1"/>
  <c r="C2181" i="6"/>
  <c r="E2181" i="6" s="1"/>
  <c r="C2180" i="6"/>
  <c r="E2180" i="6" s="1"/>
  <c r="C2179" i="6"/>
  <c r="E2179" i="6" s="1"/>
  <c r="C2178" i="6"/>
  <c r="E2178" i="6" s="1"/>
  <c r="C2177" i="6"/>
  <c r="E2177" i="6" s="1"/>
  <c r="C2176" i="6"/>
  <c r="E2176" i="6" s="1"/>
  <c r="C2175" i="6"/>
  <c r="E2175" i="6" s="1"/>
  <c r="C2174" i="6"/>
  <c r="E2174" i="6" s="1"/>
  <c r="C2173" i="6"/>
  <c r="E2173" i="6" s="1"/>
  <c r="C2172" i="6"/>
  <c r="E2172" i="6" s="1"/>
  <c r="C2171" i="6"/>
  <c r="E2171" i="6" s="1"/>
  <c r="C2170" i="6"/>
  <c r="E2170" i="6" s="1"/>
  <c r="C2169" i="6"/>
  <c r="E2169" i="6" s="1"/>
  <c r="C2168" i="6"/>
  <c r="E2168" i="6" s="1"/>
  <c r="C2167" i="6"/>
  <c r="E2167" i="6" s="1"/>
  <c r="C2166" i="6"/>
  <c r="E2166" i="6" s="1"/>
  <c r="C2165" i="6"/>
  <c r="E2165" i="6" s="1"/>
  <c r="C2164" i="6"/>
  <c r="E2164" i="6" s="1"/>
  <c r="C2163" i="6"/>
  <c r="E2163" i="6" s="1"/>
  <c r="C2162" i="6"/>
  <c r="E2162" i="6" s="1"/>
  <c r="C2161" i="6"/>
  <c r="E2161" i="6" s="1"/>
  <c r="C2160" i="6"/>
  <c r="E2160" i="6" s="1"/>
  <c r="C2159" i="6"/>
  <c r="E2159" i="6" s="1"/>
  <c r="C2158" i="6"/>
  <c r="E2158" i="6" s="1"/>
  <c r="C2157" i="6"/>
  <c r="E2157" i="6" s="1"/>
  <c r="C2156" i="6"/>
  <c r="E2156" i="6" s="1"/>
  <c r="C2155" i="6"/>
  <c r="E2155" i="6" s="1"/>
  <c r="C2154" i="6"/>
  <c r="E2154" i="6" s="1"/>
  <c r="C2153" i="6"/>
  <c r="E2153" i="6" s="1"/>
  <c r="C2152" i="6"/>
  <c r="E2152" i="6" s="1"/>
  <c r="C2151" i="6"/>
  <c r="E2151" i="6" s="1"/>
  <c r="C2150" i="6"/>
  <c r="E2150" i="6" s="1"/>
  <c r="C2149" i="6"/>
  <c r="E2149" i="6" s="1"/>
  <c r="C2148" i="6"/>
  <c r="E2148" i="6" s="1"/>
  <c r="C2147" i="6"/>
  <c r="E2147" i="6" s="1"/>
  <c r="C2146" i="6"/>
  <c r="E2146" i="6" s="1"/>
  <c r="C2145" i="6"/>
  <c r="E2145" i="6" s="1"/>
  <c r="C2144" i="6"/>
  <c r="E2144" i="6" s="1"/>
  <c r="C2143" i="6"/>
  <c r="E2143" i="6" s="1"/>
  <c r="C2142" i="6"/>
  <c r="E2142" i="6" s="1"/>
  <c r="C2141" i="6"/>
  <c r="E2141" i="6" s="1"/>
  <c r="C2140" i="6"/>
  <c r="E2140" i="6" s="1"/>
  <c r="C2139" i="6"/>
  <c r="E2139" i="6" s="1"/>
  <c r="C2138" i="6"/>
  <c r="E2138" i="6" s="1"/>
  <c r="C2137" i="6"/>
  <c r="E2137" i="6" s="1"/>
  <c r="C2136" i="6"/>
  <c r="E2136" i="6" s="1"/>
  <c r="C2135" i="6"/>
  <c r="E2135" i="6" s="1"/>
  <c r="C2134" i="6"/>
  <c r="E2134" i="6" s="1"/>
  <c r="C2133" i="6"/>
  <c r="E2133" i="6" s="1"/>
  <c r="C2132" i="6"/>
  <c r="E2132" i="6" s="1"/>
  <c r="C2131" i="6"/>
  <c r="E2131" i="6" s="1"/>
  <c r="C2130" i="6"/>
  <c r="E2130" i="6" s="1"/>
  <c r="C2129" i="6"/>
  <c r="E2129" i="6" s="1"/>
  <c r="C2128" i="6"/>
  <c r="E2128" i="6" s="1"/>
  <c r="C2127" i="6"/>
  <c r="E2127" i="6" s="1"/>
  <c r="C2126" i="6"/>
  <c r="E2126" i="6" s="1"/>
  <c r="C2125" i="6"/>
  <c r="E2125" i="6" s="1"/>
  <c r="C2124" i="6"/>
  <c r="E2124" i="6" s="1"/>
  <c r="C2123" i="6"/>
  <c r="E2123" i="6" s="1"/>
  <c r="C2122" i="6"/>
  <c r="E2122" i="6" s="1"/>
  <c r="C2121" i="6"/>
  <c r="E2121" i="6" s="1"/>
  <c r="C2120" i="6"/>
  <c r="E2120" i="6" s="1"/>
  <c r="C2119" i="6"/>
  <c r="E2119" i="6" s="1"/>
  <c r="C2118" i="6"/>
  <c r="E2118" i="6" s="1"/>
  <c r="C2117" i="6"/>
  <c r="E2117" i="6" s="1"/>
  <c r="C2116" i="6"/>
  <c r="E2116" i="6" s="1"/>
  <c r="C2115" i="6"/>
  <c r="E2115" i="6" s="1"/>
  <c r="C2114" i="6"/>
  <c r="E2114" i="6" s="1"/>
  <c r="C2113" i="6"/>
  <c r="E2113" i="6" s="1"/>
  <c r="C2112" i="6"/>
  <c r="E2112" i="6" s="1"/>
  <c r="C2111" i="6"/>
  <c r="E2111" i="6" s="1"/>
  <c r="C2110" i="6"/>
  <c r="E2110" i="6" s="1"/>
  <c r="C2109" i="6"/>
  <c r="E2109" i="6" s="1"/>
  <c r="C2108" i="6"/>
  <c r="E2108" i="6" s="1"/>
  <c r="C2107" i="6"/>
  <c r="E2107" i="6" s="1"/>
  <c r="C2106" i="6"/>
  <c r="E2106" i="6" s="1"/>
  <c r="C2105" i="6"/>
  <c r="E2105" i="6" s="1"/>
  <c r="C2104" i="6"/>
  <c r="E2104" i="6" s="1"/>
  <c r="C2103" i="6"/>
  <c r="E2103" i="6" s="1"/>
  <c r="C2102" i="6"/>
  <c r="E2102" i="6" s="1"/>
  <c r="C2101" i="6"/>
  <c r="E2101" i="6" s="1"/>
  <c r="C2100" i="6"/>
  <c r="E2100" i="6" s="1"/>
  <c r="C2099" i="6"/>
  <c r="E2099" i="6" s="1"/>
  <c r="C2098" i="6"/>
  <c r="E2098" i="6" s="1"/>
  <c r="C2097" i="6"/>
  <c r="E2097" i="6" s="1"/>
  <c r="C2096" i="6"/>
  <c r="E2096" i="6" s="1"/>
  <c r="C2095" i="6"/>
  <c r="E2095" i="6" s="1"/>
  <c r="C2094" i="6"/>
  <c r="E2094" i="6" s="1"/>
  <c r="C2093" i="6"/>
  <c r="E2093" i="6" s="1"/>
  <c r="C2092" i="6"/>
  <c r="E2092" i="6" s="1"/>
  <c r="C2091" i="6"/>
  <c r="E2091" i="6" s="1"/>
  <c r="C2090" i="6"/>
  <c r="E2090" i="6" s="1"/>
  <c r="C2089" i="6"/>
  <c r="E2089" i="6" s="1"/>
  <c r="C2088" i="6"/>
  <c r="E2088" i="6" s="1"/>
  <c r="C2087" i="6"/>
  <c r="E2087" i="6" s="1"/>
  <c r="C2086" i="6"/>
  <c r="E2086" i="6" s="1"/>
  <c r="C2085" i="6"/>
  <c r="E2085" i="6" s="1"/>
  <c r="C2084" i="6"/>
  <c r="E2084" i="6" s="1"/>
  <c r="C2083" i="6"/>
  <c r="E2083" i="6" s="1"/>
  <c r="C2082" i="6"/>
  <c r="E2082" i="6" s="1"/>
  <c r="C2081" i="6"/>
  <c r="E2081" i="6" s="1"/>
  <c r="C2080" i="6"/>
  <c r="E2080" i="6" s="1"/>
  <c r="C2079" i="6"/>
  <c r="E2079" i="6" s="1"/>
  <c r="C2078" i="6"/>
  <c r="E2078" i="6" s="1"/>
  <c r="C2077" i="6"/>
  <c r="E2077" i="6" s="1"/>
  <c r="C2076" i="6"/>
  <c r="E2076" i="6" s="1"/>
  <c r="C2075" i="6"/>
  <c r="E2075" i="6" s="1"/>
  <c r="C2074" i="6"/>
  <c r="E2074" i="6" s="1"/>
  <c r="C2073" i="6"/>
  <c r="E2073" i="6" s="1"/>
  <c r="C2072" i="6"/>
  <c r="E2072" i="6" s="1"/>
  <c r="C2071" i="6"/>
  <c r="E2071" i="6" s="1"/>
  <c r="C2070" i="6"/>
  <c r="E2070" i="6" s="1"/>
  <c r="C2069" i="6"/>
  <c r="E2069" i="6" s="1"/>
  <c r="C2068" i="6"/>
  <c r="E2068" i="6" s="1"/>
  <c r="C2067" i="6"/>
  <c r="E2067" i="6" s="1"/>
  <c r="C2066" i="6"/>
  <c r="E2066" i="6" s="1"/>
  <c r="C2065" i="6"/>
  <c r="E2065" i="6" s="1"/>
  <c r="C2064" i="6"/>
  <c r="E2064" i="6" s="1"/>
  <c r="C2063" i="6"/>
  <c r="E2063" i="6" s="1"/>
  <c r="C2062" i="6"/>
  <c r="E2062" i="6" s="1"/>
  <c r="C2061" i="6"/>
  <c r="E2061" i="6" s="1"/>
  <c r="C2060" i="6"/>
  <c r="E2060" i="6" s="1"/>
  <c r="C2059" i="6"/>
  <c r="E2059" i="6" s="1"/>
  <c r="C2058" i="6"/>
  <c r="E2058" i="6" s="1"/>
  <c r="C2057" i="6"/>
  <c r="E2057" i="6" s="1"/>
  <c r="C2056" i="6"/>
  <c r="E2056" i="6" s="1"/>
  <c r="C2055" i="6"/>
  <c r="E2055" i="6" s="1"/>
  <c r="C2054" i="6"/>
  <c r="E2054" i="6" s="1"/>
  <c r="C2053" i="6"/>
  <c r="E2053" i="6" s="1"/>
  <c r="C2052" i="6"/>
  <c r="E2052" i="6" s="1"/>
  <c r="C2051" i="6"/>
  <c r="E2051" i="6" s="1"/>
  <c r="C2050" i="6"/>
  <c r="E2050" i="6" s="1"/>
  <c r="C2049" i="6"/>
  <c r="E2049" i="6" s="1"/>
  <c r="C2048" i="6"/>
  <c r="E2048" i="6" s="1"/>
  <c r="C2047" i="6"/>
  <c r="E2047" i="6" s="1"/>
  <c r="C2046" i="6"/>
  <c r="E2046" i="6" s="1"/>
  <c r="C2045" i="6"/>
  <c r="E2045" i="6" s="1"/>
  <c r="C2044" i="6"/>
  <c r="E2044" i="6" s="1"/>
  <c r="C2043" i="6"/>
  <c r="E2043" i="6" s="1"/>
  <c r="C2042" i="6"/>
  <c r="E2042" i="6" s="1"/>
  <c r="C2041" i="6"/>
  <c r="E2041" i="6" s="1"/>
  <c r="C2040" i="6"/>
  <c r="E2040" i="6" s="1"/>
  <c r="C2039" i="6"/>
  <c r="E2039" i="6" s="1"/>
  <c r="C2038" i="6"/>
  <c r="E2038" i="6" s="1"/>
  <c r="C2037" i="6"/>
  <c r="E2037" i="6" s="1"/>
  <c r="C2036" i="6"/>
  <c r="E2036" i="6" s="1"/>
  <c r="C2035" i="6"/>
  <c r="E2035" i="6" s="1"/>
  <c r="C2034" i="6"/>
  <c r="E2034" i="6" s="1"/>
  <c r="C2033" i="6"/>
  <c r="E2033" i="6" s="1"/>
  <c r="C2032" i="6"/>
  <c r="E2032" i="6" s="1"/>
  <c r="C2031" i="6"/>
  <c r="E2031" i="6" s="1"/>
  <c r="C2030" i="6"/>
  <c r="E2030" i="6" s="1"/>
  <c r="C2029" i="6"/>
  <c r="E2029" i="6" s="1"/>
  <c r="C2028" i="6"/>
  <c r="E2028" i="6" s="1"/>
  <c r="C2027" i="6"/>
  <c r="E2027" i="6" s="1"/>
  <c r="C2026" i="6"/>
  <c r="E2026" i="6" s="1"/>
  <c r="C2025" i="6"/>
  <c r="E2025" i="6" s="1"/>
  <c r="C2024" i="6"/>
  <c r="E2024" i="6" s="1"/>
  <c r="C2023" i="6"/>
  <c r="E2023" i="6" s="1"/>
  <c r="C2022" i="6"/>
  <c r="E2022" i="6" s="1"/>
  <c r="C2021" i="6"/>
  <c r="E2021" i="6" s="1"/>
  <c r="C2020" i="6"/>
  <c r="E2020" i="6" s="1"/>
  <c r="C2019" i="6"/>
  <c r="E2019" i="6" s="1"/>
  <c r="C2018" i="6"/>
  <c r="E2018" i="6" s="1"/>
  <c r="C2017" i="6"/>
  <c r="E2017" i="6" s="1"/>
  <c r="C2016" i="6"/>
  <c r="E2016" i="6" s="1"/>
  <c r="C2015" i="6"/>
  <c r="E2015" i="6" s="1"/>
  <c r="C2014" i="6"/>
  <c r="E2014" i="6" s="1"/>
  <c r="C2013" i="6"/>
  <c r="E2013" i="6" s="1"/>
  <c r="C2012" i="6"/>
  <c r="E2012" i="6" s="1"/>
  <c r="C2011" i="6"/>
  <c r="E2011" i="6" s="1"/>
  <c r="C2010" i="6"/>
  <c r="E2010" i="6" s="1"/>
  <c r="C2009" i="6"/>
  <c r="E2009" i="6" s="1"/>
  <c r="C2008" i="6"/>
  <c r="E2008" i="6" s="1"/>
  <c r="C2007" i="6"/>
  <c r="E2007" i="6" s="1"/>
  <c r="C2006" i="6"/>
  <c r="E2006" i="6" s="1"/>
  <c r="C2005" i="6"/>
  <c r="E2005" i="6" s="1"/>
  <c r="C2004" i="6"/>
  <c r="E2004" i="6" s="1"/>
  <c r="C2003" i="6"/>
  <c r="E2003" i="6" s="1"/>
  <c r="C2002" i="6"/>
  <c r="E2002" i="6" s="1"/>
  <c r="C2001" i="6"/>
  <c r="E2001" i="6" s="1"/>
  <c r="C2000" i="6"/>
  <c r="E2000" i="6" s="1"/>
  <c r="C1999" i="6"/>
  <c r="E1999" i="6" s="1"/>
  <c r="C1998" i="6"/>
  <c r="E1998" i="6" s="1"/>
  <c r="C1997" i="6"/>
  <c r="E1997" i="6" s="1"/>
  <c r="C1996" i="6"/>
  <c r="E1996" i="6" s="1"/>
  <c r="C1995" i="6"/>
  <c r="E1995" i="6" s="1"/>
  <c r="C1994" i="6"/>
  <c r="E1994" i="6" s="1"/>
  <c r="C1993" i="6"/>
  <c r="E1993" i="6" s="1"/>
  <c r="C1992" i="6"/>
  <c r="E1992" i="6" s="1"/>
  <c r="C1991" i="6"/>
  <c r="E1991" i="6" s="1"/>
  <c r="C1990" i="6"/>
  <c r="E1990" i="6" s="1"/>
  <c r="C1989" i="6"/>
  <c r="E1989" i="6" s="1"/>
  <c r="C1988" i="6"/>
  <c r="E1988" i="6" s="1"/>
  <c r="C1987" i="6"/>
  <c r="E1987" i="6" s="1"/>
  <c r="C1986" i="6"/>
  <c r="E1986" i="6" s="1"/>
  <c r="C1985" i="6"/>
  <c r="E1985" i="6" s="1"/>
  <c r="C1984" i="6"/>
  <c r="E1984" i="6" s="1"/>
  <c r="C1983" i="6"/>
  <c r="E1983" i="6" s="1"/>
  <c r="C1982" i="6"/>
  <c r="E1982" i="6" s="1"/>
  <c r="C1981" i="6"/>
  <c r="E1981" i="6" s="1"/>
  <c r="C1980" i="6"/>
  <c r="E1980" i="6" s="1"/>
  <c r="C1979" i="6"/>
  <c r="E1979" i="6" s="1"/>
  <c r="C1978" i="6"/>
  <c r="E1978" i="6" s="1"/>
  <c r="C1977" i="6"/>
  <c r="E1977" i="6" s="1"/>
  <c r="C1976" i="6"/>
  <c r="E1976" i="6" s="1"/>
  <c r="C1975" i="6"/>
  <c r="E1975" i="6" s="1"/>
  <c r="C1974" i="6"/>
  <c r="E1974" i="6" s="1"/>
  <c r="C1973" i="6"/>
  <c r="E1973" i="6" s="1"/>
  <c r="C1972" i="6"/>
  <c r="E1972" i="6" s="1"/>
  <c r="C1971" i="6"/>
  <c r="E1971" i="6" s="1"/>
  <c r="C1970" i="6"/>
  <c r="E1970" i="6" s="1"/>
  <c r="C1969" i="6"/>
  <c r="E1969" i="6" s="1"/>
  <c r="C1968" i="6"/>
  <c r="E1968" i="6" s="1"/>
  <c r="C1967" i="6"/>
  <c r="E1967" i="6" s="1"/>
  <c r="C1966" i="6"/>
  <c r="E1966" i="6" s="1"/>
  <c r="C1965" i="6"/>
  <c r="E1965" i="6" s="1"/>
  <c r="C1964" i="6"/>
  <c r="E1964" i="6" s="1"/>
  <c r="C1963" i="6"/>
  <c r="E1963" i="6" s="1"/>
  <c r="C1962" i="6"/>
  <c r="E1962" i="6" s="1"/>
  <c r="C1961" i="6"/>
  <c r="E1961" i="6" s="1"/>
  <c r="C1960" i="6"/>
  <c r="E1960" i="6" s="1"/>
  <c r="C1959" i="6"/>
  <c r="E1959" i="6" s="1"/>
  <c r="C1958" i="6"/>
  <c r="E1958" i="6" s="1"/>
  <c r="C1957" i="6"/>
  <c r="E1957" i="6" s="1"/>
  <c r="C1956" i="6"/>
  <c r="E1956" i="6" s="1"/>
  <c r="C1955" i="6"/>
  <c r="E1955" i="6" s="1"/>
  <c r="C1954" i="6"/>
  <c r="E1954" i="6" s="1"/>
  <c r="C1953" i="6"/>
  <c r="E1953" i="6" s="1"/>
  <c r="C1952" i="6"/>
  <c r="E1952" i="6" s="1"/>
  <c r="C1951" i="6"/>
  <c r="E1951" i="6" s="1"/>
  <c r="C1950" i="6"/>
  <c r="E1950" i="6" s="1"/>
  <c r="C1949" i="6"/>
  <c r="E1949" i="6" s="1"/>
  <c r="C1948" i="6"/>
  <c r="E1948" i="6" s="1"/>
  <c r="C1947" i="6"/>
  <c r="E1947" i="6" s="1"/>
  <c r="C1946" i="6"/>
  <c r="E1946" i="6" s="1"/>
  <c r="C1945" i="6"/>
  <c r="E1945" i="6" s="1"/>
  <c r="C1944" i="6"/>
  <c r="E1944" i="6" s="1"/>
  <c r="C1943" i="6"/>
  <c r="E1943" i="6" s="1"/>
  <c r="C1942" i="6"/>
  <c r="E1942" i="6" s="1"/>
  <c r="C1941" i="6"/>
  <c r="E1941" i="6" s="1"/>
  <c r="C1940" i="6"/>
  <c r="E1940" i="6" s="1"/>
  <c r="C1939" i="6"/>
  <c r="E1939" i="6" s="1"/>
  <c r="C1938" i="6"/>
  <c r="E1938" i="6" s="1"/>
  <c r="C1937" i="6"/>
  <c r="E1937" i="6" s="1"/>
  <c r="C1936" i="6"/>
  <c r="E1936" i="6" s="1"/>
  <c r="C1935" i="6"/>
  <c r="E1935" i="6" s="1"/>
  <c r="C1934" i="6"/>
  <c r="E1934" i="6" s="1"/>
  <c r="C1933" i="6"/>
  <c r="E1933" i="6" s="1"/>
  <c r="C1932" i="6"/>
  <c r="E1932" i="6" s="1"/>
  <c r="C1931" i="6"/>
  <c r="E1931" i="6" s="1"/>
  <c r="C1930" i="6"/>
  <c r="E1930" i="6" s="1"/>
  <c r="C1929" i="6"/>
  <c r="E1929" i="6" s="1"/>
  <c r="C1928" i="6"/>
  <c r="E1928" i="6" s="1"/>
  <c r="C1927" i="6"/>
  <c r="E1927" i="6" s="1"/>
  <c r="C1926" i="6"/>
  <c r="E1926" i="6" s="1"/>
  <c r="C1925" i="6"/>
  <c r="E1925" i="6" s="1"/>
  <c r="C1924" i="6"/>
  <c r="E1924" i="6" s="1"/>
  <c r="C1923" i="6"/>
  <c r="E1923" i="6" s="1"/>
  <c r="C1922" i="6"/>
  <c r="E1922" i="6" s="1"/>
  <c r="C1921" i="6"/>
  <c r="E1921" i="6" s="1"/>
  <c r="C1920" i="6"/>
  <c r="E1920" i="6" s="1"/>
  <c r="C1919" i="6"/>
  <c r="E1919" i="6" s="1"/>
  <c r="C1918" i="6"/>
  <c r="E1918" i="6" s="1"/>
  <c r="C1917" i="6"/>
  <c r="E1917" i="6" s="1"/>
  <c r="C1916" i="6"/>
  <c r="E1916" i="6" s="1"/>
  <c r="C1915" i="6"/>
  <c r="E1915" i="6" s="1"/>
  <c r="C1914" i="6"/>
  <c r="E1914" i="6" s="1"/>
  <c r="C1913" i="6"/>
  <c r="E1913" i="6" s="1"/>
  <c r="C1912" i="6"/>
  <c r="E1912" i="6" s="1"/>
  <c r="C1911" i="6"/>
  <c r="E1911" i="6" s="1"/>
  <c r="C1910" i="6"/>
  <c r="E1910" i="6" s="1"/>
  <c r="C1909" i="6"/>
  <c r="E1909" i="6" s="1"/>
  <c r="C1908" i="6"/>
  <c r="E1908" i="6" s="1"/>
  <c r="C1907" i="6"/>
  <c r="E1907" i="6" s="1"/>
  <c r="C1906" i="6"/>
  <c r="E1906" i="6" s="1"/>
  <c r="C1905" i="6"/>
  <c r="E1905" i="6" s="1"/>
  <c r="C1904" i="6"/>
  <c r="E1904" i="6" s="1"/>
  <c r="C1903" i="6"/>
  <c r="E1903" i="6" s="1"/>
  <c r="C1902" i="6"/>
  <c r="E1902" i="6" s="1"/>
  <c r="C1901" i="6"/>
  <c r="E1901" i="6" s="1"/>
  <c r="C1900" i="6"/>
  <c r="E1900" i="6" s="1"/>
  <c r="C1899" i="6"/>
  <c r="E1899" i="6" s="1"/>
  <c r="C1898" i="6"/>
  <c r="E1898" i="6" s="1"/>
  <c r="C1897" i="6"/>
  <c r="E1897" i="6" s="1"/>
  <c r="C1896" i="6"/>
  <c r="E1896" i="6" s="1"/>
  <c r="C1895" i="6"/>
  <c r="E1895" i="6" s="1"/>
  <c r="C1894" i="6"/>
  <c r="E1894" i="6" s="1"/>
  <c r="C1893" i="6"/>
  <c r="E1893" i="6" s="1"/>
  <c r="C1892" i="6"/>
  <c r="E1892" i="6" s="1"/>
  <c r="C1891" i="6"/>
  <c r="E1891" i="6" s="1"/>
  <c r="C1890" i="6"/>
  <c r="E1890" i="6" s="1"/>
  <c r="C1889" i="6"/>
  <c r="E1889" i="6" s="1"/>
  <c r="C1888" i="6"/>
  <c r="E1888" i="6" s="1"/>
  <c r="C1887" i="6"/>
  <c r="E1887" i="6" s="1"/>
  <c r="C1886" i="6"/>
  <c r="E1886" i="6" s="1"/>
  <c r="C1885" i="6"/>
  <c r="E1885" i="6" s="1"/>
  <c r="C1884" i="6"/>
  <c r="E1884" i="6" s="1"/>
  <c r="C1883" i="6"/>
  <c r="E1883" i="6" s="1"/>
  <c r="C1882" i="6"/>
  <c r="E1882" i="6" s="1"/>
  <c r="C1881" i="6"/>
  <c r="E1881" i="6" s="1"/>
  <c r="C1880" i="6"/>
  <c r="E1880" i="6" s="1"/>
  <c r="C1879" i="6"/>
  <c r="E1879" i="6" s="1"/>
  <c r="C1878" i="6"/>
  <c r="E1878" i="6" s="1"/>
  <c r="C1877" i="6"/>
  <c r="E1877" i="6" s="1"/>
  <c r="C1876" i="6"/>
  <c r="E1876" i="6" s="1"/>
  <c r="C1875" i="6"/>
  <c r="E1875" i="6" s="1"/>
  <c r="C1874" i="6"/>
  <c r="E1874" i="6" s="1"/>
  <c r="C1873" i="6"/>
  <c r="E1873" i="6" s="1"/>
  <c r="C1872" i="6"/>
  <c r="E1872" i="6" s="1"/>
  <c r="C1871" i="6"/>
  <c r="E1871" i="6" s="1"/>
  <c r="C1870" i="6"/>
  <c r="E1870" i="6" s="1"/>
  <c r="C1869" i="6"/>
  <c r="E1869" i="6" s="1"/>
  <c r="C1868" i="6"/>
  <c r="E1868" i="6" s="1"/>
  <c r="C1867" i="6"/>
  <c r="E1867" i="6" s="1"/>
  <c r="C1866" i="6"/>
  <c r="E1866" i="6" s="1"/>
  <c r="C1865" i="6"/>
  <c r="E1865" i="6" s="1"/>
  <c r="C1864" i="6"/>
  <c r="E1864" i="6" s="1"/>
  <c r="C1863" i="6"/>
  <c r="E1863" i="6" s="1"/>
  <c r="C1862" i="6"/>
  <c r="E1862" i="6" s="1"/>
  <c r="C1861" i="6"/>
  <c r="E1861" i="6" s="1"/>
  <c r="C1860" i="6"/>
  <c r="E1860" i="6" s="1"/>
  <c r="C1859" i="6"/>
  <c r="E1859" i="6" s="1"/>
  <c r="C1858" i="6"/>
  <c r="E1858" i="6" s="1"/>
  <c r="C1857" i="6"/>
  <c r="E1857" i="6" s="1"/>
  <c r="C1856" i="6"/>
  <c r="E1856" i="6" s="1"/>
  <c r="C1855" i="6"/>
  <c r="E1855" i="6" s="1"/>
  <c r="C1854" i="6"/>
  <c r="E1854" i="6" s="1"/>
  <c r="C1853" i="6"/>
  <c r="E1853" i="6" s="1"/>
  <c r="C1852" i="6"/>
  <c r="E1852" i="6" s="1"/>
  <c r="C1851" i="6"/>
  <c r="E1851" i="6" s="1"/>
  <c r="C1850" i="6"/>
  <c r="E1850" i="6" s="1"/>
  <c r="C1849" i="6"/>
  <c r="E1849" i="6" s="1"/>
  <c r="C1848" i="6"/>
  <c r="E1848" i="6" s="1"/>
  <c r="C1847" i="6"/>
  <c r="E1847" i="6" s="1"/>
  <c r="C1846" i="6"/>
  <c r="E1846" i="6" s="1"/>
  <c r="C1845" i="6"/>
  <c r="E1845" i="6" s="1"/>
  <c r="C1844" i="6"/>
  <c r="E1844" i="6" s="1"/>
  <c r="C1843" i="6"/>
  <c r="E1843" i="6" s="1"/>
  <c r="C1842" i="6"/>
  <c r="E1842" i="6" s="1"/>
  <c r="C1841" i="6"/>
  <c r="E1841" i="6" s="1"/>
  <c r="C1840" i="6"/>
  <c r="E1840" i="6" s="1"/>
  <c r="C1839" i="6"/>
  <c r="E1839" i="6" s="1"/>
  <c r="C1838" i="6"/>
  <c r="E1838" i="6" s="1"/>
  <c r="C1837" i="6"/>
  <c r="E1837" i="6" s="1"/>
  <c r="C1836" i="6"/>
  <c r="E1836" i="6" s="1"/>
  <c r="C1835" i="6"/>
  <c r="E1835" i="6" s="1"/>
  <c r="C1834" i="6"/>
  <c r="E1834" i="6" s="1"/>
  <c r="C1833" i="6"/>
  <c r="E1833" i="6" s="1"/>
  <c r="C1832" i="6"/>
  <c r="E1832" i="6" s="1"/>
  <c r="C1831" i="6"/>
  <c r="E1831" i="6" s="1"/>
  <c r="C1830" i="6"/>
  <c r="E1830" i="6" s="1"/>
  <c r="C1829" i="6"/>
  <c r="E1829" i="6" s="1"/>
  <c r="C1828" i="6"/>
  <c r="E1828" i="6" s="1"/>
  <c r="C1827" i="6"/>
  <c r="E1827" i="6" s="1"/>
  <c r="C1826" i="6"/>
  <c r="E1826" i="6" s="1"/>
  <c r="C1825" i="6"/>
  <c r="E1825" i="6" s="1"/>
  <c r="C1824" i="6"/>
  <c r="E1824" i="6" s="1"/>
  <c r="C1823" i="6"/>
  <c r="E1823" i="6" s="1"/>
  <c r="C1822" i="6"/>
  <c r="E1822" i="6" s="1"/>
  <c r="C1821" i="6"/>
  <c r="E1821" i="6" s="1"/>
  <c r="C1820" i="6"/>
  <c r="E1820" i="6" s="1"/>
  <c r="C1819" i="6"/>
  <c r="E1819" i="6" s="1"/>
  <c r="C1818" i="6"/>
  <c r="E1818" i="6" s="1"/>
  <c r="C1817" i="6"/>
  <c r="E1817" i="6" s="1"/>
  <c r="C1816" i="6"/>
  <c r="E1816" i="6" s="1"/>
  <c r="C1815" i="6"/>
  <c r="E1815" i="6" s="1"/>
  <c r="C1814" i="6"/>
  <c r="E1814" i="6" s="1"/>
  <c r="C1813" i="6"/>
  <c r="E1813" i="6" s="1"/>
  <c r="C1812" i="6"/>
  <c r="E1812" i="6" s="1"/>
  <c r="C1811" i="6"/>
  <c r="E1811" i="6" s="1"/>
  <c r="C1810" i="6"/>
  <c r="E1810" i="6" s="1"/>
  <c r="C1809" i="6"/>
  <c r="E1809" i="6" s="1"/>
  <c r="C1808" i="6"/>
  <c r="E1808" i="6" s="1"/>
  <c r="C1807" i="6"/>
  <c r="E1807" i="6" s="1"/>
  <c r="C1806" i="6"/>
  <c r="E1806" i="6" s="1"/>
  <c r="C1805" i="6"/>
  <c r="E1805" i="6" s="1"/>
  <c r="C1804" i="6"/>
  <c r="E1804" i="6" s="1"/>
  <c r="C1803" i="6"/>
  <c r="E1803" i="6" s="1"/>
  <c r="C1802" i="6"/>
  <c r="E1802" i="6" s="1"/>
  <c r="C1801" i="6"/>
  <c r="E1801" i="6" s="1"/>
  <c r="C1800" i="6"/>
  <c r="E1800" i="6" s="1"/>
  <c r="C1799" i="6"/>
  <c r="E1799" i="6" s="1"/>
  <c r="C1798" i="6"/>
  <c r="E1798" i="6" s="1"/>
  <c r="C1797" i="6"/>
  <c r="E1797" i="6" s="1"/>
  <c r="C1796" i="6"/>
  <c r="E1796" i="6" s="1"/>
  <c r="C1795" i="6"/>
  <c r="E1795" i="6" s="1"/>
  <c r="C1794" i="6"/>
  <c r="E1794" i="6" s="1"/>
  <c r="C1793" i="6"/>
  <c r="E1793" i="6" s="1"/>
  <c r="C1792" i="6"/>
  <c r="E1792" i="6" s="1"/>
  <c r="C1791" i="6"/>
  <c r="E1791" i="6" s="1"/>
  <c r="C1790" i="6"/>
  <c r="E1790" i="6" s="1"/>
  <c r="C1789" i="6"/>
  <c r="E1789" i="6" s="1"/>
  <c r="C1788" i="6"/>
  <c r="E1788" i="6" s="1"/>
  <c r="C1787" i="6"/>
  <c r="E1787" i="6" s="1"/>
  <c r="C1786" i="6"/>
  <c r="E1786" i="6" s="1"/>
  <c r="C1785" i="6"/>
  <c r="E1785" i="6" s="1"/>
  <c r="C1784" i="6"/>
  <c r="E1784" i="6" s="1"/>
  <c r="C1783" i="6"/>
  <c r="E1783" i="6" s="1"/>
  <c r="C1782" i="6"/>
  <c r="E1782" i="6" s="1"/>
  <c r="C1781" i="6"/>
  <c r="E1781" i="6" s="1"/>
  <c r="C1780" i="6"/>
  <c r="E1780" i="6" s="1"/>
  <c r="C1779" i="6"/>
  <c r="E1779" i="6" s="1"/>
  <c r="C1778" i="6"/>
  <c r="E1778" i="6" s="1"/>
  <c r="C1777" i="6"/>
  <c r="E1777" i="6" s="1"/>
  <c r="C1776" i="6"/>
  <c r="E1776" i="6" s="1"/>
  <c r="C1775" i="6"/>
  <c r="E1775" i="6" s="1"/>
  <c r="C1774" i="6"/>
  <c r="E1774" i="6" s="1"/>
  <c r="C1773" i="6"/>
  <c r="E1773" i="6" s="1"/>
  <c r="C1772" i="6"/>
  <c r="E1772" i="6" s="1"/>
  <c r="C1771" i="6"/>
  <c r="E1771" i="6" s="1"/>
  <c r="C1770" i="6"/>
  <c r="E1770" i="6" s="1"/>
  <c r="C1769" i="6"/>
  <c r="E1769" i="6" s="1"/>
  <c r="C1768" i="6"/>
  <c r="E1768" i="6" s="1"/>
  <c r="C1767" i="6"/>
  <c r="E1767" i="6" s="1"/>
  <c r="C1766" i="6"/>
  <c r="E1766" i="6" s="1"/>
  <c r="C1765" i="6"/>
  <c r="E1765" i="6" s="1"/>
  <c r="C1764" i="6"/>
  <c r="E1764" i="6" s="1"/>
  <c r="C1763" i="6"/>
  <c r="E1763" i="6" s="1"/>
  <c r="C1762" i="6"/>
  <c r="E1762" i="6" s="1"/>
  <c r="C1761" i="6"/>
  <c r="E1761" i="6" s="1"/>
  <c r="C1760" i="6"/>
  <c r="E1760" i="6" s="1"/>
  <c r="C1759" i="6"/>
  <c r="E1759" i="6" s="1"/>
  <c r="C1758" i="6"/>
  <c r="E1758" i="6" s="1"/>
  <c r="C1757" i="6"/>
  <c r="E1757" i="6" s="1"/>
  <c r="C1756" i="6"/>
  <c r="E1756" i="6" s="1"/>
  <c r="C1755" i="6"/>
  <c r="E1755" i="6" s="1"/>
  <c r="C1754" i="6"/>
  <c r="E1754" i="6" s="1"/>
  <c r="C1753" i="6"/>
  <c r="E1753" i="6" s="1"/>
  <c r="C1752" i="6"/>
  <c r="E1752" i="6" s="1"/>
  <c r="C1751" i="6"/>
  <c r="E1751" i="6" s="1"/>
  <c r="C1750" i="6"/>
  <c r="E1750" i="6" s="1"/>
  <c r="C1749" i="6"/>
  <c r="E1749" i="6" s="1"/>
  <c r="C1748" i="6"/>
  <c r="E1748" i="6" s="1"/>
  <c r="C1747" i="6"/>
  <c r="E1747" i="6" s="1"/>
  <c r="C1746" i="6"/>
  <c r="E1746" i="6" s="1"/>
  <c r="C1745" i="6"/>
  <c r="E1745" i="6" s="1"/>
  <c r="C1744" i="6"/>
  <c r="E1744" i="6" s="1"/>
  <c r="C1743" i="6"/>
  <c r="E1743" i="6" s="1"/>
  <c r="C1742" i="6"/>
  <c r="E1742" i="6" s="1"/>
  <c r="C1741" i="6"/>
  <c r="E1741" i="6" s="1"/>
  <c r="C1740" i="6"/>
  <c r="E1740" i="6" s="1"/>
  <c r="C1739" i="6"/>
  <c r="E1739" i="6" s="1"/>
  <c r="C1738" i="6"/>
  <c r="E1738" i="6" s="1"/>
  <c r="C1737" i="6"/>
  <c r="E1737" i="6" s="1"/>
  <c r="C1736" i="6"/>
  <c r="E1736" i="6" s="1"/>
  <c r="C1735" i="6"/>
  <c r="E1735" i="6" s="1"/>
  <c r="C1734" i="6"/>
  <c r="E1734" i="6" s="1"/>
  <c r="C1733" i="6"/>
  <c r="E1733" i="6" s="1"/>
  <c r="C1732" i="6"/>
  <c r="E1732" i="6" s="1"/>
  <c r="C1731" i="6"/>
  <c r="E1731" i="6" s="1"/>
  <c r="C1730" i="6"/>
  <c r="E1730" i="6" s="1"/>
  <c r="C1729" i="6"/>
  <c r="E1729" i="6" s="1"/>
  <c r="C1728" i="6"/>
  <c r="E1728" i="6" s="1"/>
  <c r="C1727" i="6"/>
  <c r="E1727" i="6" s="1"/>
  <c r="C1726" i="6"/>
  <c r="E1726" i="6" s="1"/>
  <c r="C1725" i="6"/>
  <c r="E1725" i="6" s="1"/>
  <c r="C1724" i="6"/>
  <c r="E1724" i="6" s="1"/>
  <c r="C1723" i="6"/>
  <c r="E1723" i="6" s="1"/>
  <c r="C1722" i="6"/>
  <c r="E1722" i="6" s="1"/>
  <c r="C1721" i="6"/>
  <c r="E1721" i="6" s="1"/>
  <c r="C1720" i="6"/>
  <c r="E1720" i="6" s="1"/>
  <c r="C1719" i="6"/>
  <c r="E1719" i="6" s="1"/>
  <c r="C1718" i="6"/>
  <c r="E1718" i="6" s="1"/>
  <c r="C1717" i="6"/>
  <c r="E1717" i="6" s="1"/>
  <c r="C1716" i="6"/>
  <c r="E1716" i="6" s="1"/>
  <c r="C1715" i="6"/>
  <c r="E1715" i="6" s="1"/>
  <c r="C1714" i="6"/>
  <c r="E1714" i="6" s="1"/>
  <c r="C1713" i="6"/>
  <c r="E1713" i="6" s="1"/>
  <c r="C1712" i="6"/>
  <c r="E1712" i="6" s="1"/>
  <c r="C1711" i="6"/>
  <c r="E1711" i="6" s="1"/>
  <c r="C1710" i="6"/>
  <c r="E1710" i="6" s="1"/>
  <c r="C1709" i="6"/>
  <c r="E1709" i="6" s="1"/>
  <c r="C1708" i="6"/>
  <c r="E1708" i="6" s="1"/>
  <c r="C1707" i="6"/>
  <c r="E1707" i="6" s="1"/>
  <c r="C1706" i="6"/>
  <c r="E1706" i="6" s="1"/>
  <c r="C1705" i="6"/>
  <c r="E1705" i="6" s="1"/>
  <c r="C1704" i="6"/>
  <c r="E1704" i="6" s="1"/>
  <c r="C1703" i="6"/>
  <c r="E1703" i="6" s="1"/>
  <c r="C1702" i="6"/>
  <c r="E1702" i="6" s="1"/>
  <c r="C1701" i="6"/>
  <c r="E1701" i="6" s="1"/>
  <c r="C1700" i="6"/>
  <c r="E1700" i="6" s="1"/>
  <c r="C1699" i="6"/>
  <c r="E1699" i="6" s="1"/>
  <c r="C1698" i="6"/>
  <c r="E1698" i="6" s="1"/>
  <c r="C1697" i="6"/>
  <c r="E1697" i="6" s="1"/>
  <c r="C1696" i="6"/>
  <c r="E1696" i="6" s="1"/>
  <c r="C1695" i="6"/>
  <c r="E1695" i="6" s="1"/>
  <c r="C1694" i="6"/>
  <c r="E1694" i="6" s="1"/>
  <c r="C1693" i="6"/>
  <c r="E1693" i="6" s="1"/>
  <c r="C1692" i="6"/>
  <c r="E1692" i="6" s="1"/>
  <c r="C1691" i="6"/>
  <c r="E1691" i="6" s="1"/>
  <c r="C1690" i="6"/>
  <c r="E1690" i="6" s="1"/>
  <c r="C1689" i="6"/>
  <c r="E1689" i="6" s="1"/>
  <c r="C1688" i="6"/>
  <c r="E1688" i="6" s="1"/>
  <c r="C1687" i="6"/>
  <c r="E1687" i="6" s="1"/>
  <c r="C1686" i="6"/>
  <c r="E1686" i="6" s="1"/>
  <c r="C1685" i="6"/>
  <c r="E1685" i="6" s="1"/>
  <c r="C1684" i="6"/>
  <c r="E1684" i="6" s="1"/>
  <c r="C1683" i="6"/>
  <c r="E1683" i="6" s="1"/>
  <c r="C1682" i="6"/>
  <c r="E1682" i="6" s="1"/>
  <c r="C1681" i="6"/>
  <c r="E1681" i="6" s="1"/>
  <c r="C1680" i="6"/>
  <c r="E1680" i="6" s="1"/>
  <c r="C1679" i="6"/>
  <c r="E1679" i="6" s="1"/>
  <c r="C1678" i="6"/>
  <c r="E1678" i="6" s="1"/>
  <c r="C1677" i="6"/>
  <c r="E1677" i="6" s="1"/>
  <c r="C1676" i="6"/>
  <c r="E1676" i="6" s="1"/>
  <c r="C1675" i="6"/>
  <c r="E1675" i="6" s="1"/>
  <c r="C1674" i="6"/>
  <c r="E1674" i="6" s="1"/>
  <c r="C1673" i="6"/>
  <c r="E1673" i="6" s="1"/>
  <c r="C1672" i="6"/>
  <c r="E1672" i="6" s="1"/>
  <c r="C1671" i="6"/>
  <c r="E1671" i="6" s="1"/>
  <c r="C1670" i="6"/>
  <c r="E1670" i="6" s="1"/>
  <c r="C1669" i="6"/>
  <c r="E1669" i="6" s="1"/>
  <c r="C1668" i="6"/>
  <c r="E1668" i="6" s="1"/>
  <c r="C1667" i="6"/>
  <c r="E1667" i="6" s="1"/>
  <c r="C1666" i="6"/>
  <c r="E1666" i="6" s="1"/>
  <c r="C1665" i="6"/>
  <c r="E1665" i="6" s="1"/>
  <c r="C1664" i="6"/>
  <c r="E1664" i="6" s="1"/>
  <c r="C1663" i="6"/>
  <c r="E1663" i="6" s="1"/>
  <c r="C1662" i="6"/>
  <c r="E1662" i="6" s="1"/>
  <c r="C1661" i="6"/>
  <c r="E1661" i="6" s="1"/>
  <c r="C1660" i="6"/>
  <c r="E1660" i="6" s="1"/>
  <c r="C1659" i="6"/>
  <c r="E1659" i="6" s="1"/>
  <c r="C1658" i="6"/>
  <c r="E1658" i="6" s="1"/>
  <c r="C1657" i="6"/>
  <c r="E1657" i="6" s="1"/>
  <c r="C1656" i="6"/>
  <c r="E1656" i="6" s="1"/>
  <c r="C1655" i="6"/>
  <c r="E1655" i="6" s="1"/>
  <c r="C1654" i="6"/>
  <c r="E1654" i="6" s="1"/>
  <c r="C1653" i="6"/>
  <c r="E1653" i="6" s="1"/>
  <c r="C1652" i="6"/>
  <c r="E1652" i="6" s="1"/>
  <c r="C1651" i="6"/>
  <c r="E1651" i="6" s="1"/>
  <c r="C1650" i="6"/>
  <c r="E1650" i="6" s="1"/>
  <c r="C1649" i="6"/>
  <c r="E1649" i="6" s="1"/>
  <c r="C1648" i="6"/>
  <c r="E1648" i="6" s="1"/>
  <c r="C1647" i="6"/>
  <c r="E1647" i="6" s="1"/>
  <c r="C1646" i="6"/>
  <c r="E1646" i="6" s="1"/>
  <c r="C1645" i="6"/>
  <c r="E1645" i="6" s="1"/>
  <c r="C1644" i="6"/>
  <c r="E1644" i="6" s="1"/>
  <c r="C1643" i="6"/>
  <c r="E1643" i="6" s="1"/>
  <c r="C1642" i="6"/>
  <c r="E1642" i="6" s="1"/>
  <c r="C1641" i="6"/>
  <c r="E1641" i="6" s="1"/>
  <c r="C1640" i="6"/>
  <c r="E1640" i="6" s="1"/>
  <c r="C1639" i="6"/>
  <c r="E1639" i="6" s="1"/>
  <c r="C1638" i="6"/>
  <c r="E1638" i="6" s="1"/>
  <c r="C1637" i="6"/>
  <c r="E1637" i="6" s="1"/>
  <c r="C1636" i="6"/>
  <c r="E1636" i="6" s="1"/>
  <c r="C1635" i="6"/>
  <c r="E1635" i="6" s="1"/>
  <c r="C1634" i="6"/>
  <c r="E1634" i="6" s="1"/>
  <c r="C1633" i="6"/>
  <c r="E1633" i="6" s="1"/>
  <c r="C1632" i="6"/>
  <c r="E1632" i="6" s="1"/>
  <c r="C1631" i="6"/>
  <c r="E1631" i="6" s="1"/>
  <c r="C1630" i="6"/>
  <c r="E1630" i="6" s="1"/>
  <c r="C1629" i="6"/>
  <c r="E1629" i="6" s="1"/>
  <c r="C1628" i="6"/>
  <c r="E1628" i="6" s="1"/>
  <c r="C1627" i="6"/>
  <c r="E1627" i="6" s="1"/>
  <c r="C1626" i="6"/>
  <c r="E1626" i="6" s="1"/>
  <c r="C1625" i="6"/>
  <c r="E1625" i="6" s="1"/>
  <c r="C1624" i="6"/>
  <c r="E1624" i="6" s="1"/>
  <c r="C1623" i="6"/>
  <c r="E1623" i="6" s="1"/>
  <c r="C1622" i="6"/>
  <c r="E1622" i="6" s="1"/>
  <c r="C1621" i="6"/>
  <c r="E1621" i="6" s="1"/>
  <c r="C1620" i="6"/>
  <c r="E1620" i="6" s="1"/>
  <c r="C1619" i="6"/>
  <c r="E1619" i="6" s="1"/>
  <c r="C1618" i="6"/>
  <c r="E1618" i="6" s="1"/>
  <c r="C1617" i="6"/>
  <c r="E1617" i="6" s="1"/>
  <c r="C1616" i="6"/>
  <c r="E1616" i="6" s="1"/>
  <c r="C1615" i="6"/>
  <c r="E1615" i="6" s="1"/>
  <c r="C1614" i="6"/>
  <c r="E1614" i="6" s="1"/>
  <c r="C1613" i="6"/>
  <c r="E1613" i="6" s="1"/>
  <c r="C1612" i="6"/>
  <c r="E1612" i="6" s="1"/>
  <c r="C1611" i="6"/>
  <c r="E1611" i="6" s="1"/>
  <c r="C1610" i="6"/>
  <c r="E1610" i="6" s="1"/>
  <c r="C1609" i="6"/>
  <c r="E1609" i="6" s="1"/>
  <c r="C1608" i="6"/>
  <c r="E1608" i="6" s="1"/>
  <c r="C1607" i="6"/>
  <c r="E1607" i="6" s="1"/>
  <c r="C1606" i="6"/>
  <c r="E1606" i="6" s="1"/>
  <c r="C1605" i="6"/>
  <c r="E1605" i="6" s="1"/>
  <c r="C1604" i="6"/>
  <c r="E1604" i="6" s="1"/>
  <c r="C1603" i="6"/>
  <c r="E1603" i="6" s="1"/>
  <c r="C1602" i="6"/>
  <c r="E1602" i="6" s="1"/>
  <c r="C1601" i="6"/>
  <c r="E1601" i="6" s="1"/>
  <c r="C1600" i="6"/>
  <c r="E1600" i="6" s="1"/>
  <c r="C1599" i="6"/>
  <c r="E1599" i="6" s="1"/>
  <c r="C1598" i="6"/>
  <c r="E1598" i="6" s="1"/>
  <c r="C1597" i="6"/>
  <c r="E1597" i="6" s="1"/>
  <c r="C1596" i="6"/>
  <c r="E1596" i="6" s="1"/>
  <c r="C1595" i="6"/>
  <c r="E1595" i="6" s="1"/>
  <c r="C1594" i="6"/>
  <c r="E1594" i="6" s="1"/>
  <c r="C1593" i="6"/>
  <c r="E1593" i="6" s="1"/>
  <c r="C1592" i="6"/>
  <c r="E1592" i="6" s="1"/>
  <c r="C1591" i="6"/>
  <c r="E1591" i="6" s="1"/>
  <c r="C1590" i="6"/>
  <c r="E1590" i="6" s="1"/>
  <c r="C1589" i="6"/>
  <c r="E1589" i="6" s="1"/>
  <c r="C1588" i="6"/>
  <c r="E1588" i="6" s="1"/>
  <c r="C1587" i="6"/>
  <c r="E1587" i="6" s="1"/>
  <c r="C1586" i="6"/>
  <c r="E1586" i="6" s="1"/>
  <c r="C1585" i="6"/>
  <c r="E1585" i="6" s="1"/>
  <c r="C1584" i="6"/>
  <c r="E1584" i="6" s="1"/>
  <c r="C1583" i="6"/>
  <c r="E1583" i="6" s="1"/>
  <c r="C1582" i="6"/>
  <c r="E1582" i="6" s="1"/>
  <c r="C1581" i="6"/>
  <c r="E1581" i="6" s="1"/>
  <c r="C1580" i="6"/>
  <c r="E1580" i="6" s="1"/>
  <c r="C1579" i="6"/>
  <c r="E1579" i="6" s="1"/>
  <c r="C1578" i="6"/>
  <c r="E1578" i="6" s="1"/>
  <c r="C1577" i="6"/>
  <c r="E1577" i="6" s="1"/>
  <c r="C1576" i="6"/>
  <c r="E1576" i="6" s="1"/>
  <c r="C1575" i="6"/>
  <c r="E1575" i="6" s="1"/>
  <c r="C1574" i="6"/>
  <c r="E1574" i="6" s="1"/>
  <c r="C1573" i="6"/>
  <c r="E1573" i="6" s="1"/>
  <c r="C1572" i="6"/>
  <c r="E1572" i="6" s="1"/>
  <c r="C1571" i="6"/>
  <c r="E1571" i="6" s="1"/>
  <c r="C1570" i="6"/>
  <c r="E1570" i="6" s="1"/>
  <c r="C1569" i="6"/>
  <c r="E1569" i="6" s="1"/>
  <c r="C1568" i="6"/>
  <c r="E1568" i="6" s="1"/>
  <c r="C1567" i="6"/>
  <c r="E1567" i="6" s="1"/>
  <c r="C1566" i="6"/>
  <c r="E1566" i="6" s="1"/>
  <c r="C1565" i="6"/>
  <c r="E1565" i="6" s="1"/>
  <c r="C1564" i="6"/>
  <c r="E1564" i="6" s="1"/>
  <c r="C1563" i="6"/>
  <c r="E1563" i="6" s="1"/>
  <c r="C1562" i="6"/>
  <c r="E1562" i="6" s="1"/>
  <c r="C1561" i="6"/>
  <c r="E1561" i="6" s="1"/>
  <c r="C1560" i="6"/>
  <c r="E1560" i="6" s="1"/>
  <c r="C1559" i="6"/>
  <c r="E1559" i="6" s="1"/>
  <c r="C1558" i="6"/>
  <c r="E1558" i="6" s="1"/>
  <c r="C1557" i="6"/>
  <c r="E1557" i="6" s="1"/>
  <c r="C1556" i="6"/>
  <c r="E1556" i="6" s="1"/>
  <c r="C1555" i="6"/>
  <c r="E1555" i="6" s="1"/>
  <c r="C1554" i="6"/>
  <c r="E1554" i="6" s="1"/>
  <c r="C1553" i="6"/>
  <c r="E1553" i="6" s="1"/>
  <c r="C1552" i="6"/>
  <c r="E1552" i="6" s="1"/>
  <c r="C1551" i="6"/>
  <c r="E1551" i="6" s="1"/>
  <c r="C1550" i="6"/>
  <c r="E1550" i="6" s="1"/>
  <c r="C1549" i="6"/>
  <c r="E1549" i="6" s="1"/>
  <c r="C1548" i="6"/>
  <c r="E1548" i="6" s="1"/>
  <c r="C1547" i="6"/>
  <c r="E1547" i="6" s="1"/>
  <c r="C1546" i="6"/>
  <c r="E1546" i="6" s="1"/>
  <c r="C1545" i="6"/>
  <c r="E1545" i="6" s="1"/>
  <c r="C1544" i="6"/>
  <c r="E1544" i="6" s="1"/>
  <c r="C1543" i="6"/>
  <c r="E1543" i="6" s="1"/>
  <c r="C1542" i="6"/>
  <c r="E1542" i="6" s="1"/>
  <c r="C1541" i="6"/>
  <c r="E1541" i="6" s="1"/>
  <c r="C1540" i="6"/>
  <c r="E1540" i="6" s="1"/>
  <c r="C1539" i="6"/>
  <c r="E1539" i="6" s="1"/>
  <c r="C1538" i="6"/>
  <c r="E1538" i="6" s="1"/>
  <c r="C1537" i="6"/>
  <c r="E1537" i="6" s="1"/>
  <c r="C1536" i="6"/>
  <c r="E1536" i="6" s="1"/>
  <c r="C1535" i="6"/>
  <c r="E1535" i="6" s="1"/>
  <c r="C1534" i="6"/>
  <c r="E1534" i="6" s="1"/>
  <c r="C1533" i="6"/>
  <c r="E1533" i="6" s="1"/>
  <c r="C1532" i="6"/>
  <c r="E1532" i="6" s="1"/>
  <c r="C1531" i="6"/>
  <c r="E1531" i="6" s="1"/>
  <c r="C1530" i="6"/>
  <c r="E1530" i="6" s="1"/>
  <c r="C1529" i="6"/>
  <c r="E1529" i="6" s="1"/>
  <c r="C1528" i="6"/>
  <c r="E1528" i="6" s="1"/>
  <c r="C1527" i="6"/>
  <c r="E1527" i="6" s="1"/>
  <c r="C1526" i="6"/>
  <c r="E1526" i="6" s="1"/>
  <c r="C1525" i="6"/>
  <c r="E1525" i="6" s="1"/>
  <c r="C1524" i="6"/>
  <c r="E1524" i="6" s="1"/>
  <c r="C1523" i="6"/>
  <c r="E1523" i="6" s="1"/>
  <c r="C1522" i="6"/>
  <c r="E1522" i="6" s="1"/>
  <c r="C1521" i="6"/>
  <c r="E1521" i="6" s="1"/>
  <c r="C1520" i="6"/>
  <c r="E1520" i="6" s="1"/>
  <c r="C1519" i="6"/>
  <c r="E1519" i="6" s="1"/>
  <c r="C1518" i="6"/>
  <c r="E1518" i="6" s="1"/>
  <c r="C1517" i="6"/>
  <c r="E1517" i="6" s="1"/>
  <c r="C1516" i="6"/>
  <c r="E1516" i="6" s="1"/>
  <c r="C1515" i="6"/>
  <c r="E1515" i="6" s="1"/>
  <c r="C1514" i="6"/>
  <c r="E1514" i="6" s="1"/>
  <c r="C1513" i="6"/>
  <c r="E1513" i="6" s="1"/>
  <c r="C1512" i="6"/>
  <c r="E1512" i="6" s="1"/>
  <c r="C1511" i="6"/>
  <c r="E1511" i="6" s="1"/>
  <c r="C1510" i="6"/>
  <c r="E1510" i="6" s="1"/>
  <c r="C1509" i="6"/>
  <c r="E1509" i="6" s="1"/>
  <c r="C1508" i="6"/>
  <c r="E1508" i="6" s="1"/>
  <c r="C1507" i="6"/>
  <c r="E1507" i="6" s="1"/>
  <c r="C1506" i="6"/>
  <c r="E1506" i="6" s="1"/>
  <c r="C1505" i="6"/>
  <c r="E1505" i="6" s="1"/>
  <c r="C1504" i="6"/>
  <c r="E1504" i="6" s="1"/>
  <c r="C1503" i="6"/>
  <c r="E1503" i="6" s="1"/>
  <c r="C1502" i="6"/>
  <c r="E1502" i="6" s="1"/>
  <c r="C1501" i="6"/>
  <c r="E1501" i="6" s="1"/>
  <c r="C1500" i="6"/>
  <c r="E1500" i="6" s="1"/>
  <c r="C1499" i="6"/>
  <c r="E1499" i="6" s="1"/>
  <c r="C1498" i="6"/>
  <c r="E1498" i="6" s="1"/>
  <c r="C1497" i="6"/>
  <c r="E1497" i="6" s="1"/>
  <c r="C1496" i="6"/>
  <c r="E1496" i="6" s="1"/>
  <c r="C1495" i="6"/>
  <c r="E1495" i="6" s="1"/>
  <c r="C1494" i="6"/>
  <c r="E1494" i="6" s="1"/>
  <c r="C1493" i="6"/>
  <c r="E1493" i="6" s="1"/>
  <c r="C1492" i="6"/>
  <c r="E1492" i="6" s="1"/>
  <c r="C1491" i="6"/>
  <c r="E1491" i="6" s="1"/>
  <c r="C1490" i="6"/>
  <c r="E1490" i="6" s="1"/>
  <c r="C1489" i="6"/>
  <c r="E1489" i="6" s="1"/>
  <c r="C1488" i="6"/>
  <c r="E1488" i="6" s="1"/>
  <c r="C1487" i="6"/>
  <c r="E1487" i="6" s="1"/>
  <c r="C1486" i="6"/>
  <c r="E1486" i="6" s="1"/>
  <c r="C1485" i="6"/>
  <c r="E1485" i="6" s="1"/>
  <c r="C1484" i="6"/>
  <c r="E1484" i="6" s="1"/>
  <c r="C1483" i="6"/>
  <c r="E1483" i="6" s="1"/>
  <c r="C1482" i="6"/>
  <c r="E1482" i="6" s="1"/>
  <c r="C1481" i="6"/>
  <c r="E1481" i="6" s="1"/>
  <c r="C1480" i="6"/>
  <c r="E1480" i="6" s="1"/>
  <c r="C1479" i="6"/>
  <c r="E1479" i="6" s="1"/>
  <c r="C1478" i="6"/>
  <c r="E1478" i="6" s="1"/>
  <c r="C1477" i="6"/>
  <c r="E1477" i="6" s="1"/>
  <c r="C1476" i="6"/>
  <c r="E1476" i="6" s="1"/>
  <c r="C1475" i="6"/>
  <c r="E1475" i="6" s="1"/>
  <c r="C1474" i="6"/>
  <c r="E1474" i="6" s="1"/>
  <c r="C1473" i="6"/>
  <c r="E1473" i="6" s="1"/>
  <c r="C1472" i="6"/>
  <c r="E1472" i="6" s="1"/>
  <c r="C1471" i="6"/>
  <c r="E1471" i="6" s="1"/>
  <c r="C1470" i="6"/>
  <c r="E1470" i="6" s="1"/>
  <c r="C1469" i="6"/>
  <c r="E1469" i="6" s="1"/>
  <c r="C1468" i="6"/>
  <c r="E1468" i="6" s="1"/>
  <c r="C1467" i="6"/>
  <c r="E1467" i="6" s="1"/>
  <c r="C1466" i="6"/>
  <c r="E1466" i="6" s="1"/>
  <c r="C1465" i="6"/>
  <c r="E1465" i="6" s="1"/>
  <c r="C1464" i="6"/>
  <c r="E1464" i="6" s="1"/>
  <c r="C1463" i="6"/>
  <c r="E1463" i="6" s="1"/>
  <c r="C1462" i="6"/>
  <c r="E1462" i="6" s="1"/>
  <c r="C1461" i="6"/>
  <c r="E1461" i="6" s="1"/>
  <c r="C1460" i="6"/>
  <c r="E1460" i="6" s="1"/>
  <c r="C1459" i="6"/>
  <c r="E1459" i="6" s="1"/>
  <c r="C1458" i="6"/>
  <c r="E1458" i="6" s="1"/>
  <c r="C1457" i="6"/>
  <c r="E1457" i="6" s="1"/>
  <c r="C1456" i="6"/>
  <c r="E1456" i="6" s="1"/>
  <c r="C1455" i="6"/>
  <c r="E1455" i="6" s="1"/>
  <c r="C1454" i="6"/>
  <c r="E1454" i="6" s="1"/>
  <c r="C1453" i="6"/>
  <c r="E1453" i="6" s="1"/>
  <c r="C1452" i="6"/>
  <c r="E1452" i="6" s="1"/>
  <c r="C1451" i="6"/>
  <c r="E1451" i="6" s="1"/>
  <c r="C1450" i="6"/>
  <c r="E1450" i="6" s="1"/>
  <c r="C1449" i="6"/>
  <c r="E1449" i="6" s="1"/>
  <c r="C1448" i="6"/>
  <c r="E1448" i="6" s="1"/>
  <c r="C1447" i="6"/>
  <c r="E1447" i="6" s="1"/>
  <c r="C1446" i="6"/>
  <c r="E1446" i="6" s="1"/>
  <c r="C1445" i="6"/>
  <c r="E1445" i="6" s="1"/>
  <c r="C1444" i="6"/>
  <c r="E1444" i="6" s="1"/>
  <c r="C1443" i="6"/>
  <c r="E1443" i="6" s="1"/>
  <c r="C1442" i="6"/>
  <c r="E1442" i="6" s="1"/>
  <c r="C1441" i="6"/>
  <c r="E1441" i="6" s="1"/>
  <c r="C1440" i="6"/>
  <c r="E1440" i="6" s="1"/>
  <c r="C1439" i="6"/>
  <c r="E1439" i="6" s="1"/>
  <c r="C1438" i="6"/>
  <c r="E1438" i="6" s="1"/>
  <c r="C1437" i="6"/>
  <c r="E1437" i="6" s="1"/>
  <c r="C1436" i="6"/>
  <c r="E1436" i="6" s="1"/>
  <c r="C1435" i="6"/>
  <c r="E1435" i="6" s="1"/>
  <c r="C1434" i="6"/>
  <c r="E1434" i="6" s="1"/>
  <c r="C1433" i="6"/>
  <c r="E1433" i="6" s="1"/>
  <c r="C1432" i="6"/>
  <c r="E1432" i="6" s="1"/>
  <c r="C1431" i="6"/>
  <c r="E1431" i="6" s="1"/>
  <c r="C1430" i="6"/>
  <c r="E1430" i="6" s="1"/>
  <c r="C1429" i="6"/>
  <c r="E1429" i="6" s="1"/>
  <c r="C1428" i="6"/>
  <c r="E1428" i="6" s="1"/>
  <c r="C1427" i="6"/>
  <c r="E1427" i="6" s="1"/>
  <c r="C1426" i="6"/>
  <c r="E1426" i="6" s="1"/>
  <c r="C1425" i="6"/>
  <c r="E1425" i="6" s="1"/>
  <c r="C1424" i="6"/>
  <c r="E1424" i="6" s="1"/>
  <c r="C1423" i="6"/>
  <c r="E1423" i="6" s="1"/>
  <c r="C1422" i="6"/>
  <c r="E1422" i="6" s="1"/>
  <c r="C1421" i="6"/>
  <c r="E1421" i="6" s="1"/>
  <c r="C1420" i="6"/>
  <c r="E1420" i="6" s="1"/>
  <c r="C1419" i="6"/>
  <c r="E1419" i="6" s="1"/>
  <c r="C1418" i="6"/>
  <c r="E1418" i="6" s="1"/>
  <c r="C1417" i="6"/>
  <c r="E1417" i="6" s="1"/>
  <c r="C1416" i="6"/>
  <c r="E1416" i="6" s="1"/>
  <c r="C1415" i="6"/>
  <c r="E1415" i="6" s="1"/>
  <c r="C1414" i="6"/>
  <c r="E1414" i="6" s="1"/>
  <c r="C1413" i="6"/>
  <c r="E1413" i="6" s="1"/>
  <c r="C1412" i="6"/>
  <c r="E1412" i="6" s="1"/>
  <c r="C1411" i="6"/>
  <c r="E1411" i="6" s="1"/>
  <c r="C1410" i="6"/>
  <c r="E1410" i="6" s="1"/>
  <c r="C1409" i="6"/>
  <c r="E1409" i="6" s="1"/>
  <c r="C1408" i="6"/>
  <c r="E1408" i="6" s="1"/>
  <c r="C1407" i="6"/>
  <c r="E1407" i="6" s="1"/>
  <c r="C1406" i="6"/>
  <c r="E1406" i="6" s="1"/>
  <c r="C1405" i="6"/>
  <c r="E1405" i="6" s="1"/>
  <c r="C1404" i="6"/>
  <c r="E1404" i="6" s="1"/>
  <c r="C1403" i="6"/>
  <c r="E1403" i="6" s="1"/>
  <c r="C1402" i="6"/>
  <c r="E1402" i="6" s="1"/>
  <c r="C1401" i="6"/>
  <c r="E1401" i="6" s="1"/>
  <c r="C1400" i="6"/>
  <c r="E1400" i="6" s="1"/>
  <c r="C1399" i="6"/>
  <c r="E1399" i="6" s="1"/>
  <c r="C1398" i="6"/>
  <c r="E1398" i="6" s="1"/>
  <c r="C1397" i="6"/>
  <c r="E1397" i="6" s="1"/>
  <c r="C1396" i="6"/>
  <c r="E1396" i="6" s="1"/>
  <c r="C1395" i="6"/>
  <c r="E1395" i="6" s="1"/>
  <c r="C1394" i="6"/>
  <c r="E1394" i="6" s="1"/>
  <c r="C1393" i="6"/>
  <c r="E1393" i="6" s="1"/>
  <c r="C1392" i="6"/>
  <c r="E1392" i="6" s="1"/>
  <c r="C1391" i="6"/>
  <c r="E1391" i="6" s="1"/>
  <c r="C1390" i="6"/>
  <c r="E1390" i="6" s="1"/>
  <c r="C1389" i="6"/>
  <c r="E1389" i="6" s="1"/>
  <c r="C1388" i="6"/>
  <c r="E1388" i="6" s="1"/>
  <c r="C1387" i="6"/>
  <c r="E1387" i="6" s="1"/>
  <c r="C1386" i="6"/>
  <c r="E1386" i="6" s="1"/>
  <c r="C1385" i="6"/>
  <c r="E1385" i="6" s="1"/>
  <c r="C1384" i="6"/>
  <c r="E1384" i="6" s="1"/>
  <c r="C1383" i="6"/>
  <c r="E1383" i="6" s="1"/>
  <c r="C1382" i="6"/>
  <c r="E1382" i="6" s="1"/>
  <c r="C1381" i="6"/>
  <c r="E1381" i="6" s="1"/>
  <c r="C1380" i="6"/>
  <c r="E1380" i="6" s="1"/>
  <c r="C1379" i="6"/>
  <c r="E1379" i="6" s="1"/>
  <c r="C1378" i="6"/>
  <c r="E1378" i="6" s="1"/>
  <c r="C1377" i="6"/>
  <c r="E1377" i="6" s="1"/>
  <c r="C1376" i="6"/>
  <c r="E1376" i="6" s="1"/>
  <c r="C1375" i="6"/>
  <c r="E1375" i="6" s="1"/>
  <c r="C1374" i="6"/>
  <c r="E1374" i="6" s="1"/>
  <c r="C1373" i="6"/>
  <c r="E1373" i="6" s="1"/>
  <c r="C1372" i="6"/>
  <c r="E1372" i="6" s="1"/>
  <c r="C1371" i="6"/>
  <c r="E1371" i="6" s="1"/>
  <c r="C1370" i="6"/>
  <c r="E1370" i="6" s="1"/>
  <c r="C1369" i="6"/>
  <c r="E1369" i="6" s="1"/>
  <c r="C1368" i="6"/>
  <c r="E1368" i="6" s="1"/>
  <c r="C1367" i="6"/>
  <c r="E1367" i="6" s="1"/>
  <c r="C1366" i="6"/>
  <c r="E1366" i="6" s="1"/>
  <c r="C1365" i="6"/>
  <c r="E1365" i="6" s="1"/>
  <c r="C1364" i="6"/>
  <c r="E1364" i="6" s="1"/>
  <c r="C1363" i="6"/>
  <c r="E1363" i="6" s="1"/>
  <c r="C1362" i="6"/>
  <c r="E1362" i="6" s="1"/>
  <c r="C1361" i="6"/>
  <c r="E1361" i="6" s="1"/>
  <c r="C1360" i="6"/>
  <c r="E1360" i="6" s="1"/>
  <c r="C1359" i="6"/>
  <c r="E1359" i="6" s="1"/>
  <c r="C1358" i="6"/>
  <c r="E1358" i="6" s="1"/>
  <c r="C1357" i="6"/>
  <c r="E1357" i="6" s="1"/>
  <c r="C1356" i="6"/>
  <c r="E1356" i="6" s="1"/>
  <c r="C1355" i="6"/>
  <c r="E1355" i="6" s="1"/>
  <c r="C1354" i="6"/>
  <c r="E1354" i="6" s="1"/>
  <c r="C1353" i="6"/>
  <c r="E1353" i="6" s="1"/>
  <c r="C1352" i="6"/>
  <c r="E1352" i="6" s="1"/>
  <c r="C1351" i="6"/>
  <c r="E1351" i="6" s="1"/>
  <c r="C1350" i="6"/>
  <c r="E1350" i="6" s="1"/>
  <c r="C1349" i="6"/>
  <c r="E1349" i="6" s="1"/>
  <c r="C1348" i="6"/>
  <c r="E1348" i="6" s="1"/>
  <c r="C1347" i="6"/>
  <c r="E1347" i="6" s="1"/>
  <c r="C1346" i="6"/>
  <c r="E1346" i="6" s="1"/>
  <c r="C1345" i="6"/>
  <c r="E1345" i="6" s="1"/>
  <c r="C1344" i="6"/>
  <c r="E1344" i="6" s="1"/>
  <c r="C1343" i="6"/>
  <c r="E1343" i="6" s="1"/>
  <c r="C1342" i="6"/>
  <c r="E1342" i="6" s="1"/>
  <c r="C1341" i="6"/>
  <c r="E1341" i="6" s="1"/>
  <c r="C1340" i="6"/>
  <c r="E1340" i="6" s="1"/>
  <c r="C1339" i="6"/>
  <c r="E1339" i="6" s="1"/>
  <c r="C1338" i="6"/>
  <c r="E1338" i="6" s="1"/>
  <c r="C1337" i="6"/>
  <c r="E1337" i="6" s="1"/>
  <c r="C1336" i="6"/>
  <c r="E1336" i="6" s="1"/>
  <c r="C1335" i="6"/>
  <c r="E1335" i="6" s="1"/>
  <c r="C1334" i="6"/>
  <c r="E1334" i="6" s="1"/>
  <c r="C1333" i="6"/>
  <c r="E1333" i="6" s="1"/>
  <c r="C1332" i="6"/>
  <c r="E1332" i="6" s="1"/>
  <c r="C1331" i="6"/>
  <c r="E1331" i="6" s="1"/>
  <c r="C1330" i="6"/>
  <c r="E1330" i="6" s="1"/>
  <c r="C1329" i="6"/>
  <c r="E1329" i="6" s="1"/>
  <c r="C1328" i="6"/>
  <c r="E1328" i="6" s="1"/>
  <c r="C1327" i="6"/>
  <c r="E1327" i="6" s="1"/>
  <c r="C1326" i="6"/>
  <c r="E1326" i="6" s="1"/>
  <c r="C1325" i="6"/>
  <c r="E1325" i="6" s="1"/>
  <c r="C1324" i="6"/>
  <c r="E1324" i="6" s="1"/>
  <c r="C1323" i="6"/>
  <c r="E1323" i="6" s="1"/>
  <c r="C1322" i="6"/>
  <c r="E1322" i="6" s="1"/>
  <c r="C1321" i="6"/>
  <c r="E1321" i="6" s="1"/>
  <c r="C1320" i="6"/>
  <c r="E1320" i="6" s="1"/>
  <c r="C1319" i="6"/>
  <c r="E1319" i="6" s="1"/>
  <c r="C1318" i="6"/>
  <c r="E1318" i="6" s="1"/>
  <c r="C1317" i="6"/>
  <c r="E1317" i="6" s="1"/>
  <c r="C1316" i="6"/>
  <c r="E1316" i="6" s="1"/>
  <c r="C1315" i="6"/>
  <c r="E1315" i="6" s="1"/>
  <c r="C1314" i="6"/>
  <c r="E1314" i="6" s="1"/>
  <c r="C1313" i="6"/>
  <c r="E1313" i="6" s="1"/>
  <c r="C1312" i="6"/>
  <c r="E1312" i="6" s="1"/>
  <c r="C1311" i="6"/>
  <c r="E1311" i="6" s="1"/>
  <c r="C1310" i="6"/>
  <c r="E1310" i="6" s="1"/>
  <c r="C1309" i="6"/>
  <c r="E1309" i="6" s="1"/>
  <c r="C1308" i="6"/>
  <c r="E1308" i="6" s="1"/>
  <c r="C1307" i="6"/>
  <c r="E1307" i="6" s="1"/>
  <c r="C1306" i="6"/>
  <c r="E1306" i="6" s="1"/>
  <c r="C1305" i="6"/>
  <c r="E1305" i="6" s="1"/>
  <c r="C1304" i="6"/>
  <c r="E1304" i="6" s="1"/>
  <c r="C1303" i="6"/>
  <c r="E1303" i="6" s="1"/>
  <c r="C1302" i="6"/>
  <c r="E1302" i="6" s="1"/>
  <c r="C1301" i="6"/>
  <c r="E1301" i="6" s="1"/>
  <c r="C1300" i="6"/>
  <c r="E1300" i="6" s="1"/>
  <c r="C1299" i="6"/>
  <c r="E1299" i="6" s="1"/>
  <c r="C1298" i="6"/>
  <c r="E1298" i="6" s="1"/>
  <c r="C1297" i="6"/>
  <c r="E1297" i="6" s="1"/>
  <c r="C1296" i="6"/>
  <c r="E1296" i="6" s="1"/>
  <c r="C1295" i="6"/>
  <c r="E1295" i="6" s="1"/>
  <c r="C1294" i="6"/>
  <c r="E1294" i="6" s="1"/>
  <c r="C1293" i="6"/>
  <c r="E1293" i="6" s="1"/>
  <c r="C1292" i="6"/>
  <c r="E1292" i="6" s="1"/>
  <c r="C1291" i="6"/>
  <c r="E1291" i="6" s="1"/>
  <c r="C1290" i="6"/>
  <c r="E1290" i="6" s="1"/>
  <c r="C1289" i="6"/>
  <c r="E1289" i="6" s="1"/>
  <c r="C1288" i="6"/>
  <c r="E1288" i="6" s="1"/>
  <c r="C1287" i="6"/>
  <c r="E1287" i="6" s="1"/>
  <c r="C1286" i="6"/>
  <c r="E1286" i="6" s="1"/>
  <c r="C1285" i="6"/>
  <c r="E1285" i="6" s="1"/>
  <c r="C1284" i="6"/>
  <c r="E1284" i="6" s="1"/>
  <c r="C1283" i="6"/>
  <c r="E1283" i="6" s="1"/>
  <c r="C1282" i="6"/>
  <c r="E1282" i="6" s="1"/>
  <c r="C1281" i="6"/>
  <c r="E1281" i="6" s="1"/>
  <c r="C1280" i="6"/>
  <c r="E1280" i="6" s="1"/>
  <c r="C1279" i="6"/>
  <c r="E1279" i="6" s="1"/>
  <c r="C1278" i="6"/>
  <c r="E1278" i="6" s="1"/>
  <c r="C1277" i="6"/>
  <c r="E1277" i="6" s="1"/>
  <c r="C1276" i="6"/>
  <c r="E1276" i="6" s="1"/>
  <c r="C1275" i="6"/>
  <c r="E1275" i="6" s="1"/>
  <c r="C1274" i="6"/>
  <c r="E1274" i="6" s="1"/>
  <c r="C1273" i="6"/>
  <c r="E1273" i="6" s="1"/>
  <c r="C1272" i="6"/>
  <c r="E1272" i="6" s="1"/>
  <c r="C1271" i="6"/>
  <c r="E1271" i="6" s="1"/>
  <c r="C1270" i="6"/>
  <c r="E1270" i="6" s="1"/>
  <c r="C1269" i="6"/>
  <c r="E1269" i="6" s="1"/>
  <c r="C1268" i="6"/>
  <c r="E1268" i="6" s="1"/>
  <c r="C1267" i="6"/>
  <c r="E1267" i="6" s="1"/>
  <c r="C1266" i="6"/>
  <c r="E1266" i="6" s="1"/>
  <c r="C1265" i="6"/>
  <c r="E1265" i="6" s="1"/>
  <c r="C1264" i="6"/>
  <c r="E1264" i="6" s="1"/>
  <c r="C1263" i="6"/>
  <c r="E1263" i="6" s="1"/>
  <c r="C1262" i="6"/>
  <c r="E1262" i="6" s="1"/>
  <c r="C1261" i="6"/>
  <c r="E1261" i="6" s="1"/>
  <c r="C1260" i="6"/>
  <c r="E1260" i="6" s="1"/>
  <c r="C1259" i="6"/>
  <c r="E1259" i="6" s="1"/>
  <c r="C1258" i="6"/>
  <c r="E1258" i="6" s="1"/>
  <c r="C1257" i="6"/>
  <c r="E1257" i="6" s="1"/>
  <c r="C1256" i="6"/>
  <c r="E1256" i="6" s="1"/>
  <c r="C1255" i="6"/>
  <c r="E1255" i="6" s="1"/>
  <c r="C1254" i="6"/>
  <c r="E1254" i="6" s="1"/>
  <c r="C1253" i="6"/>
  <c r="E1253" i="6" s="1"/>
  <c r="C1252" i="6"/>
  <c r="E1252" i="6" s="1"/>
  <c r="C1251" i="6"/>
  <c r="E1251" i="6" s="1"/>
  <c r="C1250" i="6"/>
  <c r="E1250" i="6" s="1"/>
  <c r="C1249" i="6"/>
  <c r="E1249" i="6" s="1"/>
  <c r="C1248" i="6"/>
  <c r="E1248" i="6" s="1"/>
  <c r="C1247" i="6"/>
  <c r="E1247" i="6" s="1"/>
  <c r="C1246" i="6"/>
  <c r="E1246" i="6" s="1"/>
  <c r="C1245" i="6"/>
  <c r="E1245" i="6" s="1"/>
  <c r="C1244" i="6"/>
  <c r="E1244" i="6" s="1"/>
  <c r="C1243" i="6"/>
  <c r="E1243" i="6" s="1"/>
  <c r="C1242" i="6"/>
  <c r="E1242" i="6" s="1"/>
  <c r="C1241" i="6"/>
  <c r="E1241" i="6" s="1"/>
  <c r="C1240" i="6"/>
  <c r="E1240" i="6" s="1"/>
  <c r="C1239" i="6"/>
  <c r="E1239" i="6" s="1"/>
  <c r="C1238" i="6"/>
  <c r="E1238" i="6" s="1"/>
  <c r="C1237" i="6"/>
  <c r="E1237" i="6" s="1"/>
  <c r="C1236" i="6"/>
  <c r="E1236" i="6" s="1"/>
  <c r="C1235" i="6"/>
  <c r="E1235" i="6" s="1"/>
  <c r="C1234" i="6"/>
  <c r="E1234" i="6" s="1"/>
  <c r="C1233" i="6"/>
  <c r="E1233" i="6" s="1"/>
  <c r="C1232" i="6"/>
  <c r="E1232" i="6" s="1"/>
  <c r="C1231" i="6"/>
  <c r="E1231" i="6" s="1"/>
  <c r="C1230" i="6"/>
  <c r="E1230" i="6" s="1"/>
  <c r="C1229" i="6"/>
  <c r="E1229" i="6" s="1"/>
  <c r="C1228" i="6"/>
  <c r="E1228" i="6" s="1"/>
  <c r="C1227" i="6"/>
  <c r="E1227" i="6" s="1"/>
  <c r="C1226" i="6"/>
  <c r="E1226" i="6" s="1"/>
  <c r="C1225" i="6"/>
  <c r="E1225" i="6" s="1"/>
  <c r="C1224" i="6"/>
  <c r="E1224" i="6" s="1"/>
  <c r="C1223" i="6"/>
  <c r="E1223" i="6" s="1"/>
  <c r="C1222" i="6"/>
  <c r="E1222" i="6" s="1"/>
  <c r="C1221" i="6"/>
  <c r="E1221" i="6" s="1"/>
  <c r="C1220" i="6"/>
  <c r="E1220" i="6" s="1"/>
  <c r="C1219" i="6"/>
  <c r="E1219" i="6" s="1"/>
  <c r="C1218" i="6"/>
  <c r="E1218" i="6" s="1"/>
  <c r="C1217" i="6"/>
  <c r="E1217" i="6" s="1"/>
  <c r="C1216" i="6"/>
  <c r="E1216" i="6" s="1"/>
  <c r="C1215" i="6"/>
  <c r="E1215" i="6" s="1"/>
  <c r="C1214" i="6"/>
  <c r="E1214" i="6" s="1"/>
  <c r="C1213" i="6"/>
  <c r="E1213" i="6" s="1"/>
  <c r="C1212" i="6"/>
  <c r="E1212" i="6" s="1"/>
  <c r="C1211" i="6"/>
  <c r="E1211" i="6" s="1"/>
  <c r="C1210" i="6"/>
  <c r="E1210" i="6" s="1"/>
  <c r="C1209" i="6"/>
  <c r="E1209" i="6" s="1"/>
  <c r="C1208" i="6"/>
  <c r="E1208" i="6" s="1"/>
  <c r="C1207" i="6"/>
  <c r="E1207" i="6" s="1"/>
  <c r="C1206" i="6"/>
  <c r="E1206" i="6" s="1"/>
  <c r="C1205" i="6"/>
  <c r="E1205" i="6" s="1"/>
  <c r="C1204" i="6"/>
  <c r="E1204" i="6" s="1"/>
  <c r="C1203" i="6"/>
  <c r="E1203" i="6" s="1"/>
  <c r="C1202" i="6"/>
  <c r="E1202" i="6" s="1"/>
  <c r="C1201" i="6"/>
  <c r="E1201" i="6" s="1"/>
  <c r="C1200" i="6"/>
  <c r="E1200" i="6" s="1"/>
  <c r="C1199" i="6"/>
  <c r="E1199" i="6" s="1"/>
  <c r="C1198" i="6"/>
  <c r="E1198" i="6" s="1"/>
  <c r="C1197" i="6"/>
  <c r="E1197" i="6" s="1"/>
  <c r="C1196" i="6"/>
  <c r="E1196" i="6" s="1"/>
  <c r="C1195" i="6"/>
  <c r="E1195" i="6" s="1"/>
  <c r="C1194" i="6"/>
  <c r="E1194" i="6" s="1"/>
  <c r="C1193" i="6"/>
  <c r="E1193" i="6" s="1"/>
  <c r="C1192" i="6"/>
  <c r="E1192" i="6" s="1"/>
  <c r="C1191" i="6"/>
  <c r="E1191" i="6" s="1"/>
  <c r="C1190" i="6"/>
  <c r="E1190" i="6" s="1"/>
  <c r="C1189" i="6"/>
  <c r="E1189" i="6" s="1"/>
  <c r="C1188" i="6"/>
  <c r="E1188" i="6" s="1"/>
  <c r="C1187" i="6"/>
  <c r="E1187" i="6" s="1"/>
  <c r="C1186" i="6"/>
  <c r="E1186" i="6" s="1"/>
  <c r="C1185" i="6"/>
  <c r="E1185" i="6" s="1"/>
  <c r="C1184" i="6"/>
  <c r="E1184" i="6" s="1"/>
  <c r="C1183" i="6"/>
  <c r="E1183" i="6" s="1"/>
  <c r="C1182" i="6"/>
  <c r="E1182" i="6" s="1"/>
  <c r="C1181" i="6"/>
  <c r="E1181" i="6" s="1"/>
  <c r="C1180" i="6"/>
  <c r="E1180" i="6" s="1"/>
  <c r="C1179" i="6"/>
  <c r="E1179" i="6" s="1"/>
  <c r="C1178" i="6"/>
  <c r="E1178" i="6" s="1"/>
  <c r="C1177" i="6"/>
  <c r="E1177" i="6" s="1"/>
  <c r="C1176" i="6"/>
  <c r="E1176" i="6" s="1"/>
  <c r="C1175" i="6"/>
  <c r="E1175" i="6" s="1"/>
  <c r="C1174" i="6"/>
  <c r="E1174" i="6" s="1"/>
  <c r="C1173" i="6"/>
  <c r="E1173" i="6" s="1"/>
  <c r="C1172" i="6"/>
  <c r="E1172" i="6" s="1"/>
  <c r="C1171" i="6"/>
  <c r="E1171" i="6" s="1"/>
  <c r="C1170" i="6"/>
  <c r="E1170" i="6" s="1"/>
  <c r="C1169" i="6"/>
  <c r="E1169" i="6" s="1"/>
  <c r="C1168" i="6"/>
  <c r="E1168" i="6" s="1"/>
  <c r="C1167" i="6"/>
  <c r="E1167" i="6" s="1"/>
  <c r="C1166" i="6"/>
  <c r="E1166" i="6" s="1"/>
  <c r="C1165" i="6"/>
  <c r="E1165" i="6" s="1"/>
  <c r="C1164" i="6"/>
  <c r="E1164" i="6" s="1"/>
  <c r="C1163" i="6"/>
  <c r="E1163" i="6" s="1"/>
  <c r="C1162" i="6"/>
  <c r="E1162" i="6" s="1"/>
  <c r="C1161" i="6"/>
  <c r="E1161" i="6" s="1"/>
  <c r="C1160" i="6"/>
  <c r="E1160" i="6" s="1"/>
  <c r="C1159" i="6"/>
  <c r="E1159" i="6" s="1"/>
  <c r="C1158" i="6"/>
  <c r="E1158" i="6" s="1"/>
  <c r="C1157" i="6"/>
  <c r="E1157" i="6" s="1"/>
  <c r="C1156" i="6"/>
  <c r="E1156" i="6" s="1"/>
  <c r="C1155" i="6"/>
  <c r="E1155" i="6" s="1"/>
  <c r="C1154" i="6"/>
  <c r="E1154" i="6" s="1"/>
  <c r="C1153" i="6"/>
  <c r="E1153" i="6" s="1"/>
  <c r="C1152" i="6"/>
  <c r="E1152" i="6" s="1"/>
  <c r="C1151" i="6"/>
  <c r="E1151" i="6" s="1"/>
  <c r="C1150" i="6"/>
  <c r="E1150" i="6" s="1"/>
  <c r="C1149" i="6"/>
  <c r="E1149" i="6" s="1"/>
  <c r="C1148" i="6"/>
  <c r="E1148" i="6" s="1"/>
  <c r="C1147" i="6"/>
  <c r="E1147" i="6" s="1"/>
  <c r="C1146" i="6"/>
  <c r="E1146" i="6" s="1"/>
  <c r="C1145" i="6"/>
  <c r="E1145" i="6" s="1"/>
  <c r="C1144" i="6"/>
  <c r="E1144" i="6" s="1"/>
  <c r="C1143" i="6"/>
  <c r="E1143" i="6" s="1"/>
  <c r="C1142" i="6"/>
  <c r="E1142" i="6" s="1"/>
  <c r="C1141" i="6"/>
  <c r="E1141" i="6" s="1"/>
  <c r="C1140" i="6"/>
  <c r="E1140" i="6" s="1"/>
  <c r="C1139" i="6"/>
  <c r="E1139" i="6" s="1"/>
  <c r="C1138" i="6"/>
  <c r="E1138" i="6" s="1"/>
  <c r="C1137" i="6"/>
  <c r="E1137" i="6" s="1"/>
  <c r="C1136" i="6"/>
  <c r="E1136" i="6" s="1"/>
  <c r="C1135" i="6"/>
  <c r="E1135" i="6" s="1"/>
  <c r="C1134" i="6"/>
  <c r="E1134" i="6" s="1"/>
  <c r="C1133" i="6"/>
  <c r="E1133" i="6" s="1"/>
  <c r="C1132" i="6"/>
  <c r="E1132" i="6" s="1"/>
  <c r="C1131" i="6"/>
  <c r="E1131" i="6" s="1"/>
  <c r="C1130" i="6"/>
  <c r="E1130" i="6" s="1"/>
  <c r="C1129" i="6"/>
  <c r="E1129" i="6" s="1"/>
  <c r="C1128" i="6"/>
  <c r="E1128" i="6" s="1"/>
  <c r="C1127" i="6"/>
  <c r="E1127" i="6" s="1"/>
  <c r="C1126" i="6"/>
  <c r="E1126" i="6" s="1"/>
  <c r="C1125" i="6"/>
  <c r="E1125" i="6" s="1"/>
  <c r="C1124" i="6"/>
  <c r="E1124" i="6" s="1"/>
  <c r="C1123" i="6"/>
  <c r="E1123" i="6" s="1"/>
  <c r="C1122" i="6"/>
  <c r="E1122" i="6" s="1"/>
  <c r="C1121" i="6"/>
  <c r="E1121" i="6" s="1"/>
  <c r="C1120" i="6"/>
  <c r="E1120" i="6" s="1"/>
  <c r="C1119" i="6"/>
  <c r="E1119" i="6" s="1"/>
  <c r="C1118" i="6"/>
  <c r="E1118" i="6" s="1"/>
  <c r="C1117" i="6"/>
  <c r="E1117" i="6" s="1"/>
  <c r="C1116" i="6"/>
  <c r="E1116" i="6" s="1"/>
  <c r="C1115" i="6"/>
  <c r="E1115" i="6" s="1"/>
  <c r="C1114" i="6"/>
  <c r="E1114" i="6" s="1"/>
  <c r="C1113" i="6"/>
  <c r="E1113" i="6" s="1"/>
  <c r="C1112" i="6"/>
  <c r="E1112" i="6" s="1"/>
  <c r="C1111" i="6"/>
  <c r="E1111" i="6" s="1"/>
  <c r="C1110" i="6"/>
  <c r="E1110" i="6" s="1"/>
  <c r="C1109" i="6"/>
  <c r="E1109" i="6" s="1"/>
  <c r="C1108" i="6"/>
  <c r="E1108" i="6" s="1"/>
  <c r="C1107" i="6"/>
  <c r="E1107" i="6" s="1"/>
  <c r="C1106" i="6"/>
  <c r="E1106" i="6" s="1"/>
  <c r="C1105" i="6"/>
  <c r="E1105" i="6" s="1"/>
  <c r="C1104" i="6"/>
  <c r="E1104" i="6" s="1"/>
  <c r="C1103" i="6"/>
  <c r="E1103" i="6" s="1"/>
  <c r="C1102" i="6"/>
  <c r="E1102" i="6" s="1"/>
  <c r="C1101" i="6"/>
  <c r="E1101" i="6" s="1"/>
  <c r="C1100" i="6"/>
  <c r="E1100" i="6" s="1"/>
  <c r="C1099" i="6"/>
  <c r="E1099" i="6" s="1"/>
  <c r="C1098" i="6"/>
  <c r="E1098" i="6" s="1"/>
  <c r="C1097" i="6"/>
  <c r="E1097" i="6" s="1"/>
  <c r="C1096" i="6"/>
  <c r="E1096" i="6" s="1"/>
  <c r="C1095" i="6"/>
  <c r="E1095" i="6" s="1"/>
  <c r="C1094" i="6"/>
  <c r="E1094" i="6" s="1"/>
  <c r="C1093" i="6"/>
  <c r="E1093" i="6" s="1"/>
  <c r="C1092" i="6"/>
  <c r="E1092" i="6" s="1"/>
  <c r="C1091" i="6"/>
  <c r="E1091" i="6" s="1"/>
  <c r="C1090" i="6"/>
  <c r="E1090" i="6" s="1"/>
  <c r="C1089" i="6"/>
  <c r="E1089" i="6" s="1"/>
  <c r="C1088" i="6"/>
  <c r="E1088" i="6" s="1"/>
  <c r="C1087" i="6"/>
  <c r="E1087" i="6" s="1"/>
  <c r="C1086" i="6"/>
  <c r="E1086" i="6" s="1"/>
  <c r="C1085" i="6"/>
  <c r="E1085" i="6" s="1"/>
  <c r="C1084" i="6"/>
  <c r="E1084" i="6" s="1"/>
  <c r="C1083" i="6"/>
  <c r="E1083" i="6" s="1"/>
  <c r="C1082" i="6"/>
  <c r="E1082" i="6" s="1"/>
  <c r="C1081" i="6"/>
  <c r="E1081" i="6" s="1"/>
  <c r="C1080" i="6"/>
  <c r="E1080" i="6" s="1"/>
  <c r="C1079" i="6"/>
  <c r="E1079" i="6" s="1"/>
  <c r="C1078" i="6"/>
  <c r="E1078" i="6" s="1"/>
  <c r="C1077" i="6"/>
  <c r="E1077" i="6" s="1"/>
  <c r="C1076" i="6"/>
  <c r="E1076" i="6" s="1"/>
  <c r="C1075" i="6"/>
  <c r="E1075" i="6" s="1"/>
  <c r="C1074" i="6"/>
  <c r="E1074" i="6" s="1"/>
  <c r="C1073" i="6"/>
  <c r="E1073" i="6" s="1"/>
  <c r="C1072" i="6"/>
  <c r="E1072" i="6" s="1"/>
  <c r="C1071" i="6"/>
  <c r="E1071" i="6" s="1"/>
  <c r="C1070" i="6"/>
  <c r="E1070" i="6" s="1"/>
  <c r="C1069" i="6"/>
  <c r="E1069" i="6" s="1"/>
  <c r="C1068" i="6"/>
  <c r="E1068" i="6" s="1"/>
  <c r="C1067" i="6"/>
  <c r="E1067" i="6" s="1"/>
  <c r="C1066" i="6"/>
  <c r="E1066" i="6" s="1"/>
  <c r="C1065" i="6"/>
  <c r="E1065" i="6" s="1"/>
  <c r="C1064" i="6"/>
  <c r="E1064" i="6" s="1"/>
  <c r="C1063" i="6"/>
  <c r="E1063" i="6" s="1"/>
  <c r="C1062" i="6"/>
  <c r="E1062" i="6" s="1"/>
  <c r="C1061" i="6"/>
  <c r="E1061" i="6" s="1"/>
  <c r="C1060" i="6"/>
  <c r="E1060" i="6" s="1"/>
  <c r="C1059" i="6"/>
  <c r="E1059" i="6" s="1"/>
  <c r="C1058" i="6"/>
  <c r="E1058" i="6" s="1"/>
  <c r="C1057" i="6"/>
  <c r="E1057" i="6" s="1"/>
  <c r="C1056" i="6"/>
  <c r="E1056" i="6" s="1"/>
  <c r="C1055" i="6"/>
  <c r="E1055" i="6" s="1"/>
  <c r="C1054" i="6"/>
  <c r="E1054" i="6" s="1"/>
  <c r="C1053" i="6"/>
  <c r="E1053" i="6" s="1"/>
  <c r="C1052" i="6"/>
  <c r="E1052" i="6" s="1"/>
  <c r="C1051" i="6"/>
  <c r="E1051" i="6" s="1"/>
  <c r="C1050" i="6"/>
  <c r="E1050" i="6" s="1"/>
  <c r="C1049" i="6"/>
  <c r="E1049" i="6" s="1"/>
  <c r="C1048" i="6"/>
  <c r="E1048" i="6" s="1"/>
  <c r="C1047" i="6"/>
  <c r="E1047" i="6" s="1"/>
  <c r="C1046" i="6"/>
  <c r="E1046" i="6" s="1"/>
  <c r="C1045" i="6"/>
  <c r="E1045" i="6" s="1"/>
  <c r="C1044" i="6"/>
  <c r="E1044" i="6" s="1"/>
  <c r="C1043" i="6"/>
  <c r="E1043" i="6" s="1"/>
  <c r="C1042" i="6"/>
  <c r="E1042" i="6" s="1"/>
  <c r="C1041" i="6"/>
  <c r="E1041" i="6" s="1"/>
  <c r="C1040" i="6"/>
  <c r="E1040" i="6" s="1"/>
  <c r="C1039" i="6"/>
  <c r="E1039" i="6" s="1"/>
  <c r="C1038" i="6"/>
  <c r="E1038" i="6" s="1"/>
  <c r="C1037" i="6"/>
  <c r="E1037" i="6" s="1"/>
  <c r="C1036" i="6"/>
  <c r="E1036" i="6" s="1"/>
  <c r="C1035" i="6"/>
  <c r="E1035" i="6" s="1"/>
  <c r="C1034" i="6"/>
  <c r="E1034" i="6" s="1"/>
  <c r="C1033" i="6"/>
  <c r="E1033" i="6" s="1"/>
  <c r="C1032" i="6"/>
  <c r="E1032" i="6" s="1"/>
  <c r="C1031" i="6"/>
  <c r="E1031" i="6" s="1"/>
  <c r="C1030" i="6"/>
  <c r="E1030" i="6" s="1"/>
  <c r="C1029" i="6"/>
  <c r="E1029" i="6" s="1"/>
  <c r="C1028" i="6"/>
  <c r="E1028" i="6" s="1"/>
  <c r="C1027" i="6"/>
  <c r="E1027" i="6" s="1"/>
  <c r="C1026" i="6"/>
  <c r="E1026" i="6" s="1"/>
  <c r="C1025" i="6"/>
  <c r="E1025" i="6" s="1"/>
  <c r="C1024" i="6"/>
  <c r="E1024" i="6" s="1"/>
  <c r="C1023" i="6"/>
  <c r="E1023" i="6" s="1"/>
  <c r="C1022" i="6"/>
  <c r="E1022" i="6" s="1"/>
  <c r="C1021" i="6"/>
  <c r="E1021" i="6" s="1"/>
  <c r="C1020" i="6"/>
  <c r="E1020" i="6" s="1"/>
  <c r="C1019" i="6"/>
  <c r="E1019" i="6" s="1"/>
  <c r="C1018" i="6"/>
  <c r="E1018" i="6" s="1"/>
  <c r="C1017" i="6"/>
  <c r="E1017" i="6" s="1"/>
  <c r="C1016" i="6"/>
  <c r="E1016" i="6" s="1"/>
  <c r="C1015" i="6"/>
  <c r="E1015" i="6" s="1"/>
  <c r="C1014" i="6"/>
  <c r="E1014" i="6" s="1"/>
  <c r="C1013" i="6"/>
  <c r="E1013" i="6" s="1"/>
  <c r="C1012" i="6"/>
  <c r="E1012" i="6" s="1"/>
  <c r="C1011" i="6"/>
  <c r="E1011" i="6" s="1"/>
  <c r="C1010" i="6"/>
  <c r="E1010" i="6" s="1"/>
  <c r="C1009" i="6"/>
  <c r="E1009" i="6" s="1"/>
  <c r="C1008" i="6"/>
  <c r="E1008" i="6" s="1"/>
  <c r="C1007" i="6"/>
  <c r="E1007" i="6" s="1"/>
  <c r="C1006" i="6"/>
  <c r="E1006" i="6" s="1"/>
  <c r="C1005" i="6"/>
  <c r="E1005" i="6" s="1"/>
  <c r="C1004" i="6"/>
  <c r="E1004" i="6" s="1"/>
  <c r="C1003" i="6"/>
  <c r="E1003" i="6" s="1"/>
  <c r="C1002" i="6"/>
  <c r="E1002" i="6" s="1"/>
  <c r="C1001" i="6"/>
  <c r="E1001" i="6" s="1"/>
  <c r="C1000" i="6"/>
  <c r="E1000" i="6" s="1"/>
  <c r="C999" i="6"/>
  <c r="E999" i="6" s="1"/>
  <c r="C998" i="6"/>
  <c r="E998" i="6" s="1"/>
  <c r="C997" i="6"/>
  <c r="E997" i="6" s="1"/>
  <c r="C996" i="6"/>
  <c r="E996" i="6" s="1"/>
  <c r="C995" i="6"/>
  <c r="E995" i="6" s="1"/>
  <c r="C994" i="6"/>
  <c r="E994" i="6" s="1"/>
  <c r="C993" i="6"/>
  <c r="E993" i="6" s="1"/>
  <c r="C992" i="6"/>
  <c r="E992" i="6" s="1"/>
  <c r="C991" i="6"/>
  <c r="E991" i="6" s="1"/>
  <c r="C990" i="6"/>
  <c r="E990" i="6" s="1"/>
  <c r="C989" i="6"/>
  <c r="E989" i="6" s="1"/>
  <c r="C988" i="6"/>
  <c r="E988" i="6" s="1"/>
  <c r="C987" i="6"/>
  <c r="E987" i="6" s="1"/>
  <c r="C986" i="6"/>
  <c r="E986" i="6" s="1"/>
  <c r="C985" i="6"/>
  <c r="E985" i="6" s="1"/>
  <c r="C984" i="6"/>
  <c r="E984" i="6" s="1"/>
  <c r="C983" i="6"/>
  <c r="E983" i="6" s="1"/>
  <c r="C982" i="6"/>
  <c r="E982" i="6" s="1"/>
  <c r="C981" i="6"/>
  <c r="E981" i="6" s="1"/>
  <c r="C980" i="6"/>
  <c r="E980" i="6" s="1"/>
  <c r="C979" i="6"/>
  <c r="E979" i="6" s="1"/>
  <c r="C978" i="6"/>
  <c r="E978" i="6" s="1"/>
  <c r="C977" i="6"/>
  <c r="E977" i="6" s="1"/>
  <c r="C976" i="6"/>
  <c r="E976" i="6" s="1"/>
  <c r="C975" i="6"/>
  <c r="E975" i="6" s="1"/>
  <c r="C974" i="6"/>
  <c r="E974" i="6" s="1"/>
  <c r="C973" i="6"/>
  <c r="E973" i="6" s="1"/>
  <c r="C972" i="6"/>
  <c r="E972" i="6" s="1"/>
  <c r="C971" i="6"/>
  <c r="E971" i="6" s="1"/>
  <c r="C970" i="6"/>
  <c r="E970" i="6" s="1"/>
  <c r="C969" i="6"/>
  <c r="E969" i="6" s="1"/>
  <c r="C968" i="6"/>
  <c r="E968" i="6" s="1"/>
  <c r="C967" i="6"/>
  <c r="E967" i="6" s="1"/>
  <c r="C966" i="6"/>
  <c r="E966" i="6" s="1"/>
  <c r="C965" i="6"/>
  <c r="E965" i="6" s="1"/>
  <c r="C964" i="6"/>
  <c r="E964" i="6" s="1"/>
  <c r="C963" i="6"/>
  <c r="E963" i="6" s="1"/>
  <c r="C962" i="6"/>
  <c r="E962" i="6" s="1"/>
  <c r="C961" i="6"/>
  <c r="E961" i="6" s="1"/>
  <c r="C960" i="6"/>
  <c r="E960" i="6" s="1"/>
  <c r="C959" i="6"/>
  <c r="E959" i="6" s="1"/>
  <c r="C958" i="6"/>
  <c r="E958" i="6" s="1"/>
  <c r="C957" i="6"/>
  <c r="E957" i="6" s="1"/>
  <c r="C956" i="6"/>
  <c r="E956" i="6" s="1"/>
  <c r="C955" i="6"/>
  <c r="E955" i="6" s="1"/>
  <c r="C954" i="6"/>
  <c r="E954" i="6" s="1"/>
  <c r="C953" i="6"/>
  <c r="E953" i="6" s="1"/>
  <c r="C952" i="6"/>
  <c r="E952" i="6" s="1"/>
  <c r="C951" i="6"/>
  <c r="E951" i="6" s="1"/>
  <c r="C950" i="6"/>
  <c r="E950" i="6" s="1"/>
  <c r="C949" i="6"/>
  <c r="E949" i="6" s="1"/>
  <c r="C948" i="6"/>
  <c r="E948" i="6" s="1"/>
  <c r="C947" i="6"/>
  <c r="E947" i="6" s="1"/>
  <c r="C946" i="6"/>
  <c r="E946" i="6" s="1"/>
  <c r="C945" i="6"/>
  <c r="E945" i="6" s="1"/>
  <c r="C944" i="6"/>
  <c r="E944" i="6" s="1"/>
  <c r="C943" i="6"/>
  <c r="E943" i="6" s="1"/>
  <c r="C942" i="6"/>
  <c r="E942" i="6" s="1"/>
  <c r="C941" i="6"/>
  <c r="E941" i="6" s="1"/>
  <c r="C940" i="6"/>
  <c r="E940" i="6" s="1"/>
  <c r="C939" i="6"/>
  <c r="E939" i="6" s="1"/>
  <c r="C938" i="6"/>
  <c r="E938" i="6" s="1"/>
  <c r="C937" i="6"/>
  <c r="E937" i="6" s="1"/>
  <c r="C936" i="6"/>
  <c r="E936" i="6" s="1"/>
  <c r="C935" i="6"/>
  <c r="E935" i="6" s="1"/>
  <c r="C934" i="6"/>
  <c r="E934" i="6" s="1"/>
  <c r="C933" i="6"/>
  <c r="E933" i="6" s="1"/>
  <c r="C932" i="6"/>
  <c r="E932" i="6" s="1"/>
  <c r="C931" i="6"/>
  <c r="E931" i="6" s="1"/>
  <c r="C930" i="6"/>
  <c r="E930" i="6" s="1"/>
  <c r="C929" i="6"/>
  <c r="E929" i="6" s="1"/>
  <c r="C928" i="6"/>
  <c r="E928" i="6" s="1"/>
  <c r="C927" i="6"/>
  <c r="E927" i="6" s="1"/>
  <c r="C926" i="6"/>
  <c r="E926" i="6" s="1"/>
  <c r="C925" i="6"/>
  <c r="E925" i="6" s="1"/>
  <c r="C924" i="6"/>
  <c r="E924" i="6" s="1"/>
  <c r="C923" i="6"/>
  <c r="E923" i="6" s="1"/>
  <c r="C922" i="6"/>
  <c r="E922" i="6" s="1"/>
  <c r="C921" i="6"/>
  <c r="E921" i="6" s="1"/>
  <c r="C920" i="6"/>
  <c r="E920" i="6" s="1"/>
  <c r="C919" i="6"/>
  <c r="E919" i="6" s="1"/>
  <c r="C918" i="6"/>
  <c r="E918" i="6" s="1"/>
  <c r="C917" i="6"/>
  <c r="E917" i="6" s="1"/>
  <c r="C916" i="6"/>
  <c r="E916" i="6" s="1"/>
  <c r="C915" i="6"/>
  <c r="E915" i="6" s="1"/>
  <c r="C914" i="6"/>
  <c r="E914" i="6" s="1"/>
  <c r="C913" i="6"/>
  <c r="E913" i="6" s="1"/>
  <c r="C912" i="6"/>
  <c r="E912" i="6" s="1"/>
  <c r="C911" i="6"/>
  <c r="E911" i="6" s="1"/>
  <c r="C910" i="6"/>
  <c r="E910" i="6" s="1"/>
  <c r="C909" i="6"/>
  <c r="E909" i="6" s="1"/>
  <c r="C908" i="6"/>
  <c r="E908" i="6" s="1"/>
  <c r="C907" i="6"/>
  <c r="E907" i="6" s="1"/>
  <c r="C906" i="6"/>
  <c r="E906" i="6" s="1"/>
  <c r="C905" i="6"/>
  <c r="E905" i="6" s="1"/>
  <c r="C904" i="6"/>
  <c r="E904" i="6" s="1"/>
  <c r="C903" i="6"/>
  <c r="E903" i="6" s="1"/>
  <c r="C902" i="6"/>
  <c r="E902" i="6" s="1"/>
  <c r="C901" i="6"/>
  <c r="E901" i="6" s="1"/>
  <c r="C900" i="6"/>
  <c r="E900" i="6" s="1"/>
  <c r="C899" i="6"/>
  <c r="E899" i="6" s="1"/>
  <c r="C898" i="6"/>
  <c r="E898" i="6" s="1"/>
  <c r="C897" i="6"/>
  <c r="E897" i="6" s="1"/>
  <c r="C896" i="6"/>
  <c r="E896" i="6" s="1"/>
  <c r="C895" i="6"/>
  <c r="E895" i="6" s="1"/>
  <c r="C894" i="6"/>
  <c r="E894" i="6" s="1"/>
  <c r="C893" i="6"/>
  <c r="E893" i="6" s="1"/>
  <c r="C892" i="6"/>
  <c r="E892" i="6" s="1"/>
  <c r="C891" i="6"/>
  <c r="E891" i="6" s="1"/>
  <c r="C890" i="6"/>
  <c r="E890" i="6" s="1"/>
  <c r="C889" i="6"/>
  <c r="E889" i="6" s="1"/>
  <c r="C888" i="6"/>
  <c r="E888" i="6" s="1"/>
  <c r="C887" i="6"/>
  <c r="E887" i="6" s="1"/>
  <c r="C886" i="6"/>
  <c r="E886" i="6" s="1"/>
  <c r="C885" i="6"/>
  <c r="E885" i="6" s="1"/>
  <c r="C884" i="6"/>
  <c r="E884" i="6" s="1"/>
  <c r="C883" i="6"/>
  <c r="E883" i="6" s="1"/>
  <c r="C882" i="6"/>
  <c r="E882" i="6" s="1"/>
  <c r="C881" i="6"/>
  <c r="E881" i="6" s="1"/>
  <c r="C880" i="6"/>
  <c r="E880" i="6" s="1"/>
  <c r="C879" i="6"/>
  <c r="E879" i="6" s="1"/>
  <c r="C878" i="6"/>
  <c r="E878" i="6" s="1"/>
  <c r="C877" i="6"/>
  <c r="E877" i="6" s="1"/>
  <c r="C876" i="6"/>
  <c r="E876" i="6" s="1"/>
  <c r="C875" i="6"/>
  <c r="E875" i="6" s="1"/>
  <c r="C874" i="6"/>
  <c r="E874" i="6" s="1"/>
  <c r="C873" i="6"/>
  <c r="E873" i="6" s="1"/>
  <c r="C872" i="6"/>
  <c r="E872" i="6" s="1"/>
  <c r="C871" i="6"/>
  <c r="E871" i="6" s="1"/>
  <c r="C870" i="6"/>
  <c r="E870" i="6" s="1"/>
  <c r="C869" i="6"/>
  <c r="E869" i="6" s="1"/>
  <c r="C868" i="6"/>
  <c r="E868" i="6" s="1"/>
  <c r="C867" i="6"/>
  <c r="E867" i="6" s="1"/>
  <c r="C866" i="6"/>
  <c r="E866" i="6" s="1"/>
  <c r="C865" i="6"/>
  <c r="E865" i="6" s="1"/>
  <c r="C864" i="6"/>
  <c r="E864" i="6" s="1"/>
  <c r="C863" i="6"/>
  <c r="E863" i="6" s="1"/>
  <c r="C862" i="6"/>
  <c r="E862" i="6" s="1"/>
  <c r="C861" i="6"/>
  <c r="E861" i="6" s="1"/>
  <c r="C860" i="6"/>
  <c r="E860" i="6" s="1"/>
  <c r="C859" i="6"/>
  <c r="E859" i="6" s="1"/>
  <c r="C858" i="6"/>
  <c r="E858" i="6" s="1"/>
  <c r="C857" i="6"/>
  <c r="E857" i="6" s="1"/>
  <c r="C856" i="6"/>
  <c r="E856" i="6" s="1"/>
  <c r="C855" i="6"/>
  <c r="E855" i="6" s="1"/>
  <c r="C854" i="6"/>
  <c r="E854" i="6" s="1"/>
  <c r="C853" i="6"/>
  <c r="E853" i="6" s="1"/>
  <c r="C852" i="6"/>
  <c r="E852" i="6" s="1"/>
  <c r="C851" i="6"/>
  <c r="E851" i="6" s="1"/>
  <c r="C850" i="6"/>
  <c r="E850" i="6" s="1"/>
  <c r="C849" i="6"/>
  <c r="E849" i="6" s="1"/>
  <c r="C848" i="6"/>
  <c r="E848" i="6" s="1"/>
  <c r="C847" i="6"/>
  <c r="E847" i="6" s="1"/>
  <c r="C846" i="6"/>
  <c r="E846" i="6" s="1"/>
  <c r="C845" i="6"/>
  <c r="E845" i="6" s="1"/>
  <c r="C844" i="6"/>
  <c r="E844" i="6" s="1"/>
  <c r="C843" i="6"/>
  <c r="E843" i="6" s="1"/>
  <c r="C842" i="6"/>
  <c r="E842" i="6" s="1"/>
  <c r="C841" i="6"/>
  <c r="E841" i="6" s="1"/>
  <c r="C840" i="6"/>
  <c r="E840" i="6" s="1"/>
  <c r="C839" i="6"/>
  <c r="E839" i="6" s="1"/>
  <c r="C838" i="6"/>
  <c r="E838" i="6" s="1"/>
  <c r="C837" i="6"/>
  <c r="E837" i="6" s="1"/>
  <c r="C836" i="6"/>
  <c r="E836" i="6" s="1"/>
  <c r="C835" i="6"/>
  <c r="E835" i="6" s="1"/>
  <c r="C834" i="6"/>
  <c r="E834" i="6" s="1"/>
  <c r="C833" i="6"/>
  <c r="E833" i="6" s="1"/>
  <c r="C832" i="6"/>
  <c r="E832" i="6" s="1"/>
  <c r="C831" i="6"/>
  <c r="E831" i="6" s="1"/>
  <c r="C830" i="6"/>
  <c r="E830" i="6" s="1"/>
  <c r="C829" i="6"/>
  <c r="E829" i="6" s="1"/>
  <c r="C828" i="6"/>
  <c r="E828" i="6" s="1"/>
  <c r="C827" i="6"/>
  <c r="E827" i="6" s="1"/>
  <c r="C826" i="6"/>
  <c r="E826" i="6" s="1"/>
  <c r="C825" i="6"/>
  <c r="E825" i="6" s="1"/>
  <c r="C824" i="6"/>
  <c r="E824" i="6" s="1"/>
  <c r="C823" i="6"/>
  <c r="E823" i="6" s="1"/>
  <c r="C822" i="6"/>
  <c r="E822" i="6" s="1"/>
  <c r="C821" i="6"/>
  <c r="E821" i="6" s="1"/>
  <c r="C820" i="6"/>
  <c r="E820" i="6" s="1"/>
  <c r="C819" i="6"/>
  <c r="E819" i="6" s="1"/>
  <c r="C818" i="6"/>
  <c r="E818" i="6" s="1"/>
  <c r="C817" i="6"/>
  <c r="E817" i="6" s="1"/>
  <c r="C816" i="6"/>
  <c r="E816" i="6" s="1"/>
  <c r="C815" i="6"/>
  <c r="E815" i="6" s="1"/>
  <c r="C814" i="6"/>
  <c r="E814" i="6" s="1"/>
  <c r="C813" i="6"/>
  <c r="E813" i="6" s="1"/>
  <c r="C812" i="6"/>
  <c r="E812" i="6" s="1"/>
  <c r="C811" i="6"/>
  <c r="E811" i="6" s="1"/>
  <c r="C810" i="6"/>
  <c r="E810" i="6" s="1"/>
  <c r="C809" i="6"/>
  <c r="E809" i="6" s="1"/>
  <c r="C808" i="6"/>
  <c r="E808" i="6" s="1"/>
  <c r="C807" i="6"/>
  <c r="E807" i="6" s="1"/>
  <c r="C806" i="6"/>
  <c r="E806" i="6" s="1"/>
  <c r="C805" i="6"/>
  <c r="E805" i="6" s="1"/>
  <c r="C804" i="6"/>
  <c r="E804" i="6" s="1"/>
  <c r="C803" i="6"/>
  <c r="E803" i="6" s="1"/>
  <c r="C802" i="6"/>
  <c r="E802" i="6" s="1"/>
  <c r="C801" i="6"/>
  <c r="E801" i="6" s="1"/>
  <c r="C800" i="6"/>
  <c r="E800" i="6" s="1"/>
  <c r="C799" i="6"/>
  <c r="E799" i="6" s="1"/>
  <c r="C798" i="6"/>
  <c r="E798" i="6" s="1"/>
  <c r="C797" i="6"/>
  <c r="E797" i="6" s="1"/>
  <c r="C796" i="6"/>
  <c r="E796" i="6" s="1"/>
  <c r="C795" i="6"/>
  <c r="E795" i="6" s="1"/>
  <c r="C794" i="6"/>
  <c r="E794" i="6" s="1"/>
  <c r="C793" i="6"/>
  <c r="E793" i="6" s="1"/>
  <c r="C792" i="6"/>
  <c r="E792" i="6" s="1"/>
  <c r="C791" i="6"/>
  <c r="E791" i="6" s="1"/>
  <c r="C790" i="6"/>
  <c r="E790" i="6" s="1"/>
  <c r="C789" i="6"/>
  <c r="E789" i="6" s="1"/>
  <c r="C788" i="6"/>
  <c r="E788" i="6" s="1"/>
  <c r="C787" i="6"/>
  <c r="E787" i="6" s="1"/>
  <c r="C786" i="6"/>
  <c r="E786" i="6" s="1"/>
  <c r="C785" i="6"/>
  <c r="E785" i="6" s="1"/>
  <c r="C784" i="6"/>
  <c r="E784" i="6" s="1"/>
  <c r="C783" i="6"/>
  <c r="E783" i="6" s="1"/>
  <c r="C782" i="6"/>
  <c r="E782" i="6" s="1"/>
  <c r="C781" i="6"/>
  <c r="E781" i="6" s="1"/>
  <c r="C780" i="6"/>
  <c r="E780" i="6" s="1"/>
  <c r="C779" i="6"/>
  <c r="E779" i="6" s="1"/>
  <c r="C778" i="6"/>
  <c r="E778" i="6" s="1"/>
  <c r="C777" i="6"/>
  <c r="E777" i="6" s="1"/>
  <c r="C776" i="6"/>
  <c r="E776" i="6" s="1"/>
  <c r="C775" i="6"/>
  <c r="E775" i="6" s="1"/>
  <c r="C774" i="6"/>
  <c r="E774" i="6" s="1"/>
  <c r="C773" i="6"/>
  <c r="E773" i="6" s="1"/>
  <c r="C772" i="6"/>
  <c r="E772" i="6" s="1"/>
  <c r="C771" i="6"/>
  <c r="E771" i="6" s="1"/>
  <c r="C770" i="6"/>
  <c r="E770" i="6" s="1"/>
  <c r="C769" i="6"/>
  <c r="E769" i="6" s="1"/>
  <c r="C768" i="6"/>
  <c r="E768" i="6" s="1"/>
  <c r="C767" i="6"/>
  <c r="E767" i="6" s="1"/>
  <c r="C766" i="6"/>
  <c r="E766" i="6" s="1"/>
  <c r="C765" i="6"/>
  <c r="E765" i="6" s="1"/>
  <c r="C764" i="6"/>
  <c r="E764" i="6" s="1"/>
  <c r="C763" i="6"/>
  <c r="E763" i="6" s="1"/>
  <c r="C762" i="6"/>
  <c r="E762" i="6" s="1"/>
  <c r="C761" i="6"/>
  <c r="E761" i="6" s="1"/>
  <c r="C760" i="6"/>
  <c r="E760" i="6" s="1"/>
  <c r="C759" i="6"/>
  <c r="E759" i="6" s="1"/>
  <c r="C758" i="6"/>
  <c r="E758" i="6" s="1"/>
  <c r="C757" i="6"/>
  <c r="E757" i="6" s="1"/>
  <c r="C756" i="6"/>
  <c r="E756" i="6" s="1"/>
  <c r="C755" i="6"/>
  <c r="E755" i="6" s="1"/>
  <c r="C754" i="6"/>
  <c r="E754" i="6" s="1"/>
  <c r="C753" i="6"/>
  <c r="E753" i="6" s="1"/>
  <c r="C752" i="6"/>
  <c r="E752" i="6" s="1"/>
  <c r="C751" i="6"/>
  <c r="E751" i="6" s="1"/>
  <c r="C750" i="6"/>
  <c r="E750" i="6" s="1"/>
  <c r="C749" i="6"/>
  <c r="E749" i="6" s="1"/>
  <c r="C748" i="6"/>
  <c r="E748" i="6" s="1"/>
  <c r="C747" i="6"/>
  <c r="E747" i="6" s="1"/>
  <c r="C746" i="6"/>
  <c r="E746" i="6" s="1"/>
  <c r="C745" i="6"/>
  <c r="E745" i="6" s="1"/>
  <c r="C744" i="6"/>
  <c r="E744" i="6" s="1"/>
  <c r="C743" i="6"/>
  <c r="E743" i="6" s="1"/>
  <c r="C742" i="6"/>
  <c r="E742" i="6" s="1"/>
  <c r="C741" i="6"/>
  <c r="E741" i="6" s="1"/>
  <c r="C740" i="6"/>
  <c r="E740" i="6" s="1"/>
  <c r="C739" i="6"/>
  <c r="E739" i="6" s="1"/>
  <c r="C738" i="6"/>
  <c r="E738" i="6" s="1"/>
  <c r="C737" i="6"/>
  <c r="E737" i="6" s="1"/>
  <c r="C736" i="6"/>
  <c r="E736" i="6" s="1"/>
  <c r="C735" i="6"/>
  <c r="E735" i="6" s="1"/>
  <c r="C734" i="6"/>
  <c r="E734" i="6" s="1"/>
  <c r="C733" i="6"/>
  <c r="E733" i="6" s="1"/>
  <c r="C732" i="6"/>
  <c r="E732" i="6" s="1"/>
  <c r="C731" i="6"/>
  <c r="E731" i="6" s="1"/>
  <c r="C730" i="6"/>
  <c r="E730" i="6" s="1"/>
  <c r="C729" i="6"/>
  <c r="E729" i="6" s="1"/>
  <c r="C728" i="6"/>
  <c r="E728" i="6" s="1"/>
  <c r="C727" i="6"/>
  <c r="E727" i="6" s="1"/>
  <c r="C726" i="6"/>
  <c r="E726" i="6" s="1"/>
  <c r="C725" i="6"/>
  <c r="E725" i="6" s="1"/>
  <c r="C724" i="6"/>
  <c r="E724" i="6" s="1"/>
  <c r="C723" i="6"/>
  <c r="E723" i="6" s="1"/>
  <c r="C722" i="6"/>
  <c r="E722" i="6" s="1"/>
  <c r="C721" i="6"/>
  <c r="E721" i="6" s="1"/>
  <c r="C720" i="6"/>
  <c r="E720" i="6" s="1"/>
  <c r="C719" i="6"/>
  <c r="E719" i="6" s="1"/>
  <c r="C718" i="6"/>
  <c r="E718" i="6" s="1"/>
  <c r="C717" i="6"/>
  <c r="E717" i="6" s="1"/>
  <c r="C716" i="6"/>
  <c r="E716" i="6" s="1"/>
  <c r="C715" i="6"/>
  <c r="E715" i="6" s="1"/>
  <c r="C714" i="6"/>
  <c r="E714" i="6" s="1"/>
  <c r="C713" i="6"/>
  <c r="E713" i="6" s="1"/>
  <c r="C712" i="6"/>
  <c r="E712" i="6" s="1"/>
  <c r="C711" i="6"/>
  <c r="E711" i="6" s="1"/>
  <c r="C710" i="6"/>
  <c r="E710" i="6" s="1"/>
  <c r="C709" i="6"/>
  <c r="E709" i="6" s="1"/>
  <c r="C708" i="6"/>
  <c r="E708" i="6" s="1"/>
  <c r="C707" i="6"/>
  <c r="E707" i="6" s="1"/>
  <c r="C706" i="6"/>
  <c r="E706" i="6" s="1"/>
  <c r="C705" i="6"/>
  <c r="E705" i="6" s="1"/>
  <c r="C704" i="6"/>
  <c r="E704" i="6" s="1"/>
  <c r="C703" i="6"/>
  <c r="E703" i="6" s="1"/>
  <c r="C702" i="6"/>
  <c r="E702" i="6" s="1"/>
  <c r="C701" i="6"/>
  <c r="E701" i="6" s="1"/>
  <c r="C700" i="6"/>
  <c r="E700" i="6" s="1"/>
  <c r="C699" i="6"/>
  <c r="E699" i="6" s="1"/>
  <c r="C698" i="6"/>
  <c r="E698" i="6" s="1"/>
  <c r="C697" i="6"/>
  <c r="E697" i="6" s="1"/>
  <c r="C696" i="6"/>
  <c r="E696" i="6" s="1"/>
  <c r="C695" i="6"/>
  <c r="E695" i="6" s="1"/>
  <c r="C694" i="6"/>
  <c r="E694" i="6" s="1"/>
  <c r="C693" i="6"/>
  <c r="E693" i="6" s="1"/>
  <c r="C692" i="6"/>
  <c r="E692" i="6" s="1"/>
  <c r="C691" i="6"/>
  <c r="E691" i="6" s="1"/>
  <c r="C690" i="6"/>
  <c r="E690" i="6" s="1"/>
  <c r="C689" i="6"/>
  <c r="E689" i="6" s="1"/>
  <c r="C688" i="6"/>
  <c r="E688" i="6" s="1"/>
  <c r="C687" i="6"/>
  <c r="E687" i="6" s="1"/>
  <c r="C686" i="6"/>
  <c r="E686" i="6" s="1"/>
  <c r="C685" i="6"/>
  <c r="E685" i="6" s="1"/>
  <c r="C684" i="6"/>
  <c r="E684" i="6" s="1"/>
  <c r="C683" i="6"/>
  <c r="E683" i="6" s="1"/>
  <c r="C682" i="6"/>
  <c r="E682" i="6" s="1"/>
  <c r="C681" i="6"/>
  <c r="E681" i="6" s="1"/>
  <c r="C680" i="6"/>
  <c r="E680" i="6" s="1"/>
  <c r="C679" i="6"/>
  <c r="E679" i="6" s="1"/>
  <c r="C678" i="6"/>
  <c r="E678" i="6" s="1"/>
  <c r="C677" i="6"/>
  <c r="E677" i="6" s="1"/>
  <c r="C676" i="6"/>
  <c r="E676" i="6" s="1"/>
  <c r="C675" i="6"/>
  <c r="E675" i="6" s="1"/>
  <c r="C674" i="6"/>
  <c r="E674" i="6" s="1"/>
  <c r="C673" i="6"/>
  <c r="E673" i="6" s="1"/>
  <c r="C672" i="6"/>
  <c r="E672" i="6" s="1"/>
  <c r="C671" i="6"/>
  <c r="E671" i="6" s="1"/>
  <c r="C670" i="6"/>
  <c r="E670" i="6" s="1"/>
  <c r="C669" i="6"/>
  <c r="E669" i="6" s="1"/>
  <c r="C668" i="6"/>
  <c r="E668" i="6" s="1"/>
  <c r="C667" i="6"/>
  <c r="E667" i="6" s="1"/>
  <c r="C666" i="6"/>
  <c r="E666" i="6" s="1"/>
  <c r="C665" i="6"/>
  <c r="E665" i="6" s="1"/>
  <c r="C664" i="6"/>
  <c r="E664" i="6" s="1"/>
  <c r="C663" i="6"/>
  <c r="E663" i="6" s="1"/>
  <c r="C662" i="6"/>
  <c r="E662" i="6" s="1"/>
  <c r="C661" i="6"/>
  <c r="E661" i="6" s="1"/>
  <c r="C660" i="6"/>
  <c r="E660" i="6" s="1"/>
  <c r="C659" i="6"/>
  <c r="E659" i="6" s="1"/>
  <c r="C658" i="6"/>
  <c r="E658" i="6" s="1"/>
  <c r="C657" i="6"/>
  <c r="E657" i="6" s="1"/>
  <c r="C656" i="6"/>
  <c r="E656" i="6" s="1"/>
  <c r="C655" i="6"/>
  <c r="E655" i="6" s="1"/>
  <c r="C654" i="6"/>
  <c r="E654" i="6" s="1"/>
  <c r="C653" i="6"/>
  <c r="E653" i="6" s="1"/>
  <c r="C652" i="6"/>
  <c r="E652" i="6" s="1"/>
  <c r="C651" i="6"/>
  <c r="E651" i="6" s="1"/>
  <c r="C650" i="6"/>
  <c r="E650" i="6" s="1"/>
  <c r="C649" i="6"/>
  <c r="E649" i="6" s="1"/>
  <c r="C648" i="6"/>
  <c r="E648" i="6" s="1"/>
  <c r="C647" i="6"/>
  <c r="E647" i="6" s="1"/>
  <c r="C646" i="6"/>
  <c r="E646" i="6" s="1"/>
  <c r="C645" i="6"/>
  <c r="E645" i="6" s="1"/>
  <c r="C644" i="6"/>
  <c r="E644" i="6" s="1"/>
  <c r="C643" i="6"/>
  <c r="E643" i="6" s="1"/>
  <c r="C642" i="6"/>
  <c r="E642" i="6" s="1"/>
  <c r="C641" i="6"/>
  <c r="E641" i="6" s="1"/>
  <c r="C640" i="6"/>
  <c r="E640" i="6" s="1"/>
  <c r="C639" i="6"/>
  <c r="E639" i="6" s="1"/>
  <c r="C638" i="6"/>
  <c r="E638" i="6" s="1"/>
  <c r="C637" i="6"/>
  <c r="E637" i="6" s="1"/>
  <c r="C636" i="6"/>
  <c r="E636" i="6" s="1"/>
  <c r="C635" i="6"/>
  <c r="E635" i="6" s="1"/>
  <c r="C634" i="6"/>
  <c r="E634" i="6" s="1"/>
  <c r="C633" i="6"/>
  <c r="E633" i="6" s="1"/>
  <c r="C632" i="6"/>
  <c r="E632" i="6" s="1"/>
  <c r="C631" i="6"/>
  <c r="E631" i="6" s="1"/>
  <c r="C630" i="6"/>
  <c r="E630" i="6" s="1"/>
  <c r="C629" i="6"/>
  <c r="E629" i="6" s="1"/>
  <c r="C628" i="6"/>
  <c r="E628" i="6" s="1"/>
  <c r="C627" i="6"/>
  <c r="E627" i="6" s="1"/>
  <c r="C626" i="6"/>
  <c r="E626" i="6" s="1"/>
  <c r="C625" i="6"/>
  <c r="E625" i="6" s="1"/>
  <c r="C624" i="6"/>
  <c r="E624" i="6" s="1"/>
  <c r="C623" i="6"/>
  <c r="E623" i="6" s="1"/>
  <c r="C622" i="6"/>
  <c r="E622" i="6" s="1"/>
  <c r="C621" i="6"/>
  <c r="E621" i="6" s="1"/>
  <c r="C620" i="6"/>
  <c r="E620" i="6" s="1"/>
  <c r="C619" i="6"/>
  <c r="E619" i="6" s="1"/>
  <c r="C618" i="6"/>
  <c r="E618" i="6" s="1"/>
  <c r="C617" i="6"/>
  <c r="E617" i="6" s="1"/>
  <c r="C616" i="6"/>
  <c r="E616" i="6" s="1"/>
  <c r="C615" i="6"/>
  <c r="E615" i="6" s="1"/>
  <c r="C614" i="6"/>
  <c r="E614" i="6" s="1"/>
  <c r="C613" i="6"/>
  <c r="E613" i="6" s="1"/>
  <c r="C612" i="6"/>
  <c r="E612" i="6" s="1"/>
  <c r="C611" i="6"/>
  <c r="E611" i="6" s="1"/>
  <c r="C610" i="6"/>
  <c r="E610" i="6" s="1"/>
  <c r="C609" i="6"/>
  <c r="E609" i="6" s="1"/>
  <c r="C608" i="6"/>
  <c r="E608" i="6" s="1"/>
  <c r="C607" i="6"/>
  <c r="E607" i="6" s="1"/>
  <c r="C606" i="6"/>
  <c r="E606" i="6" s="1"/>
  <c r="C605" i="6"/>
  <c r="E605" i="6" s="1"/>
  <c r="C604" i="6"/>
  <c r="E604" i="6" s="1"/>
  <c r="C603" i="6"/>
  <c r="E603" i="6" s="1"/>
  <c r="C602" i="6"/>
  <c r="E602" i="6" s="1"/>
  <c r="C601" i="6"/>
  <c r="E601" i="6" s="1"/>
  <c r="C600" i="6"/>
  <c r="E600" i="6" s="1"/>
  <c r="C599" i="6"/>
  <c r="E599" i="6" s="1"/>
  <c r="C598" i="6"/>
  <c r="E598" i="6" s="1"/>
  <c r="C597" i="6"/>
  <c r="E597" i="6" s="1"/>
  <c r="C596" i="6"/>
  <c r="E596" i="6" s="1"/>
  <c r="C595" i="6"/>
  <c r="E595" i="6" s="1"/>
  <c r="C594" i="6"/>
  <c r="E594" i="6" s="1"/>
  <c r="C593" i="6"/>
  <c r="E593" i="6" s="1"/>
  <c r="C592" i="6"/>
  <c r="E592" i="6" s="1"/>
  <c r="C591" i="6"/>
  <c r="E591" i="6" s="1"/>
  <c r="C590" i="6"/>
  <c r="E590" i="6" s="1"/>
  <c r="C589" i="6"/>
  <c r="E589" i="6" s="1"/>
  <c r="C588" i="6"/>
  <c r="E588" i="6" s="1"/>
  <c r="C587" i="6"/>
  <c r="E587" i="6" s="1"/>
  <c r="C586" i="6"/>
  <c r="E586" i="6" s="1"/>
  <c r="C585" i="6"/>
  <c r="E585" i="6" s="1"/>
  <c r="C584" i="6"/>
  <c r="E584" i="6" s="1"/>
  <c r="C583" i="6"/>
  <c r="E583" i="6" s="1"/>
  <c r="C582" i="6"/>
  <c r="E582" i="6" s="1"/>
  <c r="C581" i="6"/>
  <c r="E581" i="6" s="1"/>
  <c r="C580" i="6"/>
  <c r="E580" i="6" s="1"/>
  <c r="C579" i="6"/>
  <c r="E579" i="6" s="1"/>
  <c r="C578" i="6"/>
  <c r="E578" i="6" s="1"/>
  <c r="C577" i="6"/>
  <c r="E577" i="6" s="1"/>
  <c r="C576" i="6"/>
  <c r="E576" i="6" s="1"/>
  <c r="C575" i="6"/>
  <c r="E575" i="6" s="1"/>
  <c r="C574" i="6"/>
  <c r="E574" i="6" s="1"/>
  <c r="C573" i="6"/>
  <c r="E573" i="6" s="1"/>
  <c r="C572" i="6"/>
  <c r="E572" i="6" s="1"/>
  <c r="C571" i="6"/>
  <c r="E571" i="6" s="1"/>
  <c r="C570" i="6"/>
  <c r="E570" i="6" s="1"/>
  <c r="C569" i="6"/>
  <c r="E569" i="6" s="1"/>
  <c r="C568" i="6"/>
  <c r="E568" i="6" s="1"/>
  <c r="C567" i="6"/>
  <c r="E567" i="6" s="1"/>
  <c r="C566" i="6"/>
  <c r="E566" i="6" s="1"/>
  <c r="C565" i="6"/>
  <c r="E565" i="6" s="1"/>
  <c r="C564" i="6"/>
  <c r="E564" i="6" s="1"/>
  <c r="C563" i="6"/>
  <c r="E563" i="6" s="1"/>
  <c r="C562" i="6"/>
  <c r="E562" i="6" s="1"/>
  <c r="C561" i="6"/>
  <c r="E561" i="6" s="1"/>
  <c r="C560" i="6"/>
  <c r="E560" i="6" s="1"/>
  <c r="C559" i="6"/>
  <c r="E559" i="6" s="1"/>
  <c r="C558" i="6"/>
  <c r="E558" i="6" s="1"/>
  <c r="C557" i="6"/>
  <c r="E557" i="6" s="1"/>
  <c r="C556" i="6"/>
  <c r="E556" i="6" s="1"/>
  <c r="C555" i="6"/>
  <c r="E555" i="6" s="1"/>
  <c r="C554" i="6"/>
  <c r="E554" i="6" s="1"/>
  <c r="C553" i="6"/>
  <c r="E553" i="6" s="1"/>
  <c r="C552" i="6"/>
  <c r="E552" i="6" s="1"/>
  <c r="C551" i="6"/>
  <c r="E551" i="6" s="1"/>
  <c r="C550" i="6"/>
  <c r="E550" i="6" s="1"/>
  <c r="C549" i="6"/>
  <c r="E549" i="6" s="1"/>
  <c r="C548" i="6"/>
  <c r="E548" i="6" s="1"/>
  <c r="C547" i="6"/>
  <c r="E547" i="6" s="1"/>
  <c r="C546" i="6"/>
  <c r="E546" i="6" s="1"/>
  <c r="C545" i="6"/>
  <c r="E545" i="6" s="1"/>
  <c r="C544" i="6"/>
  <c r="E544" i="6" s="1"/>
  <c r="C543" i="6"/>
  <c r="E543" i="6" s="1"/>
  <c r="C542" i="6"/>
  <c r="E542" i="6" s="1"/>
  <c r="C541" i="6"/>
  <c r="E541" i="6" s="1"/>
  <c r="C540" i="6"/>
  <c r="E540" i="6" s="1"/>
  <c r="C539" i="6"/>
  <c r="E539" i="6" s="1"/>
  <c r="C538" i="6"/>
  <c r="E538" i="6" s="1"/>
  <c r="C537" i="6"/>
  <c r="E537" i="6" s="1"/>
  <c r="C536" i="6"/>
  <c r="E536" i="6" s="1"/>
  <c r="C535" i="6"/>
  <c r="E535" i="6" s="1"/>
  <c r="C534" i="6"/>
  <c r="E534" i="6" s="1"/>
  <c r="C533" i="6"/>
  <c r="E533" i="6" s="1"/>
  <c r="C532" i="6"/>
  <c r="E532" i="6" s="1"/>
  <c r="C531" i="6"/>
  <c r="E531" i="6" s="1"/>
  <c r="C530" i="6"/>
  <c r="E530" i="6" s="1"/>
  <c r="C529" i="6"/>
  <c r="E529" i="6" s="1"/>
  <c r="C528" i="6"/>
  <c r="E528" i="6" s="1"/>
  <c r="C527" i="6"/>
  <c r="E527" i="6" s="1"/>
  <c r="C526" i="6"/>
  <c r="E526" i="6" s="1"/>
  <c r="C525" i="6"/>
  <c r="E525" i="6" s="1"/>
  <c r="C524" i="6"/>
  <c r="E524" i="6" s="1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B2744" i="6"/>
  <c r="D2744" i="6" s="1"/>
  <c r="B2743" i="6"/>
  <c r="D2743" i="6" s="1"/>
  <c r="B2742" i="6"/>
  <c r="D2742" i="6" s="1"/>
  <c r="B2741" i="6"/>
  <c r="D2741" i="6" s="1"/>
  <c r="B2740" i="6"/>
  <c r="D2740" i="6" s="1"/>
  <c r="B2739" i="6"/>
  <c r="D2739" i="6" s="1"/>
  <c r="B2738" i="6"/>
  <c r="D2738" i="6" s="1"/>
  <c r="B2737" i="6"/>
  <c r="D2737" i="6" s="1"/>
  <c r="B2736" i="6"/>
  <c r="D2736" i="6" s="1"/>
  <c r="B2735" i="6"/>
  <c r="D2735" i="6" s="1"/>
  <c r="B2734" i="6"/>
  <c r="D2734" i="6" s="1"/>
  <c r="B2733" i="6"/>
  <c r="D2733" i="6" s="1"/>
  <c r="B2732" i="6"/>
  <c r="D2732" i="6" s="1"/>
  <c r="B2731" i="6"/>
  <c r="D2731" i="6" s="1"/>
  <c r="B2730" i="6"/>
  <c r="D2730" i="6" s="1"/>
  <c r="B2729" i="6"/>
  <c r="D2729" i="6" s="1"/>
  <c r="B2728" i="6"/>
  <c r="D2728" i="6" s="1"/>
  <c r="B2727" i="6"/>
  <c r="D2727" i="6" s="1"/>
  <c r="B2726" i="6"/>
  <c r="D2726" i="6" s="1"/>
  <c r="B2725" i="6"/>
  <c r="D2725" i="6" s="1"/>
  <c r="B2724" i="6"/>
  <c r="D2724" i="6" s="1"/>
  <c r="B2723" i="6"/>
  <c r="D2723" i="6" s="1"/>
  <c r="B2722" i="6"/>
  <c r="D2722" i="6" s="1"/>
  <c r="B2721" i="6"/>
  <c r="D2721" i="6" s="1"/>
  <c r="B2720" i="6"/>
  <c r="D2720" i="6" s="1"/>
  <c r="B2719" i="6"/>
  <c r="D2719" i="6" s="1"/>
  <c r="B2718" i="6"/>
  <c r="D2718" i="6" s="1"/>
  <c r="B2717" i="6"/>
  <c r="D2717" i="6" s="1"/>
  <c r="B2716" i="6"/>
  <c r="D2716" i="6" s="1"/>
  <c r="B2715" i="6"/>
  <c r="D2715" i="6" s="1"/>
  <c r="B2714" i="6"/>
  <c r="D2714" i="6" s="1"/>
  <c r="B2713" i="6"/>
  <c r="D2713" i="6" s="1"/>
  <c r="B2712" i="6"/>
  <c r="D2712" i="6" s="1"/>
  <c r="B2711" i="6"/>
  <c r="D2711" i="6" s="1"/>
  <c r="B2710" i="6"/>
  <c r="D2710" i="6" s="1"/>
  <c r="B2709" i="6"/>
  <c r="D2709" i="6" s="1"/>
  <c r="B2708" i="6"/>
  <c r="D2708" i="6" s="1"/>
  <c r="B2707" i="6"/>
  <c r="D2707" i="6" s="1"/>
  <c r="B2706" i="6"/>
  <c r="D2706" i="6" s="1"/>
  <c r="B2705" i="6"/>
  <c r="D2705" i="6" s="1"/>
  <c r="B2704" i="6"/>
  <c r="D2704" i="6" s="1"/>
  <c r="B2703" i="6"/>
  <c r="D2703" i="6" s="1"/>
  <c r="B2702" i="6"/>
  <c r="D2702" i="6" s="1"/>
  <c r="B2701" i="6"/>
  <c r="D2701" i="6" s="1"/>
  <c r="B2700" i="6"/>
  <c r="D2700" i="6" s="1"/>
  <c r="B2699" i="6"/>
  <c r="D2699" i="6" s="1"/>
  <c r="B2698" i="6"/>
  <c r="D2698" i="6" s="1"/>
  <c r="B2697" i="6"/>
  <c r="D2697" i="6" s="1"/>
  <c r="B2696" i="6"/>
  <c r="D2696" i="6" s="1"/>
  <c r="B2695" i="6"/>
  <c r="D2695" i="6" s="1"/>
  <c r="B2694" i="6"/>
  <c r="D2694" i="6" s="1"/>
  <c r="B2693" i="6"/>
  <c r="D2693" i="6" s="1"/>
  <c r="B2692" i="6"/>
  <c r="D2692" i="6" s="1"/>
  <c r="B2691" i="6"/>
  <c r="D2691" i="6" s="1"/>
  <c r="B2690" i="6"/>
  <c r="D2690" i="6" s="1"/>
  <c r="B2689" i="6"/>
  <c r="D2689" i="6" s="1"/>
  <c r="B2688" i="6"/>
  <c r="D2688" i="6" s="1"/>
  <c r="B2687" i="6"/>
  <c r="D2687" i="6" s="1"/>
  <c r="B2686" i="6"/>
  <c r="D2686" i="6" s="1"/>
  <c r="B2685" i="6"/>
  <c r="D2685" i="6" s="1"/>
  <c r="B2684" i="6"/>
  <c r="D2684" i="6" s="1"/>
  <c r="B2683" i="6"/>
  <c r="D2683" i="6" s="1"/>
  <c r="B2682" i="6"/>
  <c r="D2682" i="6" s="1"/>
  <c r="B2681" i="6"/>
  <c r="D2681" i="6" s="1"/>
  <c r="B2680" i="6"/>
  <c r="D2680" i="6" s="1"/>
  <c r="B2679" i="6"/>
  <c r="D2679" i="6" s="1"/>
  <c r="B2678" i="6"/>
  <c r="D2678" i="6" s="1"/>
  <c r="B2677" i="6"/>
  <c r="D2677" i="6" s="1"/>
  <c r="B2676" i="6"/>
  <c r="D2676" i="6" s="1"/>
  <c r="B2675" i="6"/>
  <c r="D2675" i="6" s="1"/>
  <c r="B2674" i="6"/>
  <c r="D2674" i="6" s="1"/>
  <c r="B2673" i="6"/>
  <c r="D2673" i="6" s="1"/>
  <c r="B2672" i="6"/>
  <c r="D2672" i="6" s="1"/>
  <c r="B2671" i="6"/>
  <c r="D2671" i="6" s="1"/>
  <c r="B2670" i="6"/>
  <c r="D2670" i="6" s="1"/>
  <c r="B2669" i="6"/>
  <c r="D2669" i="6" s="1"/>
  <c r="B2668" i="6"/>
  <c r="D2668" i="6" s="1"/>
  <c r="B2667" i="6"/>
  <c r="D2667" i="6" s="1"/>
  <c r="B2666" i="6"/>
  <c r="D2666" i="6" s="1"/>
  <c r="B2665" i="6"/>
  <c r="D2665" i="6" s="1"/>
  <c r="B2664" i="6"/>
  <c r="D2664" i="6" s="1"/>
  <c r="B2663" i="6"/>
  <c r="D2663" i="6" s="1"/>
  <c r="B2662" i="6"/>
  <c r="D2662" i="6" s="1"/>
  <c r="B2661" i="6"/>
  <c r="D2661" i="6" s="1"/>
  <c r="B2660" i="6"/>
  <c r="D2660" i="6" s="1"/>
  <c r="B2659" i="6"/>
  <c r="D2659" i="6" s="1"/>
  <c r="B2658" i="6"/>
  <c r="D2658" i="6" s="1"/>
  <c r="B2657" i="6"/>
  <c r="D2657" i="6" s="1"/>
  <c r="B2656" i="6"/>
  <c r="D2656" i="6" s="1"/>
  <c r="B2655" i="6"/>
  <c r="D2655" i="6" s="1"/>
  <c r="B2654" i="6"/>
  <c r="D2654" i="6" s="1"/>
  <c r="B2653" i="6"/>
  <c r="D2653" i="6" s="1"/>
  <c r="B2652" i="6"/>
  <c r="D2652" i="6" s="1"/>
  <c r="B2651" i="6"/>
  <c r="D2651" i="6" s="1"/>
  <c r="B2650" i="6"/>
  <c r="D2650" i="6" s="1"/>
  <c r="B2649" i="6"/>
  <c r="D2649" i="6" s="1"/>
  <c r="B2648" i="6"/>
  <c r="D2648" i="6" s="1"/>
  <c r="B2647" i="6"/>
  <c r="D2647" i="6" s="1"/>
  <c r="B2646" i="6"/>
  <c r="D2646" i="6" s="1"/>
  <c r="B2645" i="6"/>
  <c r="D2645" i="6" s="1"/>
  <c r="B2644" i="6"/>
  <c r="D2644" i="6" s="1"/>
  <c r="B2643" i="6"/>
  <c r="D2643" i="6" s="1"/>
  <c r="B2642" i="6"/>
  <c r="D2642" i="6" s="1"/>
  <c r="B2641" i="6"/>
  <c r="D2641" i="6" s="1"/>
  <c r="B2640" i="6"/>
  <c r="D2640" i="6" s="1"/>
  <c r="B2639" i="6"/>
  <c r="D2639" i="6" s="1"/>
  <c r="B2638" i="6"/>
  <c r="D2638" i="6" s="1"/>
  <c r="B2637" i="6"/>
  <c r="D2637" i="6" s="1"/>
  <c r="B2636" i="6"/>
  <c r="D2636" i="6" s="1"/>
  <c r="B2635" i="6"/>
  <c r="D2635" i="6" s="1"/>
  <c r="B2634" i="6"/>
  <c r="D2634" i="6" s="1"/>
  <c r="B2633" i="6"/>
  <c r="D2633" i="6" s="1"/>
  <c r="B2632" i="6"/>
  <c r="D2632" i="6" s="1"/>
  <c r="B2631" i="6"/>
  <c r="D2631" i="6" s="1"/>
  <c r="B2630" i="6"/>
  <c r="D2630" i="6" s="1"/>
  <c r="B2629" i="6"/>
  <c r="D2629" i="6" s="1"/>
  <c r="B2628" i="6"/>
  <c r="D2628" i="6" s="1"/>
  <c r="B2627" i="6"/>
  <c r="D2627" i="6" s="1"/>
  <c r="B2626" i="6"/>
  <c r="D2626" i="6" s="1"/>
  <c r="B2625" i="6"/>
  <c r="D2625" i="6" s="1"/>
  <c r="B2624" i="6"/>
  <c r="D2624" i="6" s="1"/>
  <c r="B2623" i="6"/>
  <c r="D2623" i="6" s="1"/>
  <c r="B2622" i="6"/>
  <c r="D2622" i="6" s="1"/>
  <c r="B2621" i="6"/>
  <c r="D2621" i="6" s="1"/>
  <c r="B2620" i="6"/>
  <c r="D2620" i="6" s="1"/>
  <c r="B2619" i="6"/>
  <c r="D2619" i="6" s="1"/>
  <c r="B2618" i="6"/>
  <c r="D2618" i="6" s="1"/>
  <c r="B2617" i="6"/>
  <c r="D2617" i="6" s="1"/>
  <c r="B2616" i="6"/>
  <c r="D2616" i="6" s="1"/>
  <c r="B2615" i="6"/>
  <c r="D2615" i="6" s="1"/>
  <c r="B2614" i="6"/>
  <c r="D2614" i="6" s="1"/>
  <c r="B2613" i="6"/>
  <c r="D2613" i="6" s="1"/>
  <c r="B2612" i="6"/>
  <c r="D2612" i="6" s="1"/>
  <c r="B2611" i="6"/>
  <c r="D2611" i="6" s="1"/>
  <c r="B2610" i="6"/>
  <c r="D2610" i="6" s="1"/>
  <c r="B2609" i="6"/>
  <c r="D2609" i="6" s="1"/>
  <c r="B2608" i="6"/>
  <c r="D2608" i="6" s="1"/>
  <c r="B2607" i="6"/>
  <c r="D2607" i="6" s="1"/>
  <c r="B2606" i="6"/>
  <c r="D2606" i="6" s="1"/>
  <c r="B2605" i="6"/>
  <c r="D2605" i="6" s="1"/>
  <c r="B2604" i="6"/>
  <c r="D2604" i="6" s="1"/>
  <c r="B2603" i="6"/>
  <c r="D2603" i="6" s="1"/>
  <c r="B2602" i="6"/>
  <c r="D2602" i="6" s="1"/>
  <c r="B2601" i="6"/>
  <c r="D2601" i="6" s="1"/>
  <c r="B2600" i="6"/>
  <c r="D2600" i="6" s="1"/>
  <c r="B2599" i="6"/>
  <c r="D2599" i="6" s="1"/>
  <c r="B2598" i="6"/>
  <c r="D2598" i="6" s="1"/>
  <c r="B2597" i="6"/>
  <c r="D2597" i="6" s="1"/>
  <c r="B2596" i="6"/>
  <c r="D2596" i="6" s="1"/>
  <c r="B2595" i="6"/>
  <c r="D2595" i="6" s="1"/>
  <c r="B2594" i="6"/>
  <c r="D2594" i="6" s="1"/>
  <c r="B2593" i="6"/>
  <c r="D2593" i="6" s="1"/>
  <c r="B2592" i="6"/>
  <c r="D2592" i="6" s="1"/>
  <c r="B2591" i="6"/>
  <c r="D2591" i="6" s="1"/>
  <c r="B2590" i="6"/>
  <c r="D2590" i="6" s="1"/>
  <c r="B2589" i="6"/>
  <c r="D2589" i="6" s="1"/>
  <c r="B2588" i="6"/>
  <c r="D2588" i="6" s="1"/>
  <c r="B2587" i="6"/>
  <c r="D2587" i="6" s="1"/>
  <c r="B2586" i="6"/>
  <c r="D2586" i="6" s="1"/>
  <c r="B2585" i="6"/>
  <c r="D2585" i="6" s="1"/>
  <c r="B2584" i="6"/>
  <c r="D2584" i="6" s="1"/>
  <c r="B2583" i="6"/>
  <c r="D2583" i="6" s="1"/>
  <c r="B2582" i="6"/>
  <c r="D2582" i="6" s="1"/>
  <c r="B2581" i="6"/>
  <c r="D2581" i="6" s="1"/>
  <c r="B2580" i="6"/>
  <c r="D2580" i="6" s="1"/>
  <c r="B2579" i="6"/>
  <c r="D2579" i="6" s="1"/>
  <c r="B2578" i="6"/>
  <c r="D2578" i="6" s="1"/>
  <c r="B2577" i="6"/>
  <c r="D2577" i="6" s="1"/>
  <c r="B2576" i="6"/>
  <c r="D2576" i="6" s="1"/>
  <c r="B2575" i="6"/>
  <c r="D2575" i="6" s="1"/>
  <c r="B2574" i="6"/>
  <c r="D2574" i="6" s="1"/>
  <c r="B2573" i="6"/>
  <c r="D2573" i="6" s="1"/>
  <c r="B2572" i="6"/>
  <c r="D2572" i="6" s="1"/>
  <c r="B2571" i="6"/>
  <c r="D2571" i="6" s="1"/>
  <c r="B2570" i="6"/>
  <c r="D2570" i="6" s="1"/>
  <c r="B2569" i="6"/>
  <c r="D2569" i="6" s="1"/>
  <c r="B2568" i="6"/>
  <c r="D2568" i="6" s="1"/>
  <c r="B2567" i="6"/>
  <c r="D2567" i="6" s="1"/>
  <c r="B2566" i="6"/>
  <c r="D2566" i="6" s="1"/>
  <c r="B2565" i="6"/>
  <c r="D2565" i="6" s="1"/>
  <c r="B2564" i="6"/>
  <c r="D2564" i="6" s="1"/>
  <c r="B2563" i="6"/>
  <c r="D2563" i="6" s="1"/>
  <c r="B2562" i="6"/>
  <c r="D2562" i="6" s="1"/>
  <c r="B2561" i="6"/>
  <c r="D2561" i="6" s="1"/>
  <c r="B2560" i="6"/>
  <c r="D2560" i="6" s="1"/>
  <c r="B2559" i="6"/>
  <c r="D2559" i="6" s="1"/>
  <c r="B2558" i="6"/>
  <c r="D2558" i="6" s="1"/>
  <c r="B2557" i="6"/>
  <c r="D2557" i="6" s="1"/>
  <c r="B2556" i="6"/>
  <c r="D2556" i="6" s="1"/>
  <c r="B2555" i="6"/>
  <c r="D2555" i="6" s="1"/>
  <c r="B2554" i="6"/>
  <c r="D2554" i="6" s="1"/>
  <c r="B2553" i="6"/>
  <c r="D2553" i="6" s="1"/>
  <c r="B2552" i="6"/>
  <c r="D2552" i="6" s="1"/>
  <c r="B2551" i="6"/>
  <c r="D2551" i="6" s="1"/>
  <c r="B2550" i="6"/>
  <c r="D2550" i="6" s="1"/>
  <c r="B2549" i="6"/>
  <c r="D2549" i="6" s="1"/>
  <c r="B2548" i="6"/>
  <c r="D2548" i="6" s="1"/>
  <c r="B2547" i="6"/>
  <c r="D2547" i="6" s="1"/>
  <c r="B2546" i="6"/>
  <c r="D2546" i="6" s="1"/>
  <c r="B2545" i="6"/>
  <c r="D2545" i="6" s="1"/>
  <c r="B2544" i="6"/>
  <c r="D2544" i="6" s="1"/>
  <c r="B2543" i="6"/>
  <c r="D2543" i="6" s="1"/>
  <c r="B2542" i="6"/>
  <c r="D2542" i="6" s="1"/>
  <c r="B2541" i="6"/>
  <c r="D2541" i="6" s="1"/>
  <c r="B2540" i="6"/>
  <c r="D2540" i="6" s="1"/>
  <c r="B2539" i="6"/>
  <c r="D2539" i="6" s="1"/>
  <c r="B2538" i="6"/>
  <c r="D2538" i="6" s="1"/>
  <c r="B2537" i="6"/>
  <c r="D2537" i="6" s="1"/>
  <c r="B2536" i="6"/>
  <c r="D2536" i="6" s="1"/>
  <c r="B2535" i="6"/>
  <c r="D2535" i="6" s="1"/>
  <c r="B2534" i="6"/>
  <c r="D2534" i="6" s="1"/>
  <c r="B2533" i="6"/>
  <c r="D2533" i="6" s="1"/>
  <c r="B2532" i="6"/>
  <c r="D2532" i="6" s="1"/>
  <c r="B2531" i="6"/>
  <c r="D2531" i="6" s="1"/>
  <c r="B2530" i="6"/>
  <c r="D2530" i="6" s="1"/>
  <c r="B2529" i="6"/>
  <c r="D2529" i="6" s="1"/>
  <c r="B2528" i="6"/>
  <c r="D2528" i="6" s="1"/>
  <c r="B2527" i="6"/>
  <c r="D2527" i="6" s="1"/>
  <c r="B2526" i="6"/>
  <c r="D2526" i="6" s="1"/>
  <c r="B2525" i="6"/>
  <c r="D2525" i="6" s="1"/>
  <c r="B2524" i="6"/>
  <c r="D2524" i="6" s="1"/>
  <c r="B2523" i="6"/>
  <c r="D2523" i="6" s="1"/>
  <c r="B2522" i="6"/>
  <c r="D2522" i="6" s="1"/>
  <c r="B2521" i="6"/>
  <c r="D2521" i="6" s="1"/>
  <c r="B2520" i="6"/>
  <c r="D2520" i="6" s="1"/>
  <c r="B2519" i="6"/>
  <c r="D2519" i="6" s="1"/>
  <c r="B2518" i="6"/>
  <c r="D2518" i="6" s="1"/>
  <c r="B2517" i="6"/>
  <c r="D2517" i="6" s="1"/>
  <c r="B2516" i="6"/>
  <c r="D2516" i="6" s="1"/>
  <c r="B2515" i="6"/>
  <c r="D2515" i="6" s="1"/>
  <c r="B2514" i="6"/>
  <c r="D2514" i="6" s="1"/>
  <c r="B2513" i="6"/>
  <c r="D2513" i="6" s="1"/>
  <c r="B2512" i="6"/>
  <c r="D2512" i="6" s="1"/>
  <c r="B2511" i="6"/>
  <c r="D2511" i="6" s="1"/>
  <c r="B2510" i="6"/>
  <c r="D2510" i="6" s="1"/>
  <c r="B2509" i="6"/>
  <c r="D2509" i="6" s="1"/>
  <c r="B2508" i="6"/>
  <c r="D2508" i="6" s="1"/>
  <c r="B2507" i="6"/>
  <c r="D2507" i="6" s="1"/>
  <c r="B2506" i="6"/>
  <c r="D2506" i="6" s="1"/>
  <c r="B2505" i="6"/>
  <c r="D2505" i="6" s="1"/>
  <c r="B2504" i="6"/>
  <c r="D2504" i="6" s="1"/>
  <c r="B2503" i="6"/>
  <c r="D2503" i="6" s="1"/>
  <c r="B2502" i="6"/>
  <c r="D2502" i="6" s="1"/>
  <c r="B2501" i="6"/>
  <c r="D2501" i="6" s="1"/>
  <c r="B2500" i="6"/>
  <c r="D2500" i="6" s="1"/>
  <c r="B2499" i="6"/>
  <c r="D2499" i="6" s="1"/>
  <c r="B2498" i="6"/>
  <c r="D2498" i="6" s="1"/>
  <c r="B2497" i="6"/>
  <c r="D2497" i="6" s="1"/>
  <c r="B2496" i="6"/>
  <c r="D2496" i="6" s="1"/>
  <c r="B2495" i="6"/>
  <c r="D2495" i="6" s="1"/>
  <c r="B2494" i="6"/>
  <c r="D2494" i="6" s="1"/>
  <c r="B2493" i="6"/>
  <c r="D2493" i="6" s="1"/>
  <c r="B2492" i="6"/>
  <c r="D2492" i="6" s="1"/>
  <c r="B2491" i="6"/>
  <c r="D2491" i="6" s="1"/>
  <c r="B2490" i="6"/>
  <c r="D2490" i="6" s="1"/>
  <c r="B2489" i="6"/>
  <c r="D2489" i="6" s="1"/>
  <c r="B2488" i="6"/>
  <c r="D2488" i="6" s="1"/>
  <c r="B2487" i="6"/>
  <c r="D2487" i="6" s="1"/>
  <c r="B2486" i="6"/>
  <c r="D2486" i="6" s="1"/>
  <c r="B2485" i="6"/>
  <c r="D2485" i="6" s="1"/>
  <c r="B2484" i="6"/>
  <c r="D2484" i="6" s="1"/>
  <c r="B2483" i="6"/>
  <c r="D2483" i="6" s="1"/>
  <c r="B2482" i="6"/>
  <c r="D2482" i="6" s="1"/>
  <c r="B2481" i="6"/>
  <c r="D2481" i="6" s="1"/>
  <c r="B2480" i="6"/>
  <c r="D2480" i="6" s="1"/>
  <c r="B2479" i="6"/>
  <c r="D2479" i="6" s="1"/>
  <c r="B2478" i="6"/>
  <c r="D2478" i="6" s="1"/>
  <c r="B2477" i="6"/>
  <c r="D2477" i="6" s="1"/>
  <c r="B2476" i="6"/>
  <c r="D2476" i="6" s="1"/>
  <c r="B2475" i="6"/>
  <c r="D2475" i="6" s="1"/>
  <c r="B2474" i="6"/>
  <c r="D2474" i="6" s="1"/>
  <c r="B2473" i="6"/>
  <c r="D2473" i="6" s="1"/>
  <c r="B2472" i="6"/>
  <c r="D2472" i="6" s="1"/>
  <c r="B2471" i="6"/>
  <c r="D2471" i="6" s="1"/>
  <c r="B2470" i="6"/>
  <c r="D2470" i="6" s="1"/>
  <c r="B2469" i="6"/>
  <c r="D2469" i="6" s="1"/>
  <c r="B2468" i="6"/>
  <c r="D2468" i="6" s="1"/>
  <c r="B2467" i="6"/>
  <c r="D2467" i="6" s="1"/>
  <c r="B2466" i="6"/>
  <c r="D2466" i="6" s="1"/>
  <c r="B2465" i="6"/>
  <c r="D2465" i="6" s="1"/>
  <c r="B2464" i="6"/>
  <c r="D2464" i="6" s="1"/>
  <c r="B2463" i="6"/>
  <c r="D2463" i="6" s="1"/>
  <c r="B2462" i="6"/>
  <c r="D2462" i="6" s="1"/>
  <c r="B2461" i="6"/>
  <c r="D2461" i="6" s="1"/>
  <c r="B2460" i="6"/>
  <c r="D2460" i="6" s="1"/>
  <c r="B2459" i="6"/>
  <c r="D2459" i="6" s="1"/>
  <c r="B2458" i="6"/>
  <c r="D2458" i="6" s="1"/>
  <c r="B2457" i="6"/>
  <c r="D2457" i="6" s="1"/>
  <c r="B2456" i="6"/>
  <c r="D2456" i="6" s="1"/>
  <c r="B2455" i="6"/>
  <c r="D2455" i="6" s="1"/>
  <c r="B2454" i="6"/>
  <c r="D2454" i="6" s="1"/>
  <c r="B2453" i="6"/>
  <c r="D2453" i="6" s="1"/>
  <c r="B2452" i="6"/>
  <c r="D2452" i="6" s="1"/>
  <c r="B2451" i="6"/>
  <c r="D2451" i="6" s="1"/>
  <c r="B2450" i="6"/>
  <c r="D2450" i="6" s="1"/>
  <c r="B2449" i="6"/>
  <c r="D2449" i="6" s="1"/>
  <c r="B2448" i="6"/>
  <c r="D2448" i="6" s="1"/>
  <c r="B2447" i="6"/>
  <c r="D2447" i="6" s="1"/>
  <c r="B2446" i="6"/>
  <c r="D2446" i="6" s="1"/>
  <c r="B2445" i="6"/>
  <c r="D2445" i="6" s="1"/>
  <c r="B2444" i="6"/>
  <c r="D2444" i="6" s="1"/>
  <c r="B2443" i="6"/>
  <c r="D2443" i="6" s="1"/>
  <c r="B2442" i="6"/>
  <c r="D2442" i="6" s="1"/>
  <c r="B2441" i="6"/>
  <c r="D2441" i="6" s="1"/>
  <c r="B2440" i="6"/>
  <c r="D2440" i="6" s="1"/>
  <c r="B2439" i="6"/>
  <c r="D2439" i="6" s="1"/>
  <c r="B2438" i="6"/>
  <c r="D2438" i="6" s="1"/>
  <c r="B2437" i="6"/>
  <c r="D2437" i="6" s="1"/>
  <c r="B2436" i="6"/>
  <c r="D2436" i="6" s="1"/>
  <c r="B2435" i="6"/>
  <c r="D2435" i="6" s="1"/>
  <c r="B2434" i="6"/>
  <c r="D2434" i="6" s="1"/>
  <c r="B2433" i="6"/>
  <c r="D2433" i="6" s="1"/>
  <c r="B2432" i="6"/>
  <c r="D2432" i="6" s="1"/>
  <c r="B2431" i="6"/>
  <c r="D2431" i="6" s="1"/>
  <c r="B2430" i="6"/>
  <c r="D2430" i="6" s="1"/>
  <c r="B2429" i="6"/>
  <c r="D2429" i="6" s="1"/>
  <c r="B2428" i="6"/>
  <c r="D2428" i="6" s="1"/>
  <c r="B2427" i="6"/>
  <c r="D2427" i="6" s="1"/>
  <c r="B2426" i="6"/>
  <c r="D2426" i="6" s="1"/>
  <c r="B2425" i="6"/>
  <c r="D2425" i="6" s="1"/>
  <c r="B2424" i="6"/>
  <c r="D2424" i="6" s="1"/>
  <c r="B2423" i="6"/>
  <c r="D2423" i="6" s="1"/>
  <c r="B2422" i="6"/>
  <c r="D2422" i="6" s="1"/>
  <c r="B2421" i="6"/>
  <c r="D2421" i="6" s="1"/>
  <c r="B2420" i="6"/>
  <c r="D2420" i="6" s="1"/>
  <c r="B2419" i="6"/>
  <c r="D2419" i="6" s="1"/>
  <c r="B2418" i="6"/>
  <c r="D2418" i="6" s="1"/>
  <c r="B2417" i="6"/>
  <c r="D2417" i="6" s="1"/>
  <c r="B2416" i="6"/>
  <c r="D2416" i="6" s="1"/>
  <c r="B2415" i="6"/>
  <c r="D2415" i="6" s="1"/>
  <c r="B2414" i="6"/>
  <c r="D2414" i="6" s="1"/>
  <c r="B2413" i="6"/>
  <c r="D2413" i="6" s="1"/>
  <c r="B2412" i="6"/>
  <c r="D2412" i="6" s="1"/>
  <c r="B2411" i="6"/>
  <c r="D2411" i="6" s="1"/>
  <c r="B2410" i="6"/>
  <c r="D2410" i="6" s="1"/>
  <c r="B2409" i="6"/>
  <c r="D2409" i="6" s="1"/>
  <c r="B2408" i="6"/>
  <c r="D2408" i="6" s="1"/>
  <c r="B2407" i="6"/>
  <c r="D2407" i="6" s="1"/>
  <c r="B2406" i="6"/>
  <c r="D2406" i="6" s="1"/>
  <c r="B2405" i="6"/>
  <c r="D2405" i="6" s="1"/>
  <c r="B2404" i="6"/>
  <c r="D2404" i="6" s="1"/>
  <c r="B2403" i="6"/>
  <c r="D2403" i="6" s="1"/>
  <c r="B2402" i="6"/>
  <c r="D2402" i="6" s="1"/>
  <c r="B2401" i="6"/>
  <c r="D2401" i="6" s="1"/>
  <c r="B2400" i="6"/>
  <c r="D2400" i="6" s="1"/>
  <c r="B2399" i="6"/>
  <c r="D2399" i="6" s="1"/>
  <c r="B2398" i="6"/>
  <c r="D2398" i="6" s="1"/>
  <c r="B2397" i="6"/>
  <c r="D2397" i="6" s="1"/>
  <c r="B2396" i="6"/>
  <c r="D2396" i="6" s="1"/>
  <c r="B2395" i="6"/>
  <c r="D2395" i="6" s="1"/>
  <c r="B2394" i="6"/>
  <c r="D2394" i="6" s="1"/>
  <c r="B2393" i="6"/>
  <c r="D2393" i="6" s="1"/>
  <c r="B2392" i="6"/>
  <c r="D2392" i="6" s="1"/>
  <c r="B2391" i="6"/>
  <c r="D2391" i="6" s="1"/>
  <c r="B2390" i="6"/>
  <c r="D2390" i="6" s="1"/>
  <c r="B2389" i="6"/>
  <c r="D2389" i="6" s="1"/>
  <c r="B2388" i="6"/>
  <c r="D2388" i="6" s="1"/>
  <c r="B2387" i="6"/>
  <c r="D2387" i="6" s="1"/>
  <c r="B2386" i="6"/>
  <c r="D2386" i="6" s="1"/>
  <c r="B2385" i="6"/>
  <c r="D2385" i="6" s="1"/>
  <c r="B2384" i="6"/>
  <c r="D2384" i="6" s="1"/>
  <c r="B2383" i="6"/>
  <c r="D2383" i="6" s="1"/>
  <c r="B2382" i="6"/>
  <c r="D2382" i="6" s="1"/>
  <c r="B2381" i="6"/>
  <c r="D2381" i="6" s="1"/>
  <c r="B2380" i="6"/>
  <c r="D2380" i="6" s="1"/>
  <c r="B2379" i="6"/>
  <c r="D2379" i="6" s="1"/>
  <c r="B2378" i="6"/>
  <c r="D2378" i="6" s="1"/>
  <c r="B2377" i="6"/>
  <c r="D2377" i="6" s="1"/>
  <c r="B2376" i="6"/>
  <c r="D2376" i="6" s="1"/>
  <c r="B2375" i="6"/>
  <c r="D2375" i="6" s="1"/>
  <c r="B2374" i="6"/>
  <c r="D2374" i="6" s="1"/>
  <c r="B2373" i="6"/>
  <c r="D2373" i="6" s="1"/>
  <c r="B2372" i="6"/>
  <c r="D2372" i="6" s="1"/>
  <c r="B2371" i="6"/>
  <c r="D2371" i="6" s="1"/>
  <c r="B2370" i="6"/>
  <c r="D2370" i="6" s="1"/>
  <c r="B2369" i="6"/>
  <c r="D2369" i="6" s="1"/>
  <c r="B2368" i="6"/>
  <c r="D2368" i="6" s="1"/>
  <c r="B2367" i="6"/>
  <c r="D2367" i="6" s="1"/>
  <c r="B2366" i="6"/>
  <c r="D2366" i="6" s="1"/>
  <c r="B2365" i="6"/>
  <c r="D2365" i="6" s="1"/>
  <c r="B2364" i="6"/>
  <c r="D2364" i="6" s="1"/>
  <c r="B2363" i="6"/>
  <c r="D2363" i="6" s="1"/>
  <c r="B2362" i="6"/>
  <c r="D2362" i="6" s="1"/>
  <c r="B2361" i="6"/>
  <c r="D2361" i="6" s="1"/>
  <c r="B2360" i="6"/>
  <c r="D2360" i="6" s="1"/>
  <c r="B2359" i="6"/>
  <c r="D2359" i="6" s="1"/>
  <c r="B2358" i="6"/>
  <c r="D2358" i="6" s="1"/>
  <c r="B2357" i="6"/>
  <c r="D2357" i="6" s="1"/>
  <c r="B2356" i="6"/>
  <c r="D2356" i="6" s="1"/>
  <c r="B2355" i="6"/>
  <c r="D2355" i="6" s="1"/>
  <c r="B2354" i="6"/>
  <c r="D2354" i="6" s="1"/>
  <c r="B2353" i="6"/>
  <c r="D2353" i="6" s="1"/>
  <c r="B2352" i="6"/>
  <c r="D2352" i="6" s="1"/>
  <c r="B2351" i="6"/>
  <c r="D2351" i="6" s="1"/>
  <c r="B2350" i="6"/>
  <c r="D2350" i="6" s="1"/>
  <c r="B2349" i="6"/>
  <c r="D2349" i="6" s="1"/>
  <c r="B2348" i="6"/>
  <c r="D2348" i="6" s="1"/>
  <c r="B2347" i="6"/>
  <c r="D2347" i="6" s="1"/>
  <c r="B2346" i="6"/>
  <c r="D2346" i="6" s="1"/>
  <c r="B2345" i="6"/>
  <c r="D2345" i="6" s="1"/>
  <c r="B2344" i="6"/>
  <c r="D2344" i="6" s="1"/>
  <c r="B2343" i="6"/>
  <c r="D2343" i="6" s="1"/>
  <c r="B2342" i="6"/>
  <c r="D2342" i="6" s="1"/>
  <c r="B2341" i="6"/>
  <c r="D2341" i="6" s="1"/>
  <c r="B2340" i="6"/>
  <c r="D2340" i="6" s="1"/>
  <c r="B2339" i="6"/>
  <c r="D2339" i="6" s="1"/>
  <c r="B2338" i="6"/>
  <c r="D2338" i="6" s="1"/>
  <c r="B2337" i="6"/>
  <c r="D2337" i="6" s="1"/>
  <c r="B2336" i="6"/>
  <c r="D2336" i="6" s="1"/>
  <c r="B2335" i="6"/>
  <c r="D2335" i="6" s="1"/>
  <c r="B2334" i="6"/>
  <c r="D2334" i="6" s="1"/>
  <c r="B2333" i="6"/>
  <c r="D2333" i="6" s="1"/>
  <c r="B2332" i="6"/>
  <c r="D2332" i="6" s="1"/>
  <c r="B2331" i="6"/>
  <c r="D2331" i="6" s="1"/>
  <c r="B2330" i="6"/>
  <c r="D2330" i="6" s="1"/>
  <c r="B2329" i="6"/>
  <c r="D2329" i="6" s="1"/>
  <c r="B2328" i="6"/>
  <c r="D2328" i="6" s="1"/>
  <c r="B2327" i="6"/>
  <c r="D2327" i="6" s="1"/>
  <c r="B2326" i="6"/>
  <c r="D2326" i="6" s="1"/>
  <c r="B2325" i="6"/>
  <c r="D2325" i="6" s="1"/>
  <c r="B2324" i="6"/>
  <c r="D2324" i="6" s="1"/>
  <c r="B2323" i="6"/>
  <c r="D2323" i="6" s="1"/>
  <c r="B2322" i="6"/>
  <c r="D2322" i="6" s="1"/>
  <c r="B2321" i="6"/>
  <c r="D2321" i="6" s="1"/>
  <c r="B2320" i="6"/>
  <c r="D2320" i="6" s="1"/>
  <c r="B2319" i="6"/>
  <c r="D2319" i="6" s="1"/>
  <c r="B2318" i="6"/>
  <c r="D2318" i="6" s="1"/>
  <c r="B2317" i="6"/>
  <c r="D2317" i="6" s="1"/>
  <c r="B2316" i="6"/>
  <c r="D2316" i="6" s="1"/>
  <c r="B2315" i="6"/>
  <c r="D2315" i="6" s="1"/>
  <c r="B2314" i="6"/>
  <c r="D2314" i="6" s="1"/>
  <c r="B2313" i="6"/>
  <c r="D2313" i="6" s="1"/>
  <c r="B2312" i="6"/>
  <c r="D2312" i="6" s="1"/>
  <c r="B2311" i="6"/>
  <c r="D2311" i="6" s="1"/>
  <c r="B2310" i="6"/>
  <c r="D2310" i="6" s="1"/>
  <c r="B2309" i="6"/>
  <c r="D2309" i="6" s="1"/>
  <c r="B2308" i="6"/>
  <c r="D2308" i="6" s="1"/>
  <c r="B2307" i="6"/>
  <c r="D2307" i="6" s="1"/>
  <c r="B2306" i="6"/>
  <c r="D2306" i="6" s="1"/>
  <c r="B2305" i="6"/>
  <c r="D2305" i="6" s="1"/>
  <c r="B2304" i="6"/>
  <c r="D2304" i="6" s="1"/>
  <c r="B2303" i="6"/>
  <c r="D2303" i="6" s="1"/>
  <c r="B2302" i="6"/>
  <c r="D2302" i="6" s="1"/>
  <c r="B2301" i="6"/>
  <c r="D2301" i="6" s="1"/>
  <c r="B2300" i="6"/>
  <c r="D2300" i="6" s="1"/>
  <c r="B2299" i="6"/>
  <c r="D2299" i="6" s="1"/>
  <c r="B2298" i="6"/>
  <c r="D2298" i="6" s="1"/>
  <c r="B2297" i="6"/>
  <c r="D2297" i="6" s="1"/>
  <c r="B2296" i="6"/>
  <c r="D2296" i="6" s="1"/>
  <c r="B2295" i="6"/>
  <c r="D2295" i="6" s="1"/>
  <c r="B2294" i="6"/>
  <c r="D2294" i="6" s="1"/>
  <c r="B2293" i="6"/>
  <c r="D2293" i="6" s="1"/>
  <c r="B2292" i="6"/>
  <c r="D2292" i="6" s="1"/>
  <c r="B2291" i="6"/>
  <c r="D2291" i="6" s="1"/>
  <c r="B2290" i="6"/>
  <c r="D2290" i="6" s="1"/>
  <c r="B2289" i="6"/>
  <c r="D2289" i="6" s="1"/>
  <c r="B2288" i="6"/>
  <c r="D2288" i="6" s="1"/>
  <c r="B2287" i="6"/>
  <c r="D2287" i="6" s="1"/>
  <c r="B2286" i="6"/>
  <c r="D2286" i="6" s="1"/>
  <c r="B2285" i="6"/>
  <c r="D2285" i="6" s="1"/>
  <c r="B2284" i="6"/>
  <c r="D2284" i="6" s="1"/>
  <c r="B2283" i="6"/>
  <c r="D2283" i="6" s="1"/>
  <c r="B2282" i="6"/>
  <c r="D2282" i="6" s="1"/>
  <c r="B2281" i="6"/>
  <c r="D2281" i="6" s="1"/>
  <c r="B2280" i="6"/>
  <c r="D2280" i="6" s="1"/>
  <c r="B2279" i="6"/>
  <c r="D2279" i="6" s="1"/>
  <c r="B2278" i="6"/>
  <c r="D2278" i="6" s="1"/>
  <c r="B2277" i="6"/>
  <c r="D2277" i="6" s="1"/>
  <c r="B2276" i="6"/>
  <c r="D2276" i="6" s="1"/>
  <c r="B2275" i="6"/>
  <c r="D2275" i="6" s="1"/>
  <c r="B2274" i="6"/>
  <c r="D2274" i="6" s="1"/>
  <c r="B2273" i="6"/>
  <c r="D2273" i="6" s="1"/>
  <c r="B2272" i="6"/>
  <c r="D2272" i="6" s="1"/>
  <c r="B2271" i="6"/>
  <c r="D2271" i="6" s="1"/>
  <c r="B2270" i="6"/>
  <c r="D2270" i="6" s="1"/>
  <c r="B2269" i="6"/>
  <c r="D2269" i="6" s="1"/>
  <c r="B2268" i="6"/>
  <c r="D2268" i="6" s="1"/>
  <c r="B2267" i="6"/>
  <c r="D2267" i="6" s="1"/>
  <c r="B2266" i="6"/>
  <c r="D2266" i="6" s="1"/>
  <c r="B2265" i="6"/>
  <c r="D2265" i="6" s="1"/>
  <c r="B2264" i="6"/>
  <c r="D2264" i="6" s="1"/>
  <c r="B2263" i="6"/>
  <c r="D2263" i="6" s="1"/>
  <c r="B2262" i="6"/>
  <c r="D2262" i="6" s="1"/>
  <c r="B2261" i="6"/>
  <c r="D2261" i="6" s="1"/>
  <c r="B2260" i="6"/>
  <c r="D2260" i="6" s="1"/>
  <c r="B2259" i="6"/>
  <c r="D2259" i="6" s="1"/>
  <c r="B2258" i="6"/>
  <c r="D2258" i="6" s="1"/>
  <c r="B2257" i="6"/>
  <c r="D2257" i="6" s="1"/>
  <c r="B2256" i="6"/>
  <c r="D2256" i="6" s="1"/>
  <c r="B2255" i="6"/>
  <c r="D2255" i="6" s="1"/>
  <c r="B2254" i="6"/>
  <c r="D2254" i="6" s="1"/>
  <c r="B2253" i="6"/>
  <c r="D2253" i="6" s="1"/>
  <c r="B2252" i="6"/>
  <c r="D2252" i="6" s="1"/>
  <c r="B2251" i="6"/>
  <c r="D2251" i="6" s="1"/>
  <c r="B2250" i="6"/>
  <c r="D2250" i="6" s="1"/>
  <c r="B2249" i="6"/>
  <c r="D2249" i="6" s="1"/>
  <c r="B2248" i="6"/>
  <c r="D2248" i="6" s="1"/>
  <c r="B2247" i="6"/>
  <c r="D2247" i="6" s="1"/>
  <c r="B2246" i="6"/>
  <c r="D2246" i="6" s="1"/>
  <c r="B2245" i="6"/>
  <c r="D2245" i="6" s="1"/>
  <c r="B2244" i="6"/>
  <c r="D2244" i="6" s="1"/>
  <c r="B2243" i="6"/>
  <c r="D2243" i="6" s="1"/>
  <c r="B2242" i="6"/>
  <c r="D2242" i="6" s="1"/>
  <c r="B2241" i="6"/>
  <c r="D2241" i="6" s="1"/>
  <c r="B2240" i="6"/>
  <c r="D2240" i="6" s="1"/>
  <c r="B2239" i="6"/>
  <c r="D2239" i="6" s="1"/>
  <c r="B2238" i="6"/>
  <c r="D2238" i="6" s="1"/>
  <c r="B2237" i="6"/>
  <c r="D2237" i="6" s="1"/>
  <c r="B2236" i="6"/>
  <c r="D2236" i="6" s="1"/>
  <c r="B2235" i="6"/>
  <c r="D2235" i="6" s="1"/>
  <c r="B2234" i="6"/>
  <c r="D2234" i="6" s="1"/>
  <c r="B2233" i="6"/>
  <c r="D2233" i="6" s="1"/>
  <c r="B2232" i="6"/>
  <c r="D2232" i="6" s="1"/>
  <c r="B2231" i="6"/>
  <c r="D2231" i="6" s="1"/>
  <c r="B2230" i="6"/>
  <c r="D2230" i="6" s="1"/>
  <c r="B2229" i="6"/>
  <c r="D2229" i="6" s="1"/>
  <c r="B2228" i="6"/>
  <c r="D2228" i="6" s="1"/>
  <c r="B2227" i="6"/>
  <c r="D2227" i="6" s="1"/>
  <c r="B2226" i="6"/>
  <c r="D2226" i="6" s="1"/>
  <c r="B2225" i="6"/>
  <c r="D2225" i="6" s="1"/>
  <c r="B2224" i="6"/>
  <c r="D2224" i="6" s="1"/>
  <c r="B2223" i="6"/>
  <c r="D2223" i="6" s="1"/>
  <c r="B2222" i="6"/>
  <c r="D2222" i="6" s="1"/>
  <c r="B2221" i="6"/>
  <c r="D2221" i="6" s="1"/>
  <c r="B2220" i="6"/>
  <c r="D2220" i="6" s="1"/>
  <c r="B2219" i="6"/>
  <c r="D2219" i="6" s="1"/>
  <c r="B2218" i="6"/>
  <c r="D2218" i="6" s="1"/>
  <c r="B2217" i="6"/>
  <c r="D2217" i="6" s="1"/>
  <c r="B2216" i="6"/>
  <c r="D2216" i="6" s="1"/>
  <c r="B2215" i="6"/>
  <c r="D2215" i="6" s="1"/>
  <c r="B2214" i="6"/>
  <c r="D2214" i="6" s="1"/>
  <c r="B2213" i="6"/>
  <c r="D2213" i="6" s="1"/>
  <c r="B2212" i="6"/>
  <c r="D2212" i="6" s="1"/>
  <c r="B2211" i="6"/>
  <c r="D2211" i="6" s="1"/>
  <c r="B2210" i="6"/>
  <c r="D2210" i="6" s="1"/>
  <c r="B2209" i="6"/>
  <c r="D2209" i="6" s="1"/>
  <c r="B2208" i="6"/>
  <c r="D2208" i="6" s="1"/>
  <c r="B2207" i="6"/>
  <c r="D2207" i="6" s="1"/>
  <c r="B2206" i="6"/>
  <c r="D2206" i="6" s="1"/>
  <c r="B2205" i="6"/>
  <c r="D2205" i="6" s="1"/>
  <c r="B2204" i="6"/>
  <c r="D2204" i="6" s="1"/>
  <c r="B2203" i="6"/>
  <c r="D2203" i="6" s="1"/>
  <c r="B2202" i="6"/>
  <c r="D2202" i="6" s="1"/>
  <c r="B2201" i="6"/>
  <c r="D2201" i="6" s="1"/>
  <c r="B2200" i="6"/>
  <c r="D2200" i="6" s="1"/>
  <c r="B2199" i="6"/>
  <c r="D2199" i="6" s="1"/>
  <c r="B2198" i="6"/>
  <c r="D2198" i="6" s="1"/>
  <c r="B2197" i="6"/>
  <c r="D2197" i="6" s="1"/>
  <c r="B2196" i="6"/>
  <c r="D2196" i="6" s="1"/>
  <c r="B2195" i="6"/>
  <c r="D2195" i="6" s="1"/>
  <c r="B2194" i="6"/>
  <c r="D2194" i="6" s="1"/>
  <c r="B2193" i="6"/>
  <c r="D2193" i="6" s="1"/>
  <c r="B2192" i="6"/>
  <c r="D2192" i="6" s="1"/>
  <c r="B2191" i="6"/>
  <c r="D2191" i="6" s="1"/>
  <c r="B2190" i="6"/>
  <c r="D2190" i="6" s="1"/>
  <c r="B2189" i="6"/>
  <c r="D2189" i="6" s="1"/>
  <c r="B2188" i="6"/>
  <c r="D2188" i="6" s="1"/>
  <c r="B2187" i="6"/>
  <c r="D2187" i="6" s="1"/>
  <c r="B2186" i="6"/>
  <c r="D2186" i="6" s="1"/>
  <c r="B2185" i="6"/>
  <c r="D2185" i="6" s="1"/>
  <c r="B2184" i="6"/>
  <c r="D2184" i="6" s="1"/>
  <c r="B2183" i="6"/>
  <c r="D2183" i="6" s="1"/>
  <c r="B2182" i="6"/>
  <c r="D2182" i="6" s="1"/>
  <c r="B2181" i="6"/>
  <c r="D2181" i="6" s="1"/>
  <c r="B2180" i="6"/>
  <c r="D2180" i="6" s="1"/>
  <c r="B2179" i="6"/>
  <c r="D2179" i="6" s="1"/>
  <c r="B2178" i="6"/>
  <c r="D2178" i="6" s="1"/>
  <c r="B2177" i="6"/>
  <c r="D2177" i="6" s="1"/>
  <c r="B2176" i="6"/>
  <c r="D2176" i="6" s="1"/>
  <c r="B2175" i="6"/>
  <c r="D2175" i="6" s="1"/>
  <c r="B2174" i="6"/>
  <c r="D2174" i="6" s="1"/>
  <c r="B2173" i="6"/>
  <c r="D2173" i="6" s="1"/>
  <c r="B2172" i="6"/>
  <c r="D2172" i="6" s="1"/>
  <c r="B2171" i="6"/>
  <c r="D2171" i="6" s="1"/>
  <c r="B2170" i="6"/>
  <c r="D2170" i="6" s="1"/>
  <c r="B2169" i="6"/>
  <c r="D2169" i="6" s="1"/>
  <c r="B2168" i="6"/>
  <c r="D2168" i="6" s="1"/>
  <c r="B2167" i="6"/>
  <c r="D2167" i="6" s="1"/>
  <c r="B2166" i="6"/>
  <c r="D2166" i="6" s="1"/>
  <c r="B2165" i="6"/>
  <c r="D2165" i="6" s="1"/>
  <c r="B2164" i="6"/>
  <c r="D2164" i="6" s="1"/>
  <c r="B2163" i="6"/>
  <c r="D2163" i="6" s="1"/>
  <c r="B2162" i="6"/>
  <c r="D2162" i="6" s="1"/>
  <c r="B2161" i="6"/>
  <c r="D2161" i="6" s="1"/>
  <c r="B2160" i="6"/>
  <c r="D2160" i="6" s="1"/>
  <c r="B2159" i="6"/>
  <c r="D2159" i="6" s="1"/>
  <c r="B2158" i="6"/>
  <c r="D2158" i="6" s="1"/>
  <c r="B2157" i="6"/>
  <c r="D2157" i="6" s="1"/>
  <c r="B2156" i="6"/>
  <c r="D2156" i="6" s="1"/>
  <c r="B2155" i="6"/>
  <c r="D2155" i="6" s="1"/>
  <c r="B2154" i="6"/>
  <c r="D2154" i="6" s="1"/>
  <c r="B2153" i="6"/>
  <c r="D2153" i="6" s="1"/>
  <c r="B2152" i="6"/>
  <c r="D2152" i="6" s="1"/>
  <c r="B2151" i="6"/>
  <c r="D2151" i="6" s="1"/>
  <c r="B2150" i="6"/>
  <c r="D2150" i="6" s="1"/>
  <c r="B2149" i="6"/>
  <c r="D2149" i="6" s="1"/>
  <c r="B2148" i="6"/>
  <c r="D2148" i="6" s="1"/>
  <c r="B2147" i="6"/>
  <c r="D2147" i="6" s="1"/>
  <c r="B2146" i="6"/>
  <c r="D2146" i="6" s="1"/>
  <c r="B2145" i="6"/>
  <c r="D2145" i="6" s="1"/>
  <c r="B2144" i="6"/>
  <c r="D2144" i="6" s="1"/>
  <c r="B2143" i="6"/>
  <c r="D2143" i="6" s="1"/>
  <c r="B2142" i="6"/>
  <c r="D2142" i="6" s="1"/>
  <c r="B2141" i="6"/>
  <c r="D2141" i="6" s="1"/>
  <c r="B2140" i="6"/>
  <c r="D2140" i="6" s="1"/>
  <c r="B2139" i="6"/>
  <c r="D2139" i="6" s="1"/>
  <c r="B2138" i="6"/>
  <c r="D2138" i="6" s="1"/>
  <c r="B2137" i="6"/>
  <c r="D2137" i="6" s="1"/>
  <c r="B2136" i="6"/>
  <c r="D2136" i="6" s="1"/>
  <c r="B2135" i="6"/>
  <c r="D2135" i="6" s="1"/>
  <c r="B2134" i="6"/>
  <c r="D2134" i="6" s="1"/>
  <c r="B2133" i="6"/>
  <c r="D2133" i="6" s="1"/>
  <c r="B2132" i="6"/>
  <c r="D2132" i="6" s="1"/>
  <c r="B2131" i="6"/>
  <c r="D2131" i="6" s="1"/>
  <c r="B2130" i="6"/>
  <c r="D2130" i="6" s="1"/>
  <c r="B2129" i="6"/>
  <c r="D2129" i="6" s="1"/>
  <c r="B2128" i="6"/>
  <c r="D2128" i="6" s="1"/>
  <c r="B2127" i="6"/>
  <c r="D2127" i="6" s="1"/>
  <c r="B2126" i="6"/>
  <c r="D2126" i="6" s="1"/>
  <c r="B2125" i="6"/>
  <c r="D2125" i="6" s="1"/>
  <c r="B2124" i="6"/>
  <c r="D2124" i="6" s="1"/>
  <c r="B2123" i="6"/>
  <c r="D2123" i="6" s="1"/>
  <c r="B2122" i="6"/>
  <c r="D2122" i="6" s="1"/>
  <c r="B2121" i="6"/>
  <c r="D2121" i="6" s="1"/>
  <c r="B2120" i="6"/>
  <c r="D2120" i="6" s="1"/>
  <c r="B2119" i="6"/>
  <c r="D2119" i="6" s="1"/>
  <c r="B2118" i="6"/>
  <c r="D2118" i="6" s="1"/>
  <c r="B2117" i="6"/>
  <c r="D2117" i="6" s="1"/>
  <c r="B2116" i="6"/>
  <c r="D2116" i="6" s="1"/>
  <c r="B2115" i="6"/>
  <c r="D2115" i="6" s="1"/>
  <c r="B2114" i="6"/>
  <c r="D2114" i="6" s="1"/>
  <c r="B2113" i="6"/>
  <c r="D2113" i="6" s="1"/>
  <c r="B2112" i="6"/>
  <c r="D2112" i="6" s="1"/>
  <c r="B2111" i="6"/>
  <c r="D2111" i="6" s="1"/>
  <c r="B2110" i="6"/>
  <c r="D2110" i="6" s="1"/>
  <c r="B2109" i="6"/>
  <c r="D2109" i="6" s="1"/>
  <c r="B2108" i="6"/>
  <c r="D2108" i="6" s="1"/>
  <c r="B2107" i="6"/>
  <c r="D2107" i="6" s="1"/>
  <c r="B2106" i="6"/>
  <c r="D2106" i="6" s="1"/>
  <c r="B2105" i="6"/>
  <c r="D2105" i="6" s="1"/>
  <c r="B2104" i="6"/>
  <c r="D2104" i="6" s="1"/>
  <c r="B2103" i="6"/>
  <c r="D2103" i="6" s="1"/>
  <c r="B2102" i="6"/>
  <c r="D2102" i="6" s="1"/>
  <c r="B2101" i="6"/>
  <c r="D2101" i="6" s="1"/>
  <c r="B2100" i="6"/>
  <c r="D2100" i="6" s="1"/>
  <c r="B2099" i="6"/>
  <c r="D2099" i="6" s="1"/>
  <c r="B2098" i="6"/>
  <c r="D2098" i="6" s="1"/>
  <c r="B2097" i="6"/>
  <c r="D2097" i="6" s="1"/>
  <c r="B2096" i="6"/>
  <c r="D2096" i="6" s="1"/>
  <c r="B2095" i="6"/>
  <c r="D2095" i="6" s="1"/>
  <c r="B2094" i="6"/>
  <c r="D2094" i="6" s="1"/>
  <c r="B2093" i="6"/>
  <c r="D2093" i="6" s="1"/>
  <c r="B2092" i="6"/>
  <c r="D2092" i="6" s="1"/>
  <c r="B2091" i="6"/>
  <c r="D2091" i="6" s="1"/>
  <c r="B2090" i="6"/>
  <c r="D2090" i="6" s="1"/>
  <c r="B2089" i="6"/>
  <c r="D2089" i="6" s="1"/>
  <c r="B2088" i="6"/>
  <c r="D2088" i="6" s="1"/>
  <c r="B2087" i="6"/>
  <c r="D2087" i="6" s="1"/>
  <c r="B2086" i="6"/>
  <c r="D2086" i="6" s="1"/>
  <c r="B2085" i="6"/>
  <c r="D2085" i="6" s="1"/>
  <c r="B2084" i="6"/>
  <c r="D2084" i="6" s="1"/>
  <c r="B2083" i="6"/>
  <c r="D2083" i="6" s="1"/>
  <c r="B2082" i="6"/>
  <c r="D2082" i="6" s="1"/>
  <c r="B2081" i="6"/>
  <c r="D2081" i="6" s="1"/>
  <c r="B2080" i="6"/>
  <c r="D2080" i="6" s="1"/>
  <c r="B2079" i="6"/>
  <c r="D2079" i="6" s="1"/>
  <c r="B2078" i="6"/>
  <c r="D2078" i="6" s="1"/>
  <c r="B2077" i="6"/>
  <c r="D2077" i="6" s="1"/>
  <c r="B2076" i="6"/>
  <c r="D2076" i="6" s="1"/>
  <c r="B2075" i="6"/>
  <c r="D2075" i="6" s="1"/>
  <c r="B2074" i="6"/>
  <c r="D2074" i="6" s="1"/>
  <c r="B2073" i="6"/>
  <c r="D2073" i="6" s="1"/>
  <c r="B2072" i="6"/>
  <c r="D2072" i="6" s="1"/>
  <c r="B2071" i="6"/>
  <c r="D2071" i="6" s="1"/>
  <c r="B2070" i="6"/>
  <c r="D2070" i="6" s="1"/>
  <c r="B2069" i="6"/>
  <c r="D2069" i="6" s="1"/>
  <c r="B2068" i="6"/>
  <c r="D2068" i="6" s="1"/>
  <c r="B2067" i="6"/>
  <c r="D2067" i="6" s="1"/>
  <c r="B2066" i="6"/>
  <c r="D2066" i="6" s="1"/>
  <c r="B2065" i="6"/>
  <c r="D2065" i="6" s="1"/>
  <c r="B2064" i="6"/>
  <c r="D2064" i="6" s="1"/>
  <c r="B2063" i="6"/>
  <c r="D2063" i="6" s="1"/>
  <c r="B2062" i="6"/>
  <c r="D2062" i="6" s="1"/>
  <c r="B2061" i="6"/>
  <c r="D2061" i="6" s="1"/>
  <c r="B2060" i="6"/>
  <c r="D2060" i="6" s="1"/>
  <c r="B2059" i="6"/>
  <c r="D2059" i="6" s="1"/>
  <c r="B2058" i="6"/>
  <c r="D2058" i="6" s="1"/>
  <c r="B2057" i="6"/>
  <c r="D2057" i="6" s="1"/>
  <c r="B2056" i="6"/>
  <c r="D2056" i="6" s="1"/>
  <c r="B2055" i="6"/>
  <c r="D2055" i="6" s="1"/>
  <c r="B2054" i="6"/>
  <c r="D2054" i="6" s="1"/>
  <c r="B2053" i="6"/>
  <c r="D2053" i="6" s="1"/>
  <c r="B2052" i="6"/>
  <c r="D2052" i="6" s="1"/>
  <c r="B2051" i="6"/>
  <c r="D2051" i="6" s="1"/>
  <c r="B2050" i="6"/>
  <c r="D2050" i="6" s="1"/>
  <c r="B2049" i="6"/>
  <c r="D2049" i="6" s="1"/>
  <c r="B2048" i="6"/>
  <c r="D2048" i="6" s="1"/>
  <c r="B2047" i="6"/>
  <c r="D2047" i="6" s="1"/>
  <c r="B2046" i="6"/>
  <c r="D2046" i="6" s="1"/>
  <c r="B2045" i="6"/>
  <c r="D2045" i="6" s="1"/>
  <c r="B2044" i="6"/>
  <c r="D2044" i="6" s="1"/>
  <c r="B2043" i="6"/>
  <c r="D2043" i="6" s="1"/>
  <c r="B2042" i="6"/>
  <c r="D2042" i="6" s="1"/>
  <c r="B2041" i="6"/>
  <c r="D2041" i="6" s="1"/>
  <c r="B2040" i="6"/>
  <c r="D2040" i="6" s="1"/>
  <c r="B2039" i="6"/>
  <c r="D2039" i="6" s="1"/>
  <c r="B2038" i="6"/>
  <c r="D2038" i="6" s="1"/>
  <c r="B2037" i="6"/>
  <c r="D2037" i="6" s="1"/>
  <c r="B2036" i="6"/>
  <c r="D2036" i="6" s="1"/>
  <c r="B2035" i="6"/>
  <c r="D2035" i="6" s="1"/>
  <c r="B2034" i="6"/>
  <c r="D2034" i="6" s="1"/>
  <c r="B2033" i="6"/>
  <c r="D2033" i="6" s="1"/>
  <c r="B2032" i="6"/>
  <c r="D2032" i="6" s="1"/>
  <c r="B2031" i="6"/>
  <c r="D2031" i="6" s="1"/>
  <c r="B2030" i="6"/>
  <c r="D2030" i="6" s="1"/>
  <c r="B2029" i="6"/>
  <c r="D2029" i="6" s="1"/>
  <c r="B2028" i="6"/>
  <c r="D2028" i="6" s="1"/>
  <c r="B2027" i="6"/>
  <c r="D2027" i="6" s="1"/>
  <c r="B2026" i="6"/>
  <c r="D2026" i="6" s="1"/>
  <c r="B2025" i="6"/>
  <c r="D2025" i="6" s="1"/>
  <c r="B2024" i="6"/>
  <c r="D2024" i="6" s="1"/>
  <c r="B2023" i="6"/>
  <c r="D2023" i="6" s="1"/>
  <c r="B2022" i="6"/>
  <c r="D2022" i="6" s="1"/>
  <c r="B2021" i="6"/>
  <c r="D2021" i="6" s="1"/>
  <c r="B2020" i="6"/>
  <c r="D2020" i="6" s="1"/>
  <c r="B2019" i="6"/>
  <c r="D2019" i="6" s="1"/>
  <c r="B2018" i="6"/>
  <c r="D2018" i="6" s="1"/>
  <c r="B2017" i="6"/>
  <c r="D2017" i="6" s="1"/>
  <c r="B2016" i="6"/>
  <c r="D2016" i="6" s="1"/>
  <c r="B2015" i="6"/>
  <c r="D2015" i="6" s="1"/>
  <c r="B2014" i="6"/>
  <c r="D2014" i="6" s="1"/>
  <c r="B2013" i="6"/>
  <c r="D2013" i="6" s="1"/>
  <c r="B2012" i="6"/>
  <c r="D2012" i="6" s="1"/>
  <c r="B2011" i="6"/>
  <c r="D2011" i="6" s="1"/>
  <c r="B2010" i="6"/>
  <c r="D2010" i="6" s="1"/>
  <c r="B2009" i="6"/>
  <c r="D2009" i="6" s="1"/>
  <c r="B2008" i="6"/>
  <c r="D2008" i="6" s="1"/>
  <c r="B2007" i="6"/>
  <c r="D2007" i="6" s="1"/>
  <c r="B2006" i="6"/>
  <c r="D2006" i="6" s="1"/>
  <c r="B2005" i="6"/>
  <c r="D2005" i="6" s="1"/>
  <c r="B2004" i="6"/>
  <c r="D2004" i="6" s="1"/>
  <c r="B2003" i="6"/>
  <c r="D2003" i="6" s="1"/>
  <c r="B2002" i="6"/>
  <c r="D2002" i="6" s="1"/>
  <c r="B2001" i="6"/>
  <c r="D2001" i="6" s="1"/>
  <c r="B2000" i="6"/>
  <c r="D2000" i="6" s="1"/>
  <c r="B1999" i="6"/>
  <c r="D1999" i="6" s="1"/>
  <c r="B1998" i="6"/>
  <c r="D1998" i="6" s="1"/>
  <c r="B1997" i="6"/>
  <c r="D1997" i="6" s="1"/>
  <c r="B1996" i="6"/>
  <c r="D1996" i="6" s="1"/>
  <c r="B1995" i="6"/>
  <c r="D1995" i="6" s="1"/>
  <c r="B1994" i="6"/>
  <c r="D1994" i="6" s="1"/>
  <c r="B1993" i="6"/>
  <c r="D1993" i="6" s="1"/>
  <c r="B1992" i="6"/>
  <c r="D1992" i="6" s="1"/>
  <c r="B1991" i="6"/>
  <c r="D1991" i="6" s="1"/>
  <c r="B1990" i="6"/>
  <c r="D1990" i="6" s="1"/>
  <c r="B1989" i="6"/>
  <c r="D1989" i="6" s="1"/>
  <c r="B1988" i="6"/>
  <c r="D1988" i="6" s="1"/>
  <c r="B1987" i="6"/>
  <c r="D1987" i="6" s="1"/>
  <c r="B1986" i="6"/>
  <c r="D1986" i="6" s="1"/>
  <c r="B1985" i="6"/>
  <c r="D1985" i="6" s="1"/>
  <c r="B1984" i="6"/>
  <c r="D1984" i="6" s="1"/>
  <c r="B1983" i="6"/>
  <c r="D1983" i="6" s="1"/>
  <c r="B1982" i="6"/>
  <c r="D1982" i="6" s="1"/>
  <c r="B1981" i="6"/>
  <c r="D1981" i="6" s="1"/>
  <c r="B1980" i="6"/>
  <c r="D1980" i="6" s="1"/>
  <c r="B1979" i="6"/>
  <c r="D1979" i="6" s="1"/>
  <c r="B1978" i="6"/>
  <c r="D1978" i="6" s="1"/>
  <c r="B1977" i="6"/>
  <c r="D1977" i="6" s="1"/>
  <c r="B1976" i="6"/>
  <c r="D1976" i="6" s="1"/>
  <c r="B1975" i="6"/>
  <c r="D1975" i="6" s="1"/>
  <c r="B1974" i="6"/>
  <c r="D1974" i="6" s="1"/>
  <c r="B1973" i="6"/>
  <c r="D1973" i="6" s="1"/>
  <c r="B1972" i="6"/>
  <c r="D1972" i="6" s="1"/>
  <c r="B1971" i="6"/>
  <c r="D1971" i="6" s="1"/>
  <c r="B1970" i="6"/>
  <c r="D1970" i="6" s="1"/>
  <c r="B1969" i="6"/>
  <c r="D1969" i="6" s="1"/>
  <c r="B1968" i="6"/>
  <c r="D1968" i="6" s="1"/>
  <c r="B1967" i="6"/>
  <c r="D1967" i="6" s="1"/>
  <c r="B1966" i="6"/>
  <c r="D1966" i="6" s="1"/>
  <c r="B1965" i="6"/>
  <c r="D1965" i="6" s="1"/>
  <c r="B1964" i="6"/>
  <c r="D1964" i="6" s="1"/>
  <c r="B1963" i="6"/>
  <c r="D1963" i="6" s="1"/>
  <c r="B1962" i="6"/>
  <c r="D1962" i="6" s="1"/>
  <c r="B1961" i="6"/>
  <c r="D1961" i="6" s="1"/>
  <c r="B1960" i="6"/>
  <c r="D1960" i="6" s="1"/>
  <c r="B1959" i="6"/>
  <c r="D1959" i="6" s="1"/>
  <c r="B1958" i="6"/>
  <c r="D1958" i="6" s="1"/>
  <c r="B1957" i="6"/>
  <c r="D1957" i="6" s="1"/>
  <c r="B1956" i="6"/>
  <c r="D1956" i="6" s="1"/>
  <c r="B1955" i="6"/>
  <c r="D1955" i="6" s="1"/>
  <c r="B1954" i="6"/>
  <c r="D1954" i="6" s="1"/>
  <c r="B1953" i="6"/>
  <c r="D1953" i="6" s="1"/>
  <c r="B1952" i="6"/>
  <c r="D1952" i="6" s="1"/>
  <c r="B1951" i="6"/>
  <c r="D1951" i="6" s="1"/>
  <c r="B1950" i="6"/>
  <c r="D1950" i="6" s="1"/>
  <c r="B1949" i="6"/>
  <c r="D1949" i="6" s="1"/>
  <c r="B1948" i="6"/>
  <c r="D1948" i="6" s="1"/>
  <c r="B1947" i="6"/>
  <c r="D1947" i="6" s="1"/>
  <c r="B1946" i="6"/>
  <c r="D1946" i="6" s="1"/>
  <c r="B1945" i="6"/>
  <c r="D1945" i="6" s="1"/>
  <c r="B1944" i="6"/>
  <c r="D1944" i="6" s="1"/>
  <c r="B1943" i="6"/>
  <c r="D1943" i="6" s="1"/>
  <c r="B1942" i="6"/>
  <c r="D1942" i="6" s="1"/>
  <c r="B1941" i="6"/>
  <c r="D1941" i="6" s="1"/>
  <c r="B1940" i="6"/>
  <c r="D1940" i="6" s="1"/>
  <c r="B1939" i="6"/>
  <c r="D1939" i="6" s="1"/>
  <c r="B1938" i="6"/>
  <c r="D1938" i="6" s="1"/>
  <c r="B1937" i="6"/>
  <c r="D1937" i="6" s="1"/>
  <c r="B1936" i="6"/>
  <c r="D1936" i="6" s="1"/>
  <c r="B1935" i="6"/>
  <c r="D1935" i="6" s="1"/>
  <c r="B1934" i="6"/>
  <c r="D1934" i="6" s="1"/>
  <c r="B1933" i="6"/>
  <c r="D1933" i="6" s="1"/>
  <c r="B1932" i="6"/>
  <c r="D1932" i="6" s="1"/>
  <c r="B1931" i="6"/>
  <c r="D1931" i="6" s="1"/>
  <c r="B1930" i="6"/>
  <c r="D1930" i="6" s="1"/>
  <c r="B1929" i="6"/>
  <c r="D1929" i="6" s="1"/>
  <c r="B1928" i="6"/>
  <c r="D1928" i="6" s="1"/>
  <c r="B1927" i="6"/>
  <c r="D1927" i="6" s="1"/>
  <c r="B1926" i="6"/>
  <c r="D1926" i="6" s="1"/>
  <c r="B1925" i="6"/>
  <c r="D1925" i="6" s="1"/>
  <c r="B1924" i="6"/>
  <c r="D1924" i="6" s="1"/>
  <c r="B1923" i="6"/>
  <c r="D1923" i="6" s="1"/>
  <c r="B1922" i="6"/>
  <c r="D1922" i="6" s="1"/>
  <c r="B1921" i="6"/>
  <c r="D1921" i="6" s="1"/>
  <c r="B1920" i="6"/>
  <c r="D1920" i="6" s="1"/>
  <c r="B1919" i="6"/>
  <c r="D1919" i="6" s="1"/>
  <c r="B1918" i="6"/>
  <c r="D1918" i="6" s="1"/>
  <c r="B1917" i="6"/>
  <c r="D1917" i="6" s="1"/>
  <c r="B1916" i="6"/>
  <c r="D1916" i="6" s="1"/>
  <c r="B1915" i="6"/>
  <c r="D1915" i="6" s="1"/>
  <c r="B1914" i="6"/>
  <c r="D1914" i="6" s="1"/>
  <c r="B1913" i="6"/>
  <c r="D1913" i="6" s="1"/>
  <c r="B1912" i="6"/>
  <c r="D1912" i="6" s="1"/>
  <c r="B1911" i="6"/>
  <c r="D1911" i="6" s="1"/>
  <c r="B1910" i="6"/>
  <c r="D1910" i="6" s="1"/>
  <c r="B1909" i="6"/>
  <c r="D1909" i="6" s="1"/>
  <c r="B1908" i="6"/>
  <c r="D1908" i="6" s="1"/>
  <c r="B1907" i="6"/>
  <c r="D1907" i="6" s="1"/>
  <c r="B1906" i="6"/>
  <c r="D1906" i="6" s="1"/>
  <c r="B1905" i="6"/>
  <c r="D1905" i="6" s="1"/>
  <c r="B1904" i="6"/>
  <c r="D1904" i="6" s="1"/>
  <c r="B1903" i="6"/>
  <c r="D1903" i="6" s="1"/>
  <c r="B1902" i="6"/>
  <c r="D1902" i="6" s="1"/>
  <c r="B1901" i="6"/>
  <c r="D1901" i="6" s="1"/>
  <c r="B1900" i="6"/>
  <c r="D1900" i="6" s="1"/>
  <c r="B1899" i="6"/>
  <c r="D1899" i="6" s="1"/>
  <c r="B1898" i="6"/>
  <c r="D1898" i="6" s="1"/>
  <c r="B1897" i="6"/>
  <c r="D1897" i="6" s="1"/>
  <c r="B1896" i="6"/>
  <c r="D1896" i="6" s="1"/>
  <c r="B1895" i="6"/>
  <c r="D1895" i="6" s="1"/>
  <c r="B1894" i="6"/>
  <c r="D1894" i="6" s="1"/>
  <c r="B1893" i="6"/>
  <c r="D1893" i="6" s="1"/>
  <c r="B1892" i="6"/>
  <c r="D1892" i="6" s="1"/>
  <c r="B1891" i="6"/>
  <c r="D1891" i="6" s="1"/>
  <c r="B1890" i="6"/>
  <c r="D1890" i="6" s="1"/>
  <c r="B1889" i="6"/>
  <c r="D1889" i="6" s="1"/>
  <c r="B1888" i="6"/>
  <c r="D1888" i="6" s="1"/>
  <c r="B1887" i="6"/>
  <c r="D1887" i="6" s="1"/>
  <c r="B1886" i="6"/>
  <c r="D1886" i="6" s="1"/>
  <c r="B1885" i="6"/>
  <c r="D1885" i="6" s="1"/>
  <c r="B1884" i="6"/>
  <c r="D1884" i="6" s="1"/>
  <c r="B1883" i="6"/>
  <c r="D1883" i="6" s="1"/>
  <c r="B1882" i="6"/>
  <c r="D1882" i="6" s="1"/>
  <c r="B1881" i="6"/>
  <c r="D1881" i="6" s="1"/>
  <c r="B1880" i="6"/>
  <c r="D1880" i="6" s="1"/>
  <c r="B1879" i="6"/>
  <c r="D1879" i="6" s="1"/>
  <c r="B1878" i="6"/>
  <c r="D1878" i="6" s="1"/>
  <c r="B1877" i="6"/>
  <c r="D1877" i="6" s="1"/>
  <c r="B1876" i="6"/>
  <c r="D1876" i="6" s="1"/>
  <c r="B1875" i="6"/>
  <c r="D1875" i="6" s="1"/>
  <c r="B1874" i="6"/>
  <c r="D1874" i="6" s="1"/>
  <c r="B1873" i="6"/>
  <c r="D1873" i="6" s="1"/>
  <c r="B1872" i="6"/>
  <c r="D1872" i="6" s="1"/>
  <c r="B1871" i="6"/>
  <c r="D1871" i="6" s="1"/>
  <c r="B1870" i="6"/>
  <c r="D1870" i="6" s="1"/>
  <c r="B1869" i="6"/>
  <c r="D1869" i="6" s="1"/>
  <c r="B1868" i="6"/>
  <c r="D1868" i="6" s="1"/>
  <c r="B1867" i="6"/>
  <c r="D1867" i="6" s="1"/>
  <c r="B1866" i="6"/>
  <c r="D1866" i="6" s="1"/>
  <c r="B1865" i="6"/>
  <c r="D1865" i="6" s="1"/>
  <c r="B1864" i="6"/>
  <c r="D1864" i="6" s="1"/>
  <c r="B1863" i="6"/>
  <c r="D1863" i="6" s="1"/>
  <c r="B1862" i="6"/>
  <c r="D1862" i="6" s="1"/>
  <c r="B1861" i="6"/>
  <c r="D1861" i="6" s="1"/>
  <c r="B1860" i="6"/>
  <c r="D1860" i="6" s="1"/>
  <c r="B1859" i="6"/>
  <c r="D1859" i="6" s="1"/>
  <c r="B1858" i="6"/>
  <c r="D1858" i="6" s="1"/>
  <c r="B1857" i="6"/>
  <c r="D1857" i="6" s="1"/>
  <c r="B1856" i="6"/>
  <c r="D1856" i="6" s="1"/>
  <c r="B1855" i="6"/>
  <c r="D1855" i="6" s="1"/>
  <c r="B1854" i="6"/>
  <c r="D1854" i="6" s="1"/>
  <c r="B1853" i="6"/>
  <c r="D1853" i="6" s="1"/>
  <c r="B1852" i="6"/>
  <c r="D1852" i="6" s="1"/>
  <c r="B1851" i="6"/>
  <c r="D1851" i="6" s="1"/>
  <c r="B1850" i="6"/>
  <c r="D1850" i="6" s="1"/>
  <c r="B1849" i="6"/>
  <c r="D1849" i="6" s="1"/>
  <c r="B1848" i="6"/>
  <c r="D1848" i="6" s="1"/>
  <c r="B1847" i="6"/>
  <c r="D1847" i="6" s="1"/>
  <c r="B1846" i="6"/>
  <c r="D1846" i="6" s="1"/>
  <c r="B1845" i="6"/>
  <c r="D1845" i="6" s="1"/>
  <c r="B1844" i="6"/>
  <c r="D1844" i="6" s="1"/>
  <c r="B1843" i="6"/>
  <c r="D1843" i="6" s="1"/>
  <c r="B1842" i="6"/>
  <c r="D1842" i="6" s="1"/>
  <c r="B1841" i="6"/>
  <c r="D1841" i="6" s="1"/>
  <c r="B1840" i="6"/>
  <c r="D1840" i="6" s="1"/>
  <c r="B1839" i="6"/>
  <c r="D1839" i="6" s="1"/>
  <c r="B1838" i="6"/>
  <c r="D1838" i="6" s="1"/>
  <c r="B1837" i="6"/>
  <c r="D1837" i="6" s="1"/>
  <c r="B1836" i="6"/>
  <c r="D1836" i="6" s="1"/>
  <c r="B1835" i="6"/>
  <c r="D1835" i="6" s="1"/>
  <c r="B1834" i="6"/>
  <c r="D1834" i="6" s="1"/>
  <c r="B1833" i="6"/>
  <c r="D1833" i="6" s="1"/>
  <c r="B1832" i="6"/>
  <c r="D1832" i="6" s="1"/>
  <c r="B1831" i="6"/>
  <c r="D1831" i="6" s="1"/>
  <c r="B1830" i="6"/>
  <c r="D1830" i="6" s="1"/>
  <c r="B1829" i="6"/>
  <c r="D1829" i="6" s="1"/>
  <c r="B1828" i="6"/>
  <c r="D1828" i="6" s="1"/>
  <c r="B1827" i="6"/>
  <c r="D1827" i="6" s="1"/>
  <c r="B1826" i="6"/>
  <c r="D1826" i="6" s="1"/>
  <c r="B1825" i="6"/>
  <c r="D1825" i="6" s="1"/>
  <c r="B1824" i="6"/>
  <c r="D1824" i="6" s="1"/>
  <c r="B1823" i="6"/>
  <c r="D1823" i="6" s="1"/>
  <c r="B1822" i="6"/>
  <c r="D1822" i="6" s="1"/>
  <c r="B1821" i="6"/>
  <c r="D1821" i="6" s="1"/>
  <c r="B1820" i="6"/>
  <c r="D1820" i="6" s="1"/>
  <c r="B1819" i="6"/>
  <c r="D1819" i="6" s="1"/>
  <c r="B1818" i="6"/>
  <c r="D1818" i="6" s="1"/>
  <c r="B1817" i="6"/>
  <c r="D1817" i="6" s="1"/>
  <c r="B1816" i="6"/>
  <c r="D1816" i="6" s="1"/>
  <c r="B1815" i="6"/>
  <c r="D1815" i="6" s="1"/>
  <c r="B1814" i="6"/>
  <c r="D1814" i="6" s="1"/>
  <c r="B1813" i="6"/>
  <c r="D1813" i="6" s="1"/>
  <c r="B1812" i="6"/>
  <c r="D1812" i="6" s="1"/>
  <c r="B1811" i="6"/>
  <c r="D1811" i="6" s="1"/>
  <c r="B1810" i="6"/>
  <c r="D1810" i="6" s="1"/>
  <c r="B1809" i="6"/>
  <c r="D1809" i="6" s="1"/>
  <c r="B1808" i="6"/>
  <c r="D1808" i="6" s="1"/>
  <c r="B1807" i="6"/>
  <c r="D1807" i="6" s="1"/>
  <c r="B1806" i="6"/>
  <c r="D1806" i="6" s="1"/>
  <c r="B1805" i="6"/>
  <c r="D1805" i="6" s="1"/>
  <c r="B1804" i="6"/>
  <c r="D1804" i="6" s="1"/>
  <c r="B1803" i="6"/>
  <c r="D1803" i="6" s="1"/>
  <c r="B1802" i="6"/>
  <c r="D1802" i="6" s="1"/>
  <c r="B1801" i="6"/>
  <c r="D1801" i="6" s="1"/>
  <c r="B1800" i="6"/>
  <c r="D1800" i="6" s="1"/>
  <c r="B1799" i="6"/>
  <c r="D1799" i="6" s="1"/>
  <c r="B1798" i="6"/>
  <c r="D1798" i="6" s="1"/>
  <c r="B1797" i="6"/>
  <c r="D1797" i="6" s="1"/>
  <c r="B1796" i="6"/>
  <c r="D1796" i="6" s="1"/>
  <c r="B1795" i="6"/>
  <c r="D1795" i="6" s="1"/>
  <c r="B1794" i="6"/>
  <c r="D1794" i="6" s="1"/>
  <c r="B1793" i="6"/>
  <c r="D1793" i="6" s="1"/>
  <c r="B1792" i="6"/>
  <c r="D1792" i="6" s="1"/>
  <c r="B1791" i="6"/>
  <c r="D1791" i="6" s="1"/>
  <c r="B1790" i="6"/>
  <c r="D1790" i="6" s="1"/>
  <c r="B1789" i="6"/>
  <c r="D1789" i="6" s="1"/>
  <c r="B1788" i="6"/>
  <c r="D1788" i="6" s="1"/>
  <c r="B1787" i="6"/>
  <c r="D1787" i="6" s="1"/>
  <c r="B1786" i="6"/>
  <c r="D1786" i="6" s="1"/>
  <c r="B1785" i="6"/>
  <c r="D1785" i="6" s="1"/>
  <c r="B1784" i="6"/>
  <c r="D1784" i="6" s="1"/>
  <c r="B1783" i="6"/>
  <c r="D1783" i="6" s="1"/>
  <c r="B1782" i="6"/>
  <c r="D1782" i="6" s="1"/>
  <c r="B1781" i="6"/>
  <c r="D1781" i="6" s="1"/>
  <c r="B1780" i="6"/>
  <c r="D1780" i="6" s="1"/>
  <c r="B1779" i="6"/>
  <c r="D1779" i="6" s="1"/>
  <c r="B1778" i="6"/>
  <c r="D1778" i="6" s="1"/>
  <c r="B1777" i="6"/>
  <c r="D1777" i="6" s="1"/>
  <c r="B1776" i="6"/>
  <c r="D1776" i="6" s="1"/>
  <c r="B1775" i="6"/>
  <c r="D1775" i="6" s="1"/>
  <c r="B1774" i="6"/>
  <c r="D1774" i="6" s="1"/>
  <c r="B1773" i="6"/>
  <c r="D1773" i="6" s="1"/>
  <c r="B1772" i="6"/>
  <c r="D1772" i="6" s="1"/>
  <c r="B1771" i="6"/>
  <c r="D1771" i="6" s="1"/>
  <c r="B1770" i="6"/>
  <c r="D1770" i="6" s="1"/>
  <c r="B1769" i="6"/>
  <c r="D1769" i="6" s="1"/>
  <c r="B1768" i="6"/>
  <c r="D1768" i="6" s="1"/>
  <c r="B1767" i="6"/>
  <c r="D1767" i="6" s="1"/>
  <c r="B1766" i="6"/>
  <c r="D1766" i="6" s="1"/>
  <c r="B1765" i="6"/>
  <c r="D1765" i="6" s="1"/>
  <c r="B1764" i="6"/>
  <c r="D1764" i="6" s="1"/>
  <c r="B1763" i="6"/>
  <c r="D1763" i="6" s="1"/>
  <c r="B1762" i="6"/>
  <c r="D1762" i="6" s="1"/>
  <c r="B1761" i="6"/>
  <c r="D1761" i="6" s="1"/>
  <c r="B1760" i="6"/>
  <c r="D1760" i="6" s="1"/>
  <c r="B1759" i="6"/>
  <c r="D1759" i="6" s="1"/>
  <c r="B1758" i="6"/>
  <c r="D1758" i="6" s="1"/>
  <c r="B1757" i="6"/>
  <c r="D1757" i="6" s="1"/>
  <c r="B1756" i="6"/>
  <c r="D1756" i="6" s="1"/>
  <c r="B1755" i="6"/>
  <c r="D1755" i="6" s="1"/>
  <c r="B1754" i="6"/>
  <c r="D1754" i="6" s="1"/>
  <c r="B1753" i="6"/>
  <c r="D1753" i="6" s="1"/>
  <c r="B1752" i="6"/>
  <c r="D1752" i="6" s="1"/>
  <c r="B1751" i="6"/>
  <c r="D1751" i="6" s="1"/>
  <c r="B1750" i="6"/>
  <c r="D1750" i="6" s="1"/>
  <c r="B1749" i="6"/>
  <c r="D1749" i="6" s="1"/>
  <c r="B1748" i="6"/>
  <c r="D1748" i="6" s="1"/>
  <c r="B1747" i="6"/>
  <c r="D1747" i="6" s="1"/>
  <c r="B1746" i="6"/>
  <c r="D1746" i="6" s="1"/>
  <c r="B1745" i="6"/>
  <c r="D1745" i="6" s="1"/>
  <c r="B1744" i="6"/>
  <c r="D1744" i="6" s="1"/>
  <c r="B1743" i="6"/>
  <c r="D1743" i="6" s="1"/>
  <c r="B1742" i="6"/>
  <c r="D1742" i="6" s="1"/>
  <c r="B1741" i="6"/>
  <c r="D1741" i="6" s="1"/>
  <c r="B1740" i="6"/>
  <c r="D1740" i="6" s="1"/>
  <c r="B1739" i="6"/>
  <c r="D1739" i="6" s="1"/>
  <c r="B1738" i="6"/>
  <c r="D1738" i="6" s="1"/>
  <c r="B1737" i="6"/>
  <c r="D1737" i="6" s="1"/>
  <c r="B1736" i="6"/>
  <c r="D1736" i="6" s="1"/>
  <c r="B1735" i="6"/>
  <c r="D1735" i="6" s="1"/>
  <c r="B1734" i="6"/>
  <c r="D1734" i="6" s="1"/>
  <c r="B1733" i="6"/>
  <c r="D1733" i="6" s="1"/>
  <c r="B1732" i="6"/>
  <c r="D1732" i="6" s="1"/>
  <c r="B1731" i="6"/>
  <c r="D1731" i="6" s="1"/>
  <c r="B1730" i="6"/>
  <c r="D1730" i="6" s="1"/>
  <c r="B1729" i="6"/>
  <c r="D1729" i="6" s="1"/>
  <c r="B1728" i="6"/>
  <c r="D1728" i="6" s="1"/>
  <c r="B1727" i="6"/>
  <c r="D1727" i="6" s="1"/>
  <c r="B1726" i="6"/>
  <c r="D1726" i="6" s="1"/>
  <c r="B1725" i="6"/>
  <c r="D1725" i="6" s="1"/>
  <c r="B1724" i="6"/>
  <c r="D1724" i="6" s="1"/>
  <c r="B1723" i="6"/>
  <c r="D1723" i="6" s="1"/>
  <c r="B1722" i="6"/>
  <c r="D1722" i="6" s="1"/>
  <c r="B1721" i="6"/>
  <c r="D1721" i="6" s="1"/>
  <c r="B1720" i="6"/>
  <c r="D1720" i="6" s="1"/>
  <c r="B1719" i="6"/>
  <c r="D1719" i="6" s="1"/>
  <c r="B1718" i="6"/>
  <c r="D1718" i="6" s="1"/>
  <c r="B1717" i="6"/>
  <c r="D1717" i="6" s="1"/>
  <c r="B1716" i="6"/>
  <c r="D1716" i="6" s="1"/>
  <c r="B1715" i="6"/>
  <c r="D1715" i="6" s="1"/>
  <c r="B1714" i="6"/>
  <c r="D1714" i="6" s="1"/>
  <c r="B1713" i="6"/>
  <c r="D1713" i="6" s="1"/>
  <c r="B1712" i="6"/>
  <c r="D1712" i="6" s="1"/>
  <c r="B1711" i="6"/>
  <c r="D1711" i="6" s="1"/>
  <c r="B1710" i="6"/>
  <c r="D1710" i="6" s="1"/>
  <c r="B1709" i="6"/>
  <c r="D1709" i="6" s="1"/>
  <c r="B1708" i="6"/>
  <c r="D1708" i="6" s="1"/>
  <c r="B1707" i="6"/>
  <c r="D1707" i="6" s="1"/>
  <c r="B1706" i="6"/>
  <c r="D1706" i="6" s="1"/>
  <c r="B1705" i="6"/>
  <c r="D1705" i="6" s="1"/>
  <c r="B1704" i="6"/>
  <c r="D1704" i="6" s="1"/>
  <c r="B1703" i="6"/>
  <c r="D1703" i="6" s="1"/>
  <c r="B1702" i="6"/>
  <c r="D1702" i="6" s="1"/>
  <c r="B1701" i="6"/>
  <c r="D1701" i="6" s="1"/>
  <c r="B1700" i="6"/>
  <c r="D1700" i="6" s="1"/>
  <c r="B1699" i="6"/>
  <c r="D1699" i="6" s="1"/>
  <c r="B1698" i="6"/>
  <c r="D1698" i="6" s="1"/>
  <c r="B1697" i="6"/>
  <c r="D1697" i="6" s="1"/>
  <c r="B1696" i="6"/>
  <c r="D1696" i="6" s="1"/>
  <c r="B1695" i="6"/>
  <c r="D1695" i="6" s="1"/>
  <c r="B1694" i="6"/>
  <c r="D1694" i="6" s="1"/>
  <c r="B1693" i="6"/>
  <c r="D1693" i="6" s="1"/>
  <c r="B1692" i="6"/>
  <c r="D1692" i="6" s="1"/>
  <c r="B1691" i="6"/>
  <c r="D1691" i="6" s="1"/>
  <c r="B1690" i="6"/>
  <c r="D1690" i="6" s="1"/>
  <c r="B1689" i="6"/>
  <c r="D1689" i="6" s="1"/>
  <c r="B1688" i="6"/>
  <c r="D1688" i="6" s="1"/>
  <c r="B1687" i="6"/>
  <c r="D1687" i="6" s="1"/>
  <c r="B1686" i="6"/>
  <c r="D1686" i="6" s="1"/>
  <c r="B1685" i="6"/>
  <c r="D1685" i="6" s="1"/>
  <c r="B1684" i="6"/>
  <c r="D1684" i="6" s="1"/>
  <c r="B1683" i="6"/>
  <c r="D1683" i="6" s="1"/>
  <c r="B1682" i="6"/>
  <c r="D1682" i="6" s="1"/>
  <c r="B1681" i="6"/>
  <c r="D1681" i="6" s="1"/>
  <c r="B1680" i="6"/>
  <c r="D1680" i="6" s="1"/>
  <c r="B1679" i="6"/>
  <c r="D1679" i="6" s="1"/>
  <c r="B1678" i="6"/>
  <c r="D1678" i="6" s="1"/>
  <c r="B1677" i="6"/>
  <c r="D1677" i="6" s="1"/>
  <c r="B1676" i="6"/>
  <c r="D1676" i="6" s="1"/>
  <c r="B1675" i="6"/>
  <c r="D1675" i="6" s="1"/>
  <c r="B1674" i="6"/>
  <c r="D1674" i="6" s="1"/>
  <c r="B1673" i="6"/>
  <c r="D1673" i="6" s="1"/>
  <c r="B1672" i="6"/>
  <c r="D1672" i="6" s="1"/>
  <c r="B1671" i="6"/>
  <c r="D1671" i="6" s="1"/>
  <c r="B1670" i="6"/>
  <c r="D1670" i="6" s="1"/>
  <c r="B1669" i="6"/>
  <c r="D1669" i="6" s="1"/>
  <c r="B1668" i="6"/>
  <c r="D1668" i="6" s="1"/>
  <c r="B1667" i="6"/>
  <c r="D1667" i="6" s="1"/>
  <c r="B1666" i="6"/>
  <c r="D1666" i="6" s="1"/>
  <c r="B1665" i="6"/>
  <c r="D1665" i="6" s="1"/>
  <c r="B1664" i="6"/>
  <c r="D1664" i="6" s="1"/>
  <c r="B1663" i="6"/>
  <c r="D1663" i="6" s="1"/>
  <c r="B1662" i="6"/>
  <c r="D1662" i="6" s="1"/>
  <c r="B1661" i="6"/>
  <c r="D1661" i="6" s="1"/>
  <c r="B1660" i="6"/>
  <c r="D1660" i="6" s="1"/>
  <c r="B1659" i="6"/>
  <c r="D1659" i="6" s="1"/>
  <c r="B1658" i="6"/>
  <c r="D1658" i="6" s="1"/>
  <c r="B1657" i="6"/>
  <c r="D1657" i="6" s="1"/>
  <c r="B1656" i="6"/>
  <c r="D1656" i="6" s="1"/>
  <c r="B1655" i="6"/>
  <c r="D1655" i="6" s="1"/>
  <c r="B1654" i="6"/>
  <c r="D1654" i="6" s="1"/>
  <c r="B1653" i="6"/>
  <c r="D1653" i="6" s="1"/>
  <c r="B1652" i="6"/>
  <c r="D1652" i="6" s="1"/>
  <c r="B1651" i="6"/>
  <c r="D1651" i="6" s="1"/>
  <c r="B1650" i="6"/>
  <c r="D1650" i="6" s="1"/>
  <c r="B1649" i="6"/>
  <c r="D1649" i="6" s="1"/>
  <c r="B1648" i="6"/>
  <c r="D1648" i="6" s="1"/>
  <c r="B1647" i="6"/>
  <c r="D1647" i="6" s="1"/>
  <c r="B1646" i="6"/>
  <c r="D1646" i="6" s="1"/>
  <c r="B1645" i="6"/>
  <c r="D1645" i="6" s="1"/>
  <c r="B1644" i="6"/>
  <c r="D1644" i="6" s="1"/>
  <c r="B1643" i="6"/>
  <c r="D1643" i="6" s="1"/>
  <c r="B1642" i="6"/>
  <c r="D1642" i="6" s="1"/>
  <c r="B1641" i="6"/>
  <c r="D1641" i="6" s="1"/>
  <c r="B1640" i="6"/>
  <c r="D1640" i="6" s="1"/>
  <c r="B1639" i="6"/>
  <c r="D1639" i="6" s="1"/>
  <c r="B1638" i="6"/>
  <c r="D1638" i="6" s="1"/>
  <c r="B1637" i="6"/>
  <c r="D1637" i="6" s="1"/>
  <c r="B1636" i="6"/>
  <c r="D1636" i="6" s="1"/>
  <c r="B1635" i="6"/>
  <c r="D1635" i="6" s="1"/>
  <c r="B1634" i="6"/>
  <c r="D1634" i="6" s="1"/>
  <c r="B1633" i="6"/>
  <c r="D1633" i="6" s="1"/>
  <c r="B1632" i="6"/>
  <c r="D1632" i="6" s="1"/>
  <c r="B1631" i="6"/>
  <c r="D1631" i="6" s="1"/>
  <c r="B1630" i="6"/>
  <c r="D1630" i="6" s="1"/>
  <c r="B1629" i="6"/>
  <c r="D1629" i="6" s="1"/>
  <c r="B1628" i="6"/>
  <c r="D1628" i="6" s="1"/>
  <c r="B1627" i="6"/>
  <c r="D1627" i="6" s="1"/>
  <c r="B1626" i="6"/>
  <c r="D1626" i="6" s="1"/>
  <c r="B1625" i="6"/>
  <c r="D1625" i="6" s="1"/>
  <c r="B1624" i="6"/>
  <c r="D1624" i="6" s="1"/>
  <c r="B1623" i="6"/>
  <c r="D1623" i="6" s="1"/>
  <c r="B1622" i="6"/>
  <c r="D1622" i="6" s="1"/>
  <c r="B1621" i="6"/>
  <c r="D1621" i="6" s="1"/>
  <c r="B1620" i="6"/>
  <c r="D1620" i="6" s="1"/>
  <c r="B1619" i="6"/>
  <c r="D1619" i="6" s="1"/>
  <c r="B1618" i="6"/>
  <c r="D1618" i="6" s="1"/>
  <c r="B1617" i="6"/>
  <c r="D1617" i="6" s="1"/>
  <c r="B1616" i="6"/>
  <c r="D1616" i="6" s="1"/>
  <c r="B1615" i="6"/>
  <c r="D1615" i="6" s="1"/>
  <c r="B1614" i="6"/>
  <c r="D1614" i="6" s="1"/>
  <c r="B1613" i="6"/>
  <c r="D1613" i="6" s="1"/>
  <c r="B1612" i="6"/>
  <c r="D1612" i="6" s="1"/>
  <c r="B1611" i="6"/>
  <c r="D1611" i="6" s="1"/>
  <c r="B1610" i="6"/>
  <c r="D1610" i="6" s="1"/>
  <c r="B1609" i="6"/>
  <c r="D1609" i="6" s="1"/>
  <c r="B1608" i="6"/>
  <c r="D1608" i="6" s="1"/>
  <c r="B1607" i="6"/>
  <c r="D1607" i="6" s="1"/>
  <c r="B1606" i="6"/>
  <c r="D1606" i="6" s="1"/>
  <c r="B1605" i="6"/>
  <c r="D1605" i="6" s="1"/>
  <c r="B1604" i="6"/>
  <c r="D1604" i="6" s="1"/>
  <c r="B1603" i="6"/>
  <c r="D1603" i="6" s="1"/>
  <c r="B1602" i="6"/>
  <c r="D1602" i="6" s="1"/>
  <c r="B1601" i="6"/>
  <c r="D1601" i="6" s="1"/>
  <c r="B1600" i="6"/>
  <c r="D1600" i="6" s="1"/>
  <c r="B1599" i="6"/>
  <c r="D1599" i="6" s="1"/>
  <c r="B1598" i="6"/>
  <c r="D1598" i="6" s="1"/>
  <c r="B1597" i="6"/>
  <c r="D1597" i="6" s="1"/>
  <c r="B1596" i="6"/>
  <c r="D1596" i="6" s="1"/>
  <c r="B1595" i="6"/>
  <c r="D1595" i="6" s="1"/>
  <c r="B1594" i="6"/>
  <c r="D1594" i="6" s="1"/>
  <c r="B1593" i="6"/>
  <c r="D1593" i="6" s="1"/>
  <c r="B1592" i="6"/>
  <c r="D1592" i="6" s="1"/>
  <c r="B1591" i="6"/>
  <c r="D1591" i="6" s="1"/>
  <c r="B1590" i="6"/>
  <c r="D1590" i="6" s="1"/>
  <c r="B1589" i="6"/>
  <c r="D1589" i="6" s="1"/>
  <c r="B1588" i="6"/>
  <c r="D1588" i="6" s="1"/>
  <c r="B1587" i="6"/>
  <c r="D1587" i="6" s="1"/>
  <c r="B1586" i="6"/>
  <c r="D1586" i="6" s="1"/>
  <c r="B1585" i="6"/>
  <c r="D1585" i="6" s="1"/>
  <c r="B1584" i="6"/>
  <c r="D1584" i="6" s="1"/>
  <c r="B1583" i="6"/>
  <c r="D1583" i="6" s="1"/>
  <c r="B1582" i="6"/>
  <c r="D1582" i="6" s="1"/>
  <c r="B1581" i="6"/>
  <c r="D1581" i="6" s="1"/>
  <c r="B1580" i="6"/>
  <c r="D1580" i="6" s="1"/>
  <c r="B1579" i="6"/>
  <c r="D1579" i="6" s="1"/>
  <c r="B1578" i="6"/>
  <c r="D1578" i="6" s="1"/>
  <c r="B1577" i="6"/>
  <c r="D1577" i="6" s="1"/>
  <c r="B1576" i="6"/>
  <c r="D1576" i="6" s="1"/>
  <c r="B1575" i="6"/>
  <c r="D1575" i="6" s="1"/>
  <c r="B1574" i="6"/>
  <c r="D1574" i="6" s="1"/>
  <c r="B1573" i="6"/>
  <c r="D1573" i="6" s="1"/>
  <c r="B1572" i="6"/>
  <c r="D1572" i="6" s="1"/>
  <c r="B1571" i="6"/>
  <c r="D1571" i="6" s="1"/>
  <c r="B1570" i="6"/>
  <c r="D1570" i="6" s="1"/>
  <c r="B1569" i="6"/>
  <c r="D1569" i="6" s="1"/>
  <c r="B1568" i="6"/>
  <c r="D1568" i="6" s="1"/>
  <c r="B1567" i="6"/>
  <c r="D1567" i="6" s="1"/>
  <c r="B1566" i="6"/>
  <c r="D1566" i="6" s="1"/>
  <c r="B1565" i="6"/>
  <c r="D1565" i="6" s="1"/>
  <c r="B1564" i="6"/>
  <c r="D1564" i="6" s="1"/>
  <c r="B1563" i="6"/>
  <c r="D1563" i="6" s="1"/>
  <c r="B1562" i="6"/>
  <c r="D1562" i="6" s="1"/>
  <c r="B1561" i="6"/>
  <c r="D1561" i="6" s="1"/>
  <c r="B1560" i="6"/>
  <c r="D1560" i="6" s="1"/>
  <c r="B1559" i="6"/>
  <c r="D1559" i="6" s="1"/>
  <c r="B1558" i="6"/>
  <c r="D1558" i="6" s="1"/>
  <c r="B1557" i="6"/>
  <c r="D1557" i="6" s="1"/>
  <c r="B1556" i="6"/>
  <c r="D1556" i="6" s="1"/>
  <c r="B1555" i="6"/>
  <c r="D1555" i="6" s="1"/>
  <c r="B1554" i="6"/>
  <c r="D1554" i="6" s="1"/>
  <c r="B1553" i="6"/>
  <c r="D1553" i="6" s="1"/>
  <c r="B1552" i="6"/>
  <c r="D1552" i="6" s="1"/>
  <c r="B1551" i="6"/>
  <c r="D1551" i="6" s="1"/>
  <c r="B1550" i="6"/>
  <c r="D1550" i="6" s="1"/>
  <c r="B1549" i="6"/>
  <c r="D1549" i="6" s="1"/>
  <c r="B1548" i="6"/>
  <c r="D1548" i="6" s="1"/>
  <c r="B1547" i="6"/>
  <c r="D1547" i="6" s="1"/>
  <c r="B1546" i="6"/>
  <c r="D1546" i="6" s="1"/>
  <c r="B1545" i="6"/>
  <c r="D1545" i="6" s="1"/>
  <c r="B1544" i="6"/>
  <c r="D1544" i="6" s="1"/>
  <c r="B1543" i="6"/>
  <c r="D1543" i="6" s="1"/>
  <c r="B1542" i="6"/>
  <c r="D1542" i="6" s="1"/>
  <c r="B1541" i="6"/>
  <c r="D1541" i="6" s="1"/>
  <c r="B1540" i="6"/>
  <c r="D1540" i="6" s="1"/>
  <c r="B1539" i="6"/>
  <c r="D1539" i="6" s="1"/>
  <c r="B1538" i="6"/>
  <c r="D1538" i="6" s="1"/>
  <c r="B1537" i="6"/>
  <c r="D1537" i="6" s="1"/>
  <c r="B1536" i="6"/>
  <c r="D1536" i="6" s="1"/>
  <c r="B1535" i="6"/>
  <c r="D1535" i="6" s="1"/>
  <c r="B1534" i="6"/>
  <c r="D1534" i="6" s="1"/>
  <c r="B1533" i="6"/>
  <c r="D1533" i="6" s="1"/>
  <c r="B1532" i="6"/>
  <c r="D1532" i="6" s="1"/>
  <c r="B1531" i="6"/>
  <c r="D1531" i="6" s="1"/>
  <c r="B1530" i="6"/>
  <c r="D1530" i="6" s="1"/>
  <c r="B1529" i="6"/>
  <c r="D1529" i="6" s="1"/>
  <c r="B1528" i="6"/>
  <c r="D1528" i="6" s="1"/>
  <c r="B1527" i="6"/>
  <c r="D1527" i="6" s="1"/>
  <c r="B1526" i="6"/>
  <c r="D1526" i="6" s="1"/>
  <c r="B1525" i="6"/>
  <c r="D1525" i="6" s="1"/>
  <c r="B1524" i="6"/>
  <c r="D1524" i="6" s="1"/>
  <c r="B1523" i="6"/>
  <c r="D1523" i="6" s="1"/>
  <c r="B1522" i="6"/>
  <c r="D1522" i="6" s="1"/>
  <c r="B1521" i="6"/>
  <c r="D1521" i="6" s="1"/>
  <c r="B1520" i="6"/>
  <c r="D1520" i="6" s="1"/>
  <c r="B1519" i="6"/>
  <c r="D1519" i="6" s="1"/>
  <c r="B1518" i="6"/>
  <c r="D1518" i="6" s="1"/>
  <c r="B1517" i="6"/>
  <c r="D1517" i="6" s="1"/>
  <c r="B1516" i="6"/>
  <c r="D1516" i="6" s="1"/>
  <c r="B1515" i="6"/>
  <c r="D1515" i="6" s="1"/>
  <c r="B1514" i="6"/>
  <c r="D1514" i="6" s="1"/>
  <c r="B1513" i="6"/>
  <c r="D1513" i="6" s="1"/>
  <c r="B1512" i="6"/>
  <c r="D1512" i="6" s="1"/>
  <c r="B1511" i="6"/>
  <c r="D1511" i="6" s="1"/>
  <c r="B1510" i="6"/>
  <c r="D1510" i="6" s="1"/>
  <c r="B1509" i="6"/>
  <c r="D1509" i="6" s="1"/>
  <c r="B1508" i="6"/>
  <c r="D1508" i="6" s="1"/>
  <c r="B1507" i="6"/>
  <c r="D1507" i="6" s="1"/>
  <c r="B1506" i="6"/>
  <c r="D1506" i="6" s="1"/>
  <c r="B1505" i="6"/>
  <c r="D1505" i="6" s="1"/>
  <c r="B1504" i="6"/>
  <c r="D1504" i="6" s="1"/>
  <c r="B1503" i="6"/>
  <c r="D1503" i="6" s="1"/>
  <c r="B1502" i="6"/>
  <c r="D1502" i="6" s="1"/>
  <c r="B1501" i="6"/>
  <c r="D1501" i="6" s="1"/>
  <c r="B1500" i="6"/>
  <c r="D1500" i="6" s="1"/>
  <c r="B1499" i="6"/>
  <c r="D1499" i="6" s="1"/>
  <c r="B1498" i="6"/>
  <c r="D1498" i="6" s="1"/>
  <c r="B1497" i="6"/>
  <c r="D1497" i="6" s="1"/>
  <c r="B1496" i="6"/>
  <c r="D1496" i="6" s="1"/>
  <c r="B1495" i="6"/>
  <c r="D1495" i="6" s="1"/>
  <c r="B1494" i="6"/>
  <c r="D1494" i="6" s="1"/>
  <c r="B1493" i="6"/>
  <c r="D1493" i="6" s="1"/>
  <c r="B1492" i="6"/>
  <c r="D1492" i="6" s="1"/>
  <c r="B1491" i="6"/>
  <c r="D1491" i="6" s="1"/>
  <c r="B1490" i="6"/>
  <c r="D1490" i="6" s="1"/>
  <c r="B1489" i="6"/>
  <c r="D1489" i="6" s="1"/>
  <c r="B1488" i="6"/>
  <c r="D1488" i="6" s="1"/>
  <c r="B1487" i="6"/>
  <c r="D1487" i="6" s="1"/>
  <c r="B1486" i="6"/>
  <c r="D1486" i="6" s="1"/>
  <c r="B1485" i="6"/>
  <c r="D1485" i="6" s="1"/>
  <c r="B1484" i="6"/>
  <c r="D1484" i="6" s="1"/>
  <c r="B1483" i="6"/>
  <c r="D1483" i="6" s="1"/>
  <c r="B1482" i="6"/>
  <c r="D1482" i="6" s="1"/>
  <c r="B1481" i="6"/>
  <c r="D1481" i="6" s="1"/>
  <c r="B1480" i="6"/>
  <c r="D1480" i="6" s="1"/>
  <c r="B1479" i="6"/>
  <c r="D1479" i="6" s="1"/>
  <c r="B1478" i="6"/>
  <c r="D1478" i="6" s="1"/>
  <c r="B1477" i="6"/>
  <c r="D1477" i="6" s="1"/>
  <c r="B1476" i="6"/>
  <c r="D1476" i="6" s="1"/>
  <c r="B1475" i="6"/>
  <c r="D1475" i="6" s="1"/>
  <c r="B1474" i="6"/>
  <c r="D1474" i="6" s="1"/>
  <c r="B1473" i="6"/>
  <c r="D1473" i="6" s="1"/>
  <c r="B1472" i="6"/>
  <c r="D1472" i="6" s="1"/>
  <c r="B1471" i="6"/>
  <c r="D1471" i="6" s="1"/>
  <c r="B1470" i="6"/>
  <c r="D1470" i="6" s="1"/>
  <c r="B1469" i="6"/>
  <c r="D1469" i="6" s="1"/>
  <c r="B1468" i="6"/>
  <c r="D1468" i="6" s="1"/>
  <c r="B1467" i="6"/>
  <c r="D1467" i="6" s="1"/>
  <c r="B1466" i="6"/>
  <c r="D1466" i="6" s="1"/>
  <c r="B1465" i="6"/>
  <c r="D1465" i="6" s="1"/>
  <c r="B1464" i="6"/>
  <c r="D1464" i="6" s="1"/>
  <c r="B1463" i="6"/>
  <c r="D1463" i="6" s="1"/>
  <c r="B1462" i="6"/>
  <c r="D1462" i="6" s="1"/>
  <c r="B1461" i="6"/>
  <c r="D1461" i="6" s="1"/>
  <c r="B1460" i="6"/>
  <c r="D1460" i="6" s="1"/>
  <c r="B1459" i="6"/>
  <c r="D1459" i="6" s="1"/>
  <c r="B1458" i="6"/>
  <c r="D1458" i="6" s="1"/>
  <c r="B1457" i="6"/>
  <c r="D1457" i="6" s="1"/>
  <c r="B1456" i="6"/>
  <c r="D1456" i="6" s="1"/>
  <c r="B1455" i="6"/>
  <c r="D1455" i="6" s="1"/>
  <c r="B1454" i="6"/>
  <c r="D1454" i="6" s="1"/>
  <c r="B1453" i="6"/>
  <c r="D1453" i="6" s="1"/>
  <c r="B1452" i="6"/>
  <c r="D1452" i="6" s="1"/>
  <c r="B1451" i="6"/>
  <c r="D1451" i="6" s="1"/>
  <c r="B1450" i="6"/>
  <c r="D1450" i="6" s="1"/>
  <c r="B1449" i="6"/>
  <c r="D1449" i="6" s="1"/>
  <c r="B1448" i="6"/>
  <c r="D1448" i="6" s="1"/>
  <c r="B1447" i="6"/>
  <c r="D1447" i="6" s="1"/>
  <c r="B1446" i="6"/>
  <c r="D1446" i="6" s="1"/>
  <c r="B1445" i="6"/>
  <c r="D1445" i="6" s="1"/>
  <c r="B1444" i="6"/>
  <c r="D1444" i="6" s="1"/>
  <c r="B1443" i="6"/>
  <c r="D1443" i="6" s="1"/>
  <c r="B1442" i="6"/>
  <c r="D1442" i="6" s="1"/>
  <c r="B1441" i="6"/>
  <c r="D1441" i="6" s="1"/>
  <c r="B1440" i="6"/>
  <c r="D1440" i="6" s="1"/>
  <c r="B1439" i="6"/>
  <c r="D1439" i="6" s="1"/>
  <c r="B1438" i="6"/>
  <c r="D1438" i="6" s="1"/>
  <c r="B1437" i="6"/>
  <c r="D1437" i="6" s="1"/>
  <c r="B1436" i="6"/>
  <c r="D1436" i="6" s="1"/>
  <c r="B1435" i="6"/>
  <c r="D1435" i="6" s="1"/>
  <c r="B1434" i="6"/>
  <c r="D1434" i="6" s="1"/>
  <c r="B1433" i="6"/>
  <c r="D1433" i="6" s="1"/>
  <c r="B1432" i="6"/>
  <c r="D1432" i="6" s="1"/>
  <c r="B1431" i="6"/>
  <c r="D1431" i="6" s="1"/>
  <c r="B1430" i="6"/>
  <c r="D1430" i="6" s="1"/>
  <c r="B1429" i="6"/>
  <c r="D1429" i="6" s="1"/>
  <c r="B1428" i="6"/>
  <c r="D1428" i="6" s="1"/>
  <c r="B1427" i="6"/>
  <c r="D1427" i="6" s="1"/>
  <c r="B1426" i="6"/>
  <c r="D1426" i="6" s="1"/>
  <c r="B1425" i="6"/>
  <c r="D1425" i="6" s="1"/>
  <c r="B1424" i="6"/>
  <c r="D1424" i="6" s="1"/>
  <c r="B1423" i="6"/>
  <c r="D1423" i="6" s="1"/>
  <c r="B1422" i="6"/>
  <c r="D1422" i="6" s="1"/>
  <c r="B1421" i="6"/>
  <c r="D1421" i="6" s="1"/>
  <c r="B1420" i="6"/>
  <c r="D1420" i="6" s="1"/>
  <c r="B1419" i="6"/>
  <c r="D1419" i="6" s="1"/>
  <c r="B1418" i="6"/>
  <c r="D1418" i="6" s="1"/>
  <c r="B1417" i="6"/>
  <c r="D1417" i="6" s="1"/>
  <c r="B1416" i="6"/>
  <c r="D1416" i="6" s="1"/>
  <c r="B1415" i="6"/>
  <c r="D1415" i="6" s="1"/>
  <c r="B1414" i="6"/>
  <c r="D1414" i="6" s="1"/>
  <c r="B1413" i="6"/>
  <c r="D1413" i="6" s="1"/>
  <c r="B1412" i="6"/>
  <c r="D1412" i="6" s="1"/>
  <c r="B1411" i="6"/>
  <c r="D1411" i="6" s="1"/>
  <c r="B1410" i="6"/>
  <c r="D1410" i="6" s="1"/>
  <c r="B1409" i="6"/>
  <c r="D1409" i="6" s="1"/>
  <c r="B1408" i="6"/>
  <c r="D1408" i="6" s="1"/>
  <c r="B1407" i="6"/>
  <c r="D1407" i="6" s="1"/>
  <c r="B1406" i="6"/>
  <c r="D1406" i="6" s="1"/>
  <c r="B1405" i="6"/>
  <c r="D1405" i="6" s="1"/>
  <c r="B1404" i="6"/>
  <c r="D1404" i="6" s="1"/>
  <c r="B1403" i="6"/>
  <c r="D1403" i="6" s="1"/>
  <c r="B1402" i="6"/>
  <c r="D1402" i="6" s="1"/>
  <c r="B1401" i="6"/>
  <c r="D1401" i="6" s="1"/>
  <c r="B1400" i="6"/>
  <c r="D1400" i="6" s="1"/>
  <c r="B1399" i="6"/>
  <c r="D1399" i="6" s="1"/>
  <c r="B1398" i="6"/>
  <c r="D1398" i="6" s="1"/>
  <c r="B1397" i="6"/>
  <c r="D1397" i="6" s="1"/>
  <c r="B1396" i="6"/>
  <c r="D1396" i="6" s="1"/>
  <c r="B1395" i="6"/>
  <c r="D1395" i="6" s="1"/>
  <c r="B1394" i="6"/>
  <c r="D1394" i="6" s="1"/>
  <c r="B1393" i="6"/>
  <c r="D1393" i="6" s="1"/>
  <c r="B1392" i="6"/>
  <c r="D1392" i="6" s="1"/>
  <c r="B1391" i="6"/>
  <c r="D1391" i="6" s="1"/>
  <c r="B1390" i="6"/>
  <c r="D1390" i="6" s="1"/>
  <c r="B1389" i="6"/>
  <c r="D1389" i="6" s="1"/>
  <c r="B1388" i="6"/>
  <c r="D1388" i="6" s="1"/>
  <c r="B1387" i="6"/>
  <c r="D1387" i="6" s="1"/>
  <c r="B1386" i="6"/>
  <c r="D1386" i="6" s="1"/>
  <c r="B1385" i="6"/>
  <c r="D1385" i="6" s="1"/>
  <c r="B1384" i="6"/>
  <c r="D1384" i="6" s="1"/>
  <c r="B1383" i="6"/>
  <c r="D1383" i="6" s="1"/>
  <c r="B1382" i="6"/>
  <c r="D1382" i="6" s="1"/>
  <c r="B1381" i="6"/>
  <c r="D1381" i="6" s="1"/>
  <c r="B1380" i="6"/>
  <c r="D1380" i="6" s="1"/>
  <c r="B1379" i="6"/>
  <c r="D1379" i="6" s="1"/>
  <c r="B1378" i="6"/>
  <c r="D1378" i="6" s="1"/>
  <c r="B1377" i="6"/>
  <c r="D1377" i="6" s="1"/>
  <c r="B1376" i="6"/>
  <c r="D1376" i="6" s="1"/>
  <c r="B1375" i="6"/>
  <c r="D1375" i="6" s="1"/>
  <c r="B1374" i="6"/>
  <c r="D1374" i="6" s="1"/>
  <c r="B1373" i="6"/>
  <c r="D1373" i="6" s="1"/>
  <c r="B1372" i="6"/>
  <c r="D1372" i="6" s="1"/>
  <c r="B1371" i="6"/>
  <c r="D1371" i="6" s="1"/>
  <c r="B1370" i="6"/>
  <c r="D1370" i="6" s="1"/>
  <c r="B1369" i="6"/>
  <c r="D1369" i="6" s="1"/>
  <c r="B1368" i="6"/>
  <c r="D1368" i="6" s="1"/>
  <c r="B1367" i="6"/>
  <c r="D1367" i="6" s="1"/>
  <c r="B1366" i="6"/>
  <c r="D1366" i="6" s="1"/>
  <c r="B1365" i="6"/>
  <c r="D1365" i="6" s="1"/>
  <c r="B1364" i="6"/>
  <c r="D1364" i="6" s="1"/>
  <c r="B1363" i="6"/>
  <c r="D1363" i="6" s="1"/>
  <c r="B1362" i="6"/>
  <c r="D1362" i="6" s="1"/>
  <c r="B1361" i="6"/>
  <c r="D1361" i="6" s="1"/>
  <c r="B1360" i="6"/>
  <c r="D1360" i="6" s="1"/>
  <c r="B1359" i="6"/>
  <c r="D1359" i="6" s="1"/>
  <c r="B1358" i="6"/>
  <c r="D1358" i="6" s="1"/>
  <c r="B1357" i="6"/>
  <c r="D1357" i="6" s="1"/>
  <c r="B1356" i="6"/>
  <c r="D1356" i="6" s="1"/>
  <c r="B1355" i="6"/>
  <c r="D1355" i="6" s="1"/>
  <c r="B1354" i="6"/>
  <c r="D1354" i="6" s="1"/>
  <c r="B1353" i="6"/>
  <c r="D1353" i="6" s="1"/>
  <c r="B1352" i="6"/>
  <c r="D1352" i="6" s="1"/>
  <c r="B1351" i="6"/>
  <c r="D1351" i="6" s="1"/>
  <c r="B1350" i="6"/>
  <c r="D1350" i="6" s="1"/>
  <c r="B1349" i="6"/>
  <c r="D1349" i="6" s="1"/>
  <c r="B1348" i="6"/>
  <c r="D1348" i="6" s="1"/>
  <c r="B1347" i="6"/>
  <c r="D1347" i="6" s="1"/>
  <c r="B1346" i="6"/>
  <c r="D1346" i="6" s="1"/>
  <c r="B1345" i="6"/>
  <c r="D1345" i="6" s="1"/>
  <c r="B1344" i="6"/>
  <c r="D1344" i="6" s="1"/>
  <c r="B1343" i="6"/>
  <c r="D1343" i="6" s="1"/>
  <c r="B1342" i="6"/>
  <c r="D1342" i="6" s="1"/>
  <c r="B1341" i="6"/>
  <c r="D1341" i="6" s="1"/>
  <c r="B1340" i="6"/>
  <c r="D1340" i="6" s="1"/>
  <c r="B1339" i="6"/>
  <c r="D1339" i="6" s="1"/>
  <c r="B1338" i="6"/>
  <c r="D1338" i="6" s="1"/>
  <c r="B1337" i="6"/>
  <c r="D1337" i="6" s="1"/>
  <c r="B1336" i="6"/>
  <c r="D1336" i="6" s="1"/>
  <c r="B1335" i="6"/>
  <c r="D1335" i="6" s="1"/>
  <c r="B1334" i="6"/>
  <c r="D1334" i="6" s="1"/>
  <c r="B1333" i="6"/>
  <c r="D1333" i="6" s="1"/>
  <c r="B1332" i="6"/>
  <c r="D1332" i="6" s="1"/>
  <c r="B1331" i="6"/>
  <c r="D1331" i="6" s="1"/>
  <c r="B1330" i="6"/>
  <c r="D1330" i="6" s="1"/>
  <c r="B1329" i="6"/>
  <c r="D1329" i="6" s="1"/>
  <c r="B1328" i="6"/>
  <c r="D1328" i="6" s="1"/>
  <c r="B1327" i="6"/>
  <c r="D1327" i="6" s="1"/>
  <c r="B1326" i="6"/>
  <c r="D1326" i="6" s="1"/>
  <c r="B1325" i="6"/>
  <c r="D1325" i="6" s="1"/>
  <c r="B1324" i="6"/>
  <c r="D1324" i="6" s="1"/>
  <c r="B1323" i="6"/>
  <c r="D1323" i="6" s="1"/>
  <c r="B1322" i="6"/>
  <c r="D1322" i="6" s="1"/>
  <c r="B1321" i="6"/>
  <c r="D1321" i="6" s="1"/>
  <c r="B1320" i="6"/>
  <c r="D1320" i="6" s="1"/>
  <c r="B1319" i="6"/>
  <c r="D1319" i="6" s="1"/>
  <c r="B1318" i="6"/>
  <c r="D1318" i="6" s="1"/>
  <c r="B1317" i="6"/>
  <c r="D1317" i="6" s="1"/>
  <c r="B1316" i="6"/>
  <c r="D1316" i="6" s="1"/>
  <c r="B1315" i="6"/>
  <c r="D1315" i="6" s="1"/>
  <c r="B1314" i="6"/>
  <c r="D1314" i="6" s="1"/>
  <c r="B1313" i="6"/>
  <c r="D1313" i="6" s="1"/>
  <c r="B1312" i="6"/>
  <c r="D1312" i="6" s="1"/>
  <c r="B1311" i="6"/>
  <c r="D1311" i="6" s="1"/>
  <c r="B1310" i="6"/>
  <c r="D1310" i="6" s="1"/>
  <c r="B1309" i="6"/>
  <c r="D1309" i="6" s="1"/>
  <c r="B1308" i="6"/>
  <c r="D1308" i="6" s="1"/>
  <c r="B1307" i="6"/>
  <c r="D1307" i="6" s="1"/>
  <c r="B1306" i="6"/>
  <c r="D1306" i="6" s="1"/>
  <c r="B1305" i="6"/>
  <c r="D1305" i="6" s="1"/>
  <c r="B1304" i="6"/>
  <c r="D1304" i="6" s="1"/>
  <c r="B1303" i="6"/>
  <c r="D1303" i="6" s="1"/>
  <c r="B1302" i="6"/>
  <c r="D1302" i="6" s="1"/>
  <c r="B1301" i="6"/>
  <c r="D1301" i="6" s="1"/>
  <c r="B1300" i="6"/>
  <c r="D1300" i="6" s="1"/>
  <c r="B1299" i="6"/>
  <c r="D1299" i="6" s="1"/>
  <c r="B1298" i="6"/>
  <c r="D1298" i="6" s="1"/>
  <c r="B1297" i="6"/>
  <c r="D1297" i="6" s="1"/>
  <c r="B1296" i="6"/>
  <c r="D1296" i="6" s="1"/>
  <c r="B1295" i="6"/>
  <c r="D1295" i="6" s="1"/>
  <c r="B1294" i="6"/>
  <c r="D1294" i="6" s="1"/>
  <c r="B1293" i="6"/>
  <c r="D1293" i="6" s="1"/>
  <c r="B1292" i="6"/>
  <c r="D1292" i="6" s="1"/>
  <c r="B1291" i="6"/>
  <c r="D1291" i="6" s="1"/>
  <c r="B1290" i="6"/>
  <c r="D1290" i="6" s="1"/>
  <c r="B1289" i="6"/>
  <c r="D1289" i="6" s="1"/>
  <c r="B1288" i="6"/>
  <c r="D1288" i="6" s="1"/>
  <c r="B1287" i="6"/>
  <c r="D1287" i="6" s="1"/>
  <c r="B1286" i="6"/>
  <c r="D1286" i="6" s="1"/>
  <c r="B1285" i="6"/>
  <c r="D1285" i="6" s="1"/>
  <c r="B1284" i="6"/>
  <c r="D1284" i="6" s="1"/>
  <c r="B1283" i="6"/>
  <c r="D1283" i="6" s="1"/>
  <c r="B1282" i="6"/>
  <c r="D1282" i="6" s="1"/>
  <c r="B1281" i="6"/>
  <c r="D1281" i="6" s="1"/>
  <c r="B1280" i="6"/>
  <c r="D1280" i="6" s="1"/>
  <c r="B1279" i="6"/>
  <c r="D1279" i="6" s="1"/>
  <c r="B1278" i="6"/>
  <c r="D1278" i="6" s="1"/>
  <c r="B1277" i="6"/>
  <c r="D1277" i="6" s="1"/>
  <c r="B1276" i="6"/>
  <c r="D1276" i="6" s="1"/>
  <c r="B1275" i="6"/>
  <c r="D1275" i="6" s="1"/>
  <c r="B1274" i="6"/>
  <c r="D1274" i="6" s="1"/>
  <c r="B1273" i="6"/>
  <c r="D1273" i="6" s="1"/>
  <c r="B1272" i="6"/>
  <c r="D1272" i="6" s="1"/>
  <c r="B1271" i="6"/>
  <c r="D1271" i="6" s="1"/>
  <c r="B1270" i="6"/>
  <c r="D1270" i="6" s="1"/>
  <c r="B1269" i="6"/>
  <c r="D1269" i="6" s="1"/>
  <c r="B1268" i="6"/>
  <c r="D1268" i="6" s="1"/>
  <c r="B1267" i="6"/>
  <c r="D1267" i="6" s="1"/>
  <c r="B1266" i="6"/>
  <c r="D1266" i="6" s="1"/>
  <c r="B1265" i="6"/>
  <c r="D1265" i="6" s="1"/>
  <c r="B1264" i="6"/>
  <c r="D1264" i="6" s="1"/>
  <c r="B1263" i="6"/>
  <c r="D1263" i="6" s="1"/>
  <c r="B1262" i="6"/>
  <c r="D1262" i="6" s="1"/>
  <c r="B1261" i="6"/>
  <c r="D1261" i="6" s="1"/>
  <c r="B1260" i="6"/>
  <c r="D1260" i="6" s="1"/>
  <c r="B1259" i="6"/>
  <c r="D1259" i="6" s="1"/>
  <c r="B1258" i="6"/>
  <c r="D1258" i="6" s="1"/>
  <c r="B1257" i="6"/>
  <c r="D1257" i="6" s="1"/>
  <c r="B1256" i="6"/>
  <c r="D1256" i="6" s="1"/>
  <c r="B1255" i="6"/>
  <c r="D1255" i="6" s="1"/>
  <c r="B1254" i="6"/>
  <c r="D1254" i="6" s="1"/>
  <c r="B1253" i="6"/>
  <c r="D1253" i="6" s="1"/>
  <c r="B1252" i="6"/>
  <c r="D1252" i="6" s="1"/>
  <c r="B1251" i="6"/>
  <c r="D1251" i="6" s="1"/>
  <c r="B1250" i="6"/>
  <c r="D1250" i="6" s="1"/>
  <c r="B1249" i="6"/>
  <c r="D1249" i="6" s="1"/>
  <c r="B1248" i="6"/>
  <c r="D1248" i="6" s="1"/>
  <c r="B1247" i="6"/>
  <c r="D1247" i="6" s="1"/>
  <c r="B1246" i="6"/>
  <c r="D1246" i="6" s="1"/>
  <c r="B1245" i="6"/>
  <c r="D1245" i="6" s="1"/>
  <c r="B1244" i="6"/>
  <c r="D1244" i="6" s="1"/>
  <c r="B1243" i="6"/>
  <c r="D1243" i="6" s="1"/>
  <c r="B1242" i="6"/>
  <c r="D1242" i="6" s="1"/>
  <c r="B1241" i="6"/>
  <c r="D1241" i="6" s="1"/>
  <c r="B1240" i="6"/>
  <c r="D1240" i="6" s="1"/>
  <c r="B1239" i="6"/>
  <c r="D1239" i="6" s="1"/>
  <c r="B1238" i="6"/>
  <c r="D1238" i="6" s="1"/>
  <c r="B1237" i="6"/>
  <c r="D1237" i="6" s="1"/>
  <c r="B1236" i="6"/>
  <c r="D1236" i="6" s="1"/>
  <c r="B1235" i="6"/>
  <c r="D1235" i="6" s="1"/>
  <c r="B1234" i="6"/>
  <c r="D1234" i="6" s="1"/>
  <c r="B1233" i="6"/>
  <c r="D1233" i="6" s="1"/>
  <c r="B1232" i="6"/>
  <c r="D1232" i="6" s="1"/>
  <c r="B1231" i="6"/>
  <c r="D1231" i="6" s="1"/>
  <c r="B1230" i="6"/>
  <c r="D1230" i="6" s="1"/>
  <c r="B1229" i="6"/>
  <c r="D1229" i="6" s="1"/>
  <c r="B1228" i="6"/>
  <c r="D1228" i="6" s="1"/>
  <c r="B1227" i="6"/>
  <c r="D1227" i="6" s="1"/>
  <c r="B1226" i="6"/>
  <c r="D1226" i="6" s="1"/>
  <c r="B1225" i="6"/>
  <c r="D1225" i="6" s="1"/>
  <c r="B1224" i="6"/>
  <c r="D1224" i="6" s="1"/>
  <c r="B1223" i="6"/>
  <c r="D1223" i="6" s="1"/>
  <c r="B1222" i="6"/>
  <c r="D1222" i="6" s="1"/>
  <c r="B1221" i="6"/>
  <c r="D1221" i="6" s="1"/>
  <c r="B1220" i="6"/>
  <c r="D1220" i="6" s="1"/>
  <c r="B1219" i="6"/>
  <c r="D1219" i="6" s="1"/>
  <c r="B1218" i="6"/>
  <c r="D1218" i="6" s="1"/>
  <c r="B1217" i="6"/>
  <c r="D1217" i="6" s="1"/>
  <c r="B1216" i="6"/>
  <c r="D1216" i="6" s="1"/>
  <c r="B1215" i="6"/>
  <c r="D1215" i="6" s="1"/>
  <c r="B1214" i="6"/>
  <c r="D1214" i="6" s="1"/>
  <c r="B1213" i="6"/>
  <c r="D1213" i="6" s="1"/>
  <c r="B1212" i="6"/>
  <c r="D1212" i="6" s="1"/>
  <c r="B1211" i="6"/>
  <c r="D1211" i="6" s="1"/>
  <c r="B1210" i="6"/>
  <c r="D1210" i="6" s="1"/>
  <c r="B1209" i="6"/>
  <c r="D1209" i="6" s="1"/>
  <c r="B1208" i="6"/>
  <c r="D1208" i="6" s="1"/>
  <c r="B1207" i="6"/>
  <c r="D1207" i="6" s="1"/>
  <c r="B1206" i="6"/>
  <c r="D1206" i="6" s="1"/>
  <c r="B1205" i="6"/>
  <c r="D1205" i="6" s="1"/>
  <c r="B1204" i="6"/>
  <c r="D1204" i="6" s="1"/>
  <c r="B1203" i="6"/>
  <c r="D1203" i="6" s="1"/>
  <c r="B1202" i="6"/>
  <c r="D1202" i="6" s="1"/>
  <c r="B1201" i="6"/>
  <c r="D1201" i="6" s="1"/>
  <c r="B1200" i="6"/>
  <c r="D1200" i="6" s="1"/>
  <c r="B1199" i="6"/>
  <c r="D1199" i="6" s="1"/>
  <c r="B1198" i="6"/>
  <c r="D1198" i="6" s="1"/>
  <c r="B1197" i="6"/>
  <c r="D1197" i="6" s="1"/>
  <c r="B1196" i="6"/>
  <c r="D1196" i="6" s="1"/>
  <c r="B1195" i="6"/>
  <c r="D1195" i="6" s="1"/>
  <c r="B1194" i="6"/>
  <c r="D1194" i="6" s="1"/>
  <c r="B1193" i="6"/>
  <c r="D1193" i="6" s="1"/>
  <c r="B1192" i="6"/>
  <c r="D1192" i="6" s="1"/>
  <c r="B1191" i="6"/>
  <c r="D1191" i="6" s="1"/>
  <c r="B1190" i="6"/>
  <c r="D1190" i="6" s="1"/>
  <c r="B1189" i="6"/>
  <c r="D1189" i="6" s="1"/>
  <c r="B1188" i="6"/>
  <c r="D1188" i="6" s="1"/>
  <c r="B1187" i="6"/>
  <c r="D1187" i="6" s="1"/>
  <c r="B1186" i="6"/>
  <c r="D1186" i="6" s="1"/>
  <c r="B1185" i="6"/>
  <c r="D1185" i="6" s="1"/>
  <c r="B1184" i="6"/>
  <c r="D1184" i="6" s="1"/>
  <c r="B1183" i="6"/>
  <c r="D1183" i="6" s="1"/>
  <c r="B1182" i="6"/>
  <c r="D1182" i="6" s="1"/>
  <c r="B1181" i="6"/>
  <c r="D1181" i="6" s="1"/>
  <c r="B1180" i="6"/>
  <c r="D1180" i="6" s="1"/>
  <c r="B1179" i="6"/>
  <c r="D1179" i="6" s="1"/>
  <c r="B1178" i="6"/>
  <c r="D1178" i="6" s="1"/>
  <c r="B1177" i="6"/>
  <c r="D1177" i="6" s="1"/>
  <c r="B1176" i="6"/>
  <c r="D1176" i="6" s="1"/>
  <c r="B1175" i="6"/>
  <c r="D1175" i="6" s="1"/>
  <c r="B1174" i="6"/>
  <c r="D1174" i="6" s="1"/>
  <c r="B1173" i="6"/>
  <c r="D1173" i="6" s="1"/>
  <c r="B1172" i="6"/>
  <c r="D1172" i="6" s="1"/>
  <c r="B1171" i="6"/>
  <c r="D1171" i="6" s="1"/>
  <c r="B1170" i="6"/>
  <c r="D1170" i="6" s="1"/>
  <c r="B1169" i="6"/>
  <c r="D1169" i="6" s="1"/>
  <c r="B1168" i="6"/>
  <c r="D1168" i="6" s="1"/>
  <c r="B1167" i="6"/>
  <c r="D1167" i="6" s="1"/>
  <c r="B1166" i="6"/>
  <c r="D1166" i="6" s="1"/>
  <c r="B1165" i="6"/>
  <c r="D1165" i="6" s="1"/>
  <c r="B1164" i="6"/>
  <c r="D1164" i="6" s="1"/>
  <c r="B1163" i="6"/>
  <c r="D1163" i="6" s="1"/>
  <c r="B1162" i="6"/>
  <c r="D1162" i="6" s="1"/>
  <c r="B1161" i="6"/>
  <c r="D1161" i="6" s="1"/>
  <c r="B1160" i="6"/>
  <c r="D1160" i="6" s="1"/>
  <c r="B1159" i="6"/>
  <c r="D1159" i="6" s="1"/>
  <c r="B1158" i="6"/>
  <c r="D1158" i="6" s="1"/>
  <c r="B1157" i="6"/>
  <c r="D1157" i="6" s="1"/>
  <c r="B1156" i="6"/>
  <c r="D1156" i="6" s="1"/>
  <c r="B1155" i="6"/>
  <c r="D1155" i="6" s="1"/>
  <c r="B1154" i="6"/>
  <c r="D1154" i="6" s="1"/>
  <c r="B1153" i="6"/>
  <c r="D1153" i="6" s="1"/>
  <c r="B1152" i="6"/>
  <c r="D1152" i="6" s="1"/>
  <c r="B1151" i="6"/>
  <c r="D1151" i="6" s="1"/>
  <c r="B1150" i="6"/>
  <c r="D1150" i="6" s="1"/>
  <c r="B1149" i="6"/>
  <c r="D1149" i="6" s="1"/>
  <c r="B1148" i="6"/>
  <c r="D1148" i="6" s="1"/>
  <c r="B1147" i="6"/>
  <c r="D1147" i="6" s="1"/>
  <c r="B1146" i="6"/>
  <c r="D1146" i="6" s="1"/>
  <c r="B1145" i="6"/>
  <c r="D1145" i="6" s="1"/>
  <c r="B1144" i="6"/>
  <c r="D1144" i="6" s="1"/>
  <c r="B1143" i="6"/>
  <c r="D1143" i="6" s="1"/>
  <c r="B1142" i="6"/>
  <c r="D1142" i="6" s="1"/>
  <c r="B1141" i="6"/>
  <c r="D1141" i="6" s="1"/>
  <c r="B1140" i="6"/>
  <c r="D1140" i="6" s="1"/>
  <c r="B1139" i="6"/>
  <c r="D1139" i="6" s="1"/>
  <c r="B1138" i="6"/>
  <c r="D1138" i="6" s="1"/>
  <c r="B1137" i="6"/>
  <c r="D1137" i="6" s="1"/>
  <c r="B1136" i="6"/>
  <c r="D1136" i="6" s="1"/>
  <c r="B1135" i="6"/>
  <c r="D1135" i="6" s="1"/>
  <c r="B1134" i="6"/>
  <c r="D1134" i="6" s="1"/>
  <c r="B1133" i="6"/>
  <c r="D1133" i="6" s="1"/>
  <c r="B1132" i="6"/>
  <c r="D1132" i="6" s="1"/>
  <c r="B1131" i="6"/>
  <c r="D1131" i="6" s="1"/>
  <c r="B1130" i="6"/>
  <c r="D1130" i="6" s="1"/>
  <c r="B1129" i="6"/>
  <c r="D1129" i="6" s="1"/>
  <c r="B1128" i="6"/>
  <c r="D1128" i="6" s="1"/>
  <c r="B1127" i="6"/>
  <c r="D1127" i="6" s="1"/>
  <c r="B1126" i="6"/>
  <c r="D1126" i="6" s="1"/>
  <c r="B1125" i="6"/>
  <c r="D1125" i="6" s="1"/>
  <c r="B1124" i="6"/>
  <c r="D1124" i="6" s="1"/>
  <c r="B1123" i="6"/>
  <c r="D1123" i="6" s="1"/>
  <c r="B1122" i="6"/>
  <c r="D1122" i="6" s="1"/>
  <c r="B1121" i="6"/>
  <c r="D1121" i="6" s="1"/>
  <c r="B1120" i="6"/>
  <c r="D1120" i="6" s="1"/>
  <c r="B1119" i="6"/>
  <c r="D1119" i="6" s="1"/>
  <c r="B1118" i="6"/>
  <c r="D1118" i="6" s="1"/>
  <c r="B1117" i="6"/>
  <c r="D1117" i="6" s="1"/>
  <c r="B1116" i="6"/>
  <c r="D1116" i="6" s="1"/>
  <c r="B1115" i="6"/>
  <c r="D1115" i="6" s="1"/>
  <c r="B1114" i="6"/>
  <c r="D1114" i="6" s="1"/>
  <c r="B1113" i="6"/>
  <c r="D1113" i="6" s="1"/>
  <c r="B1112" i="6"/>
  <c r="D1112" i="6" s="1"/>
  <c r="B1111" i="6"/>
  <c r="D1111" i="6" s="1"/>
  <c r="B1110" i="6"/>
  <c r="D1110" i="6" s="1"/>
  <c r="B1109" i="6"/>
  <c r="D1109" i="6" s="1"/>
  <c r="B1108" i="6"/>
  <c r="D1108" i="6" s="1"/>
  <c r="B1107" i="6"/>
  <c r="D1107" i="6" s="1"/>
  <c r="B1106" i="6"/>
  <c r="D1106" i="6" s="1"/>
  <c r="B1105" i="6"/>
  <c r="D1105" i="6" s="1"/>
  <c r="B1104" i="6"/>
  <c r="D1104" i="6" s="1"/>
  <c r="B1103" i="6"/>
  <c r="D1103" i="6" s="1"/>
  <c r="B1102" i="6"/>
  <c r="D1102" i="6" s="1"/>
  <c r="B1101" i="6"/>
  <c r="D1101" i="6" s="1"/>
  <c r="B1100" i="6"/>
  <c r="D1100" i="6" s="1"/>
  <c r="B1099" i="6"/>
  <c r="D1099" i="6" s="1"/>
  <c r="B1098" i="6"/>
  <c r="D1098" i="6" s="1"/>
  <c r="B1097" i="6"/>
  <c r="D1097" i="6" s="1"/>
  <c r="B1096" i="6"/>
  <c r="D1096" i="6" s="1"/>
  <c r="B1095" i="6"/>
  <c r="D1095" i="6" s="1"/>
  <c r="B1094" i="6"/>
  <c r="D1094" i="6" s="1"/>
  <c r="B1093" i="6"/>
  <c r="D1093" i="6" s="1"/>
  <c r="B1092" i="6"/>
  <c r="D1092" i="6" s="1"/>
  <c r="B1091" i="6"/>
  <c r="D1091" i="6" s="1"/>
  <c r="B1090" i="6"/>
  <c r="D1090" i="6" s="1"/>
  <c r="B1089" i="6"/>
  <c r="D1089" i="6" s="1"/>
  <c r="B1088" i="6"/>
  <c r="D1088" i="6" s="1"/>
  <c r="B1087" i="6"/>
  <c r="D1087" i="6" s="1"/>
  <c r="B1086" i="6"/>
  <c r="D1086" i="6" s="1"/>
  <c r="B1085" i="6"/>
  <c r="D1085" i="6" s="1"/>
  <c r="B1084" i="6"/>
  <c r="D1084" i="6" s="1"/>
  <c r="B1083" i="6"/>
  <c r="D1083" i="6" s="1"/>
  <c r="B1082" i="6"/>
  <c r="D1082" i="6" s="1"/>
  <c r="B1081" i="6"/>
  <c r="D1081" i="6" s="1"/>
  <c r="B1080" i="6"/>
  <c r="D1080" i="6" s="1"/>
  <c r="B1079" i="6"/>
  <c r="D1079" i="6" s="1"/>
  <c r="B1078" i="6"/>
  <c r="D1078" i="6" s="1"/>
  <c r="B1077" i="6"/>
  <c r="D1077" i="6" s="1"/>
  <c r="B1076" i="6"/>
  <c r="D1076" i="6" s="1"/>
  <c r="B1075" i="6"/>
  <c r="D1075" i="6" s="1"/>
  <c r="B1074" i="6"/>
  <c r="D1074" i="6" s="1"/>
  <c r="B1073" i="6"/>
  <c r="D1073" i="6" s="1"/>
  <c r="B1072" i="6"/>
  <c r="D1072" i="6" s="1"/>
  <c r="B1071" i="6"/>
  <c r="D1071" i="6" s="1"/>
  <c r="B1070" i="6"/>
  <c r="D1070" i="6" s="1"/>
  <c r="B1069" i="6"/>
  <c r="D1069" i="6" s="1"/>
  <c r="B1068" i="6"/>
  <c r="D1068" i="6" s="1"/>
  <c r="B1067" i="6"/>
  <c r="D1067" i="6" s="1"/>
  <c r="B1066" i="6"/>
  <c r="D1066" i="6" s="1"/>
  <c r="B1065" i="6"/>
  <c r="D1065" i="6" s="1"/>
  <c r="B1064" i="6"/>
  <c r="D1064" i="6" s="1"/>
  <c r="B1063" i="6"/>
  <c r="D1063" i="6" s="1"/>
  <c r="B1062" i="6"/>
  <c r="D1062" i="6" s="1"/>
  <c r="B1061" i="6"/>
  <c r="D1061" i="6" s="1"/>
  <c r="B1060" i="6"/>
  <c r="D1060" i="6" s="1"/>
  <c r="B1059" i="6"/>
  <c r="D1059" i="6" s="1"/>
  <c r="B1058" i="6"/>
  <c r="D1058" i="6" s="1"/>
  <c r="B1057" i="6"/>
  <c r="D1057" i="6" s="1"/>
  <c r="B1056" i="6"/>
  <c r="D1056" i="6" s="1"/>
  <c r="B1055" i="6"/>
  <c r="D1055" i="6" s="1"/>
  <c r="B1054" i="6"/>
  <c r="D1054" i="6" s="1"/>
  <c r="B1053" i="6"/>
  <c r="D1053" i="6" s="1"/>
  <c r="B1052" i="6"/>
  <c r="D1052" i="6" s="1"/>
  <c r="B1051" i="6"/>
  <c r="D1051" i="6" s="1"/>
  <c r="B1050" i="6"/>
  <c r="D1050" i="6" s="1"/>
  <c r="B1049" i="6"/>
  <c r="D1049" i="6" s="1"/>
  <c r="B1048" i="6"/>
  <c r="D1048" i="6" s="1"/>
  <c r="B1047" i="6"/>
  <c r="D1047" i="6" s="1"/>
  <c r="B1046" i="6"/>
  <c r="D1046" i="6" s="1"/>
  <c r="B1045" i="6"/>
  <c r="D1045" i="6" s="1"/>
  <c r="B1044" i="6"/>
  <c r="D1044" i="6" s="1"/>
  <c r="B1043" i="6"/>
  <c r="D1043" i="6" s="1"/>
  <c r="B1042" i="6"/>
  <c r="D1042" i="6" s="1"/>
  <c r="B1041" i="6"/>
  <c r="D1041" i="6" s="1"/>
  <c r="B1040" i="6"/>
  <c r="D1040" i="6" s="1"/>
  <c r="B1039" i="6"/>
  <c r="D1039" i="6" s="1"/>
  <c r="B1038" i="6"/>
  <c r="D1038" i="6" s="1"/>
  <c r="B1037" i="6"/>
  <c r="D1037" i="6" s="1"/>
  <c r="B1036" i="6"/>
  <c r="D1036" i="6" s="1"/>
  <c r="B1035" i="6"/>
  <c r="D1035" i="6" s="1"/>
  <c r="B1034" i="6"/>
  <c r="D1034" i="6" s="1"/>
  <c r="B1033" i="6"/>
  <c r="D1033" i="6" s="1"/>
  <c r="B1032" i="6"/>
  <c r="D1032" i="6" s="1"/>
  <c r="B1031" i="6"/>
  <c r="D1031" i="6" s="1"/>
  <c r="B1030" i="6"/>
  <c r="D1030" i="6" s="1"/>
  <c r="B1029" i="6"/>
  <c r="D1029" i="6" s="1"/>
  <c r="B1028" i="6"/>
  <c r="D1028" i="6" s="1"/>
  <c r="B1027" i="6"/>
  <c r="D1027" i="6" s="1"/>
  <c r="B1026" i="6"/>
  <c r="D1026" i="6" s="1"/>
  <c r="B1025" i="6"/>
  <c r="D1025" i="6" s="1"/>
  <c r="B1024" i="6"/>
  <c r="D1024" i="6" s="1"/>
  <c r="B1023" i="6"/>
  <c r="D1023" i="6" s="1"/>
  <c r="B1022" i="6"/>
  <c r="D1022" i="6" s="1"/>
  <c r="B1021" i="6"/>
  <c r="D1021" i="6" s="1"/>
  <c r="B1020" i="6"/>
  <c r="D1020" i="6" s="1"/>
  <c r="B1019" i="6"/>
  <c r="D1019" i="6" s="1"/>
  <c r="B1018" i="6"/>
  <c r="D1018" i="6" s="1"/>
  <c r="B1017" i="6"/>
  <c r="D1017" i="6" s="1"/>
  <c r="B1016" i="6"/>
  <c r="D1016" i="6" s="1"/>
  <c r="B1015" i="6"/>
  <c r="D1015" i="6" s="1"/>
  <c r="B1014" i="6"/>
  <c r="D1014" i="6" s="1"/>
  <c r="B1013" i="6"/>
  <c r="D1013" i="6" s="1"/>
  <c r="B1012" i="6"/>
  <c r="D1012" i="6" s="1"/>
  <c r="B1011" i="6"/>
  <c r="D1011" i="6" s="1"/>
  <c r="B1010" i="6"/>
  <c r="D1010" i="6" s="1"/>
  <c r="B1009" i="6"/>
  <c r="D1009" i="6" s="1"/>
  <c r="B1008" i="6"/>
  <c r="D1008" i="6" s="1"/>
  <c r="B1007" i="6"/>
  <c r="D1007" i="6" s="1"/>
  <c r="B1006" i="6"/>
  <c r="D1006" i="6" s="1"/>
  <c r="B1005" i="6"/>
  <c r="D1005" i="6" s="1"/>
  <c r="B1004" i="6"/>
  <c r="D1004" i="6" s="1"/>
  <c r="B1003" i="6"/>
  <c r="D1003" i="6" s="1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D3" i="87"/>
  <c r="D3" i="86"/>
  <c r="D3" i="83"/>
  <c r="D11" i="88"/>
  <c r="D10" i="88"/>
  <c r="D9" i="88"/>
  <c r="D8" i="88"/>
  <c r="D7" i="88"/>
  <c r="D6" i="88"/>
  <c r="D5" i="88"/>
  <c r="D4" i="88"/>
  <c r="D3" i="88"/>
  <c r="D2" i="88"/>
  <c r="D133" i="87"/>
  <c r="D132" i="87"/>
  <c r="D131" i="87"/>
  <c r="D130" i="87"/>
  <c r="D129" i="87"/>
  <c r="D128" i="87"/>
  <c r="D127" i="87"/>
  <c r="D126" i="87"/>
  <c r="D125" i="87"/>
  <c r="D124" i="87"/>
  <c r="D123" i="87"/>
  <c r="D122" i="87"/>
  <c r="D121" i="87"/>
  <c r="D120" i="87"/>
  <c r="D119" i="87"/>
  <c r="D118" i="87"/>
  <c r="D117" i="87"/>
  <c r="D116" i="87"/>
  <c r="D115" i="87"/>
  <c r="D114" i="87"/>
  <c r="D113" i="87"/>
  <c r="D112" i="87"/>
  <c r="D111" i="87"/>
  <c r="D110" i="87"/>
  <c r="D109" i="87"/>
  <c r="D108" i="87"/>
  <c r="D107" i="87"/>
  <c r="D106" i="87"/>
  <c r="D105" i="87"/>
  <c r="D104" i="87"/>
  <c r="D103" i="87"/>
  <c r="D102" i="87"/>
  <c r="D101" i="87"/>
  <c r="D100" i="87"/>
  <c r="D99" i="87"/>
  <c r="D98" i="87"/>
  <c r="D97" i="87"/>
  <c r="D96" i="87"/>
  <c r="D95" i="87"/>
  <c r="D94" i="87"/>
  <c r="D93" i="87"/>
  <c r="D92" i="87"/>
  <c r="D91" i="87"/>
  <c r="D90" i="87"/>
  <c r="D89" i="87"/>
  <c r="D88" i="87"/>
  <c r="D87" i="87"/>
  <c r="D86" i="87"/>
  <c r="D85" i="87"/>
  <c r="D84" i="87"/>
  <c r="D83" i="87"/>
  <c r="D82" i="87"/>
  <c r="D81" i="87"/>
  <c r="D80" i="87"/>
  <c r="D79" i="87"/>
  <c r="D78" i="87"/>
  <c r="D77" i="87"/>
  <c r="D76" i="87"/>
  <c r="D75" i="87"/>
  <c r="D74" i="87"/>
  <c r="D73" i="87"/>
  <c r="D72" i="87"/>
  <c r="D71" i="87"/>
  <c r="D70" i="87"/>
  <c r="D69" i="87"/>
  <c r="D68" i="87"/>
  <c r="D67" i="87"/>
  <c r="D66" i="87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2" i="87"/>
  <c r="D18" i="86"/>
  <c r="D17" i="86"/>
  <c r="D16" i="86"/>
  <c r="D15" i="86"/>
  <c r="D14" i="86"/>
  <c r="D13" i="86"/>
  <c r="D12" i="86"/>
  <c r="D11" i="86"/>
  <c r="D10" i="86"/>
  <c r="D9" i="86"/>
  <c r="D8" i="86"/>
  <c r="D7" i="86"/>
  <c r="D6" i="86"/>
  <c r="D5" i="86"/>
  <c r="D4" i="86"/>
  <c r="D120" i="86"/>
  <c r="D119" i="86"/>
  <c r="D118" i="86"/>
  <c r="D117" i="86"/>
  <c r="D116" i="86"/>
  <c r="D115" i="86"/>
  <c r="D114" i="86"/>
  <c r="D113" i="86"/>
  <c r="D112" i="86"/>
  <c r="D111" i="86"/>
  <c r="D110" i="86"/>
  <c r="D109" i="86"/>
  <c r="D108" i="86"/>
  <c r="D107" i="86"/>
  <c r="D106" i="86"/>
  <c r="D105" i="86"/>
  <c r="D104" i="86"/>
  <c r="D103" i="86"/>
  <c r="D102" i="86"/>
  <c r="D101" i="86"/>
  <c r="D100" i="86"/>
  <c r="D99" i="86"/>
  <c r="D98" i="86"/>
  <c r="D97" i="86"/>
  <c r="D96" i="86"/>
  <c r="D95" i="86"/>
  <c r="D94" i="86"/>
  <c r="D93" i="86"/>
  <c r="D92" i="86"/>
  <c r="D91" i="86"/>
  <c r="D90" i="86"/>
  <c r="D89" i="86"/>
  <c r="D88" i="86"/>
  <c r="D87" i="86"/>
  <c r="D86" i="86"/>
  <c r="D85" i="86"/>
  <c r="D84" i="86"/>
  <c r="D83" i="86"/>
  <c r="D82" i="86"/>
  <c r="D81" i="86"/>
  <c r="D80" i="86"/>
  <c r="D79" i="86"/>
  <c r="D78" i="86"/>
  <c r="D77" i="86"/>
  <c r="D76" i="86"/>
  <c r="D75" i="86"/>
  <c r="D74" i="86"/>
  <c r="D73" i="86"/>
  <c r="D72" i="86"/>
  <c r="D71" i="86"/>
  <c r="D70" i="86"/>
  <c r="D69" i="86"/>
  <c r="D68" i="86"/>
  <c r="D67" i="86"/>
  <c r="D66" i="86"/>
  <c r="D65" i="86"/>
  <c r="D64" i="86"/>
  <c r="D63" i="86"/>
  <c r="D62" i="86"/>
  <c r="D61" i="86"/>
  <c r="D60" i="86"/>
  <c r="D59" i="86"/>
  <c r="D58" i="86"/>
  <c r="D57" i="86"/>
  <c r="D56" i="86"/>
  <c r="D55" i="86"/>
  <c r="D54" i="86"/>
  <c r="D53" i="86"/>
  <c r="D52" i="86"/>
  <c r="D51" i="86"/>
  <c r="D50" i="86"/>
  <c r="D49" i="86"/>
  <c r="D48" i="86"/>
  <c r="D47" i="86"/>
  <c r="D46" i="86"/>
  <c r="D45" i="86"/>
  <c r="D44" i="86"/>
  <c r="D43" i="86"/>
  <c r="D42" i="86"/>
  <c r="D41" i="86"/>
  <c r="D40" i="86"/>
  <c r="D39" i="86"/>
  <c r="D38" i="86"/>
  <c r="D37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2" i="86"/>
  <c r="D11" i="85"/>
  <c r="D10" i="85"/>
  <c r="D9" i="85"/>
  <c r="D8" i="85"/>
  <c r="D7" i="85"/>
  <c r="D6" i="85"/>
  <c r="D5" i="85"/>
  <c r="D4" i="85"/>
  <c r="D3" i="85"/>
  <c r="D2" i="85"/>
  <c r="D11" i="84"/>
  <c r="D10" i="84"/>
  <c r="D9" i="84"/>
  <c r="D8" i="84"/>
  <c r="D7" i="84"/>
  <c r="D6" i="84"/>
  <c r="D5" i="84"/>
  <c r="D4" i="84"/>
  <c r="D3" i="84"/>
  <c r="D2" i="84"/>
  <c r="D114" i="83"/>
  <c r="D113" i="83"/>
  <c r="D112" i="83"/>
  <c r="D111" i="83"/>
  <c r="D110" i="83"/>
  <c r="D109" i="83"/>
  <c r="D108" i="83"/>
  <c r="D107" i="83"/>
  <c r="D106" i="83"/>
  <c r="D105" i="83"/>
  <c r="D104" i="83"/>
  <c r="D103" i="83"/>
  <c r="D102" i="83"/>
  <c r="D101" i="83"/>
  <c r="D100" i="83"/>
  <c r="D99" i="83"/>
  <c r="D98" i="83"/>
  <c r="D97" i="83"/>
  <c r="D96" i="83"/>
  <c r="D95" i="83"/>
  <c r="D94" i="83"/>
  <c r="D93" i="83"/>
  <c r="D92" i="83"/>
  <c r="D91" i="83"/>
  <c r="D90" i="83"/>
  <c r="D89" i="83"/>
  <c r="D88" i="83"/>
  <c r="D87" i="83"/>
  <c r="D86" i="83"/>
  <c r="D85" i="83"/>
  <c r="D84" i="83"/>
  <c r="D83" i="83"/>
  <c r="D82" i="83"/>
  <c r="D81" i="83"/>
  <c r="D80" i="83"/>
  <c r="D79" i="83"/>
  <c r="D78" i="83"/>
  <c r="D77" i="83"/>
  <c r="D76" i="83"/>
  <c r="D75" i="83"/>
  <c r="D74" i="83"/>
  <c r="D73" i="83"/>
  <c r="D72" i="83"/>
  <c r="D71" i="83"/>
  <c r="D70" i="83"/>
  <c r="D69" i="83"/>
  <c r="D68" i="83"/>
  <c r="D67" i="83"/>
  <c r="D66" i="83"/>
  <c r="D65" i="83"/>
  <c r="D64" i="83"/>
  <c r="D63" i="83"/>
  <c r="D62" i="83"/>
  <c r="D61" i="83"/>
  <c r="D60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42" i="83"/>
  <c r="D41" i="83"/>
  <c r="D40" i="83"/>
  <c r="D39" i="83"/>
  <c r="D38" i="83"/>
  <c r="D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D6" i="83"/>
  <c r="D5" i="83"/>
  <c r="D4" i="83"/>
  <c r="D2" i="83"/>
  <c r="D12" i="82"/>
  <c r="D11" i="82"/>
  <c r="D10" i="82"/>
  <c r="D9" i="82"/>
  <c r="D8" i="82"/>
  <c r="D7" i="82"/>
  <c r="D6" i="82"/>
  <c r="D5" i="82"/>
  <c r="D4" i="82"/>
  <c r="D3" i="82"/>
  <c r="D2" i="82"/>
  <c r="D126" i="81"/>
  <c r="D125" i="81"/>
  <c r="D124" i="81"/>
  <c r="D123" i="81"/>
  <c r="D122" i="81"/>
  <c r="D121" i="81"/>
  <c r="D120" i="81"/>
  <c r="D119" i="81"/>
  <c r="D118" i="81"/>
  <c r="D117" i="81"/>
  <c r="D116" i="81"/>
  <c r="D115" i="81"/>
  <c r="D114" i="81"/>
  <c r="D113" i="81"/>
  <c r="D112" i="81"/>
  <c r="D111" i="81"/>
  <c r="D110" i="81"/>
  <c r="D109" i="81"/>
  <c r="D108" i="81"/>
  <c r="D107" i="81"/>
  <c r="D106" i="81"/>
  <c r="D105" i="81"/>
  <c r="D104" i="81"/>
  <c r="D103" i="81"/>
  <c r="D102" i="81"/>
  <c r="D101" i="81"/>
  <c r="D100" i="81"/>
  <c r="D99" i="81"/>
  <c r="D98" i="81"/>
  <c r="D97" i="81"/>
  <c r="D96" i="81"/>
  <c r="D95" i="81"/>
  <c r="D94" i="81"/>
  <c r="D93" i="81"/>
  <c r="D92" i="81"/>
  <c r="D91" i="81"/>
  <c r="D90" i="81"/>
  <c r="D89" i="81"/>
  <c r="D88" i="81"/>
  <c r="D87" i="81"/>
  <c r="D86" i="81"/>
  <c r="D85" i="81"/>
  <c r="D84" i="81"/>
  <c r="D83" i="81"/>
  <c r="D82" i="81"/>
  <c r="D81" i="81"/>
  <c r="D80" i="81"/>
  <c r="D79" i="81"/>
  <c r="D78" i="81"/>
  <c r="D77" i="81"/>
  <c r="D76" i="81"/>
  <c r="D75" i="81"/>
  <c r="D74" i="81"/>
  <c r="D73" i="81"/>
  <c r="D72" i="81"/>
  <c r="D71" i="81"/>
  <c r="D70" i="81"/>
  <c r="D69" i="81"/>
  <c r="D68" i="81"/>
  <c r="D67" i="81"/>
  <c r="D66" i="81"/>
  <c r="D65" i="81"/>
  <c r="D64" i="81"/>
  <c r="D63" i="81"/>
  <c r="D62" i="81"/>
  <c r="D61" i="81"/>
  <c r="D60" i="81"/>
  <c r="D59" i="81"/>
  <c r="D58" i="81"/>
  <c r="D57" i="81"/>
  <c r="D56" i="81"/>
  <c r="D55" i="81"/>
  <c r="D54" i="81"/>
  <c r="D53" i="81"/>
  <c r="D52" i="81"/>
  <c r="D51" i="81"/>
  <c r="D50" i="81"/>
  <c r="D49" i="81"/>
  <c r="D48" i="81"/>
  <c r="D47" i="81"/>
  <c r="D46" i="81"/>
  <c r="D45" i="81"/>
  <c r="D44" i="81"/>
  <c r="D43" i="81"/>
  <c r="D42" i="81"/>
  <c r="D41" i="81"/>
  <c r="D40" i="81"/>
  <c r="D39" i="81"/>
  <c r="D38" i="81"/>
  <c r="D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D3" i="81"/>
  <c r="D2" i="81"/>
  <c r="D2" i="80"/>
  <c r="D154" i="80"/>
  <c r="D153" i="80"/>
  <c r="D152" i="80"/>
  <c r="D151" i="80"/>
  <c r="D150" i="80"/>
  <c r="D149" i="80"/>
  <c r="D148" i="80"/>
  <c r="D147" i="80"/>
  <c r="D146" i="80"/>
  <c r="D145" i="80"/>
  <c r="D144" i="80"/>
  <c r="D143" i="80"/>
  <c r="D142" i="80"/>
  <c r="D141" i="80"/>
  <c r="D140" i="80"/>
  <c r="D139" i="80"/>
  <c r="D138" i="80"/>
  <c r="D137" i="80"/>
  <c r="D136" i="80"/>
  <c r="D135" i="80"/>
  <c r="D134" i="80"/>
  <c r="D133" i="80"/>
  <c r="D132" i="80"/>
  <c r="D131" i="80"/>
  <c r="D130" i="80"/>
  <c r="D129" i="80"/>
  <c r="D128" i="80"/>
  <c r="D127" i="80"/>
  <c r="D126" i="80"/>
  <c r="D125" i="80"/>
  <c r="D124" i="80"/>
  <c r="D123" i="80"/>
  <c r="D122" i="80"/>
  <c r="D121" i="80"/>
  <c r="D120" i="80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3" i="80"/>
  <c r="D92" i="80"/>
  <c r="D91" i="80"/>
  <c r="D90" i="80"/>
  <c r="D89" i="80"/>
  <c r="D88" i="80"/>
  <c r="D87" i="80"/>
  <c r="D86" i="80"/>
  <c r="D85" i="80"/>
  <c r="D84" i="80"/>
  <c r="D83" i="80"/>
  <c r="D82" i="80"/>
  <c r="D2" i="79"/>
  <c r="D3" i="79"/>
  <c r="D4" i="79"/>
  <c r="D5" i="79"/>
  <c r="D6" i="79"/>
  <c r="D7" i="79"/>
  <c r="D8" i="79"/>
  <c r="D9" i="79"/>
  <c r="D10" i="79"/>
  <c r="D11" i="79"/>
  <c r="D12" i="79"/>
  <c r="D81" i="80"/>
  <c r="D80" i="80"/>
  <c r="D79" i="80"/>
  <c r="D78" i="80"/>
  <c r="D77" i="80"/>
  <c r="D76" i="80"/>
  <c r="D75" i="80"/>
  <c r="D74" i="80"/>
  <c r="D73" i="80"/>
  <c r="D72" i="80"/>
  <c r="D71" i="80"/>
  <c r="D70" i="80"/>
  <c r="D69" i="80"/>
  <c r="D68" i="80"/>
  <c r="D67" i="80"/>
  <c r="D66" i="80"/>
  <c r="D65" i="80"/>
  <c r="D64" i="80"/>
  <c r="D63" i="80"/>
  <c r="D62" i="80"/>
  <c r="D61" i="80"/>
  <c r="D60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42" i="80"/>
  <c r="D41" i="80"/>
  <c r="D40" i="80"/>
  <c r="D39" i="80"/>
  <c r="D38" i="80"/>
  <c r="D37" i="80"/>
  <c r="D36" i="80"/>
  <c r="D35" i="80"/>
  <c r="D34" i="80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D8" i="80"/>
  <c r="D7" i="80"/>
  <c r="D6" i="80"/>
  <c r="D5" i="80"/>
  <c r="D4" i="80"/>
  <c r="D3" i="80"/>
  <c r="G3511" i="6" l="1"/>
  <c r="C3334" i="6"/>
  <c r="E3334" i="6" s="1"/>
  <c r="G3386" i="6"/>
  <c r="C3444" i="6"/>
  <c r="E3444" i="6" s="1"/>
  <c r="B4712" i="6"/>
  <c r="D4712" i="6" s="1"/>
  <c r="G3334" i="6"/>
  <c r="G3444" i="6"/>
  <c r="G4726" i="6"/>
  <c r="C4712" i="6"/>
  <c r="E4712" i="6" s="1"/>
  <c r="C3396" i="6"/>
  <c r="E3396" i="6" s="1"/>
  <c r="B3226" i="6"/>
  <c r="D3226" i="6" s="1"/>
  <c r="C3374" i="6"/>
  <c r="E3374" i="6" s="1"/>
  <c r="B2762" i="6"/>
  <c r="D2762" i="6" s="1"/>
  <c r="G3642" i="6"/>
  <c r="G2812" i="6"/>
  <c r="C2930" i="6"/>
  <c r="E2930" i="6" s="1"/>
  <c r="C3226" i="6"/>
  <c r="E3226" i="6" s="1"/>
  <c r="B4025" i="6"/>
  <c r="D4025" i="6" s="1"/>
  <c r="C3265" i="6"/>
  <c r="E3265" i="6" s="1"/>
  <c r="G3374" i="6"/>
  <c r="C4514" i="6"/>
  <c r="E4514" i="6" s="1"/>
  <c r="B2930" i="6"/>
  <c r="D2930" i="6" s="1"/>
  <c r="C3371" i="6"/>
  <c r="E3371" i="6" s="1"/>
  <c r="C3647" i="6"/>
  <c r="E3647" i="6" s="1"/>
  <c r="C2804" i="6"/>
  <c r="E2804" i="6" s="1"/>
  <c r="G3157" i="6"/>
  <c r="G3371" i="6"/>
  <c r="C4025" i="6"/>
  <c r="E4025" i="6" s="1"/>
  <c r="G4461" i="6"/>
  <c r="B4627" i="6"/>
  <c r="D4627" i="6" s="1"/>
  <c r="G2804" i="6"/>
  <c r="B4179" i="6"/>
  <c r="D4179" i="6" s="1"/>
  <c r="C4627" i="6"/>
  <c r="E4627" i="6" s="1"/>
  <c r="B3735" i="6"/>
  <c r="D3735" i="6" s="1"/>
  <c r="G3342" i="6"/>
  <c r="C3735" i="6"/>
  <c r="E3735" i="6" s="1"/>
  <c r="C4678" i="6"/>
  <c r="E4678" i="6" s="1"/>
  <c r="C3386" i="6"/>
  <c r="E3386" i="6" s="1"/>
  <c r="G3658" i="6"/>
  <c r="B4134" i="6"/>
  <c r="D4134" i="6" s="1"/>
  <c r="G4298" i="6"/>
  <c r="C4564" i="6"/>
  <c r="E4564" i="6" s="1"/>
  <c r="G3980" i="6"/>
  <c r="B4938" i="6"/>
  <c r="D4938" i="6" s="1"/>
  <c r="C2948" i="6"/>
  <c r="E2948" i="6" s="1"/>
  <c r="B3060" i="6"/>
  <c r="D3060" i="6" s="1"/>
  <c r="G3206" i="6"/>
  <c r="C3264" i="6"/>
  <c r="E3264" i="6" s="1"/>
  <c r="B3328" i="6"/>
  <c r="D3328" i="6" s="1"/>
  <c r="B3416" i="6"/>
  <c r="D3416" i="6" s="1"/>
  <c r="G3424" i="6"/>
  <c r="C3445" i="6"/>
  <c r="E3445" i="6" s="1"/>
  <c r="C3528" i="6"/>
  <c r="E3528" i="6" s="1"/>
  <c r="B3805" i="6"/>
  <c r="D3805" i="6" s="1"/>
  <c r="C4050" i="6"/>
  <c r="E4050" i="6" s="1"/>
  <c r="B4293" i="6"/>
  <c r="D4293" i="6" s="1"/>
  <c r="B4357" i="6"/>
  <c r="D4357" i="6" s="1"/>
  <c r="B4481" i="6"/>
  <c r="D4481" i="6" s="1"/>
  <c r="G4596" i="6"/>
  <c r="B4765" i="6"/>
  <c r="D4765" i="6" s="1"/>
  <c r="G2948" i="6"/>
  <c r="C3060" i="6"/>
  <c r="E3060" i="6" s="1"/>
  <c r="C3239" i="6"/>
  <c r="E3239" i="6" s="1"/>
  <c r="G3264" i="6"/>
  <c r="C3328" i="6"/>
  <c r="E3328" i="6" s="1"/>
  <c r="B3376" i="6"/>
  <c r="D3376" i="6" s="1"/>
  <c r="G3416" i="6"/>
  <c r="G3445" i="6"/>
  <c r="G3528" i="6"/>
  <c r="C3805" i="6"/>
  <c r="E3805" i="6" s="1"/>
  <c r="B3839" i="6"/>
  <c r="D3839" i="6" s="1"/>
  <c r="C3962" i="6"/>
  <c r="E3962" i="6" s="1"/>
  <c r="C4215" i="6"/>
  <c r="E4215" i="6" s="1"/>
  <c r="G4293" i="6"/>
  <c r="C4357" i="6"/>
  <c r="E4357" i="6" s="1"/>
  <c r="C4481" i="6"/>
  <c r="E4481" i="6" s="1"/>
  <c r="B4641" i="6"/>
  <c r="D4641" i="6" s="1"/>
  <c r="C4765" i="6"/>
  <c r="E4765" i="6" s="1"/>
  <c r="C4788" i="6"/>
  <c r="E4788" i="6" s="1"/>
  <c r="G2790" i="6"/>
  <c r="C3376" i="6"/>
  <c r="E3376" i="6" s="1"/>
  <c r="C3511" i="6"/>
  <c r="E3511" i="6" s="1"/>
  <c r="C3839" i="6"/>
  <c r="E3839" i="6" s="1"/>
  <c r="G3962" i="6"/>
  <c r="C4107" i="6"/>
  <c r="E4107" i="6" s="1"/>
  <c r="B4461" i="6"/>
  <c r="D4461" i="6" s="1"/>
  <c r="G4524" i="6"/>
  <c r="C4641" i="6"/>
  <c r="E4641" i="6" s="1"/>
  <c r="C4726" i="6"/>
  <c r="E4726" i="6" s="1"/>
  <c r="B4736" i="6"/>
  <c r="D4736" i="6" s="1"/>
  <c r="B4499" i="6"/>
  <c r="D4499" i="6" s="1"/>
  <c r="G3295" i="6"/>
  <c r="C3424" i="6"/>
  <c r="E3424" i="6" s="1"/>
  <c r="G4564" i="6"/>
  <c r="C4596" i="6"/>
  <c r="E4596" i="6" s="1"/>
  <c r="G3686" i="6"/>
  <c r="C3976" i="6"/>
  <c r="E3976" i="6" s="1"/>
  <c r="C4388" i="6"/>
  <c r="E4388" i="6" s="1"/>
  <c r="G4499" i="6"/>
  <c r="B3252" i="6"/>
  <c r="D3252" i="6" s="1"/>
  <c r="B3260" i="6"/>
  <c r="D3260" i="6" s="1"/>
  <c r="B3458" i="6"/>
  <c r="D3458" i="6" s="1"/>
  <c r="C4717" i="6"/>
  <c r="E4717" i="6" s="1"/>
  <c r="B4747" i="6"/>
  <c r="D4747" i="6" s="1"/>
  <c r="B4802" i="6"/>
  <c r="D4802" i="6" s="1"/>
  <c r="G2876" i="6"/>
  <c r="G2886" i="6"/>
  <c r="G3084" i="6"/>
  <c r="C3458" i="6"/>
  <c r="E3458" i="6" s="1"/>
  <c r="G4802" i="6"/>
  <c r="C3136" i="6"/>
  <c r="E3136" i="6" s="1"/>
  <c r="G4134" i="6"/>
  <c r="G4259" i="6"/>
  <c r="C3084" i="6"/>
  <c r="E3084" i="6" s="1"/>
  <c r="G4064" i="6"/>
  <c r="B4120" i="6"/>
  <c r="D4120" i="6" s="1"/>
  <c r="B4130" i="6"/>
  <c r="D4130" i="6" s="1"/>
  <c r="G4590" i="6"/>
  <c r="G3278" i="6"/>
  <c r="C2803" i="6"/>
  <c r="E2803" i="6" s="1"/>
  <c r="G2843" i="6"/>
  <c r="G3010" i="6"/>
  <c r="B3143" i="6"/>
  <c r="D3143" i="6" s="1"/>
  <c r="G3252" i="6"/>
  <c r="G3260" i="6"/>
  <c r="G3976" i="6"/>
  <c r="C4296" i="6"/>
  <c r="E4296" i="6" s="1"/>
  <c r="G4352" i="6"/>
  <c r="G4539" i="6"/>
  <c r="C4644" i="6"/>
  <c r="E4644" i="6" s="1"/>
  <c r="C4655" i="6"/>
  <c r="E4655" i="6" s="1"/>
  <c r="C4677" i="6"/>
  <c r="E4677" i="6" s="1"/>
  <c r="G2803" i="6"/>
  <c r="G3556" i="6"/>
  <c r="C3656" i="6"/>
  <c r="E3656" i="6" s="1"/>
  <c r="G3946" i="6"/>
  <c r="C4199" i="6"/>
  <c r="E4199" i="6" s="1"/>
  <c r="G4296" i="6"/>
  <c r="G4431" i="6"/>
  <c r="G4582" i="6"/>
  <c r="G4677" i="6"/>
  <c r="B4740" i="6"/>
  <c r="D4740" i="6" s="1"/>
  <c r="G3248" i="6"/>
  <c r="C3918" i="6"/>
  <c r="E3918" i="6" s="1"/>
  <c r="B3941" i="6"/>
  <c r="D3941" i="6" s="1"/>
  <c r="C2876" i="6"/>
  <c r="E2876" i="6" s="1"/>
  <c r="C2886" i="6"/>
  <c r="E2886" i="6" s="1"/>
  <c r="C3686" i="6"/>
  <c r="E3686" i="6" s="1"/>
  <c r="C3010" i="6"/>
  <c r="E3010" i="6" s="1"/>
  <c r="G3523" i="6"/>
  <c r="G4130" i="6"/>
  <c r="G3468" i="6"/>
  <c r="C3556" i="6"/>
  <c r="E3556" i="6" s="1"/>
  <c r="C3600" i="6"/>
  <c r="E3600" i="6" s="1"/>
  <c r="C3946" i="6"/>
  <c r="E3946" i="6" s="1"/>
  <c r="C4582" i="6"/>
  <c r="E4582" i="6" s="1"/>
  <c r="C2812" i="6"/>
  <c r="E2812" i="6" s="1"/>
  <c r="G2834" i="6"/>
  <c r="G2888" i="6"/>
  <c r="B3342" i="6"/>
  <c r="D3342" i="6" s="1"/>
  <c r="B3592" i="6"/>
  <c r="D3592" i="6" s="1"/>
  <c r="C3613" i="6"/>
  <c r="E3613" i="6" s="1"/>
  <c r="C4740" i="6"/>
  <c r="E4740" i="6" s="1"/>
  <c r="C2855" i="6"/>
  <c r="E2855" i="6" s="1"/>
  <c r="G2855" i="6"/>
  <c r="B3106" i="6"/>
  <c r="D3106" i="6" s="1"/>
  <c r="C3748" i="6"/>
  <c r="E3748" i="6" s="1"/>
  <c r="C3128" i="6"/>
  <c r="E3128" i="6" s="1"/>
  <c r="G3128" i="6"/>
  <c r="B3128" i="6"/>
  <c r="D3128" i="6" s="1"/>
  <c r="C3382" i="6"/>
  <c r="E3382" i="6" s="1"/>
  <c r="B3382" i="6"/>
  <c r="D3382" i="6" s="1"/>
  <c r="B3425" i="6"/>
  <c r="D3425" i="6" s="1"/>
  <c r="G3425" i="6"/>
  <c r="G3470" i="6"/>
  <c r="C3470" i="6"/>
  <c r="E3470" i="6" s="1"/>
  <c r="G3703" i="6"/>
  <c r="C3703" i="6"/>
  <c r="E3703" i="6" s="1"/>
  <c r="B3703" i="6"/>
  <c r="D3703" i="6" s="1"/>
  <c r="C2829" i="6"/>
  <c r="E2829" i="6" s="1"/>
  <c r="G3308" i="6"/>
  <c r="G3326" i="6"/>
  <c r="G4423" i="6"/>
  <c r="C4493" i="6"/>
  <c r="E4493" i="6" s="1"/>
  <c r="G4493" i="6"/>
  <c r="C4555" i="6"/>
  <c r="E4555" i="6" s="1"/>
  <c r="G4770" i="6"/>
  <c r="B2811" i="6"/>
  <c r="D2811" i="6" s="1"/>
  <c r="G2829" i="6"/>
  <c r="G2929" i="6"/>
  <c r="B3018" i="6"/>
  <c r="D3018" i="6" s="1"/>
  <c r="C3150" i="6"/>
  <c r="E3150" i="6" s="1"/>
  <c r="B3522" i="6"/>
  <c r="D3522" i="6" s="1"/>
  <c r="B3536" i="6"/>
  <c r="D3536" i="6" s="1"/>
  <c r="B3566" i="6"/>
  <c r="D3566" i="6" s="1"/>
  <c r="B3576" i="6"/>
  <c r="D3576" i="6" s="1"/>
  <c r="G3614" i="6"/>
  <c r="C3704" i="6"/>
  <c r="E3704" i="6" s="1"/>
  <c r="B3944" i="6"/>
  <c r="D3944" i="6" s="1"/>
  <c r="B4003" i="6"/>
  <c r="D4003" i="6" s="1"/>
  <c r="B4094" i="6"/>
  <c r="D4094" i="6" s="1"/>
  <c r="G4114" i="6"/>
  <c r="G4140" i="6"/>
  <c r="C4217" i="6"/>
  <c r="E4217" i="6" s="1"/>
  <c r="C4227" i="6"/>
  <c r="E4227" i="6" s="1"/>
  <c r="G4443" i="6"/>
  <c r="B4493" i="6"/>
  <c r="D4493" i="6" s="1"/>
  <c r="G4555" i="6"/>
  <c r="B4563" i="6"/>
  <c r="D4563" i="6" s="1"/>
  <c r="G4572" i="6"/>
  <c r="C4572" i="6"/>
  <c r="E4572" i="6" s="1"/>
  <c r="B4572" i="6"/>
  <c r="D4572" i="6" s="1"/>
  <c r="G4608" i="6"/>
  <c r="G4771" i="6"/>
  <c r="B4771" i="6"/>
  <c r="D4771" i="6" s="1"/>
  <c r="B4842" i="6"/>
  <c r="D4842" i="6" s="1"/>
  <c r="G2786" i="6"/>
  <c r="G2898" i="6"/>
  <c r="C3018" i="6"/>
  <c r="E3018" i="6" s="1"/>
  <c r="C3038" i="6"/>
  <c r="E3038" i="6" s="1"/>
  <c r="G3038" i="6"/>
  <c r="B3068" i="6"/>
  <c r="D3068" i="6" s="1"/>
  <c r="C3068" i="6"/>
  <c r="E3068" i="6" s="1"/>
  <c r="G3150" i="6"/>
  <c r="B3160" i="6"/>
  <c r="D3160" i="6" s="1"/>
  <c r="C3191" i="6"/>
  <c r="E3191" i="6" s="1"/>
  <c r="B3210" i="6"/>
  <c r="D3210" i="6" s="1"/>
  <c r="G3210" i="6"/>
  <c r="C3210" i="6"/>
  <c r="E3210" i="6" s="1"/>
  <c r="B3291" i="6"/>
  <c r="D3291" i="6" s="1"/>
  <c r="G3291" i="6"/>
  <c r="G3464" i="6"/>
  <c r="C3464" i="6"/>
  <c r="E3464" i="6" s="1"/>
  <c r="C3481" i="6"/>
  <c r="E3481" i="6" s="1"/>
  <c r="G3513" i="6"/>
  <c r="C3522" i="6"/>
  <c r="E3522" i="6" s="1"/>
  <c r="C3529" i="6"/>
  <c r="E3529" i="6" s="1"/>
  <c r="G3536" i="6"/>
  <c r="C3566" i="6"/>
  <c r="E3566" i="6" s="1"/>
  <c r="G3576" i="6"/>
  <c r="G3666" i="6"/>
  <c r="C3666" i="6"/>
  <c r="E3666" i="6" s="1"/>
  <c r="G3786" i="6"/>
  <c r="G3816" i="6"/>
  <c r="C4003" i="6"/>
  <c r="E4003" i="6" s="1"/>
  <c r="B4064" i="6"/>
  <c r="D4064" i="6" s="1"/>
  <c r="G4434" i="6"/>
  <c r="B4434" i="6"/>
  <c r="D4434" i="6" s="1"/>
  <c r="C4630" i="6"/>
  <c r="E4630" i="6" s="1"/>
  <c r="G4630" i="6"/>
  <c r="G4842" i="6"/>
  <c r="B3178" i="6"/>
  <c r="D3178" i="6" s="1"/>
  <c r="B3261" i="6"/>
  <c r="D3261" i="6" s="1"/>
  <c r="C3261" i="6"/>
  <c r="E3261" i="6" s="1"/>
  <c r="C3106" i="6"/>
  <c r="E3106" i="6" s="1"/>
  <c r="C3308" i="6"/>
  <c r="E3308" i="6" s="1"/>
  <c r="B3326" i="6"/>
  <c r="D3326" i="6" s="1"/>
  <c r="G3332" i="6"/>
  <c r="B3350" i="6"/>
  <c r="D3350" i="6" s="1"/>
  <c r="G3350" i="6"/>
  <c r="B3359" i="6"/>
  <c r="D3359" i="6" s="1"/>
  <c r="C3359" i="6"/>
  <c r="E3359" i="6" s="1"/>
  <c r="B3408" i="6"/>
  <c r="D3408" i="6" s="1"/>
  <c r="B4052" i="6"/>
  <c r="D4052" i="6" s="1"/>
  <c r="G4052" i="6"/>
  <c r="B4169" i="6"/>
  <c r="D4169" i="6" s="1"/>
  <c r="G4412" i="6"/>
  <c r="C4412" i="6"/>
  <c r="E4412" i="6" s="1"/>
  <c r="B4412" i="6"/>
  <c r="D4412" i="6" s="1"/>
  <c r="G4588" i="6"/>
  <c r="G2998" i="6"/>
  <c r="C2998" i="6"/>
  <c r="E2998" i="6" s="1"/>
  <c r="B2998" i="6"/>
  <c r="D2998" i="6" s="1"/>
  <c r="C3952" i="6"/>
  <c r="E3952" i="6" s="1"/>
  <c r="G3952" i="6"/>
  <c r="C4114" i="6"/>
  <c r="E4114" i="6" s="1"/>
  <c r="C4169" i="6"/>
  <c r="E4169" i="6" s="1"/>
  <c r="C4527" i="6"/>
  <c r="E4527" i="6" s="1"/>
  <c r="G4527" i="6"/>
  <c r="B4956" i="6"/>
  <c r="D4956" i="6" s="1"/>
  <c r="C3332" i="6"/>
  <c r="E3332" i="6" s="1"/>
  <c r="G3554" i="6"/>
  <c r="C3652" i="6"/>
  <c r="E3652" i="6" s="1"/>
  <c r="G4338" i="6"/>
  <c r="C3178" i="6"/>
  <c r="E3178" i="6" s="1"/>
  <c r="B2870" i="6"/>
  <c r="D2870" i="6" s="1"/>
  <c r="G2870" i="6"/>
  <c r="C2870" i="6"/>
  <c r="E2870" i="6" s="1"/>
  <c r="C3350" i="6"/>
  <c r="E3350" i="6" s="1"/>
  <c r="G3359" i="6"/>
  <c r="G3382" i="6"/>
  <c r="B4217" i="6"/>
  <c r="D4217" i="6" s="1"/>
  <c r="G2824" i="6"/>
  <c r="C2824" i="6"/>
  <c r="E2824" i="6" s="1"/>
  <c r="B2828" i="6"/>
  <c r="D2828" i="6" s="1"/>
  <c r="G2828" i="6"/>
  <c r="C4588" i="6"/>
  <c r="E4588" i="6" s="1"/>
  <c r="G4801" i="6"/>
  <c r="C4801" i="6"/>
  <c r="E4801" i="6" s="1"/>
  <c r="G2934" i="6"/>
  <c r="G4246" i="6"/>
  <c r="C4884" i="6"/>
  <c r="E4884" i="6" s="1"/>
  <c r="B4140" i="6"/>
  <c r="D4140" i="6" s="1"/>
  <c r="B4227" i="6"/>
  <c r="D4227" i="6" s="1"/>
  <c r="C3362" i="6"/>
  <c r="E3362" i="6" s="1"/>
  <c r="B3362" i="6"/>
  <c r="D3362" i="6" s="1"/>
  <c r="B4384" i="6"/>
  <c r="D4384" i="6" s="1"/>
  <c r="G4384" i="6"/>
  <c r="C4384" i="6"/>
  <c r="E4384" i="6" s="1"/>
  <c r="B3002" i="6"/>
  <c r="D3002" i="6" s="1"/>
  <c r="G3002" i="6"/>
  <c r="G3537" i="6"/>
  <c r="G3558" i="6"/>
  <c r="C3558" i="6"/>
  <c r="E3558" i="6" s="1"/>
  <c r="G3648" i="6"/>
  <c r="C3648" i="6"/>
  <c r="E3648" i="6" s="1"/>
  <c r="G4333" i="6"/>
  <c r="B2824" i="6"/>
  <c r="D2824" i="6" s="1"/>
  <c r="G2950" i="6"/>
  <c r="C2950" i="6"/>
  <c r="E2950" i="6" s="1"/>
  <c r="B2950" i="6"/>
  <c r="D2950" i="6" s="1"/>
  <c r="C3002" i="6"/>
  <c r="E3002" i="6" s="1"/>
  <c r="G3251" i="6"/>
  <c r="G3282" i="6"/>
  <c r="B3648" i="6"/>
  <c r="D3648" i="6" s="1"/>
  <c r="C3679" i="6"/>
  <c r="E3679" i="6" s="1"/>
  <c r="G3687" i="6"/>
  <c r="C3687" i="6"/>
  <c r="E3687" i="6" s="1"/>
  <c r="C3871" i="6"/>
  <c r="E3871" i="6" s="1"/>
  <c r="G4048" i="6"/>
  <c r="C4048" i="6"/>
  <c r="E4048" i="6" s="1"/>
  <c r="G4172" i="6"/>
  <c r="B4558" i="6"/>
  <c r="D4558" i="6" s="1"/>
  <c r="B4584" i="6"/>
  <c r="D4584" i="6" s="1"/>
  <c r="G4663" i="6"/>
  <c r="B4663" i="6"/>
  <c r="D4663" i="6" s="1"/>
  <c r="G4725" i="6"/>
  <c r="C4725" i="6"/>
  <c r="E4725" i="6" s="1"/>
  <c r="B4826" i="6"/>
  <c r="D4826" i="6" s="1"/>
  <c r="G4826" i="6"/>
  <c r="C4956" i="6"/>
  <c r="E4956" i="6" s="1"/>
  <c r="B2814" i="6"/>
  <c r="D2814" i="6" s="1"/>
  <c r="G2814" i="6"/>
  <c r="C2892" i="6"/>
  <c r="E2892" i="6" s="1"/>
  <c r="C2901" i="6"/>
  <c r="E2901" i="6" s="1"/>
  <c r="B2924" i="6"/>
  <c r="D2924" i="6" s="1"/>
  <c r="G2924" i="6"/>
  <c r="C3030" i="6"/>
  <c r="E3030" i="6" s="1"/>
  <c r="B3052" i="6"/>
  <c r="D3052" i="6" s="1"/>
  <c r="B3092" i="6"/>
  <c r="D3092" i="6" s="1"/>
  <c r="G3092" i="6"/>
  <c r="C3092" i="6"/>
  <c r="E3092" i="6" s="1"/>
  <c r="B3124" i="6"/>
  <c r="D3124" i="6" s="1"/>
  <c r="G3124" i="6"/>
  <c r="B3232" i="6"/>
  <c r="D3232" i="6" s="1"/>
  <c r="G3232" i="6"/>
  <c r="B3242" i="6"/>
  <c r="D3242" i="6" s="1"/>
  <c r="G3242" i="6"/>
  <c r="C3378" i="6"/>
  <c r="E3378" i="6" s="1"/>
  <c r="G3378" i="6"/>
  <c r="G3476" i="6"/>
  <c r="B3476" i="6"/>
  <c r="D3476" i="6" s="1"/>
  <c r="B3532" i="6"/>
  <c r="D3532" i="6" s="1"/>
  <c r="B3590" i="6"/>
  <c r="D3590" i="6" s="1"/>
  <c r="B3687" i="6"/>
  <c r="D3687" i="6" s="1"/>
  <c r="B3718" i="6"/>
  <c r="D3718" i="6" s="1"/>
  <c r="B3727" i="6"/>
  <c r="D3727" i="6" s="1"/>
  <c r="B3882" i="6"/>
  <c r="D3882" i="6" s="1"/>
  <c r="G3916" i="6"/>
  <c r="C3916" i="6"/>
  <c r="E3916" i="6" s="1"/>
  <c r="B3916" i="6"/>
  <c r="D3916" i="6" s="1"/>
  <c r="C4026" i="6"/>
  <c r="E4026" i="6" s="1"/>
  <c r="G4026" i="6"/>
  <c r="B4048" i="6"/>
  <c r="D4048" i="6" s="1"/>
  <c r="C4118" i="6"/>
  <c r="E4118" i="6" s="1"/>
  <c r="C4155" i="6"/>
  <c r="E4155" i="6" s="1"/>
  <c r="C4558" i="6"/>
  <c r="E4558" i="6" s="1"/>
  <c r="C4633" i="6"/>
  <c r="E4633" i="6" s="1"/>
  <c r="C4826" i="6"/>
  <c r="E4826" i="6" s="1"/>
  <c r="B4902" i="6"/>
  <c r="D4902" i="6" s="1"/>
  <c r="C3478" i="6"/>
  <c r="E3478" i="6" s="1"/>
  <c r="G3478" i="6"/>
  <c r="C2828" i="6"/>
  <c r="E2828" i="6" s="1"/>
  <c r="C2934" i="6"/>
  <c r="E2934" i="6" s="1"/>
  <c r="G2953" i="6"/>
  <c r="G3968" i="6"/>
  <c r="C3408" i="6"/>
  <c r="E3408" i="6" s="1"/>
  <c r="B3418" i="6"/>
  <c r="D3418" i="6" s="1"/>
  <c r="G3418" i="6"/>
  <c r="C3425" i="6"/>
  <c r="E3425" i="6" s="1"/>
  <c r="C4177" i="6"/>
  <c r="E4177" i="6" s="1"/>
  <c r="C4874" i="6"/>
  <c r="E4874" i="6" s="1"/>
  <c r="G4920" i="6"/>
  <c r="C4920" i="6"/>
  <c r="E4920" i="6" s="1"/>
  <c r="C2958" i="6"/>
  <c r="E2958" i="6" s="1"/>
  <c r="B2958" i="6"/>
  <c r="D2958" i="6" s="1"/>
  <c r="B3567" i="6"/>
  <c r="D3567" i="6" s="1"/>
  <c r="C3567" i="6"/>
  <c r="E3567" i="6" s="1"/>
  <c r="B4343" i="6"/>
  <c r="D4343" i="6" s="1"/>
  <c r="C4343" i="6"/>
  <c r="E4343" i="6" s="1"/>
  <c r="G2958" i="6"/>
  <c r="G3362" i="6"/>
  <c r="C4374" i="6"/>
  <c r="E4374" i="6" s="1"/>
  <c r="G4374" i="6"/>
  <c r="B2834" i="6"/>
  <c r="D2834" i="6" s="1"/>
  <c r="B2843" i="6"/>
  <c r="D2843" i="6" s="1"/>
  <c r="G2892" i="6"/>
  <c r="G2901" i="6"/>
  <c r="C2924" i="6"/>
  <c r="E2924" i="6" s="1"/>
  <c r="C2972" i="6"/>
  <c r="E2972" i="6" s="1"/>
  <c r="G3052" i="6"/>
  <c r="C3124" i="6"/>
  <c r="E3124" i="6" s="1"/>
  <c r="B3165" i="6"/>
  <c r="D3165" i="6" s="1"/>
  <c r="C3165" i="6"/>
  <c r="E3165" i="6" s="1"/>
  <c r="G3185" i="6"/>
  <c r="B3206" i="6"/>
  <c r="D3206" i="6" s="1"/>
  <c r="C3232" i="6"/>
  <c r="E3232" i="6" s="1"/>
  <c r="B3276" i="6"/>
  <c r="D3276" i="6" s="1"/>
  <c r="B3364" i="6"/>
  <c r="D3364" i="6" s="1"/>
  <c r="B3378" i="6"/>
  <c r="D3378" i="6" s="1"/>
  <c r="G3406" i="6"/>
  <c r="C3406" i="6"/>
  <c r="E3406" i="6" s="1"/>
  <c r="C3450" i="6"/>
  <c r="E3450" i="6" s="1"/>
  <c r="C3476" i="6"/>
  <c r="E3476" i="6" s="1"/>
  <c r="C3532" i="6"/>
  <c r="E3532" i="6" s="1"/>
  <c r="C3590" i="6"/>
  <c r="E3590" i="6" s="1"/>
  <c r="G3718" i="6"/>
  <c r="C3727" i="6"/>
  <c r="E3727" i="6" s="1"/>
  <c r="G3737" i="6"/>
  <c r="C3737" i="6"/>
  <c r="E3737" i="6" s="1"/>
  <c r="B3737" i="6"/>
  <c r="D3737" i="6" s="1"/>
  <c r="B3820" i="6"/>
  <c r="D3820" i="6" s="1"/>
  <c r="C3882" i="6"/>
  <c r="E3882" i="6" s="1"/>
  <c r="B4007" i="6"/>
  <c r="D4007" i="6" s="1"/>
  <c r="B4026" i="6"/>
  <c r="D4026" i="6" s="1"/>
  <c r="G4118" i="6"/>
  <c r="G4155" i="6"/>
  <c r="C4295" i="6"/>
  <c r="E4295" i="6" s="1"/>
  <c r="G4295" i="6"/>
  <c r="C4429" i="6"/>
  <c r="E4429" i="6" s="1"/>
  <c r="G4448" i="6"/>
  <c r="B4766" i="6"/>
  <c r="D4766" i="6" s="1"/>
  <c r="G4766" i="6"/>
  <c r="B4838" i="6"/>
  <c r="D4838" i="6" s="1"/>
  <c r="B3470" i="6"/>
  <c r="D3470" i="6" s="1"/>
  <c r="C4443" i="6"/>
  <c r="E4443" i="6" s="1"/>
  <c r="C3110" i="6"/>
  <c r="E3110" i="6" s="1"/>
  <c r="B3110" i="6"/>
  <c r="D3110" i="6" s="1"/>
  <c r="G3799" i="6"/>
  <c r="C3799" i="6"/>
  <c r="E3799" i="6" s="1"/>
  <c r="C4212" i="6"/>
  <c r="E4212" i="6" s="1"/>
  <c r="G4212" i="6"/>
  <c r="C2873" i="6"/>
  <c r="E2873" i="6" s="1"/>
  <c r="G2900" i="6"/>
  <c r="B2900" i="6"/>
  <c r="D2900" i="6" s="1"/>
  <c r="G3174" i="6"/>
  <c r="C3174" i="6"/>
  <c r="E3174" i="6" s="1"/>
  <c r="G3222" i="6"/>
  <c r="C3282" i="6"/>
  <c r="E3282" i="6" s="1"/>
  <c r="G3292" i="6"/>
  <c r="B4172" i="6"/>
  <c r="D4172" i="6" s="1"/>
  <c r="B4212" i="6"/>
  <c r="D4212" i="6" s="1"/>
  <c r="G2808" i="6"/>
  <c r="C2808" i="6"/>
  <c r="E2808" i="6" s="1"/>
  <c r="C2866" i="6"/>
  <c r="E2866" i="6" s="1"/>
  <c r="G2866" i="6"/>
  <c r="G2972" i="6"/>
  <c r="B3022" i="6"/>
  <c r="D3022" i="6" s="1"/>
  <c r="G3022" i="6"/>
  <c r="B3136" i="6"/>
  <c r="D3136" i="6" s="1"/>
  <c r="B3146" i="6"/>
  <c r="D3146" i="6" s="1"/>
  <c r="G3146" i="6"/>
  <c r="G3276" i="6"/>
  <c r="C3364" i="6"/>
  <c r="E3364" i="6" s="1"/>
  <c r="B3396" i="6"/>
  <c r="D3396" i="6" s="1"/>
  <c r="B3406" i="6"/>
  <c r="D3406" i="6" s="1"/>
  <c r="G3450" i="6"/>
  <c r="B3468" i="6"/>
  <c r="D3468" i="6" s="1"/>
  <c r="C3642" i="6"/>
  <c r="E3642" i="6" s="1"/>
  <c r="B3710" i="6"/>
  <c r="D3710" i="6" s="1"/>
  <c r="G3710" i="6"/>
  <c r="C3820" i="6"/>
  <c r="E3820" i="6" s="1"/>
  <c r="C4007" i="6"/>
  <c r="E4007" i="6" s="1"/>
  <c r="B4215" i="6"/>
  <c r="D4215" i="6" s="1"/>
  <c r="C4244" i="6"/>
  <c r="E4244" i="6" s="1"/>
  <c r="B4244" i="6"/>
  <c r="D4244" i="6" s="1"/>
  <c r="C4276" i="6"/>
  <c r="E4276" i="6" s="1"/>
  <c r="G4276" i="6"/>
  <c r="G4429" i="6"/>
  <c r="G4553" i="6"/>
  <c r="C4553" i="6"/>
  <c r="E4553" i="6" s="1"/>
  <c r="B4686" i="6"/>
  <c r="D4686" i="6" s="1"/>
  <c r="G4686" i="6"/>
  <c r="B4807" i="6"/>
  <c r="D4807" i="6" s="1"/>
  <c r="G4838" i="6"/>
  <c r="B4848" i="6"/>
  <c r="D4848" i="6" s="1"/>
  <c r="G4848" i="6"/>
  <c r="C4848" i="6"/>
  <c r="E4848" i="6" s="1"/>
  <c r="C3996" i="6"/>
  <c r="E3996" i="6" s="1"/>
  <c r="C4092" i="6"/>
  <c r="E4092" i="6" s="1"/>
  <c r="G4102" i="6"/>
  <c r="C4259" i="6"/>
  <c r="E4259" i="6" s="1"/>
  <c r="C4352" i="6"/>
  <c r="E4352" i="6" s="1"/>
  <c r="B4388" i="6"/>
  <c r="D4388" i="6" s="1"/>
  <c r="B4514" i="6"/>
  <c r="D4514" i="6" s="1"/>
  <c r="B4524" i="6"/>
  <c r="D4524" i="6" s="1"/>
  <c r="G4622" i="6"/>
  <c r="B4678" i="6"/>
  <c r="D4678" i="6" s="1"/>
  <c r="C4809" i="6"/>
  <c r="E4809" i="6" s="1"/>
  <c r="G4691" i="6"/>
  <c r="G4796" i="6"/>
  <c r="C4812" i="6"/>
  <c r="E4812" i="6" s="1"/>
  <c r="B4831" i="6"/>
  <c r="D4831" i="6" s="1"/>
  <c r="G2903" i="6"/>
  <c r="C2932" i="6"/>
  <c r="E2932" i="6" s="1"/>
  <c r="G2988" i="6"/>
  <c r="G3120" i="6"/>
  <c r="C3278" i="6"/>
  <c r="E3278" i="6" s="1"/>
  <c r="C3295" i="6"/>
  <c r="E3295" i="6" s="1"/>
  <c r="G3539" i="6"/>
  <c r="B4199" i="6"/>
  <c r="D4199" i="6" s="1"/>
  <c r="G4339" i="6"/>
  <c r="G4347" i="6"/>
  <c r="G4824" i="6"/>
  <c r="C4831" i="6"/>
  <c r="E4831" i="6" s="1"/>
  <c r="B3180" i="6"/>
  <c r="D3180" i="6" s="1"/>
  <c r="G3180" i="6"/>
  <c r="B3347" i="6"/>
  <c r="D3347" i="6" s="1"/>
  <c r="C3347" i="6"/>
  <c r="E3347" i="6" s="1"/>
  <c r="G3919" i="6"/>
  <c r="C3919" i="6"/>
  <c r="E3919" i="6" s="1"/>
  <c r="G3989" i="6"/>
  <c r="C3989" i="6"/>
  <c r="E3989" i="6" s="1"/>
  <c r="C4844" i="6"/>
  <c r="E4844" i="6" s="1"/>
  <c r="B4844" i="6"/>
  <c r="D4844" i="6" s="1"/>
  <c r="G4844" i="6"/>
  <c r="B2758" i="6"/>
  <c r="D2758" i="6" s="1"/>
  <c r="C2853" i="6"/>
  <c r="E2853" i="6" s="1"/>
  <c r="B3121" i="6"/>
  <c r="D3121" i="6" s="1"/>
  <c r="B3158" i="6"/>
  <c r="D3158" i="6" s="1"/>
  <c r="C3275" i="6"/>
  <c r="E3275" i="6" s="1"/>
  <c r="C3281" i="6"/>
  <c r="E3281" i="6" s="1"/>
  <c r="B3288" i="6"/>
  <c r="D3288" i="6" s="1"/>
  <c r="G3288" i="6"/>
  <c r="C3303" i="6"/>
  <c r="E3303" i="6" s="1"/>
  <c r="C3508" i="6"/>
  <c r="E3508" i="6" s="1"/>
  <c r="C4379" i="6"/>
  <c r="E4379" i="6" s="1"/>
  <c r="G4545" i="6"/>
  <c r="C4545" i="6"/>
  <c r="E4545" i="6" s="1"/>
  <c r="C2946" i="6"/>
  <c r="E2946" i="6" s="1"/>
  <c r="G2946" i="6"/>
  <c r="C2974" i="6"/>
  <c r="E2974" i="6" s="1"/>
  <c r="B4068" i="6"/>
  <c r="D4068" i="6" s="1"/>
  <c r="G4068" i="6"/>
  <c r="C2820" i="6"/>
  <c r="E2820" i="6" s="1"/>
  <c r="B2826" i="6"/>
  <c r="D2826" i="6" s="1"/>
  <c r="B2882" i="6"/>
  <c r="D2882" i="6" s="1"/>
  <c r="C2899" i="6"/>
  <c r="E2899" i="6" s="1"/>
  <c r="G2906" i="6"/>
  <c r="C2906" i="6"/>
  <c r="E2906" i="6" s="1"/>
  <c r="B2946" i="6"/>
  <c r="D2946" i="6" s="1"/>
  <c r="B2967" i="6"/>
  <c r="D2967" i="6" s="1"/>
  <c r="G2974" i="6"/>
  <c r="C2982" i="6"/>
  <c r="E2982" i="6" s="1"/>
  <c r="B3032" i="6"/>
  <c r="D3032" i="6" s="1"/>
  <c r="B3040" i="6"/>
  <c r="D3040" i="6" s="1"/>
  <c r="G3158" i="6"/>
  <c r="C3175" i="6"/>
  <c r="E3175" i="6" s="1"/>
  <c r="C3238" i="6"/>
  <c r="E3238" i="6" s="1"/>
  <c r="C3320" i="6"/>
  <c r="E3320" i="6" s="1"/>
  <c r="C3354" i="6"/>
  <c r="E3354" i="6" s="1"/>
  <c r="G3367" i="6"/>
  <c r="B3380" i="6"/>
  <c r="D3380" i="6" s="1"/>
  <c r="G3380" i="6"/>
  <c r="C3380" i="6"/>
  <c r="E3380" i="6" s="1"/>
  <c r="G3417" i="6"/>
  <c r="G3439" i="6"/>
  <c r="G3466" i="6"/>
  <c r="G3479" i="6"/>
  <c r="C3516" i="6"/>
  <c r="E3516" i="6" s="1"/>
  <c r="B3543" i="6"/>
  <c r="D3543" i="6" s="1"/>
  <c r="C3543" i="6"/>
  <c r="E3543" i="6" s="1"/>
  <c r="B3608" i="6"/>
  <c r="D3608" i="6" s="1"/>
  <c r="B3696" i="6"/>
  <c r="D3696" i="6" s="1"/>
  <c r="C3893" i="6"/>
  <c r="E3893" i="6" s="1"/>
  <c r="C4068" i="6"/>
  <c r="E4068" i="6" s="1"/>
  <c r="G4147" i="6"/>
  <c r="B4147" i="6"/>
  <c r="D4147" i="6" s="1"/>
  <c r="G4356" i="6"/>
  <c r="B4356" i="6"/>
  <c r="D4356" i="6" s="1"/>
  <c r="G4372" i="6"/>
  <c r="C4407" i="6"/>
  <c r="E4407" i="6" s="1"/>
  <c r="G4569" i="6"/>
  <c r="C4569" i="6"/>
  <c r="E4569" i="6" s="1"/>
  <c r="G4618" i="6"/>
  <c r="C4664" i="6"/>
  <c r="E4664" i="6" s="1"/>
  <c r="G4664" i="6"/>
  <c r="B4692" i="6"/>
  <c r="D4692" i="6" s="1"/>
  <c r="G4692" i="6"/>
  <c r="C4692" i="6"/>
  <c r="E4692" i="6" s="1"/>
  <c r="B4719" i="6"/>
  <c r="D4719" i="6" s="1"/>
  <c r="C4754" i="6"/>
  <c r="E4754" i="6" s="1"/>
  <c r="C4763" i="6"/>
  <c r="E4763" i="6" s="1"/>
  <c r="B4804" i="6"/>
  <c r="D4804" i="6" s="1"/>
  <c r="C4804" i="6"/>
  <c r="E4804" i="6" s="1"/>
  <c r="G2770" i="6"/>
  <c r="C2770" i="6"/>
  <c r="E2770" i="6" s="1"/>
  <c r="B2770" i="6"/>
  <c r="D2770" i="6" s="1"/>
  <c r="G2820" i="6"/>
  <c r="C2826" i="6"/>
  <c r="E2826" i="6" s="1"/>
  <c r="C2882" i="6"/>
  <c r="E2882" i="6" s="1"/>
  <c r="B2888" i="6"/>
  <c r="D2888" i="6" s="1"/>
  <c r="C2894" i="6"/>
  <c r="E2894" i="6" s="1"/>
  <c r="G2899" i="6"/>
  <c r="B2906" i="6"/>
  <c r="D2906" i="6" s="1"/>
  <c r="C2926" i="6"/>
  <c r="E2926" i="6" s="1"/>
  <c r="B2939" i="6"/>
  <c r="D2939" i="6" s="1"/>
  <c r="G2967" i="6"/>
  <c r="G3032" i="6"/>
  <c r="G3040" i="6"/>
  <c r="B3108" i="6"/>
  <c r="D3108" i="6" s="1"/>
  <c r="G3116" i="6"/>
  <c r="C3116" i="6"/>
  <c r="E3116" i="6" s="1"/>
  <c r="B3116" i="6"/>
  <c r="D3116" i="6" s="1"/>
  <c r="B3145" i="6"/>
  <c r="D3145" i="6" s="1"/>
  <c r="G3152" i="6"/>
  <c r="G3175" i="6"/>
  <c r="C3184" i="6"/>
  <c r="E3184" i="6" s="1"/>
  <c r="G3184" i="6"/>
  <c r="B3184" i="6"/>
  <c r="D3184" i="6" s="1"/>
  <c r="B3203" i="6"/>
  <c r="D3203" i="6" s="1"/>
  <c r="G3203" i="6"/>
  <c r="G3238" i="6"/>
  <c r="G3290" i="6"/>
  <c r="C3290" i="6"/>
  <c r="E3290" i="6" s="1"/>
  <c r="B3290" i="6"/>
  <c r="D3290" i="6" s="1"/>
  <c r="G3320" i="6"/>
  <c r="B3327" i="6"/>
  <c r="D3327" i="6" s="1"/>
  <c r="C3327" i="6"/>
  <c r="E3327" i="6" s="1"/>
  <c r="G3354" i="6"/>
  <c r="C3404" i="6"/>
  <c r="E3404" i="6" s="1"/>
  <c r="B3454" i="6"/>
  <c r="D3454" i="6" s="1"/>
  <c r="C3474" i="6"/>
  <c r="E3474" i="6" s="1"/>
  <c r="G3474" i="6"/>
  <c r="G3480" i="6"/>
  <c r="C3480" i="6"/>
  <c r="E3480" i="6" s="1"/>
  <c r="B3480" i="6"/>
  <c r="D3480" i="6" s="1"/>
  <c r="G3516" i="6"/>
  <c r="G3544" i="6"/>
  <c r="C3544" i="6"/>
  <c r="E3544" i="6" s="1"/>
  <c r="B3544" i="6"/>
  <c r="D3544" i="6" s="1"/>
  <c r="B3560" i="6"/>
  <c r="D3560" i="6" s="1"/>
  <c r="G3608" i="6"/>
  <c r="G3660" i="6"/>
  <c r="B3660" i="6"/>
  <c r="D3660" i="6" s="1"/>
  <c r="C3696" i="6"/>
  <c r="E3696" i="6" s="1"/>
  <c r="G3711" i="6"/>
  <c r="C3711" i="6"/>
  <c r="E3711" i="6" s="1"/>
  <c r="C3720" i="6"/>
  <c r="E3720" i="6" s="1"/>
  <c r="B3720" i="6"/>
  <c r="D3720" i="6" s="1"/>
  <c r="B3744" i="6"/>
  <c r="D3744" i="6" s="1"/>
  <c r="C3840" i="6"/>
  <c r="E3840" i="6" s="1"/>
  <c r="C3850" i="6"/>
  <c r="E3850" i="6" s="1"/>
  <c r="B3858" i="6"/>
  <c r="D3858" i="6" s="1"/>
  <c r="G3964" i="6"/>
  <c r="C3964" i="6"/>
  <c r="E3964" i="6" s="1"/>
  <c r="C4278" i="6"/>
  <c r="E4278" i="6" s="1"/>
  <c r="B4278" i="6"/>
  <c r="D4278" i="6" s="1"/>
  <c r="G4348" i="6"/>
  <c r="C4356" i="6"/>
  <c r="E4356" i="6" s="1"/>
  <c r="G4407" i="6"/>
  <c r="C4469" i="6"/>
  <c r="E4469" i="6" s="1"/>
  <c r="G4469" i="6"/>
  <c r="C4547" i="6"/>
  <c r="E4547" i="6" s="1"/>
  <c r="G4547" i="6"/>
  <c r="B4562" i="6"/>
  <c r="D4562" i="6" s="1"/>
  <c r="G4562" i="6"/>
  <c r="B4569" i="6"/>
  <c r="D4569" i="6" s="1"/>
  <c r="B4592" i="6"/>
  <c r="D4592" i="6" s="1"/>
  <c r="C4719" i="6"/>
  <c r="E4719" i="6" s="1"/>
  <c r="G4754" i="6"/>
  <c r="G2809" i="6"/>
  <c r="G2850" i="6"/>
  <c r="C2850" i="6"/>
  <c r="E2850" i="6" s="1"/>
  <c r="B2850" i="6"/>
  <c r="D2850" i="6" s="1"/>
  <c r="G2894" i="6"/>
  <c r="G2926" i="6"/>
  <c r="B2932" i="6"/>
  <c r="D2932" i="6" s="1"/>
  <c r="C2939" i="6"/>
  <c r="E2939" i="6" s="1"/>
  <c r="G2976" i="6"/>
  <c r="C2976" i="6"/>
  <c r="E2976" i="6" s="1"/>
  <c r="C3108" i="6"/>
  <c r="E3108" i="6" s="1"/>
  <c r="G3130" i="6"/>
  <c r="B3169" i="6"/>
  <c r="D3169" i="6" s="1"/>
  <c r="C3169" i="6"/>
  <c r="E3169" i="6" s="1"/>
  <c r="G3404" i="6"/>
  <c r="G3454" i="6"/>
  <c r="G3461" i="6"/>
  <c r="B3474" i="6"/>
  <c r="D3474" i="6" s="1"/>
  <c r="C3554" i="6"/>
  <c r="E3554" i="6" s="1"/>
  <c r="G3560" i="6"/>
  <c r="B3600" i="6"/>
  <c r="D3600" i="6" s="1"/>
  <c r="G3653" i="6"/>
  <c r="B3653" i="6"/>
  <c r="D3653" i="6" s="1"/>
  <c r="C3660" i="6"/>
  <c r="E3660" i="6" s="1"/>
  <c r="B3704" i="6"/>
  <c r="D3704" i="6" s="1"/>
  <c r="B3711" i="6"/>
  <c r="D3711" i="6" s="1"/>
  <c r="G3744" i="6"/>
  <c r="C3816" i="6"/>
  <c r="E3816" i="6" s="1"/>
  <c r="G3840" i="6"/>
  <c r="G3850" i="6"/>
  <c r="G3858" i="6"/>
  <c r="B3964" i="6"/>
  <c r="D3964" i="6" s="1"/>
  <c r="B3982" i="6"/>
  <c r="D3982" i="6" s="1"/>
  <c r="G4008" i="6"/>
  <c r="B4008" i="6"/>
  <c r="D4008" i="6" s="1"/>
  <c r="G4167" i="6"/>
  <c r="C4254" i="6"/>
  <c r="E4254" i="6" s="1"/>
  <c r="G4254" i="6"/>
  <c r="G4278" i="6"/>
  <c r="G4289" i="6"/>
  <c r="C4289" i="6"/>
  <c r="E4289" i="6" s="1"/>
  <c r="B4289" i="6"/>
  <c r="D4289" i="6" s="1"/>
  <c r="C4364" i="6"/>
  <c r="E4364" i="6" s="1"/>
  <c r="B4527" i="6"/>
  <c r="D4527" i="6" s="1"/>
  <c r="C4562" i="6"/>
  <c r="E4562" i="6" s="1"/>
  <c r="G4720" i="6"/>
  <c r="B4720" i="6"/>
  <c r="D4720" i="6" s="1"/>
  <c r="C4720" i="6"/>
  <c r="E4720" i="6" s="1"/>
  <c r="C4748" i="6"/>
  <c r="E4748" i="6" s="1"/>
  <c r="G4748" i="6"/>
  <c r="B4371" i="6"/>
  <c r="D4371" i="6" s="1"/>
  <c r="C4371" i="6"/>
  <c r="E4371" i="6" s="1"/>
  <c r="G2875" i="6"/>
  <c r="C2875" i="6"/>
  <c r="E2875" i="6" s="1"/>
  <c r="G2915" i="6"/>
  <c r="B2915" i="6"/>
  <c r="D2915" i="6" s="1"/>
  <c r="C2915" i="6"/>
  <c r="E2915" i="6" s="1"/>
  <c r="C3008" i="6"/>
  <c r="E3008" i="6" s="1"/>
  <c r="G3008" i="6"/>
  <c r="B3008" i="6"/>
  <c r="D3008" i="6" s="1"/>
  <c r="G3200" i="6"/>
  <c r="C3200" i="6"/>
  <c r="E3200" i="6" s="1"/>
  <c r="B3200" i="6"/>
  <c r="D3200" i="6" s="1"/>
  <c r="G3857" i="6"/>
  <c r="B3857" i="6"/>
  <c r="D3857" i="6" s="1"/>
  <c r="B3874" i="6"/>
  <c r="D3874" i="6" s="1"/>
  <c r="C3874" i="6"/>
  <c r="E3874" i="6" s="1"/>
  <c r="C4634" i="6"/>
  <c r="E4634" i="6" s="1"/>
  <c r="G4634" i="6"/>
  <c r="B4634" i="6"/>
  <c r="D4634" i="6" s="1"/>
  <c r="G4787" i="6"/>
  <c r="C4787" i="6"/>
  <c r="E4787" i="6" s="1"/>
  <c r="B4787" i="6"/>
  <c r="D4787" i="6" s="1"/>
  <c r="G3166" i="6"/>
  <c r="B3224" i="6"/>
  <c r="D3224" i="6" s="1"/>
  <c r="C3224" i="6"/>
  <c r="E3224" i="6" s="1"/>
  <c r="C3288" i="6"/>
  <c r="E3288" i="6" s="1"/>
  <c r="B3340" i="6"/>
  <c r="D3340" i="6" s="1"/>
  <c r="C3340" i="6"/>
  <c r="E3340" i="6" s="1"/>
  <c r="G4379" i="6"/>
  <c r="B4387" i="6"/>
  <c r="D4387" i="6" s="1"/>
  <c r="G4387" i="6"/>
  <c r="G4422" i="6"/>
  <c r="G4441" i="6"/>
  <c r="B4441" i="6"/>
  <c r="D4441" i="6" s="1"/>
  <c r="C4560" i="6"/>
  <c r="E4560" i="6" s="1"/>
  <c r="G4560" i="6"/>
  <c r="B4560" i="6"/>
  <c r="D4560" i="6" s="1"/>
  <c r="C4618" i="6"/>
  <c r="E4618" i="6" s="1"/>
  <c r="B4763" i="6"/>
  <c r="D4763" i="6" s="1"/>
  <c r="G2827" i="6"/>
  <c r="C2827" i="6"/>
  <c r="E2827" i="6" s="1"/>
  <c r="G3697" i="6"/>
  <c r="C3697" i="6"/>
  <c r="E3697" i="6" s="1"/>
  <c r="G4549" i="6"/>
  <c r="C4549" i="6"/>
  <c r="E4549" i="6" s="1"/>
  <c r="B4549" i="6"/>
  <c r="D4549" i="6" s="1"/>
  <c r="G4730" i="6"/>
  <c r="C4730" i="6"/>
  <c r="E4730" i="6" s="1"/>
  <c r="B4730" i="6"/>
  <c r="D4730" i="6" s="1"/>
  <c r="B4868" i="6"/>
  <c r="D4868" i="6" s="1"/>
  <c r="G4868" i="6"/>
  <c r="C2772" i="6"/>
  <c r="E2772" i="6" s="1"/>
  <c r="C2783" i="6"/>
  <c r="E2783" i="6" s="1"/>
  <c r="B2810" i="6"/>
  <c r="D2810" i="6" s="1"/>
  <c r="G2822" i="6"/>
  <c r="B2827" i="6"/>
  <c r="D2827" i="6" s="1"/>
  <c r="C2851" i="6"/>
  <c r="E2851" i="6" s="1"/>
  <c r="C3118" i="6"/>
  <c r="E3118" i="6" s="1"/>
  <c r="B3661" i="6"/>
  <c r="D3661" i="6" s="1"/>
  <c r="B3667" i="6"/>
  <c r="D3667" i="6" s="1"/>
  <c r="B3697" i="6"/>
  <c r="D3697" i="6" s="1"/>
  <c r="G3785" i="6"/>
  <c r="C3785" i="6"/>
  <c r="E3785" i="6" s="1"/>
  <c r="B4273" i="6"/>
  <c r="D4273" i="6" s="1"/>
  <c r="B4454" i="6"/>
  <c r="D4454" i="6" s="1"/>
  <c r="G2783" i="6"/>
  <c r="C2810" i="6"/>
  <c r="E2810" i="6" s="1"/>
  <c r="G2816" i="6"/>
  <c r="C2816" i="6"/>
  <c r="E2816" i="6" s="1"/>
  <c r="G2857" i="6"/>
  <c r="G2871" i="6"/>
  <c r="G2884" i="6"/>
  <c r="C2884" i="6"/>
  <c r="E2884" i="6" s="1"/>
  <c r="B2954" i="6"/>
  <c r="D2954" i="6" s="1"/>
  <c r="C3434" i="6"/>
  <c r="E3434" i="6" s="1"/>
  <c r="G3568" i="6"/>
  <c r="B4124" i="6"/>
  <c r="D4124" i="6" s="1"/>
  <c r="B4213" i="6"/>
  <c r="D4213" i="6" s="1"/>
  <c r="C4326" i="6"/>
  <c r="E4326" i="6" s="1"/>
  <c r="G4326" i="6"/>
  <c r="B4326" i="6"/>
  <c r="D4326" i="6" s="1"/>
  <c r="C4454" i="6"/>
  <c r="E4454" i="6" s="1"/>
  <c r="G4492" i="6"/>
  <c r="C4492" i="6"/>
  <c r="E4492" i="6" s="1"/>
  <c r="B4492" i="6"/>
  <c r="D4492" i="6" s="1"/>
  <c r="G3220" i="6"/>
  <c r="C3316" i="6"/>
  <c r="E3316" i="6" s="1"/>
  <c r="G3322" i="6"/>
  <c r="G3482" i="6"/>
  <c r="B3490" i="6"/>
  <c r="D3490" i="6" s="1"/>
  <c r="G3496" i="6"/>
  <c r="B3505" i="6"/>
  <c r="D3505" i="6" s="1"/>
  <c r="C3505" i="6"/>
  <c r="E3505" i="6" s="1"/>
  <c r="G3562" i="6"/>
  <c r="G3578" i="6"/>
  <c r="C3578" i="6"/>
  <c r="E3578" i="6" s="1"/>
  <c r="B3578" i="6"/>
  <c r="D3578" i="6" s="1"/>
  <c r="G3662" i="6"/>
  <c r="C3662" i="6"/>
  <c r="E3662" i="6" s="1"/>
  <c r="C3775" i="6"/>
  <c r="E3775" i="6" s="1"/>
  <c r="G3802" i="6"/>
  <c r="C3826" i="6"/>
  <c r="E3826" i="6" s="1"/>
  <c r="G3844" i="6"/>
  <c r="C3844" i="6"/>
  <c r="E3844" i="6" s="1"/>
  <c r="B3844" i="6"/>
  <c r="D3844" i="6" s="1"/>
  <c r="G3986" i="6"/>
  <c r="C3986" i="6"/>
  <c r="E3986" i="6" s="1"/>
  <c r="B3986" i="6"/>
  <c r="D3986" i="6" s="1"/>
  <c r="C4037" i="6"/>
  <c r="E4037" i="6" s="1"/>
  <c r="G4082" i="6"/>
  <c r="C4082" i="6"/>
  <c r="E4082" i="6" s="1"/>
  <c r="G4090" i="6"/>
  <c r="G4117" i="6"/>
  <c r="B4117" i="6"/>
  <c r="D4117" i="6" s="1"/>
  <c r="C4117" i="6"/>
  <c r="E4117" i="6" s="1"/>
  <c r="C4142" i="6"/>
  <c r="E4142" i="6" s="1"/>
  <c r="G4142" i="6"/>
  <c r="C4205" i="6"/>
  <c r="E4205" i="6" s="1"/>
  <c r="G4213" i="6"/>
  <c r="B4291" i="6"/>
  <c r="D4291" i="6" s="1"/>
  <c r="C4337" i="6"/>
  <c r="E4337" i="6" s="1"/>
  <c r="G4337" i="6"/>
  <c r="C4464" i="6"/>
  <c r="E4464" i="6" s="1"/>
  <c r="G4464" i="6"/>
  <c r="G4659" i="6"/>
  <c r="B4659" i="6"/>
  <c r="D4659" i="6" s="1"/>
  <c r="G4904" i="6"/>
  <c r="B4904" i="6"/>
  <c r="D4904" i="6" s="1"/>
  <c r="G2880" i="6"/>
  <c r="C2880" i="6"/>
  <c r="E2880" i="6" s="1"/>
  <c r="B2880" i="6"/>
  <c r="D2880" i="6" s="1"/>
  <c r="C2956" i="6"/>
  <c r="E2956" i="6" s="1"/>
  <c r="B2956" i="6"/>
  <c r="D2956" i="6" s="1"/>
  <c r="G2956" i="6"/>
  <c r="G3615" i="6"/>
  <c r="C3615" i="6"/>
  <c r="E3615" i="6" s="1"/>
  <c r="B3912" i="6"/>
  <c r="D3912" i="6" s="1"/>
  <c r="G3912" i="6"/>
  <c r="B3919" i="6"/>
  <c r="D3919" i="6" s="1"/>
  <c r="B3998" i="6"/>
  <c r="D3998" i="6" s="1"/>
  <c r="G4371" i="6"/>
  <c r="G4583" i="6"/>
  <c r="C4583" i="6"/>
  <c r="E4583" i="6" s="1"/>
  <c r="B4583" i="6"/>
  <c r="D4583" i="6" s="1"/>
  <c r="B4591" i="6"/>
  <c r="D4591" i="6" s="1"/>
  <c r="C4591" i="6"/>
  <c r="E4591" i="6" s="1"/>
  <c r="G4777" i="6"/>
  <c r="B4777" i="6"/>
  <c r="D4777" i="6" s="1"/>
  <c r="C2758" i="6"/>
  <c r="E2758" i="6" s="1"/>
  <c r="G2853" i="6"/>
  <c r="B2875" i="6"/>
  <c r="D2875" i="6" s="1"/>
  <c r="C3246" i="6"/>
  <c r="E3246" i="6" s="1"/>
  <c r="G3246" i="6"/>
  <c r="G3275" i="6"/>
  <c r="G3281" i="6"/>
  <c r="G3360" i="6"/>
  <c r="C3439" i="6"/>
  <c r="E3439" i="6" s="1"/>
  <c r="C3466" i="6"/>
  <c r="E3466" i="6" s="1"/>
  <c r="G3598" i="6"/>
  <c r="B3615" i="6"/>
  <c r="D3615" i="6" s="1"/>
  <c r="G3874" i="6"/>
  <c r="G3102" i="6"/>
  <c r="C3102" i="6"/>
  <c r="E3102" i="6" s="1"/>
  <c r="B2883" i="6"/>
  <c r="D2883" i="6" s="1"/>
  <c r="G2896" i="6"/>
  <c r="C2896" i="6"/>
  <c r="E2896" i="6" s="1"/>
  <c r="B2896" i="6"/>
  <c r="D2896" i="6" s="1"/>
  <c r="C2928" i="6"/>
  <c r="E2928" i="6" s="1"/>
  <c r="G2928" i="6"/>
  <c r="B3161" i="6"/>
  <c r="D3161" i="6" s="1"/>
  <c r="G3161" i="6"/>
  <c r="B3220" i="6"/>
  <c r="D3220" i="6" s="1"/>
  <c r="B3434" i="6"/>
  <c r="D3434" i="6" s="1"/>
  <c r="G3489" i="6"/>
  <c r="C3568" i="6"/>
  <c r="E3568" i="6" s="1"/>
  <c r="G3585" i="6"/>
  <c r="G3936" i="6"/>
  <c r="B2928" i="6"/>
  <c r="D2928" i="6" s="1"/>
  <c r="G3036" i="6"/>
  <c r="C3036" i="6"/>
  <c r="E3036" i="6" s="1"/>
  <c r="B3036" i="6"/>
  <c r="D3036" i="6" s="1"/>
  <c r="G3118" i="6"/>
  <c r="C3414" i="6"/>
  <c r="E3414" i="6" s="1"/>
  <c r="G3414" i="6"/>
  <c r="B3482" i="6"/>
  <c r="D3482" i="6" s="1"/>
  <c r="C3496" i="6"/>
  <c r="E3496" i="6" s="1"/>
  <c r="C3562" i="6"/>
  <c r="E3562" i="6" s="1"/>
  <c r="C3577" i="6"/>
  <c r="E3577" i="6" s="1"/>
  <c r="B3775" i="6"/>
  <c r="D3775" i="6" s="1"/>
  <c r="B3785" i="6"/>
  <c r="D3785" i="6" s="1"/>
  <c r="B3802" i="6"/>
  <c r="D3802" i="6" s="1"/>
  <c r="C3898" i="6"/>
  <c r="E3898" i="6" s="1"/>
  <c r="B3898" i="6"/>
  <c r="D3898" i="6" s="1"/>
  <c r="G3960" i="6"/>
  <c r="G3967" i="6"/>
  <c r="C3967" i="6"/>
  <c r="E3967" i="6" s="1"/>
  <c r="C4090" i="6"/>
  <c r="E4090" i="6" s="1"/>
  <c r="B4116" i="6"/>
  <c r="D4116" i="6" s="1"/>
  <c r="B4229" i="6"/>
  <c r="D4229" i="6" s="1"/>
  <c r="G4229" i="6"/>
  <c r="G4273" i="6"/>
  <c r="G4463" i="6"/>
  <c r="B4463" i="6"/>
  <c r="D4463" i="6" s="1"/>
  <c r="C4463" i="6"/>
  <c r="E4463" i="6" s="1"/>
  <c r="C4500" i="6"/>
  <c r="E4500" i="6" s="1"/>
  <c r="G4500" i="6"/>
  <c r="G2756" i="6"/>
  <c r="C2801" i="6"/>
  <c r="E2801" i="6" s="1"/>
  <c r="C2852" i="6"/>
  <c r="E2852" i="6" s="1"/>
  <c r="B2858" i="6"/>
  <c r="D2858" i="6" s="1"/>
  <c r="B2866" i="6"/>
  <c r="D2866" i="6" s="1"/>
  <c r="G2878" i="6"/>
  <c r="B2898" i="6"/>
  <c r="D2898" i="6" s="1"/>
  <c r="B2943" i="6"/>
  <c r="D2943" i="6" s="1"/>
  <c r="G2949" i="6"/>
  <c r="G2954" i="6"/>
  <c r="G2963" i="6"/>
  <c r="B2963" i="6"/>
  <c r="D2963" i="6" s="1"/>
  <c r="C2963" i="6"/>
  <c r="E2963" i="6" s="1"/>
  <c r="B2988" i="6"/>
  <c r="D2988" i="6" s="1"/>
  <c r="C3012" i="6"/>
  <c r="E3012" i="6" s="1"/>
  <c r="C3020" i="6"/>
  <c r="E3020" i="6" s="1"/>
  <c r="G3020" i="6"/>
  <c r="G3062" i="6"/>
  <c r="C3070" i="6"/>
  <c r="E3070" i="6" s="1"/>
  <c r="G3198" i="6"/>
  <c r="B3214" i="6"/>
  <c r="D3214" i="6" s="1"/>
  <c r="G3214" i="6"/>
  <c r="B3274" i="6"/>
  <c r="D3274" i="6" s="1"/>
  <c r="G3274" i="6"/>
  <c r="B3302" i="6"/>
  <c r="D3302" i="6" s="1"/>
  <c r="G3316" i="6"/>
  <c r="C3490" i="6"/>
  <c r="E3490" i="6" s="1"/>
  <c r="B3540" i="6"/>
  <c r="D3540" i="6" s="1"/>
  <c r="G3548" i="6"/>
  <c r="G3621" i="6"/>
  <c r="C3621" i="6"/>
  <c r="E3621" i="6" s="1"/>
  <c r="B3662" i="6"/>
  <c r="D3662" i="6" s="1"/>
  <c r="B3767" i="6"/>
  <c r="D3767" i="6" s="1"/>
  <c r="B3786" i="6"/>
  <c r="D3786" i="6" s="1"/>
  <c r="G3826" i="6"/>
  <c r="G3890" i="6"/>
  <c r="G3953" i="6"/>
  <c r="B3953" i="6"/>
  <c r="D3953" i="6" s="1"/>
  <c r="B4082" i="6"/>
  <c r="D4082" i="6" s="1"/>
  <c r="G4198" i="6"/>
  <c r="G4240" i="6"/>
  <c r="C4248" i="6"/>
  <c r="E4248" i="6" s="1"/>
  <c r="B4248" i="6"/>
  <c r="D4248" i="6" s="1"/>
  <c r="G4248" i="6"/>
  <c r="C4266" i="6"/>
  <c r="E4266" i="6" s="1"/>
  <c r="G4266" i="6"/>
  <c r="B4266" i="6"/>
  <c r="D4266" i="6" s="1"/>
  <c r="G4291" i="6"/>
  <c r="G4297" i="6"/>
  <c r="B4297" i="6"/>
  <c r="D4297" i="6" s="1"/>
  <c r="C4306" i="6"/>
  <c r="E4306" i="6" s="1"/>
  <c r="B4337" i="6"/>
  <c r="D4337" i="6" s="1"/>
  <c r="B4404" i="6"/>
  <c r="D4404" i="6" s="1"/>
  <c r="G4404" i="6"/>
  <c r="C4404" i="6"/>
  <c r="E4404" i="6" s="1"/>
  <c r="B4464" i="6"/>
  <c r="D4464" i="6" s="1"/>
  <c r="B4475" i="6"/>
  <c r="D4475" i="6" s="1"/>
  <c r="G4475" i="6"/>
  <c r="C4475" i="6"/>
  <c r="E4475" i="6" s="1"/>
  <c r="C4708" i="6"/>
  <c r="E4708" i="6" s="1"/>
  <c r="G4716" i="6"/>
  <c r="C4716" i="6"/>
  <c r="E4716" i="6" s="1"/>
  <c r="B4716" i="6"/>
  <c r="D4716" i="6" s="1"/>
  <c r="G4767" i="6"/>
  <c r="C4767" i="6"/>
  <c r="E4767" i="6" s="1"/>
  <c r="B4794" i="6"/>
  <c r="D4794" i="6" s="1"/>
  <c r="G4818" i="6"/>
  <c r="C4818" i="6"/>
  <c r="E4818" i="6" s="1"/>
  <c r="G4860" i="6"/>
  <c r="C4904" i="6"/>
  <c r="E4904" i="6" s="1"/>
  <c r="G3318" i="6"/>
  <c r="C3318" i="6"/>
  <c r="E3318" i="6" s="1"/>
  <c r="B3318" i="6"/>
  <c r="D3318" i="6" s="1"/>
  <c r="G3484" i="6"/>
  <c r="C3484" i="6"/>
  <c r="E3484" i="6" s="1"/>
  <c r="B3760" i="6"/>
  <c r="D3760" i="6" s="1"/>
  <c r="G3760" i="6"/>
  <c r="B3798" i="6"/>
  <c r="D3798" i="6" s="1"/>
  <c r="G3798" i="6"/>
  <c r="C3798" i="6"/>
  <c r="E3798" i="6" s="1"/>
  <c r="C4040" i="6"/>
  <c r="E4040" i="6" s="1"/>
  <c r="B4040" i="6"/>
  <c r="D4040" i="6" s="1"/>
  <c r="B4606" i="6"/>
  <c r="D4606" i="6" s="1"/>
  <c r="G4606" i="6"/>
  <c r="B2859" i="6"/>
  <c r="D2859" i="6" s="1"/>
  <c r="G3058" i="6"/>
  <c r="C3058" i="6"/>
  <c r="E3058" i="6" s="1"/>
  <c r="G3347" i="6"/>
  <c r="B3360" i="6"/>
  <c r="D3360" i="6" s="1"/>
  <c r="G4031" i="6"/>
  <c r="C4031" i="6"/>
  <c r="E4031" i="6" s="1"/>
  <c r="C4422" i="6"/>
  <c r="E4422" i="6" s="1"/>
  <c r="C4449" i="6"/>
  <c r="E4449" i="6" s="1"/>
  <c r="G4449" i="6"/>
  <c r="B4449" i="6"/>
  <c r="D4449" i="6" s="1"/>
  <c r="B2982" i="6"/>
  <c r="D2982" i="6" s="1"/>
  <c r="B3050" i="6"/>
  <c r="D3050" i="6" s="1"/>
  <c r="G3050" i="6"/>
  <c r="B3893" i="6"/>
  <c r="D3893" i="6" s="1"/>
  <c r="C3912" i="6"/>
  <c r="E3912" i="6" s="1"/>
  <c r="G3998" i="6"/>
  <c r="B4137" i="6"/>
  <c r="D4137" i="6" s="1"/>
  <c r="C4137" i="6"/>
  <c r="E4137" i="6" s="1"/>
  <c r="G4515" i="6"/>
  <c r="C4515" i="6"/>
  <c r="E4515" i="6" s="1"/>
  <c r="B4515" i="6"/>
  <c r="D4515" i="6" s="1"/>
  <c r="B4545" i="6"/>
  <c r="D4545" i="6" s="1"/>
  <c r="G4591" i="6"/>
  <c r="C4777" i="6"/>
  <c r="E4777" i="6" s="1"/>
  <c r="C3448" i="6"/>
  <c r="E3448" i="6" s="1"/>
  <c r="G3448" i="6"/>
  <c r="B3455" i="6"/>
  <c r="D3455" i="6" s="1"/>
  <c r="C3455" i="6"/>
  <c r="E3455" i="6" s="1"/>
  <c r="G3546" i="6"/>
  <c r="B3546" i="6"/>
  <c r="D3546" i="6" s="1"/>
  <c r="B3994" i="6"/>
  <c r="D3994" i="6" s="1"/>
  <c r="G3994" i="6"/>
  <c r="G4159" i="6"/>
  <c r="C4159" i="6"/>
  <c r="E4159" i="6" s="1"/>
  <c r="B4814" i="6"/>
  <c r="D4814" i="6" s="1"/>
  <c r="G4814" i="6"/>
  <c r="B3322" i="6"/>
  <c r="D3322" i="6" s="1"/>
  <c r="B3504" i="6"/>
  <c r="D3504" i="6" s="1"/>
  <c r="G3504" i="6"/>
  <c r="G4351" i="6"/>
  <c r="C4351" i="6"/>
  <c r="E4351" i="6" s="1"/>
  <c r="C3140" i="6"/>
  <c r="E3140" i="6" s="1"/>
  <c r="G3148" i="6"/>
  <c r="C3148" i="6"/>
  <c r="E3148" i="6" s="1"/>
  <c r="B3155" i="6"/>
  <c r="D3155" i="6" s="1"/>
  <c r="B3241" i="6"/>
  <c r="D3241" i="6" s="1"/>
  <c r="C3241" i="6"/>
  <c r="E3241" i="6" s="1"/>
  <c r="G3655" i="6"/>
  <c r="B3655" i="6"/>
  <c r="D3655" i="6" s="1"/>
  <c r="C3661" i="6"/>
  <c r="E3661" i="6" s="1"/>
  <c r="C3698" i="6"/>
  <c r="E3698" i="6" s="1"/>
  <c r="G3698" i="6"/>
  <c r="B4808" i="6"/>
  <c r="D4808" i="6" s="1"/>
  <c r="C4808" i="6"/>
  <c r="E4808" i="6" s="1"/>
  <c r="G2763" i="6"/>
  <c r="G2805" i="6"/>
  <c r="B2816" i="6"/>
  <c r="D2816" i="6" s="1"/>
  <c r="B2852" i="6"/>
  <c r="D2852" i="6" s="1"/>
  <c r="C2878" i="6"/>
  <c r="E2878" i="6" s="1"/>
  <c r="B2884" i="6"/>
  <c r="D2884" i="6" s="1"/>
  <c r="C2923" i="6"/>
  <c r="E2923" i="6" s="1"/>
  <c r="G2923" i="6"/>
  <c r="C2949" i="6"/>
  <c r="E2949" i="6" s="1"/>
  <c r="B3012" i="6"/>
  <c r="D3012" i="6" s="1"/>
  <c r="C3078" i="6"/>
  <c r="E3078" i="6" s="1"/>
  <c r="G3086" i="6"/>
  <c r="C3086" i="6"/>
  <c r="E3086" i="6" s="1"/>
  <c r="C3126" i="6"/>
  <c r="E3126" i="6" s="1"/>
  <c r="G3126" i="6"/>
  <c r="B3133" i="6"/>
  <c r="D3133" i="6" s="1"/>
  <c r="G3140" i="6"/>
  <c r="B3148" i="6"/>
  <c r="D3148" i="6" s="1"/>
  <c r="B2802" i="6"/>
  <c r="D2802" i="6" s="1"/>
  <c r="G2802" i="6"/>
  <c r="C2802" i="6"/>
  <c r="E2802" i="6" s="1"/>
  <c r="C2858" i="6"/>
  <c r="E2858" i="6" s="1"/>
  <c r="G2943" i="6"/>
  <c r="G3070" i="6"/>
  <c r="B3199" i="6"/>
  <c r="D3199" i="6" s="1"/>
  <c r="C3199" i="6"/>
  <c r="E3199" i="6" s="1"/>
  <c r="G3302" i="6"/>
  <c r="B3498" i="6"/>
  <c r="D3498" i="6" s="1"/>
  <c r="G3498" i="6"/>
  <c r="C3498" i="6"/>
  <c r="E3498" i="6" s="1"/>
  <c r="C3540" i="6"/>
  <c r="E3540" i="6" s="1"/>
  <c r="B3557" i="6"/>
  <c r="D3557" i="6" s="1"/>
  <c r="G3557" i="6"/>
  <c r="C3557" i="6"/>
  <c r="E3557" i="6" s="1"/>
  <c r="G3631" i="6"/>
  <c r="C3631" i="6"/>
  <c r="E3631" i="6" s="1"/>
  <c r="C3767" i="6"/>
  <c r="E3767" i="6" s="1"/>
  <c r="G3863" i="6"/>
  <c r="B3863" i="6"/>
  <c r="D3863" i="6" s="1"/>
  <c r="G4111" i="6"/>
  <c r="B4111" i="6"/>
  <c r="D4111" i="6" s="1"/>
  <c r="C4258" i="6"/>
  <c r="E4258" i="6" s="1"/>
  <c r="B4258" i="6"/>
  <c r="D4258" i="6" s="1"/>
  <c r="G4689" i="6"/>
  <c r="C4689" i="6"/>
  <c r="E4689" i="6" s="1"/>
  <c r="B4689" i="6"/>
  <c r="D4689" i="6" s="1"/>
  <c r="B4767" i="6"/>
  <c r="D4767" i="6" s="1"/>
  <c r="C4794" i="6"/>
  <c r="E4794" i="6" s="1"/>
  <c r="B4818" i="6"/>
  <c r="D4818" i="6" s="1"/>
  <c r="G3512" i="6"/>
  <c r="B3512" i="6"/>
  <c r="D3512" i="6" s="1"/>
  <c r="C3838" i="6"/>
  <c r="E3838" i="6" s="1"/>
  <c r="G3838" i="6"/>
  <c r="G3895" i="6"/>
  <c r="C3895" i="6"/>
  <c r="E3895" i="6" s="1"/>
  <c r="G3914" i="6"/>
  <c r="C3914" i="6"/>
  <c r="E3914" i="6" s="1"/>
  <c r="C4168" i="6"/>
  <c r="E4168" i="6" s="1"/>
  <c r="G4168" i="6"/>
  <c r="C4183" i="6"/>
  <c r="E4183" i="6" s="1"/>
  <c r="B4183" i="6"/>
  <c r="D4183" i="6" s="1"/>
  <c r="G4193" i="6"/>
  <c r="B4193" i="6"/>
  <c r="D4193" i="6" s="1"/>
  <c r="G4251" i="6"/>
  <c r="C4251" i="6"/>
  <c r="E4251" i="6" s="1"/>
  <c r="B4251" i="6"/>
  <c r="D4251" i="6" s="1"/>
  <c r="B4408" i="6"/>
  <c r="D4408" i="6" s="1"/>
  <c r="C4408" i="6"/>
  <c r="E4408" i="6" s="1"/>
  <c r="G4408" i="6"/>
  <c r="C4416" i="6"/>
  <c r="E4416" i="6" s="1"/>
  <c r="B4416" i="6"/>
  <c r="D4416" i="6" s="1"/>
  <c r="B4503" i="6"/>
  <c r="D4503" i="6" s="1"/>
  <c r="G4503" i="6"/>
  <c r="G4523" i="6"/>
  <c r="B4523" i="6"/>
  <c r="D4523" i="6" s="1"/>
  <c r="G4798" i="6"/>
  <c r="C4798" i="6"/>
  <c r="E4798" i="6" s="1"/>
  <c r="B2992" i="6"/>
  <c r="D2992" i="6" s="1"/>
  <c r="B3042" i="6"/>
  <c r="D3042" i="6" s="1"/>
  <c r="C3094" i="6"/>
  <c r="E3094" i="6" s="1"/>
  <c r="B3122" i="6"/>
  <c r="D3122" i="6" s="1"/>
  <c r="B3162" i="6"/>
  <c r="D3162" i="6" s="1"/>
  <c r="B3358" i="6"/>
  <c r="D3358" i="6" s="1"/>
  <c r="B3370" i="6"/>
  <c r="D3370" i="6" s="1"/>
  <c r="B3402" i="6"/>
  <c r="D3402" i="6" s="1"/>
  <c r="B3436" i="6"/>
  <c r="D3436" i="6" s="1"/>
  <c r="C3436" i="6"/>
  <c r="E3436" i="6" s="1"/>
  <c r="B3506" i="6"/>
  <c r="D3506" i="6" s="1"/>
  <c r="C3506" i="6"/>
  <c r="E3506" i="6" s="1"/>
  <c r="C3512" i="6"/>
  <c r="E3512" i="6" s="1"/>
  <c r="C3519" i="6"/>
  <c r="E3519" i="6" s="1"/>
  <c r="B3552" i="6"/>
  <c r="D3552" i="6" s="1"/>
  <c r="C3602" i="6"/>
  <c r="E3602" i="6" s="1"/>
  <c r="B3602" i="6"/>
  <c r="D3602" i="6" s="1"/>
  <c r="G3602" i="6"/>
  <c r="B3618" i="6"/>
  <c r="D3618" i="6" s="1"/>
  <c r="B3838" i="6"/>
  <c r="D3838" i="6" s="1"/>
  <c r="B3895" i="6"/>
  <c r="D3895" i="6" s="1"/>
  <c r="C3922" i="6"/>
  <c r="E3922" i="6" s="1"/>
  <c r="C4044" i="6"/>
  <c r="E4044" i="6" s="1"/>
  <c r="G4044" i="6"/>
  <c r="G4069" i="6"/>
  <c r="B4069" i="6"/>
  <c r="D4069" i="6" s="1"/>
  <c r="C4135" i="6"/>
  <c r="E4135" i="6" s="1"/>
  <c r="B4143" i="6"/>
  <c r="D4143" i="6" s="1"/>
  <c r="C4143" i="6"/>
  <c r="E4143" i="6" s="1"/>
  <c r="B4168" i="6"/>
  <c r="D4168" i="6" s="1"/>
  <c r="G4183" i="6"/>
  <c r="C4193" i="6"/>
  <c r="E4193" i="6" s="1"/>
  <c r="G4210" i="6"/>
  <c r="C4269" i="6"/>
  <c r="E4269" i="6" s="1"/>
  <c r="B4269" i="6"/>
  <c r="D4269" i="6" s="1"/>
  <c r="G4330" i="6"/>
  <c r="C4330" i="6"/>
  <c r="E4330" i="6" s="1"/>
  <c r="B4330" i="6"/>
  <c r="D4330" i="6" s="1"/>
  <c r="C4369" i="6"/>
  <c r="E4369" i="6" s="1"/>
  <c r="G4369" i="6"/>
  <c r="G4409" i="6"/>
  <c r="C4409" i="6"/>
  <c r="E4409" i="6" s="1"/>
  <c r="G4433" i="6"/>
  <c r="C4433" i="6"/>
  <c r="E4433" i="6" s="1"/>
  <c r="C4503" i="6"/>
  <c r="E4503" i="6" s="1"/>
  <c r="C4523" i="6"/>
  <c r="E4523" i="6" s="1"/>
  <c r="C4665" i="6"/>
  <c r="E4665" i="6" s="1"/>
  <c r="G4665" i="6"/>
  <c r="B4798" i="6"/>
  <c r="D4798" i="6" s="1"/>
  <c r="G2992" i="6"/>
  <c r="B3030" i="6"/>
  <c r="D3030" i="6" s="1"/>
  <c r="G3042" i="6"/>
  <c r="G3072" i="6"/>
  <c r="G3094" i="6"/>
  <c r="C3122" i="6"/>
  <c r="E3122" i="6" s="1"/>
  <c r="B3157" i="6"/>
  <c r="D3157" i="6" s="1"/>
  <c r="C3162" i="6"/>
  <c r="E3162" i="6" s="1"/>
  <c r="C3193" i="6"/>
  <c r="E3193" i="6" s="1"/>
  <c r="C3215" i="6"/>
  <c r="E3215" i="6" s="1"/>
  <c r="B3222" i="6"/>
  <c r="D3222" i="6" s="1"/>
  <c r="C3236" i="6"/>
  <c r="E3236" i="6" s="1"/>
  <c r="G3236" i="6"/>
  <c r="C3242" i="6"/>
  <c r="E3242" i="6" s="1"/>
  <c r="G3271" i="6"/>
  <c r="C3352" i="6"/>
  <c r="E3352" i="6" s="1"/>
  <c r="G3352" i="6"/>
  <c r="C3358" i="6"/>
  <c r="E3358" i="6" s="1"/>
  <c r="G3370" i="6"/>
  <c r="C3402" i="6"/>
  <c r="E3402" i="6" s="1"/>
  <c r="B3429" i="6"/>
  <c r="D3429" i="6" s="1"/>
  <c r="G3429" i="6"/>
  <c r="G3436" i="6"/>
  <c r="G3506" i="6"/>
  <c r="C3552" i="6"/>
  <c r="E3552" i="6" s="1"/>
  <c r="B3558" i="6"/>
  <c r="D3558" i="6" s="1"/>
  <c r="G3618" i="6"/>
  <c r="C3626" i="6"/>
  <c r="E3626" i="6" s="1"/>
  <c r="B3652" i="6"/>
  <c r="D3652" i="6" s="1"/>
  <c r="B3658" i="6"/>
  <c r="D3658" i="6" s="1"/>
  <c r="C3773" i="6"/>
  <c r="E3773" i="6" s="1"/>
  <c r="G3815" i="6"/>
  <c r="C3815" i="6"/>
  <c r="E3815" i="6" s="1"/>
  <c r="B3871" i="6"/>
  <c r="D3871" i="6" s="1"/>
  <c r="C3906" i="6"/>
  <c r="E3906" i="6" s="1"/>
  <c r="G3906" i="6"/>
  <c r="G3922" i="6"/>
  <c r="B3970" i="6"/>
  <c r="D3970" i="6" s="1"/>
  <c r="C4018" i="6"/>
  <c r="E4018" i="6" s="1"/>
  <c r="B4018" i="6"/>
  <c r="D4018" i="6" s="1"/>
  <c r="B4121" i="6"/>
  <c r="D4121" i="6" s="1"/>
  <c r="B4129" i="6"/>
  <c r="D4129" i="6" s="1"/>
  <c r="G4135" i="6"/>
  <c r="G4143" i="6"/>
  <c r="C4154" i="6"/>
  <c r="E4154" i="6" s="1"/>
  <c r="B4154" i="6"/>
  <c r="D4154" i="6" s="1"/>
  <c r="C4226" i="6"/>
  <c r="E4226" i="6" s="1"/>
  <c r="G4226" i="6"/>
  <c r="G4269" i="6"/>
  <c r="G4310" i="6"/>
  <c r="C4310" i="6"/>
  <c r="E4310" i="6" s="1"/>
  <c r="B4369" i="6"/>
  <c r="D4369" i="6" s="1"/>
  <c r="B4392" i="6"/>
  <c r="D4392" i="6" s="1"/>
  <c r="B4409" i="6"/>
  <c r="D4409" i="6" s="1"/>
  <c r="B4433" i="6"/>
  <c r="D4433" i="6" s="1"/>
  <c r="C4496" i="6"/>
  <c r="E4496" i="6" s="1"/>
  <c r="B4496" i="6"/>
  <c r="D4496" i="6" s="1"/>
  <c r="C4531" i="6"/>
  <c r="E4531" i="6" s="1"/>
  <c r="G4646" i="6"/>
  <c r="C4646" i="6"/>
  <c r="E4646" i="6" s="1"/>
  <c r="B4646" i="6"/>
  <c r="D4646" i="6" s="1"/>
  <c r="B4665" i="6"/>
  <c r="D4665" i="6" s="1"/>
  <c r="C4700" i="6"/>
  <c r="E4700" i="6" s="1"/>
  <c r="G4700" i="6"/>
  <c r="B4700" i="6"/>
  <c r="D4700" i="6" s="1"/>
  <c r="G4743" i="6"/>
  <c r="B4743" i="6"/>
  <c r="D4743" i="6" s="1"/>
  <c r="B3230" i="6"/>
  <c r="D3230" i="6" s="1"/>
  <c r="G3230" i="6"/>
  <c r="B3494" i="6"/>
  <c r="D3494" i="6" s="1"/>
  <c r="G3494" i="6"/>
  <c r="C3970" i="6"/>
  <c r="E3970" i="6" s="1"/>
  <c r="C4121" i="6"/>
  <c r="E4121" i="6" s="1"/>
  <c r="B4310" i="6"/>
  <c r="D4310" i="6" s="1"/>
  <c r="C4347" i="6"/>
  <c r="E4347" i="6" s="1"/>
  <c r="B4378" i="6"/>
  <c r="D4378" i="6" s="1"/>
  <c r="C4378" i="6"/>
  <c r="E4378" i="6" s="1"/>
  <c r="G4392" i="6"/>
  <c r="C4480" i="6"/>
  <c r="E4480" i="6" s="1"/>
  <c r="G4480" i="6"/>
  <c r="G4496" i="6"/>
  <c r="G4505" i="6"/>
  <c r="B4505" i="6"/>
  <c r="D4505" i="6" s="1"/>
  <c r="G4531" i="6"/>
  <c r="B4542" i="6"/>
  <c r="D4542" i="6" s="1"/>
  <c r="G4542" i="6"/>
  <c r="C4542" i="6"/>
  <c r="E4542" i="6" s="1"/>
  <c r="C4622" i="6"/>
  <c r="E4622" i="6" s="1"/>
  <c r="B4630" i="6"/>
  <c r="D4630" i="6" s="1"/>
  <c r="G4639" i="6"/>
  <c r="C4639" i="6"/>
  <c r="E4639" i="6" s="1"/>
  <c r="G4666" i="6"/>
  <c r="C4666" i="6"/>
  <c r="E4666" i="6" s="1"/>
  <c r="C4743" i="6"/>
  <c r="E4743" i="6" s="1"/>
  <c r="B4752" i="6"/>
  <c r="D4752" i="6" s="1"/>
  <c r="G4782" i="6"/>
  <c r="B4800" i="6"/>
  <c r="D4800" i="6" s="1"/>
  <c r="G4800" i="6"/>
  <c r="B4241" i="6"/>
  <c r="D4241" i="6" s="1"/>
  <c r="C4241" i="6"/>
  <c r="E4241" i="6" s="1"/>
  <c r="C4472" i="6"/>
  <c r="E4472" i="6" s="1"/>
  <c r="G4472" i="6"/>
  <c r="B4472" i="6"/>
  <c r="D4472" i="6" s="1"/>
  <c r="G4715" i="6"/>
  <c r="C4715" i="6"/>
  <c r="E4715" i="6" s="1"/>
  <c r="B4852" i="6"/>
  <c r="D4852" i="6" s="1"/>
  <c r="G4852" i="6"/>
  <c r="B4345" i="6"/>
  <c r="D4345" i="6" s="1"/>
  <c r="G4345" i="6"/>
  <c r="G4619" i="6"/>
  <c r="C4619" i="6"/>
  <c r="E4619" i="6" s="1"/>
  <c r="G4652" i="6"/>
  <c r="B4652" i="6"/>
  <c r="D4652" i="6" s="1"/>
  <c r="B4171" i="6"/>
  <c r="D4171" i="6" s="1"/>
  <c r="C4171" i="6"/>
  <c r="E4171" i="6" s="1"/>
  <c r="B4507" i="6"/>
  <c r="D4507" i="6" s="1"/>
  <c r="G4507" i="6"/>
  <c r="C4507" i="6"/>
  <c r="E4507" i="6" s="1"/>
  <c r="G4551" i="6"/>
  <c r="C4551" i="6"/>
  <c r="E4551" i="6" s="1"/>
  <c r="G4602" i="6"/>
  <c r="C4602" i="6"/>
  <c r="E4602" i="6" s="1"/>
  <c r="C4652" i="6"/>
  <c r="E4652" i="6" s="1"/>
  <c r="B4662" i="6"/>
  <c r="D4662" i="6" s="1"/>
  <c r="G4662" i="6"/>
  <c r="C4662" i="6"/>
  <c r="E4662" i="6" s="1"/>
  <c r="G4711" i="6"/>
  <c r="C4711" i="6"/>
  <c r="E4711" i="6" s="1"/>
  <c r="C4188" i="6"/>
  <c r="E4188" i="6" s="1"/>
  <c r="G4188" i="6"/>
  <c r="C4282" i="6"/>
  <c r="E4282" i="6" s="1"/>
  <c r="B4282" i="6"/>
  <c r="D4282" i="6" s="1"/>
  <c r="B4367" i="6"/>
  <c r="D4367" i="6" s="1"/>
  <c r="C4367" i="6"/>
  <c r="E4367" i="6" s="1"/>
  <c r="C4451" i="6"/>
  <c r="E4451" i="6" s="1"/>
  <c r="G4451" i="6"/>
  <c r="B4451" i="6"/>
  <c r="D4451" i="6" s="1"/>
  <c r="G4653" i="6"/>
  <c r="C4653" i="6"/>
  <c r="E4653" i="6" s="1"/>
  <c r="B4693" i="6"/>
  <c r="D4693" i="6" s="1"/>
  <c r="C4693" i="6"/>
  <c r="E4693" i="6" s="1"/>
  <c r="G4878" i="6"/>
  <c r="B4878" i="6"/>
  <c r="D4878" i="6" s="1"/>
  <c r="G4900" i="6"/>
  <c r="C4900" i="6"/>
  <c r="E4900" i="6" s="1"/>
  <c r="B4295" i="6"/>
  <c r="D4295" i="6" s="1"/>
  <c r="C4333" i="6"/>
  <c r="E4333" i="6" s="1"/>
  <c r="B4339" i="6"/>
  <c r="D4339" i="6" s="1"/>
  <c r="C4363" i="6"/>
  <c r="E4363" i="6" s="1"/>
  <c r="C4423" i="6"/>
  <c r="E4423" i="6" s="1"/>
  <c r="G4445" i="6"/>
  <c r="C4590" i="6"/>
  <c r="E4590" i="6" s="1"/>
  <c r="B4633" i="6"/>
  <c r="D4633" i="6" s="1"/>
  <c r="B4676" i="6"/>
  <c r="D4676" i="6" s="1"/>
  <c r="B4717" i="6"/>
  <c r="D4717" i="6" s="1"/>
  <c r="C4766" i="6"/>
  <c r="E4766" i="6" s="1"/>
  <c r="B4788" i="6"/>
  <c r="D4788" i="6" s="1"/>
  <c r="G4806" i="6"/>
  <c r="B4812" i="6"/>
  <c r="D4812" i="6" s="1"/>
  <c r="B4892" i="6"/>
  <c r="D4892" i="6" s="1"/>
  <c r="C4892" i="6"/>
  <c r="E4892" i="6" s="1"/>
  <c r="C2766" i="6"/>
  <c r="E2766" i="6" s="1"/>
  <c r="B2766" i="6"/>
  <c r="D2766" i="6" s="1"/>
  <c r="G2920" i="6"/>
  <c r="C2920" i="6"/>
  <c r="E2920" i="6" s="1"/>
  <c r="G2980" i="6"/>
  <c r="C2980" i="6"/>
  <c r="E2980" i="6" s="1"/>
  <c r="C2994" i="6"/>
  <c r="E2994" i="6" s="1"/>
  <c r="B2994" i="6"/>
  <c r="D2994" i="6" s="1"/>
  <c r="C3014" i="6"/>
  <c r="E3014" i="6" s="1"/>
  <c r="B3014" i="6"/>
  <c r="D3014" i="6" s="1"/>
  <c r="C2825" i="6"/>
  <c r="E2825" i="6" s="1"/>
  <c r="B2847" i="6"/>
  <c r="D2847" i="6" s="1"/>
  <c r="B2862" i="6"/>
  <c r="D2862" i="6" s="1"/>
  <c r="C2877" i="6"/>
  <c r="E2877" i="6" s="1"/>
  <c r="B2914" i="6"/>
  <c r="D2914" i="6" s="1"/>
  <c r="G2914" i="6"/>
  <c r="C2914" i="6"/>
  <c r="E2914" i="6" s="1"/>
  <c r="B2920" i="6"/>
  <c r="D2920" i="6" s="1"/>
  <c r="B2980" i="6"/>
  <c r="D2980" i="6" s="1"/>
  <c r="G2994" i="6"/>
  <c r="B3179" i="6"/>
  <c r="D3179" i="6" s="1"/>
  <c r="C3179" i="6"/>
  <c r="E3179" i="6" s="1"/>
  <c r="G3392" i="6"/>
  <c r="C3392" i="6"/>
  <c r="E3392" i="6" s="1"/>
  <c r="B3392" i="6"/>
  <c r="D3392" i="6" s="1"/>
  <c r="G3550" i="6"/>
  <c r="C3550" i="6"/>
  <c r="E3550" i="6" s="1"/>
  <c r="B3550" i="6"/>
  <c r="D3550" i="6" s="1"/>
  <c r="B2798" i="6"/>
  <c r="D2798" i="6" s="1"/>
  <c r="B3299" i="6"/>
  <c r="D3299" i="6" s="1"/>
  <c r="C3299" i="6"/>
  <c r="E3299" i="6" s="1"/>
  <c r="G3299" i="6"/>
  <c r="B3306" i="6"/>
  <c r="D3306" i="6" s="1"/>
  <c r="B3323" i="6"/>
  <c r="D3323" i="6" s="1"/>
  <c r="G3323" i="6"/>
  <c r="C3348" i="6"/>
  <c r="E3348" i="6" s="1"/>
  <c r="G2842" i="6"/>
  <c r="B2842" i="6"/>
  <c r="D2842" i="6" s="1"/>
  <c r="C2842" i="6"/>
  <c r="E2842" i="6" s="1"/>
  <c r="C2848" i="6"/>
  <c r="E2848" i="6" s="1"/>
  <c r="B2848" i="6"/>
  <c r="D2848" i="6" s="1"/>
  <c r="G2862" i="6"/>
  <c r="C2936" i="6"/>
  <c r="E2936" i="6" s="1"/>
  <c r="B2936" i="6"/>
  <c r="D2936" i="6" s="1"/>
  <c r="C3100" i="6"/>
  <c r="E3100" i="6" s="1"/>
  <c r="B3223" i="6"/>
  <c r="D3223" i="6" s="1"/>
  <c r="C3223" i="6"/>
  <c r="E3223" i="6" s="1"/>
  <c r="B3587" i="6"/>
  <c r="D3587" i="6" s="1"/>
  <c r="G3587" i="6"/>
  <c r="B3726" i="6"/>
  <c r="D3726" i="6" s="1"/>
  <c r="G3726" i="6"/>
  <c r="C3726" i="6"/>
  <c r="E3726" i="6" s="1"/>
  <c r="C3734" i="6"/>
  <c r="E3734" i="6" s="1"/>
  <c r="B3734" i="6"/>
  <c r="D3734" i="6" s="1"/>
  <c r="G3734" i="6"/>
  <c r="G3847" i="6"/>
  <c r="B3847" i="6"/>
  <c r="D3847" i="6" s="1"/>
  <c r="C3847" i="6"/>
  <c r="E3847" i="6" s="1"/>
  <c r="G3978" i="6"/>
  <c r="B3978" i="6"/>
  <c r="D3978" i="6" s="1"/>
  <c r="G2752" i="6"/>
  <c r="G2798" i="6"/>
  <c r="G2848" i="6"/>
  <c r="C2908" i="6"/>
  <c r="E2908" i="6" s="1"/>
  <c r="B2908" i="6"/>
  <c r="D2908" i="6" s="1"/>
  <c r="C2927" i="6"/>
  <c r="E2927" i="6" s="1"/>
  <c r="G2927" i="6"/>
  <c r="G2931" i="6"/>
  <c r="B2931" i="6"/>
  <c r="D2931" i="6" s="1"/>
  <c r="G2936" i="6"/>
  <c r="C2947" i="6"/>
  <c r="E2947" i="6" s="1"/>
  <c r="C2951" i="6"/>
  <c r="E2951" i="6" s="1"/>
  <c r="G2951" i="6"/>
  <c r="B2951" i="6"/>
  <c r="D2951" i="6" s="1"/>
  <c r="C2970" i="6"/>
  <c r="E2970" i="6" s="1"/>
  <c r="G2970" i="6"/>
  <c r="C3004" i="6"/>
  <c r="E3004" i="6" s="1"/>
  <c r="B3004" i="6"/>
  <c r="D3004" i="6" s="1"/>
  <c r="B3048" i="6"/>
  <c r="D3048" i="6" s="1"/>
  <c r="G3054" i="6"/>
  <c r="C3054" i="6"/>
  <c r="E3054" i="6" s="1"/>
  <c r="G3100" i="6"/>
  <c r="C3114" i="6"/>
  <c r="E3114" i="6" s="1"/>
  <c r="G3114" i="6"/>
  <c r="B3114" i="6"/>
  <c r="D3114" i="6" s="1"/>
  <c r="G3132" i="6"/>
  <c r="C3132" i="6"/>
  <c r="E3132" i="6" s="1"/>
  <c r="G3151" i="6"/>
  <c r="C3194" i="6"/>
  <c r="E3194" i="6" s="1"/>
  <c r="G3223" i="6"/>
  <c r="B3301" i="6"/>
  <c r="D3301" i="6" s="1"/>
  <c r="G3301" i="6"/>
  <c r="B3401" i="6"/>
  <c r="D3401" i="6" s="1"/>
  <c r="G3401" i="6"/>
  <c r="G3412" i="6"/>
  <c r="C3412" i="6"/>
  <c r="E3412" i="6" s="1"/>
  <c r="B3412" i="6"/>
  <c r="D3412" i="6" s="1"/>
  <c r="G3460" i="6"/>
  <c r="C3460" i="6"/>
  <c r="E3460" i="6" s="1"/>
  <c r="B3460" i="6"/>
  <c r="D3460" i="6" s="1"/>
  <c r="B3545" i="6"/>
  <c r="D3545" i="6" s="1"/>
  <c r="G3545" i="6"/>
  <c r="C3545" i="6"/>
  <c r="E3545" i="6" s="1"/>
  <c r="G3588" i="6"/>
  <c r="C3588" i="6"/>
  <c r="E3588" i="6" s="1"/>
  <c r="B3876" i="6"/>
  <c r="D3876" i="6" s="1"/>
  <c r="G3876" i="6"/>
  <c r="C3978" i="6"/>
  <c r="E3978" i="6" s="1"/>
  <c r="C4197" i="6"/>
  <c r="E4197" i="6" s="1"/>
  <c r="G4197" i="6"/>
  <c r="G4840" i="6"/>
  <c r="C4840" i="6"/>
  <c r="E4840" i="6" s="1"/>
  <c r="B4966" i="6"/>
  <c r="D4966" i="6" s="1"/>
  <c r="C2799" i="6"/>
  <c r="E2799" i="6" s="1"/>
  <c r="B2799" i="6"/>
  <c r="D2799" i="6" s="1"/>
  <c r="C2822" i="6"/>
  <c r="E2822" i="6" s="1"/>
  <c r="B2835" i="6"/>
  <c r="D2835" i="6" s="1"/>
  <c r="B2849" i="6"/>
  <c r="D2849" i="6" s="1"/>
  <c r="C2849" i="6"/>
  <c r="E2849" i="6" s="1"/>
  <c r="C2864" i="6"/>
  <c r="E2864" i="6" s="1"/>
  <c r="G2864" i="6"/>
  <c r="B2903" i="6"/>
  <c r="D2903" i="6" s="1"/>
  <c r="G2908" i="6"/>
  <c r="B2927" i="6"/>
  <c r="D2927" i="6" s="1"/>
  <c r="G2947" i="6"/>
  <c r="C2952" i="6"/>
  <c r="E2952" i="6" s="1"/>
  <c r="G2952" i="6"/>
  <c r="B2970" i="6"/>
  <c r="D2970" i="6" s="1"/>
  <c r="G2990" i="6"/>
  <c r="C2990" i="6"/>
  <c r="E2990" i="6" s="1"/>
  <c r="G3004" i="6"/>
  <c r="C3048" i="6"/>
  <c r="E3048" i="6" s="1"/>
  <c r="B3054" i="6"/>
  <c r="D3054" i="6" s="1"/>
  <c r="B3074" i="6"/>
  <c r="D3074" i="6" s="1"/>
  <c r="G3074" i="6"/>
  <c r="C3082" i="6"/>
  <c r="E3082" i="6" s="1"/>
  <c r="G3082" i="6"/>
  <c r="B3132" i="6"/>
  <c r="D3132" i="6" s="1"/>
  <c r="C3146" i="6"/>
  <c r="E3146" i="6" s="1"/>
  <c r="G3170" i="6"/>
  <c r="C3170" i="6"/>
  <c r="E3170" i="6" s="1"/>
  <c r="B3234" i="6"/>
  <c r="D3234" i="6" s="1"/>
  <c r="C3234" i="6"/>
  <c r="E3234" i="6" s="1"/>
  <c r="G3234" i="6"/>
  <c r="C3314" i="6"/>
  <c r="E3314" i="6" s="1"/>
  <c r="G3314" i="6"/>
  <c r="B3337" i="6"/>
  <c r="D3337" i="6" s="1"/>
  <c r="G3337" i="6"/>
  <c r="B3343" i="6"/>
  <c r="D3343" i="6" s="1"/>
  <c r="G3343" i="6"/>
  <c r="C3401" i="6"/>
  <c r="E3401" i="6" s="1"/>
  <c r="C3430" i="6"/>
  <c r="E3430" i="6" s="1"/>
  <c r="G3430" i="6"/>
  <c r="B3588" i="6"/>
  <c r="D3588" i="6" s="1"/>
  <c r="G4015" i="6"/>
  <c r="C4015" i="6"/>
  <c r="E4015" i="6" s="1"/>
  <c r="B4108" i="6"/>
  <c r="D4108" i="6" s="1"/>
  <c r="C4127" i="6"/>
  <c r="E4127" i="6" s="1"/>
  <c r="G4127" i="6"/>
  <c r="B4127" i="6"/>
  <c r="D4127" i="6" s="1"/>
  <c r="C4148" i="6"/>
  <c r="E4148" i="6" s="1"/>
  <c r="G4148" i="6"/>
  <c r="B4148" i="6"/>
  <c r="D4148" i="6" s="1"/>
  <c r="B4840" i="6"/>
  <c r="D4840" i="6" s="1"/>
  <c r="G2840" i="6"/>
  <c r="C2840" i="6"/>
  <c r="E2840" i="6" s="1"/>
  <c r="B3263" i="6"/>
  <c r="D3263" i="6" s="1"/>
  <c r="G3263" i="6"/>
  <c r="B3268" i="6"/>
  <c r="D3268" i="6" s="1"/>
  <c r="G3268" i="6"/>
  <c r="C3268" i="6"/>
  <c r="E3268" i="6" s="1"/>
  <c r="B3280" i="6"/>
  <c r="D3280" i="6" s="1"/>
  <c r="G3280" i="6"/>
  <c r="C3280" i="6"/>
  <c r="E3280" i="6" s="1"/>
  <c r="C3572" i="6"/>
  <c r="E3572" i="6" s="1"/>
  <c r="B3572" i="6"/>
  <c r="D3572" i="6" s="1"/>
  <c r="G3572" i="6"/>
  <c r="C3776" i="6"/>
  <c r="E3776" i="6" s="1"/>
  <c r="G3776" i="6"/>
  <c r="C3790" i="6"/>
  <c r="E3790" i="6" s="1"/>
  <c r="B3790" i="6"/>
  <c r="D3790" i="6" s="1"/>
  <c r="G3790" i="6"/>
  <c r="C2867" i="6"/>
  <c r="E2867" i="6" s="1"/>
  <c r="B2867" i="6"/>
  <c r="D2867" i="6" s="1"/>
  <c r="C3244" i="6"/>
  <c r="E3244" i="6" s="1"/>
  <c r="G3244" i="6"/>
  <c r="B3286" i="6"/>
  <c r="D3286" i="6" s="1"/>
  <c r="G3286" i="6"/>
  <c r="C3286" i="6"/>
  <c r="E3286" i="6" s="1"/>
  <c r="B3469" i="6"/>
  <c r="D3469" i="6" s="1"/>
  <c r="G3469" i="6"/>
  <c r="C3520" i="6"/>
  <c r="E3520" i="6" s="1"/>
  <c r="B3520" i="6"/>
  <c r="D3520" i="6" s="1"/>
  <c r="G3520" i="6"/>
  <c r="G4223" i="6"/>
  <c r="B4223" i="6"/>
  <c r="D4223" i="6" s="1"/>
  <c r="C4223" i="6"/>
  <c r="E4223" i="6" s="1"/>
  <c r="C4230" i="6"/>
  <c r="E4230" i="6" s="1"/>
  <c r="G4230" i="6"/>
  <c r="B4230" i="6"/>
  <c r="D4230" i="6" s="1"/>
  <c r="G4315" i="6"/>
  <c r="C4315" i="6"/>
  <c r="E4315" i="6" s="1"/>
  <c r="B4566" i="6"/>
  <c r="D4566" i="6" s="1"/>
  <c r="G4566" i="6"/>
  <c r="C4566" i="6"/>
  <c r="E4566" i="6" s="1"/>
  <c r="G2955" i="6"/>
  <c r="B2955" i="6"/>
  <c r="D2955" i="6" s="1"/>
  <c r="C2968" i="6"/>
  <c r="E2968" i="6" s="1"/>
  <c r="G2968" i="6"/>
  <c r="G3014" i="6"/>
  <c r="B3028" i="6"/>
  <c r="D3028" i="6" s="1"/>
  <c r="G3034" i="6"/>
  <c r="C3034" i="6"/>
  <c r="E3034" i="6" s="1"/>
  <c r="G3046" i="6"/>
  <c r="C3046" i="6"/>
  <c r="E3046" i="6" s="1"/>
  <c r="B3046" i="6"/>
  <c r="D3046" i="6" s="1"/>
  <c r="B3227" i="6"/>
  <c r="D3227" i="6" s="1"/>
  <c r="C3227" i="6"/>
  <c r="E3227" i="6" s="1"/>
  <c r="B3453" i="6"/>
  <c r="D3453" i="6" s="1"/>
  <c r="G3453" i="6"/>
  <c r="C3453" i="6"/>
  <c r="E3453" i="6" s="1"/>
  <c r="C3469" i="6"/>
  <c r="E3469" i="6" s="1"/>
  <c r="G4543" i="6"/>
  <c r="C4543" i="6"/>
  <c r="E4543" i="6" s="1"/>
  <c r="G2962" i="6"/>
  <c r="B2962" i="6"/>
  <c r="D2962" i="6" s="1"/>
  <c r="C2962" i="6"/>
  <c r="E2962" i="6" s="1"/>
  <c r="B2968" i="6"/>
  <c r="D2968" i="6" s="1"/>
  <c r="C3028" i="6"/>
  <c r="E3028" i="6" s="1"/>
  <c r="B3034" i="6"/>
  <c r="D3034" i="6" s="1"/>
  <c r="C3112" i="6"/>
  <c r="E3112" i="6" s="1"/>
  <c r="G3112" i="6"/>
  <c r="B3112" i="6"/>
  <c r="D3112" i="6" s="1"/>
  <c r="G3179" i="6"/>
  <c r="B3186" i="6"/>
  <c r="D3186" i="6" s="1"/>
  <c r="G3186" i="6"/>
  <c r="C3186" i="6"/>
  <c r="E3186" i="6" s="1"/>
  <c r="G3227" i="6"/>
  <c r="C3534" i="6"/>
  <c r="E3534" i="6" s="1"/>
  <c r="B3534" i="6"/>
  <c r="D3534" i="6" s="1"/>
  <c r="C4281" i="6"/>
  <c r="E4281" i="6" s="1"/>
  <c r="B4281" i="6"/>
  <c r="D4281" i="6" s="1"/>
  <c r="G4281" i="6"/>
  <c r="B4436" i="6"/>
  <c r="D4436" i="6" s="1"/>
  <c r="C4436" i="6"/>
  <c r="E4436" i="6" s="1"/>
  <c r="G4436" i="6"/>
  <c r="C2874" i="6"/>
  <c r="E2874" i="6" s="1"/>
  <c r="C3138" i="6"/>
  <c r="E3138" i="6" s="1"/>
  <c r="G3138" i="6"/>
  <c r="B3194" i="6"/>
  <c r="D3194" i="6" s="1"/>
  <c r="C3228" i="6"/>
  <c r="E3228" i="6" s="1"/>
  <c r="B3228" i="6"/>
  <c r="D3228" i="6" s="1"/>
  <c r="C3323" i="6"/>
  <c r="E3323" i="6" s="1"/>
  <c r="G3348" i="6"/>
  <c r="B3405" i="6"/>
  <c r="D3405" i="6" s="1"/>
  <c r="C3405" i="6"/>
  <c r="E3405" i="6" s="1"/>
  <c r="G3689" i="6"/>
  <c r="C3689" i="6"/>
  <c r="E3689" i="6" s="1"/>
  <c r="B3689" i="6"/>
  <c r="D3689" i="6" s="1"/>
  <c r="C3770" i="6"/>
  <c r="E3770" i="6" s="1"/>
  <c r="G3770" i="6"/>
  <c r="C3306" i="6"/>
  <c r="E3306" i="6" s="1"/>
  <c r="B3312" i="6"/>
  <c r="D3312" i="6" s="1"/>
  <c r="C3312" i="6"/>
  <c r="E3312" i="6" s="1"/>
  <c r="G3312" i="6"/>
  <c r="G4383" i="6"/>
  <c r="C4383" i="6"/>
  <c r="E4383" i="6" s="1"/>
  <c r="B4383" i="6"/>
  <c r="D4383" i="6" s="1"/>
  <c r="C2836" i="6"/>
  <c r="E2836" i="6" s="1"/>
  <c r="B2836" i="6"/>
  <c r="D2836" i="6" s="1"/>
  <c r="C2916" i="6"/>
  <c r="E2916" i="6" s="1"/>
  <c r="B2916" i="6"/>
  <c r="D2916" i="6" s="1"/>
  <c r="G2944" i="6"/>
  <c r="C2944" i="6"/>
  <c r="E2944" i="6" s="1"/>
  <c r="B3395" i="6"/>
  <c r="D3395" i="6" s="1"/>
  <c r="G3395" i="6"/>
  <c r="C3395" i="6"/>
  <c r="E3395" i="6" s="1"/>
  <c r="B3437" i="6"/>
  <c r="D3437" i="6" s="1"/>
  <c r="G3437" i="6"/>
  <c r="C3437" i="6"/>
  <c r="E3437" i="6" s="1"/>
  <c r="B3449" i="6"/>
  <c r="D3449" i="6" s="1"/>
  <c r="G3449" i="6"/>
  <c r="C3449" i="6"/>
  <c r="E3449" i="6" s="1"/>
  <c r="B3842" i="6"/>
  <c r="D3842" i="6" s="1"/>
  <c r="G3842" i="6"/>
  <c r="C4054" i="6"/>
  <c r="E4054" i="6" s="1"/>
  <c r="G4054" i="6"/>
  <c r="B4054" i="6"/>
  <c r="D4054" i="6" s="1"/>
  <c r="G4109" i="6"/>
  <c r="B4109" i="6"/>
  <c r="D4109" i="6" s="1"/>
  <c r="G2800" i="6"/>
  <c r="C2800" i="6"/>
  <c r="E2800" i="6" s="1"/>
  <c r="B2800" i="6"/>
  <c r="D2800" i="6" s="1"/>
  <c r="B2831" i="6"/>
  <c r="D2831" i="6" s="1"/>
  <c r="B2944" i="6"/>
  <c r="D2944" i="6" s="1"/>
  <c r="C3056" i="6"/>
  <c r="E3056" i="6" s="1"/>
  <c r="G3056" i="6"/>
  <c r="C3153" i="6"/>
  <c r="E3153" i="6" s="1"/>
  <c r="B3153" i="6"/>
  <c r="D3153" i="6" s="1"/>
  <c r="C3164" i="6"/>
  <c r="E3164" i="6" s="1"/>
  <c r="G3164" i="6"/>
  <c r="G3190" i="6"/>
  <c r="C3190" i="6"/>
  <c r="E3190" i="6" s="1"/>
  <c r="C3254" i="6"/>
  <c r="E3254" i="6" s="1"/>
  <c r="G3254" i="6"/>
  <c r="C3272" i="6"/>
  <c r="E3272" i="6" s="1"/>
  <c r="B3355" i="6"/>
  <c r="D3355" i="6" s="1"/>
  <c r="G3355" i="6"/>
  <c r="C3355" i="6"/>
  <c r="E3355" i="6" s="1"/>
  <c r="B3388" i="6"/>
  <c r="D3388" i="6" s="1"/>
  <c r="C3388" i="6"/>
  <c r="E3388" i="6" s="1"/>
  <c r="G3530" i="6"/>
  <c r="C3530" i="6"/>
  <c r="E3530" i="6" s="1"/>
  <c r="B3530" i="6"/>
  <c r="D3530" i="6" s="1"/>
  <c r="B3794" i="6"/>
  <c r="D3794" i="6" s="1"/>
  <c r="G3794" i="6"/>
  <c r="C3794" i="6"/>
  <c r="E3794" i="6" s="1"/>
  <c r="C3808" i="6"/>
  <c r="E3808" i="6" s="1"/>
  <c r="B3808" i="6"/>
  <c r="D3808" i="6" s="1"/>
  <c r="C3842" i="6"/>
  <c r="E3842" i="6" s="1"/>
  <c r="B4075" i="6"/>
  <c r="D4075" i="6" s="1"/>
  <c r="G4085" i="6"/>
  <c r="C4085" i="6"/>
  <c r="E4085" i="6" s="1"/>
  <c r="B4219" i="6"/>
  <c r="D4219" i="6" s="1"/>
  <c r="C4219" i="6"/>
  <c r="E4219" i="6" s="1"/>
  <c r="G4467" i="6"/>
  <c r="C4467" i="6"/>
  <c r="E4467" i="6" s="1"/>
  <c r="G4819" i="6"/>
  <c r="B4819" i="6"/>
  <c r="D4819" i="6" s="1"/>
  <c r="B2780" i="6"/>
  <c r="D2780" i="6" s="1"/>
  <c r="B2818" i="6"/>
  <c r="D2818" i="6" s="1"/>
  <c r="G2831" i="6"/>
  <c r="C2844" i="6"/>
  <c r="E2844" i="6" s="1"/>
  <c r="B2844" i="6"/>
  <c r="D2844" i="6" s="1"/>
  <c r="C2890" i="6"/>
  <c r="E2890" i="6" s="1"/>
  <c r="B2890" i="6"/>
  <c r="D2890" i="6" s="1"/>
  <c r="B3056" i="6"/>
  <c r="D3056" i="6" s="1"/>
  <c r="B3076" i="6"/>
  <c r="D3076" i="6" s="1"/>
  <c r="G3076" i="6"/>
  <c r="B3164" i="6"/>
  <c r="D3164" i="6" s="1"/>
  <c r="B3190" i="6"/>
  <c r="D3190" i="6" s="1"/>
  <c r="B3208" i="6"/>
  <c r="D3208" i="6" s="1"/>
  <c r="B3254" i="6"/>
  <c r="D3254" i="6" s="1"/>
  <c r="G3272" i="6"/>
  <c r="G3388" i="6"/>
  <c r="G3432" i="6"/>
  <c r="B3432" i="6"/>
  <c r="D3432" i="6" s="1"/>
  <c r="C3432" i="6"/>
  <c r="E3432" i="6" s="1"/>
  <c r="B3499" i="6"/>
  <c r="D3499" i="6" s="1"/>
  <c r="G3499" i="6"/>
  <c r="C3610" i="6"/>
  <c r="E3610" i="6" s="1"/>
  <c r="G3610" i="6"/>
  <c r="B3610" i="6"/>
  <c r="D3610" i="6" s="1"/>
  <c r="G3640" i="6"/>
  <c r="B3640" i="6"/>
  <c r="D3640" i="6" s="1"/>
  <c r="C3640" i="6"/>
  <c r="E3640" i="6" s="1"/>
  <c r="G3808" i="6"/>
  <c r="G3917" i="6"/>
  <c r="B3917" i="6"/>
  <c r="D3917" i="6" s="1"/>
  <c r="B4076" i="6"/>
  <c r="D4076" i="6" s="1"/>
  <c r="G4076" i="6"/>
  <c r="C4076" i="6"/>
  <c r="E4076" i="6" s="1"/>
  <c r="B4151" i="6"/>
  <c r="D4151" i="6" s="1"/>
  <c r="C4151" i="6"/>
  <c r="E4151" i="6" s="1"/>
  <c r="G4165" i="6"/>
  <c r="C4165" i="6"/>
  <c r="E4165" i="6" s="1"/>
  <c r="B4165" i="6"/>
  <c r="D4165" i="6" s="1"/>
  <c r="C4206" i="6"/>
  <c r="E4206" i="6" s="1"/>
  <c r="B4206" i="6"/>
  <c r="D4206" i="6" s="1"/>
  <c r="G4206" i="6"/>
  <c r="G4219" i="6"/>
  <c r="B4467" i="6"/>
  <c r="D4467" i="6" s="1"/>
  <c r="G4510" i="6"/>
  <c r="C4510" i="6"/>
  <c r="E4510" i="6" s="1"/>
  <c r="G4718" i="6"/>
  <c r="C4718" i="6"/>
  <c r="E4718" i="6" s="1"/>
  <c r="G4789" i="6"/>
  <c r="C4789" i="6"/>
  <c r="E4789" i="6" s="1"/>
  <c r="B4789" i="6"/>
  <c r="D4789" i="6" s="1"/>
  <c r="B4854" i="6"/>
  <c r="D4854" i="6" s="1"/>
  <c r="G4854" i="6"/>
  <c r="G2780" i="6"/>
  <c r="G2789" i="6"/>
  <c r="B2789" i="6"/>
  <c r="D2789" i="6" s="1"/>
  <c r="G2818" i="6"/>
  <c r="C2832" i="6"/>
  <c r="E2832" i="6" s="1"/>
  <c r="B2832" i="6"/>
  <c r="D2832" i="6" s="1"/>
  <c r="G2844" i="6"/>
  <c r="B2854" i="6"/>
  <c r="D2854" i="6" s="1"/>
  <c r="G2890" i="6"/>
  <c r="C2905" i="6"/>
  <c r="E2905" i="6" s="1"/>
  <c r="G2905" i="6"/>
  <c r="B2911" i="6"/>
  <c r="D2911" i="6" s="1"/>
  <c r="C2945" i="6"/>
  <c r="E2945" i="6" s="1"/>
  <c r="G2966" i="6"/>
  <c r="B2966" i="6"/>
  <c r="D2966" i="6" s="1"/>
  <c r="C2966" i="6"/>
  <c r="E2966" i="6" s="1"/>
  <c r="B2978" i="6"/>
  <c r="D2978" i="6" s="1"/>
  <c r="G2978" i="6"/>
  <c r="G3000" i="6"/>
  <c r="C3000" i="6"/>
  <c r="E3000" i="6" s="1"/>
  <c r="C3076" i="6"/>
  <c r="E3076" i="6" s="1"/>
  <c r="B3090" i="6"/>
  <c r="D3090" i="6" s="1"/>
  <c r="C3096" i="6"/>
  <c r="E3096" i="6" s="1"/>
  <c r="B3096" i="6"/>
  <c r="D3096" i="6" s="1"/>
  <c r="C3172" i="6"/>
  <c r="E3172" i="6" s="1"/>
  <c r="G3172" i="6"/>
  <c r="B3172" i="6"/>
  <c r="D3172" i="6" s="1"/>
  <c r="G3208" i="6"/>
  <c r="B3284" i="6"/>
  <c r="D3284" i="6" s="1"/>
  <c r="G3284" i="6"/>
  <c r="C3284" i="6"/>
  <c r="E3284" i="6" s="1"/>
  <c r="B3296" i="6"/>
  <c r="D3296" i="6" s="1"/>
  <c r="G3346" i="6"/>
  <c r="C3346" i="6"/>
  <c r="E3346" i="6" s="1"/>
  <c r="B3346" i="6"/>
  <c r="D3346" i="6" s="1"/>
  <c r="G3368" i="6"/>
  <c r="C3368" i="6"/>
  <c r="E3368" i="6" s="1"/>
  <c r="B3415" i="6"/>
  <c r="D3415" i="6" s="1"/>
  <c r="G3415" i="6"/>
  <c r="C3500" i="6"/>
  <c r="E3500" i="6" s="1"/>
  <c r="B3500" i="6"/>
  <c r="D3500" i="6" s="1"/>
  <c r="G3500" i="6"/>
  <c r="B3563" i="6"/>
  <c r="D3563" i="6" s="1"/>
  <c r="G3563" i="6"/>
  <c r="C3597" i="6"/>
  <c r="E3597" i="6" s="1"/>
  <c r="G3632" i="6"/>
  <c r="C3632" i="6"/>
  <c r="E3632" i="6" s="1"/>
  <c r="B3632" i="6"/>
  <c r="D3632" i="6" s="1"/>
  <c r="G3693" i="6"/>
  <c r="C3693" i="6"/>
  <c r="E3693" i="6" s="1"/>
  <c r="B3693" i="6"/>
  <c r="D3693" i="6" s="1"/>
  <c r="G3751" i="6"/>
  <c r="C3751" i="6"/>
  <c r="E3751" i="6" s="1"/>
  <c r="G3796" i="6"/>
  <c r="B3796" i="6"/>
  <c r="D3796" i="6" s="1"/>
  <c r="C3796" i="6"/>
  <c r="E3796" i="6" s="1"/>
  <c r="G3911" i="6"/>
  <c r="C3911" i="6"/>
  <c r="E3911" i="6" s="1"/>
  <c r="B3911" i="6"/>
  <c r="D3911" i="6" s="1"/>
  <c r="G4462" i="6"/>
  <c r="C4462" i="6"/>
  <c r="E4462" i="6" s="1"/>
  <c r="B4462" i="6"/>
  <c r="D4462" i="6" s="1"/>
  <c r="B4510" i="6"/>
  <c r="D4510" i="6" s="1"/>
  <c r="G4585" i="6"/>
  <c r="C4585" i="6"/>
  <c r="E4585" i="6" s="1"/>
  <c r="B4585" i="6"/>
  <c r="D4585" i="6" s="1"/>
  <c r="B4836" i="6"/>
  <c r="D4836" i="6" s="1"/>
  <c r="G4836" i="6"/>
  <c r="C4836" i="6"/>
  <c r="E4836" i="6" s="1"/>
  <c r="C4854" i="6"/>
  <c r="E4854" i="6" s="1"/>
  <c r="B3247" i="6"/>
  <c r="D3247" i="6" s="1"/>
  <c r="G3247" i="6"/>
  <c r="C4270" i="6"/>
  <c r="E4270" i="6" s="1"/>
  <c r="G4270" i="6"/>
  <c r="B4270" i="6"/>
  <c r="D4270" i="6" s="1"/>
  <c r="G4795" i="6"/>
  <c r="B4795" i="6"/>
  <c r="D4795" i="6" s="1"/>
  <c r="G2836" i="6"/>
  <c r="B2819" i="6"/>
  <c r="D2819" i="6" s="1"/>
  <c r="G2819" i="6"/>
  <c r="C2819" i="6"/>
  <c r="E2819" i="6" s="1"/>
  <c r="C2854" i="6"/>
  <c r="E2854" i="6" s="1"/>
  <c r="G2860" i="6"/>
  <c r="B2860" i="6"/>
  <c r="D2860" i="6" s="1"/>
  <c r="C2860" i="6"/>
  <c r="E2860" i="6" s="1"/>
  <c r="G2872" i="6"/>
  <c r="B2872" i="6"/>
  <c r="D2872" i="6" s="1"/>
  <c r="C2872" i="6"/>
  <c r="E2872" i="6" s="1"/>
  <c r="G2891" i="6"/>
  <c r="C2891" i="6"/>
  <c r="E2891" i="6" s="1"/>
  <c r="B2891" i="6"/>
  <c r="D2891" i="6" s="1"/>
  <c r="G2912" i="6"/>
  <c r="C2912" i="6"/>
  <c r="E2912" i="6" s="1"/>
  <c r="C2919" i="6"/>
  <c r="E2919" i="6" s="1"/>
  <c r="B2919" i="6"/>
  <c r="D2919" i="6" s="1"/>
  <c r="G3044" i="6"/>
  <c r="C3044" i="6"/>
  <c r="E3044" i="6" s="1"/>
  <c r="G3090" i="6"/>
  <c r="B3142" i="6"/>
  <c r="D3142" i="6" s="1"/>
  <c r="G3142" i="6"/>
  <c r="C3142" i="6"/>
  <c r="E3142" i="6" s="1"/>
  <c r="B3204" i="6"/>
  <c r="D3204" i="6" s="1"/>
  <c r="B3221" i="6"/>
  <c r="D3221" i="6" s="1"/>
  <c r="C3221" i="6"/>
  <c r="E3221" i="6" s="1"/>
  <c r="G3221" i="6"/>
  <c r="G3262" i="6"/>
  <c r="B3262" i="6"/>
  <c r="D3262" i="6" s="1"/>
  <c r="G3296" i="6"/>
  <c r="B3368" i="6"/>
  <c r="D3368" i="6" s="1"/>
  <c r="B3383" i="6"/>
  <c r="D3383" i="6" s="1"/>
  <c r="G3383" i="6"/>
  <c r="C3383" i="6"/>
  <c r="E3383" i="6" s="1"/>
  <c r="C3415" i="6"/>
  <c r="E3415" i="6" s="1"/>
  <c r="B3495" i="6"/>
  <c r="D3495" i="6" s="1"/>
  <c r="C3495" i="6"/>
  <c r="E3495" i="6" s="1"/>
  <c r="C3526" i="6"/>
  <c r="E3526" i="6" s="1"/>
  <c r="G3526" i="6"/>
  <c r="C3584" i="6"/>
  <c r="E3584" i="6" s="1"/>
  <c r="B3584" i="6"/>
  <c r="D3584" i="6" s="1"/>
  <c r="G3584" i="6"/>
  <c r="G3680" i="6"/>
  <c r="C3680" i="6"/>
  <c r="E3680" i="6" s="1"/>
  <c r="C3694" i="6"/>
  <c r="E3694" i="6" s="1"/>
  <c r="G3694" i="6"/>
  <c r="B3694" i="6"/>
  <c r="D3694" i="6" s="1"/>
  <c r="C3714" i="6"/>
  <c r="E3714" i="6" s="1"/>
  <c r="B3714" i="6"/>
  <c r="D3714" i="6" s="1"/>
  <c r="G3714" i="6"/>
  <c r="B3751" i="6"/>
  <c r="D3751" i="6" s="1"/>
  <c r="C3904" i="6"/>
  <c r="E3904" i="6" s="1"/>
  <c r="G3904" i="6"/>
  <c r="B3904" i="6"/>
  <c r="D3904" i="6" s="1"/>
  <c r="B3954" i="6"/>
  <c r="D3954" i="6" s="1"/>
  <c r="C3954" i="6"/>
  <c r="E3954" i="6" s="1"/>
  <c r="G3954" i="6"/>
  <c r="C4292" i="6"/>
  <c r="E4292" i="6" s="1"/>
  <c r="G4292" i="6"/>
  <c r="B4292" i="6"/>
  <c r="D4292" i="6" s="1"/>
  <c r="B4828" i="6"/>
  <c r="D4828" i="6" s="1"/>
  <c r="G4828" i="6"/>
  <c r="B2897" i="6"/>
  <c r="D2897" i="6" s="1"/>
  <c r="C2897" i="6"/>
  <c r="E2897" i="6" s="1"/>
  <c r="G2960" i="6"/>
  <c r="C2960" i="6"/>
  <c r="E2960" i="6" s="1"/>
  <c r="B2960" i="6"/>
  <c r="D2960" i="6" s="1"/>
  <c r="C3422" i="6"/>
  <c r="E3422" i="6" s="1"/>
  <c r="B3422" i="6"/>
  <c r="D3422" i="6" s="1"/>
  <c r="G3927" i="6"/>
  <c r="B3927" i="6"/>
  <c r="D3927" i="6" s="1"/>
  <c r="C4554" i="6"/>
  <c r="E4554" i="6" s="1"/>
  <c r="G4554" i="6"/>
  <c r="B4554" i="6"/>
  <c r="D4554" i="6" s="1"/>
  <c r="B3167" i="6"/>
  <c r="D3167" i="6" s="1"/>
  <c r="C3167" i="6"/>
  <c r="E3167" i="6" s="1"/>
  <c r="B3244" i="6"/>
  <c r="D3244" i="6" s="1"/>
  <c r="C3258" i="6"/>
  <c r="E3258" i="6" s="1"/>
  <c r="G3258" i="6"/>
  <c r="C3263" i="6"/>
  <c r="E3263" i="6" s="1"/>
  <c r="B3269" i="6"/>
  <c r="D3269" i="6" s="1"/>
  <c r="C3269" i="6"/>
  <c r="E3269" i="6" s="1"/>
  <c r="B3287" i="6"/>
  <c r="D3287" i="6" s="1"/>
  <c r="G3287" i="6"/>
  <c r="G4021" i="6"/>
  <c r="B4021" i="6"/>
  <c r="D4021" i="6" s="1"/>
  <c r="C4021" i="6"/>
  <c r="E4021" i="6" s="1"/>
  <c r="C2806" i="6"/>
  <c r="E2806" i="6" s="1"/>
  <c r="G2847" i="6"/>
  <c r="G2856" i="6"/>
  <c r="B2856" i="6"/>
  <c r="D2856" i="6" s="1"/>
  <c r="C2856" i="6"/>
  <c r="E2856" i="6" s="1"/>
  <c r="G2868" i="6"/>
  <c r="B2868" i="6"/>
  <c r="D2868" i="6" s="1"/>
  <c r="C2868" i="6"/>
  <c r="E2868" i="6" s="1"/>
  <c r="B2874" i="6"/>
  <c r="D2874" i="6" s="1"/>
  <c r="G2877" i="6"/>
  <c r="B2935" i="6"/>
  <c r="D2935" i="6" s="1"/>
  <c r="C3066" i="6"/>
  <c r="E3066" i="6" s="1"/>
  <c r="G3066" i="6"/>
  <c r="G3080" i="6"/>
  <c r="C3080" i="6"/>
  <c r="E3080" i="6" s="1"/>
  <c r="G3607" i="6"/>
  <c r="B3607" i="6"/>
  <c r="D3607" i="6" s="1"/>
  <c r="C3607" i="6"/>
  <c r="E3607" i="6" s="1"/>
  <c r="G3643" i="6"/>
  <c r="C3643" i="6"/>
  <c r="E3643" i="6" s="1"/>
  <c r="B3643" i="6"/>
  <c r="D3643" i="6" s="1"/>
  <c r="C4260" i="6"/>
  <c r="E4260" i="6" s="1"/>
  <c r="G4260" i="6"/>
  <c r="G2806" i="6"/>
  <c r="B2907" i="6"/>
  <c r="D2907" i="6" s="1"/>
  <c r="C2921" i="6"/>
  <c r="E2921" i="6" s="1"/>
  <c r="B3776" i="6"/>
  <c r="D3776" i="6" s="1"/>
  <c r="G4189" i="6"/>
  <c r="B4189" i="6"/>
  <c r="D4189" i="6" s="1"/>
  <c r="B3176" i="6"/>
  <c r="D3176" i="6" s="1"/>
  <c r="G3176" i="6"/>
  <c r="G3196" i="6"/>
  <c r="C3196" i="6"/>
  <c r="E3196" i="6" s="1"/>
  <c r="B3338" i="6"/>
  <c r="D3338" i="6" s="1"/>
  <c r="G3338" i="6"/>
  <c r="C2904" i="6"/>
  <c r="E2904" i="6" s="1"/>
  <c r="B2904" i="6"/>
  <c r="D2904" i="6" s="1"/>
  <c r="G2916" i="6"/>
  <c r="C2964" i="6"/>
  <c r="E2964" i="6" s="1"/>
  <c r="G2964" i="6"/>
  <c r="B2964" i="6"/>
  <c r="D2964" i="6" s="1"/>
  <c r="C2984" i="6"/>
  <c r="E2984" i="6" s="1"/>
  <c r="B2984" i="6"/>
  <c r="D2984" i="6" s="1"/>
  <c r="C3024" i="6"/>
  <c r="E3024" i="6" s="1"/>
  <c r="B3024" i="6"/>
  <c r="D3024" i="6" s="1"/>
  <c r="B2765" i="6"/>
  <c r="D2765" i="6" s="1"/>
  <c r="G2772" i="6"/>
  <c r="C2805" i="6"/>
  <c r="E2805" i="6" s="1"/>
  <c r="C2814" i="6"/>
  <c r="E2814" i="6" s="1"/>
  <c r="C2833" i="6"/>
  <c r="E2833" i="6" s="1"/>
  <c r="G2833" i="6"/>
  <c r="B2839" i="6"/>
  <c r="D2839" i="6" s="1"/>
  <c r="B2851" i="6"/>
  <c r="D2851" i="6" s="1"/>
  <c r="C2881" i="6"/>
  <c r="E2881" i="6" s="1"/>
  <c r="G2881" i="6"/>
  <c r="C2900" i="6"/>
  <c r="E2900" i="6" s="1"/>
  <c r="B2912" i="6"/>
  <c r="D2912" i="6" s="1"/>
  <c r="G2919" i="6"/>
  <c r="C2940" i="6"/>
  <c r="E2940" i="6" s="1"/>
  <c r="B2940" i="6"/>
  <c r="D2940" i="6" s="1"/>
  <c r="B2959" i="6"/>
  <c r="D2959" i="6" s="1"/>
  <c r="B3044" i="6"/>
  <c r="D3044" i="6" s="1"/>
  <c r="C3064" i="6"/>
  <c r="E3064" i="6" s="1"/>
  <c r="G3064" i="6"/>
  <c r="C3156" i="6"/>
  <c r="E3156" i="6" s="1"/>
  <c r="G3156" i="6"/>
  <c r="G3160" i="6"/>
  <c r="G3204" i="6"/>
  <c r="C3216" i="6"/>
  <c r="E3216" i="6" s="1"/>
  <c r="G3216" i="6"/>
  <c r="B3257" i="6"/>
  <c r="D3257" i="6" s="1"/>
  <c r="G3257" i="6"/>
  <c r="B3279" i="6"/>
  <c r="D3279" i="6" s="1"/>
  <c r="C3279" i="6"/>
  <c r="E3279" i="6" s="1"/>
  <c r="G3304" i="6"/>
  <c r="B3304" i="6"/>
  <c r="D3304" i="6" s="1"/>
  <c r="C3304" i="6"/>
  <c r="E3304" i="6" s="1"/>
  <c r="C3384" i="6"/>
  <c r="E3384" i="6" s="1"/>
  <c r="B3384" i="6"/>
  <c r="D3384" i="6" s="1"/>
  <c r="B3502" i="6"/>
  <c r="D3502" i="6" s="1"/>
  <c r="G3502" i="6"/>
  <c r="B3559" i="6"/>
  <c r="D3559" i="6" s="1"/>
  <c r="G3559" i="6"/>
  <c r="C3559" i="6"/>
  <c r="E3559" i="6" s="1"/>
  <c r="C4034" i="6"/>
  <c r="E4034" i="6" s="1"/>
  <c r="G4034" i="6"/>
  <c r="B4034" i="6"/>
  <c r="D4034" i="6" s="1"/>
  <c r="G4287" i="6"/>
  <c r="C4287" i="6"/>
  <c r="E4287" i="6" s="1"/>
  <c r="G4324" i="6"/>
  <c r="C4324" i="6"/>
  <c r="E4324" i="6" s="1"/>
  <c r="G4393" i="6"/>
  <c r="C4393" i="6"/>
  <c r="E4393" i="6" s="1"/>
  <c r="B4393" i="6"/>
  <c r="D4393" i="6" s="1"/>
  <c r="G4414" i="6"/>
  <c r="C4414" i="6"/>
  <c r="E4414" i="6" s="1"/>
  <c r="B4414" i="6"/>
  <c r="D4414" i="6" s="1"/>
  <c r="C3390" i="6"/>
  <c r="E3390" i="6" s="1"/>
  <c r="G3390" i="6"/>
  <c r="B3390" i="6"/>
  <c r="D3390" i="6" s="1"/>
  <c r="B3410" i="6"/>
  <c r="D3410" i="6" s="1"/>
  <c r="G3410" i="6"/>
  <c r="B3420" i="6"/>
  <c r="D3420" i="6" s="1"/>
  <c r="G3420" i="6"/>
  <c r="C3420" i="6"/>
  <c r="E3420" i="6" s="1"/>
  <c r="B3465" i="6"/>
  <c r="D3465" i="6" s="1"/>
  <c r="G3465" i="6"/>
  <c r="B3518" i="6"/>
  <c r="D3518" i="6" s="1"/>
  <c r="G3518" i="6"/>
  <c r="C3518" i="6"/>
  <c r="E3518" i="6" s="1"/>
  <c r="B3564" i="6"/>
  <c r="D3564" i="6" s="1"/>
  <c r="G3564" i="6"/>
  <c r="C3564" i="6"/>
  <c r="E3564" i="6" s="1"/>
  <c r="G3570" i="6"/>
  <c r="C3570" i="6"/>
  <c r="E3570" i="6" s="1"/>
  <c r="B3582" i="6"/>
  <c r="D3582" i="6" s="1"/>
  <c r="C3582" i="6"/>
  <c r="E3582" i="6" s="1"/>
  <c r="G3582" i="6"/>
  <c r="B3712" i="6"/>
  <c r="D3712" i="6" s="1"/>
  <c r="G3712" i="6"/>
  <c r="C3746" i="6"/>
  <c r="E3746" i="6" s="1"/>
  <c r="B3746" i="6"/>
  <c r="D3746" i="6" s="1"/>
  <c r="G4036" i="6"/>
  <c r="B4036" i="6"/>
  <c r="D4036" i="6" s="1"/>
  <c r="C4036" i="6"/>
  <c r="E4036" i="6" s="1"/>
  <c r="G4057" i="6"/>
  <c r="C4057" i="6"/>
  <c r="E4057" i="6" s="1"/>
  <c r="B4057" i="6"/>
  <c r="D4057" i="6" s="1"/>
  <c r="G4103" i="6"/>
  <c r="C4103" i="6"/>
  <c r="E4103" i="6" s="1"/>
  <c r="B4103" i="6"/>
  <c r="D4103" i="6" s="1"/>
  <c r="B4368" i="6"/>
  <c r="D4368" i="6" s="1"/>
  <c r="G4368" i="6"/>
  <c r="C4670" i="6"/>
  <c r="E4670" i="6" s="1"/>
  <c r="G4670" i="6"/>
  <c r="G4890" i="6"/>
  <c r="C4890" i="6"/>
  <c r="E4890" i="6" s="1"/>
  <c r="B4890" i="6"/>
  <c r="D4890" i="6" s="1"/>
  <c r="B2855" i="6"/>
  <c r="D2855" i="6" s="1"/>
  <c r="B2863" i="6"/>
  <c r="D2863" i="6" s="1"/>
  <c r="B2871" i="6"/>
  <c r="D2871" i="6" s="1"/>
  <c r="B3102" i="6"/>
  <c r="D3102" i="6" s="1"/>
  <c r="C3137" i="6"/>
  <c r="E3137" i="6" s="1"/>
  <c r="B3137" i="6"/>
  <c r="D3137" i="6" s="1"/>
  <c r="B3152" i="6"/>
  <c r="D3152" i="6" s="1"/>
  <c r="C3161" i="6"/>
  <c r="E3161" i="6" s="1"/>
  <c r="B3166" i="6"/>
  <c r="D3166" i="6" s="1"/>
  <c r="C3180" i="6"/>
  <c r="E3180" i="6" s="1"/>
  <c r="C3185" i="6"/>
  <c r="E3185" i="6" s="1"/>
  <c r="B3233" i="6"/>
  <c r="D3233" i="6" s="1"/>
  <c r="C3233" i="6"/>
  <c r="E3233" i="6" s="1"/>
  <c r="C3248" i="6"/>
  <c r="E3248" i="6" s="1"/>
  <c r="C3292" i="6"/>
  <c r="E3292" i="6" s="1"/>
  <c r="B3298" i="6"/>
  <c r="D3298" i="6" s="1"/>
  <c r="G3298" i="6"/>
  <c r="B3313" i="6"/>
  <c r="D3313" i="6" s="1"/>
  <c r="C3313" i="6"/>
  <c r="E3313" i="6" s="1"/>
  <c r="B3339" i="6"/>
  <c r="D3339" i="6" s="1"/>
  <c r="G3339" i="6"/>
  <c r="B3344" i="6"/>
  <c r="D3344" i="6" s="1"/>
  <c r="G3344" i="6"/>
  <c r="C3344" i="6"/>
  <c r="E3344" i="6" s="1"/>
  <c r="C3410" i="6"/>
  <c r="E3410" i="6" s="1"/>
  <c r="B3570" i="6"/>
  <c r="D3570" i="6" s="1"/>
  <c r="B3706" i="6"/>
  <c r="D3706" i="6" s="1"/>
  <c r="C3712" i="6"/>
  <c r="E3712" i="6" s="1"/>
  <c r="G3746" i="6"/>
  <c r="G3754" i="6"/>
  <c r="C3754" i="6"/>
  <c r="E3754" i="6" s="1"/>
  <c r="G3762" i="6"/>
  <c r="C3762" i="6"/>
  <c r="E3762" i="6" s="1"/>
  <c r="B3762" i="6"/>
  <c r="D3762" i="6" s="1"/>
  <c r="C3810" i="6"/>
  <c r="E3810" i="6" s="1"/>
  <c r="B3810" i="6"/>
  <c r="D3810" i="6" s="1"/>
  <c r="G3810" i="6"/>
  <c r="G3831" i="6"/>
  <c r="C3831" i="6"/>
  <c r="E3831" i="6" s="1"/>
  <c r="G3935" i="6"/>
  <c r="C3935" i="6"/>
  <c r="E3935" i="6" s="1"/>
  <c r="B3935" i="6"/>
  <c r="D3935" i="6" s="1"/>
  <c r="C3960" i="6"/>
  <c r="E3960" i="6" s="1"/>
  <c r="G4022" i="6"/>
  <c r="C4022" i="6"/>
  <c r="E4022" i="6" s="1"/>
  <c r="B4044" i="6"/>
  <c r="D4044" i="6" s="1"/>
  <c r="B4050" i="6"/>
  <c r="D4050" i="6" s="1"/>
  <c r="G4599" i="6"/>
  <c r="C4599" i="6"/>
  <c r="E4599" i="6" s="1"/>
  <c r="B4599" i="6"/>
  <c r="D4599" i="6" s="1"/>
  <c r="C4699" i="6"/>
  <c r="E4699" i="6" s="1"/>
  <c r="B4699" i="6"/>
  <c r="D4699" i="6" s="1"/>
  <c r="B3202" i="6"/>
  <c r="D3202" i="6" s="1"/>
  <c r="C3202" i="6"/>
  <c r="E3202" i="6" s="1"/>
  <c r="B3366" i="6"/>
  <c r="D3366" i="6" s="1"/>
  <c r="C3366" i="6"/>
  <c r="E3366" i="6" s="1"/>
  <c r="C3428" i="6"/>
  <c r="E3428" i="6" s="1"/>
  <c r="B3428" i="6"/>
  <c r="D3428" i="6" s="1"/>
  <c r="B3440" i="6"/>
  <c r="D3440" i="6" s="1"/>
  <c r="C3440" i="6"/>
  <c r="E3440" i="6" s="1"/>
  <c r="G3440" i="6"/>
  <c r="G3669" i="6"/>
  <c r="B3669" i="6"/>
  <c r="D3669" i="6" s="1"/>
  <c r="C3684" i="6"/>
  <c r="E3684" i="6" s="1"/>
  <c r="G3684" i="6"/>
  <c r="B3736" i="6"/>
  <c r="D3736" i="6" s="1"/>
  <c r="G3736" i="6"/>
  <c r="G3864" i="6"/>
  <c r="B3864" i="6"/>
  <c r="D3864" i="6" s="1"/>
  <c r="C4144" i="6"/>
  <c r="E4144" i="6" s="1"/>
  <c r="G4144" i="6"/>
  <c r="B4153" i="6"/>
  <c r="D4153" i="6" s="1"/>
  <c r="C4153" i="6"/>
  <c r="E4153" i="6" s="1"/>
  <c r="C4265" i="6"/>
  <c r="E4265" i="6" s="1"/>
  <c r="G4265" i="6"/>
  <c r="B4271" i="6"/>
  <c r="D4271" i="6" s="1"/>
  <c r="G4271" i="6"/>
  <c r="C4271" i="6"/>
  <c r="E4271" i="6" s="1"/>
  <c r="B4334" i="6"/>
  <c r="D4334" i="6" s="1"/>
  <c r="G4334" i="6"/>
  <c r="B2776" i="6"/>
  <c r="D2776" i="6" s="1"/>
  <c r="B2782" i="6"/>
  <c r="D2782" i="6" s="1"/>
  <c r="B2807" i="6"/>
  <c r="D2807" i="6" s="1"/>
  <c r="B2815" i="6"/>
  <c r="D2815" i="6" s="1"/>
  <c r="B2823" i="6"/>
  <c r="D2823" i="6" s="1"/>
  <c r="B2830" i="6"/>
  <c r="D2830" i="6" s="1"/>
  <c r="B2838" i="6"/>
  <c r="D2838" i="6" s="1"/>
  <c r="B2846" i="6"/>
  <c r="D2846" i="6" s="1"/>
  <c r="B2879" i="6"/>
  <c r="D2879" i="6" s="1"/>
  <c r="B2887" i="6"/>
  <c r="D2887" i="6" s="1"/>
  <c r="B2895" i="6"/>
  <c r="D2895" i="6" s="1"/>
  <c r="B2902" i="6"/>
  <c r="D2902" i="6" s="1"/>
  <c r="B2910" i="6"/>
  <c r="D2910" i="6" s="1"/>
  <c r="B2918" i="6"/>
  <c r="D2918" i="6" s="1"/>
  <c r="B2922" i="6"/>
  <c r="D2922" i="6" s="1"/>
  <c r="C2925" i="6"/>
  <c r="E2925" i="6" s="1"/>
  <c r="B2938" i="6"/>
  <c r="D2938" i="6" s="1"/>
  <c r="C2942" i="6"/>
  <c r="E2942" i="6" s="1"/>
  <c r="B2986" i="6"/>
  <c r="D2986" i="6" s="1"/>
  <c r="B2996" i="6"/>
  <c r="D2996" i="6" s="1"/>
  <c r="B3006" i="6"/>
  <c r="D3006" i="6" s="1"/>
  <c r="B3016" i="6"/>
  <c r="D3016" i="6" s="1"/>
  <c r="C3026" i="6"/>
  <c r="E3026" i="6" s="1"/>
  <c r="C3098" i="6"/>
  <c r="E3098" i="6" s="1"/>
  <c r="B3104" i="6"/>
  <c r="D3104" i="6" s="1"/>
  <c r="B3134" i="6"/>
  <c r="D3134" i="6" s="1"/>
  <c r="B3144" i="6"/>
  <c r="D3144" i="6" s="1"/>
  <c r="B3149" i="6"/>
  <c r="D3149" i="6" s="1"/>
  <c r="C3182" i="6"/>
  <c r="E3182" i="6" s="1"/>
  <c r="B3192" i="6"/>
  <c r="D3192" i="6" s="1"/>
  <c r="B3197" i="6"/>
  <c r="D3197" i="6" s="1"/>
  <c r="G3197" i="6"/>
  <c r="G3202" i="6"/>
  <c r="B3240" i="6"/>
  <c r="D3240" i="6" s="1"/>
  <c r="C3289" i="6"/>
  <c r="E3289" i="6" s="1"/>
  <c r="B3300" i="6"/>
  <c r="D3300" i="6" s="1"/>
  <c r="B3335" i="6"/>
  <c r="D3335" i="6" s="1"/>
  <c r="C3335" i="6"/>
  <c r="E3335" i="6" s="1"/>
  <c r="C3356" i="6"/>
  <c r="E3356" i="6" s="1"/>
  <c r="B3356" i="6"/>
  <c r="D3356" i="6" s="1"/>
  <c r="G3366" i="6"/>
  <c r="B3381" i="6"/>
  <c r="D3381" i="6" s="1"/>
  <c r="G3381" i="6"/>
  <c r="B3398" i="6"/>
  <c r="D3398" i="6" s="1"/>
  <c r="C3398" i="6"/>
  <c r="E3398" i="6" s="1"/>
  <c r="G3428" i="6"/>
  <c r="B3457" i="6"/>
  <c r="D3457" i="6" s="1"/>
  <c r="C3457" i="6"/>
  <c r="E3457" i="6" s="1"/>
  <c r="B3497" i="6"/>
  <c r="D3497" i="6" s="1"/>
  <c r="G3497" i="6"/>
  <c r="C3497" i="6"/>
  <c r="E3497" i="6" s="1"/>
  <c r="B3521" i="6"/>
  <c r="D3521" i="6" s="1"/>
  <c r="G3521" i="6"/>
  <c r="C3521" i="6"/>
  <c r="E3521" i="6" s="1"/>
  <c r="B3547" i="6"/>
  <c r="D3547" i="6" s="1"/>
  <c r="G3547" i="6"/>
  <c r="B3591" i="6"/>
  <c r="D3591" i="6" s="1"/>
  <c r="C3591" i="6"/>
  <c r="E3591" i="6" s="1"/>
  <c r="G3625" i="6"/>
  <c r="C3625" i="6"/>
  <c r="E3625" i="6" s="1"/>
  <c r="B3625" i="6"/>
  <c r="D3625" i="6" s="1"/>
  <c r="B3654" i="6"/>
  <c r="D3654" i="6" s="1"/>
  <c r="C3669" i="6"/>
  <c r="E3669" i="6" s="1"/>
  <c r="B3684" i="6"/>
  <c r="D3684" i="6" s="1"/>
  <c r="G3723" i="6"/>
  <c r="C3723" i="6"/>
  <c r="E3723" i="6" s="1"/>
  <c r="G3730" i="6"/>
  <c r="C3730" i="6"/>
  <c r="E3730" i="6" s="1"/>
  <c r="C3736" i="6"/>
  <c r="E3736" i="6" s="1"/>
  <c r="C3864" i="6"/>
  <c r="E3864" i="6" s="1"/>
  <c r="G3881" i="6"/>
  <c r="C3881" i="6"/>
  <c r="E3881" i="6" s="1"/>
  <c r="G3929" i="6"/>
  <c r="B3929" i="6"/>
  <c r="D3929" i="6" s="1"/>
  <c r="B4144" i="6"/>
  <c r="D4144" i="6" s="1"/>
  <c r="B4220" i="6"/>
  <c r="D4220" i="6" s="1"/>
  <c r="B4265" i="6"/>
  <c r="D4265" i="6" s="1"/>
  <c r="C4334" i="6"/>
  <c r="E4334" i="6" s="1"/>
  <c r="C4528" i="6"/>
  <c r="E4528" i="6" s="1"/>
  <c r="G4528" i="6"/>
  <c r="B4528" i="6"/>
  <c r="D4528" i="6" s="1"/>
  <c r="B3294" i="6"/>
  <c r="D3294" i="6" s="1"/>
  <c r="C3294" i="6"/>
  <c r="E3294" i="6" s="1"/>
  <c r="B3319" i="6"/>
  <c r="D3319" i="6" s="1"/>
  <c r="G3319" i="6"/>
  <c r="C3324" i="6"/>
  <c r="E3324" i="6" s="1"/>
  <c r="G3324" i="6"/>
  <c r="B3329" i="6"/>
  <c r="D3329" i="6" s="1"/>
  <c r="C3329" i="6"/>
  <c r="E3329" i="6" s="1"/>
  <c r="G3329" i="6"/>
  <c r="G3949" i="6"/>
  <c r="B3949" i="6"/>
  <c r="D3949" i="6" s="1"/>
  <c r="C3949" i="6"/>
  <c r="E3949" i="6" s="1"/>
  <c r="G4098" i="6"/>
  <c r="C4098" i="6"/>
  <c r="E4098" i="6" s="1"/>
  <c r="G4444" i="6"/>
  <c r="C4444" i="6"/>
  <c r="E4444" i="6" s="1"/>
  <c r="B4444" i="6"/>
  <c r="D4444" i="6" s="1"/>
  <c r="C2776" i="6"/>
  <c r="E2776" i="6" s="1"/>
  <c r="G2807" i="6"/>
  <c r="G2823" i="6"/>
  <c r="C2830" i="6"/>
  <c r="E2830" i="6" s="1"/>
  <c r="C2838" i="6"/>
  <c r="E2838" i="6" s="1"/>
  <c r="C2846" i="6"/>
  <c r="E2846" i="6" s="1"/>
  <c r="G2879" i="6"/>
  <c r="G2895" i="6"/>
  <c r="C2902" i="6"/>
  <c r="E2902" i="6" s="1"/>
  <c r="C2910" i="6"/>
  <c r="E2910" i="6" s="1"/>
  <c r="C2918" i="6"/>
  <c r="E2918" i="6" s="1"/>
  <c r="C2922" i="6"/>
  <c r="E2922" i="6" s="1"/>
  <c r="G2925" i="6"/>
  <c r="G2938" i="6"/>
  <c r="G2942" i="6"/>
  <c r="C2986" i="6"/>
  <c r="E2986" i="6" s="1"/>
  <c r="C2996" i="6"/>
  <c r="E2996" i="6" s="1"/>
  <c r="C3006" i="6"/>
  <c r="E3006" i="6" s="1"/>
  <c r="G3016" i="6"/>
  <c r="G3026" i="6"/>
  <c r="B3062" i="6"/>
  <c r="D3062" i="6" s="1"/>
  <c r="B3072" i="6"/>
  <c r="D3072" i="6" s="1"/>
  <c r="B3088" i="6"/>
  <c r="D3088" i="6" s="1"/>
  <c r="G3098" i="6"/>
  <c r="C3104" i="6"/>
  <c r="E3104" i="6" s="1"/>
  <c r="B3120" i="6"/>
  <c r="D3120" i="6" s="1"/>
  <c r="B3130" i="6"/>
  <c r="D3130" i="6" s="1"/>
  <c r="C3134" i="6"/>
  <c r="E3134" i="6" s="1"/>
  <c r="G3144" i="6"/>
  <c r="G3149" i="6"/>
  <c r="C3154" i="6"/>
  <c r="E3154" i="6" s="1"/>
  <c r="B3168" i="6"/>
  <c r="D3168" i="6" s="1"/>
  <c r="B3173" i="6"/>
  <c r="D3173" i="6" s="1"/>
  <c r="G3173" i="6"/>
  <c r="G3182" i="6"/>
  <c r="C3192" i="6"/>
  <c r="E3192" i="6" s="1"/>
  <c r="B3212" i="6"/>
  <c r="D3212" i="6" s="1"/>
  <c r="B3217" i="6"/>
  <c r="D3217" i="6" s="1"/>
  <c r="C3217" i="6"/>
  <c r="E3217" i="6" s="1"/>
  <c r="C3240" i="6"/>
  <c r="E3240" i="6" s="1"/>
  <c r="B3256" i="6"/>
  <c r="D3256" i="6" s="1"/>
  <c r="C3300" i="6"/>
  <c r="E3300" i="6" s="1"/>
  <c r="B3325" i="6"/>
  <c r="D3325" i="6" s="1"/>
  <c r="G3325" i="6"/>
  <c r="B3330" i="6"/>
  <c r="D3330" i="6" s="1"/>
  <c r="G3335" i="6"/>
  <c r="G3356" i="6"/>
  <c r="B3361" i="6"/>
  <c r="D3361" i="6" s="1"/>
  <c r="C3361" i="6"/>
  <c r="E3361" i="6" s="1"/>
  <c r="G3398" i="6"/>
  <c r="G3407" i="6"/>
  <c r="G3441" i="6"/>
  <c r="C3452" i="6"/>
  <c r="E3452" i="6" s="1"/>
  <c r="B3452" i="6"/>
  <c r="D3452" i="6" s="1"/>
  <c r="B3463" i="6"/>
  <c r="D3463" i="6" s="1"/>
  <c r="G3463" i="6"/>
  <c r="C3472" i="6"/>
  <c r="E3472" i="6" s="1"/>
  <c r="B3486" i="6"/>
  <c r="D3486" i="6" s="1"/>
  <c r="G3486" i="6"/>
  <c r="C3492" i="6"/>
  <c r="E3492" i="6" s="1"/>
  <c r="G3492" i="6"/>
  <c r="B3492" i="6"/>
  <c r="D3492" i="6" s="1"/>
  <c r="C3538" i="6"/>
  <c r="E3538" i="6" s="1"/>
  <c r="B3538" i="6"/>
  <c r="D3538" i="6" s="1"/>
  <c r="G3561" i="6"/>
  <c r="G3574" i="6"/>
  <c r="C3574" i="6"/>
  <c r="E3574" i="6" s="1"/>
  <c r="C3654" i="6"/>
  <c r="E3654" i="6" s="1"/>
  <c r="C3664" i="6"/>
  <c r="E3664" i="6" s="1"/>
  <c r="G3664" i="6"/>
  <c r="C3678" i="6"/>
  <c r="E3678" i="6" s="1"/>
  <c r="B3678" i="6"/>
  <c r="D3678" i="6" s="1"/>
  <c r="B3723" i="6"/>
  <c r="D3723" i="6" s="1"/>
  <c r="B3730" i="6"/>
  <c r="D3730" i="6" s="1"/>
  <c r="B3834" i="6"/>
  <c r="D3834" i="6" s="1"/>
  <c r="B3881" i="6"/>
  <c r="D3881" i="6" s="1"/>
  <c r="G3887" i="6"/>
  <c r="B3887" i="6"/>
  <c r="D3887" i="6" s="1"/>
  <c r="B3894" i="6"/>
  <c r="D3894" i="6" s="1"/>
  <c r="G3894" i="6"/>
  <c r="C3929" i="6"/>
  <c r="E3929" i="6" s="1"/>
  <c r="B3938" i="6"/>
  <c r="D3938" i="6" s="1"/>
  <c r="C3938" i="6"/>
  <c r="E3938" i="6" s="1"/>
  <c r="G3951" i="6"/>
  <c r="C3951" i="6"/>
  <c r="E3951" i="6" s="1"/>
  <c r="G3990" i="6"/>
  <c r="C3990" i="6"/>
  <c r="E3990" i="6" s="1"/>
  <c r="B3990" i="6"/>
  <c r="D3990" i="6" s="1"/>
  <c r="G4053" i="6"/>
  <c r="B4053" i="6"/>
  <c r="D4053" i="6" s="1"/>
  <c r="G4099" i="6"/>
  <c r="B4099" i="6"/>
  <c r="D4099" i="6" s="1"/>
  <c r="B4133" i="6"/>
  <c r="D4133" i="6" s="1"/>
  <c r="G4133" i="6"/>
  <c r="C4139" i="6"/>
  <c r="E4139" i="6" s="1"/>
  <c r="G4139" i="6"/>
  <c r="G4303" i="6"/>
  <c r="C4303" i="6"/>
  <c r="E4303" i="6" s="1"/>
  <c r="B4303" i="6"/>
  <c r="D4303" i="6" s="1"/>
  <c r="C4335" i="6"/>
  <c r="E4335" i="6" s="1"/>
  <c r="B4335" i="6"/>
  <c r="D4335" i="6" s="1"/>
  <c r="C4340" i="6"/>
  <c r="E4340" i="6" s="1"/>
  <c r="G4340" i="6"/>
  <c r="B4340" i="6"/>
  <c r="D4340" i="6" s="1"/>
  <c r="G4729" i="6"/>
  <c r="C4729" i="6"/>
  <c r="E4729" i="6" s="1"/>
  <c r="B4729" i="6"/>
  <c r="D4729" i="6" s="1"/>
  <c r="C3250" i="6"/>
  <c r="E3250" i="6" s="1"/>
  <c r="B3250" i="6"/>
  <c r="D3250" i="6" s="1"/>
  <c r="B3270" i="6"/>
  <c r="D3270" i="6" s="1"/>
  <c r="G3270" i="6"/>
  <c r="B3078" i="6"/>
  <c r="D3078" i="6" s="1"/>
  <c r="G3088" i="6"/>
  <c r="G3154" i="6"/>
  <c r="G3168" i="6"/>
  <c r="C3188" i="6"/>
  <c r="E3188" i="6" s="1"/>
  <c r="B3188" i="6"/>
  <c r="D3188" i="6" s="1"/>
  <c r="C3198" i="6"/>
  <c r="E3198" i="6" s="1"/>
  <c r="C3203" i="6"/>
  <c r="E3203" i="6" s="1"/>
  <c r="C3212" i="6"/>
  <c r="E3212" i="6" s="1"/>
  <c r="B3218" i="6"/>
  <c r="D3218" i="6" s="1"/>
  <c r="C3218" i="6"/>
  <c r="E3218" i="6" s="1"/>
  <c r="B3236" i="6"/>
  <c r="D3236" i="6" s="1"/>
  <c r="C3251" i="6"/>
  <c r="E3251" i="6" s="1"/>
  <c r="C3256" i="6"/>
  <c r="E3256" i="6" s="1"/>
  <c r="C3266" i="6"/>
  <c r="E3266" i="6" s="1"/>
  <c r="B3266" i="6"/>
  <c r="D3266" i="6" s="1"/>
  <c r="C3271" i="6"/>
  <c r="E3271" i="6" s="1"/>
  <c r="B3305" i="6"/>
  <c r="D3305" i="6" s="1"/>
  <c r="G3305" i="6"/>
  <c r="C3305" i="6"/>
  <c r="E3305" i="6" s="1"/>
  <c r="G3330" i="6"/>
  <c r="B3336" i="6"/>
  <c r="D3336" i="6" s="1"/>
  <c r="G3336" i="6"/>
  <c r="C3367" i="6"/>
  <c r="E3367" i="6" s="1"/>
  <c r="G3372" i="6"/>
  <c r="C3372" i="6"/>
  <c r="E3372" i="6" s="1"/>
  <c r="C3442" i="6"/>
  <c r="E3442" i="6" s="1"/>
  <c r="B3442" i="6"/>
  <c r="D3442" i="6" s="1"/>
  <c r="G3442" i="6"/>
  <c r="G3452" i="6"/>
  <c r="C3463" i="6"/>
  <c r="E3463" i="6" s="1"/>
  <c r="G3472" i="6"/>
  <c r="C3486" i="6"/>
  <c r="E3486" i="6" s="1"/>
  <c r="G3538" i="6"/>
  <c r="C3548" i="6"/>
  <c r="E3548" i="6" s="1"/>
  <c r="B3553" i="6"/>
  <c r="D3553" i="6" s="1"/>
  <c r="C3553" i="6"/>
  <c r="E3553" i="6" s="1"/>
  <c r="B3574" i="6"/>
  <c r="D3574" i="6" s="1"/>
  <c r="C3766" i="6"/>
  <c r="E3766" i="6" s="1"/>
  <c r="B3766" i="6"/>
  <c r="D3766" i="6" s="1"/>
  <c r="G3834" i="6"/>
  <c r="B3846" i="6"/>
  <c r="D3846" i="6" s="1"/>
  <c r="G3846" i="6"/>
  <c r="C3887" i="6"/>
  <c r="E3887" i="6" s="1"/>
  <c r="C3894" i="6"/>
  <c r="E3894" i="6" s="1"/>
  <c r="G3938" i="6"/>
  <c r="B3951" i="6"/>
  <c r="D3951" i="6" s="1"/>
  <c r="C4032" i="6"/>
  <c r="E4032" i="6" s="1"/>
  <c r="B4032" i="6"/>
  <c r="D4032" i="6" s="1"/>
  <c r="C4053" i="6"/>
  <c r="E4053" i="6" s="1"/>
  <c r="C4099" i="6"/>
  <c r="E4099" i="6" s="1"/>
  <c r="C4133" i="6"/>
  <c r="E4133" i="6" s="1"/>
  <c r="B4304" i="6"/>
  <c r="D4304" i="6" s="1"/>
  <c r="G4304" i="6"/>
  <c r="G4335" i="6"/>
  <c r="C4341" i="6"/>
  <c r="E4341" i="6" s="1"/>
  <c r="B4341" i="6"/>
  <c r="D4341" i="6" s="1"/>
  <c r="G4341" i="6"/>
  <c r="B4722" i="6"/>
  <c r="D4722" i="6" s="1"/>
  <c r="C4722" i="6"/>
  <c r="E4722" i="6" s="1"/>
  <c r="G4722" i="6"/>
  <c r="B3315" i="6"/>
  <c r="D3315" i="6" s="1"/>
  <c r="G3315" i="6"/>
  <c r="B3394" i="6"/>
  <c r="D3394" i="6" s="1"/>
  <c r="G3394" i="6"/>
  <c r="B3400" i="6"/>
  <c r="D3400" i="6" s="1"/>
  <c r="G3400" i="6"/>
  <c r="C3400" i="6"/>
  <c r="E3400" i="6" s="1"/>
  <c r="B3446" i="6"/>
  <c r="D3446" i="6" s="1"/>
  <c r="C3446" i="6"/>
  <c r="E3446" i="6" s="1"/>
  <c r="C3456" i="6"/>
  <c r="E3456" i="6" s="1"/>
  <c r="B3456" i="6"/>
  <c r="D3456" i="6" s="1"/>
  <c r="C3524" i="6"/>
  <c r="E3524" i="6" s="1"/>
  <c r="B3524" i="6"/>
  <c r="D3524" i="6" s="1"/>
  <c r="B3535" i="6"/>
  <c r="D3535" i="6" s="1"/>
  <c r="C3535" i="6"/>
  <c r="E3535" i="6" s="1"/>
  <c r="B3580" i="6"/>
  <c r="D3580" i="6" s="1"/>
  <c r="G3580" i="6"/>
  <c r="B3586" i="6"/>
  <c r="D3586" i="6" s="1"/>
  <c r="G3586" i="6"/>
  <c r="G3605" i="6"/>
  <c r="B3605" i="6"/>
  <c r="D3605" i="6" s="1"/>
  <c r="G3676" i="6"/>
  <c r="B3676" i="6"/>
  <c r="D3676" i="6" s="1"/>
  <c r="G3809" i="6"/>
  <c r="B3809" i="6"/>
  <c r="D3809" i="6" s="1"/>
  <c r="G3829" i="6"/>
  <c r="B3829" i="6"/>
  <c r="D3829" i="6" s="1"/>
  <c r="G3901" i="6"/>
  <c r="C3901" i="6"/>
  <c r="E3901" i="6" s="1"/>
  <c r="B3901" i="6"/>
  <c r="D3901" i="6" s="1"/>
  <c r="G4071" i="6"/>
  <c r="C4071" i="6"/>
  <c r="E4071" i="6" s="1"/>
  <c r="B4336" i="6"/>
  <c r="D4336" i="6" s="1"/>
  <c r="G4336" i="6"/>
  <c r="C4336" i="6"/>
  <c r="E4336" i="6" s="1"/>
  <c r="B4594" i="6"/>
  <c r="D4594" i="6" s="1"/>
  <c r="G4594" i="6"/>
  <c r="C4594" i="6"/>
  <c r="E4594" i="6" s="1"/>
  <c r="G4764" i="6"/>
  <c r="C4764" i="6"/>
  <c r="E4764" i="6" s="1"/>
  <c r="B4776" i="6"/>
  <c r="D4776" i="6" s="1"/>
  <c r="G4776" i="6"/>
  <c r="C4776" i="6"/>
  <c r="E4776" i="6" s="1"/>
  <c r="G4654" i="6"/>
  <c r="C4654" i="6"/>
  <c r="E4654" i="6" s="1"/>
  <c r="B4654" i="6"/>
  <c r="D4654" i="6" s="1"/>
  <c r="C4830" i="6"/>
  <c r="E4830" i="6" s="1"/>
  <c r="G4830" i="6"/>
  <c r="B4830" i="6"/>
  <c r="D4830" i="6" s="1"/>
  <c r="B3473" i="6"/>
  <c r="D3473" i="6" s="1"/>
  <c r="G3473" i="6"/>
  <c r="G3510" i="6"/>
  <c r="B3510" i="6"/>
  <c r="D3510" i="6" s="1"/>
  <c r="C3594" i="6"/>
  <c r="E3594" i="6" s="1"/>
  <c r="G3594" i="6"/>
  <c r="B3594" i="6"/>
  <c r="D3594" i="6" s="1"/>
  <c r="G3665" i="6"/>
  <c r="C3665" i="6"/>
  <c r="E3665" i="6" s="1"/>
  <c r="B3665" i="6"/>
  <c r="D3665" i="6" s="1"/>
  <c r="G3717" i="6"/>
  <c r="C3717" i="6"/>
  <c r="E3717" i="6" s="1"/>
  <c r="B3717" i="6"/>
  <c r="D3717" i="6" s="1"/>
  <c r="G3892" i="6"/>
  <c r="C3892" i="6"/>
  <c r="E3892" i="6" s="1"/>
  <c r="G3940" i="6"/>
  <c r="C3940" i="6"/>
  <c r="E3940" i="6" s="1"/>
  <c r="B3940" i="6"/>
  <c r="D3940" i="6" s="1"/>
  <c r="B4010" i="6"/>
  <c r="D4010" i="6" s="1"/>
  <c r="C4010" i="6"/>
  <c r="E4010" i="6" s="1"/>
  <c r="G4039" i="6"/>
  <c r="C4039" i="6"/>
  <c r="E4039" i="6" s="1"/>
  <c r="B4039" i="6"/>
  <c r="D4039" i="6" s="1"/>
  <c r="G4061" i="6"/>
  <c r="C4061" i="6"/>
  <c r="E4061" i="6" s="1"/>
  <c r="C4187" i="6"/>
  <c r="E4187" i="6" s="1"/>
  <c r="B4187" i="6"/>
  <c r="D4187" i="6" s="1"/>
  <c r="G4455" i="6"/>
  <c r="C4455" i="6"/>
  <c r="E4455" i="6" s="1"/>
  <c r="B4455" i="6"/>
  <c r="D4455" i="6" s="1"/>
  <c r="G4559" i="6"/>
  <c r="C4559" i="6"/>
  <c r="E4559" i="6" s="1"/>
  <c r="B4559" i="6"/>
  <c r="D4559" i="6" s="1"/>
  <c r="B3487" i="6"/>
  <c r="D3487" i="6" s="1"/>
  <c r="C3487" i="6"/>
  <c r="E3487" i="6" s="1"/>
  <c r="G3487" i="6"/>
  <c r="C3542" i="6"/>
  <c r="E3542" i="6" s="1"/>
  <c r="B3542" i="6"/>
  <c r="D3542" i="6" s="1"/>
  <c r="B3583" i="6"/>
  <c r="D3583" i="6" s="1"/>
  <c r="G3583" i="6"/>
  <c r="G3616" i="6"/>
  <c r="C3616" i="6"/>
  <c r="E3616" i="6" s="1"/>
  <c r="C3622" i="6"/>
  <c r="E3622" i="6" s="1"/>
  <c r="B3622" i="6"/>
  <c r="D3622" i="6" s="1"/>
  <c r="B3650" i="6"/>
  <c r="D3650" i="6" s="1"/>
  <c r="C3650" i="6"/>
  <c r="E3650" i="6" s="1"/>
  <c r="G3650" i="6"/>
  <c r="G3672" i="6"/>
  <c r="C3672" i="6"/>
  <c r="E3672" i="6" s="1"/>
  <c r="G3757" i="6"/>
  <c r="B3757" i="6"/>
  <c r="D3757" i="6" s="1"/>
  <c r="G3772" i="6"/>
  <c r="B3772" i="6"/>
  <c r="D3772" i="6" s="1"/>
  <c r="B3778" i="6"/>
  <c r="D3778" i="6" s="1"/>
  <c r="G3778" i="6"/>
  <c r="C3778" i="6"/>
  <c r="E3778" i="6" s="1"/>
  <c r="G3832" i="6"/>
  <c r="C3832" i="6"/>
  <c r="E3832" i="6" s="1"/>
  <c r="B3832" i="6"/>
  <c r="D3832" i="6" s="1"/>
  <c r="G3997" i="6"/>
  <c r="C3997" i="6"/>
  <c r="E3997" i="6" s="1"/>
  <c r="B3997" i="6"/>
  <c r="D3997" i="6" s="1"/>
  <c r="B4004" i="6"/>
  <c r="D4004" i="6" s="1"/>
  <c r="C4004" i="6"/>
  <c r="E4004" i="6" s="1"/>
  <c r="C4173" i="6"/>
  <c r="E4173" i="6" s="1"/>
  <c r="G4173" i="6"/>
  <c r="C4277" i="6"/>
  <c r="E4277" i="6" s="1"/>
  <c r="B4277" i="6"/>
  <c r="D4277" i="6" s="1"/>
  <c r="G4277" i="6"/>
  <c r="B4396" i="6"/>
  <c r="D4396" i="6" s="1"/>
  <c r="C4396" i="6"/>
  <c r="E4396" i="6" s="1"/>
  <c r="B4456" i="6"/>
  <c r="D4456" i="6" s="1"/>
  <c r="G4456" i="6"/>
  <c r="G4476" i="6"/>
  <c r="C4476" i="6"/>
  <c r="E4476" i="6" s="1"/>
  <c r="B4476" i="6"/>
  <c r="D4476" i="6" s="1"/>
  <c r="G4704" i="6"/>
  <c r="C4704" i="6"/>
  <c r="E4704" i="6" s="1"/>
  <c r="B4704" i="6"/>
  <c r="D4704" i="6" s="1"/>
  <c r="B3411" i="6"/>
  <c r="D3411" i="6" s="1"/>
  <c r="C3411" i="6"/>
  <c r="E3411" i="6" s="1"/>
  <c r="C3426" i="6"/>
  <c r="E3426" i="6" s="1"/>
  <c r="G3426" i="6"/>
  <c r="B3644" i="6"/>
  <c r="D3644" i="6" s="1"/>
  <c r="G3644" i="6"/>
  <c r="G3823" i="6"/>
  <c r="B3823" i="6"/>
  <c r="D3823" i="6" s="1"/>
  <c r="C3823" i="6"/>
  <c r="E3823" i="6" s="1"/>
  <c r="G3853" i="6"/>
  <c r="B3853" i="6"/>
  <c r="D3853" i="6" s="1"/>
  <c r="C3872" i="6"/>
  <c r="E3872" i="6" s="1"/>
  <c r="B3872" i="6"/>
  <c r="D3872" i="6" s="1"/>
  <c r="G3905" i="6"/>
  <c r="C3905" i="6"/>
  <c r="E3905" i="6" s="1"/>
  <c r="G3991" i="6"/>
  <c r="C3991" i="6"/>
  <c r="E3991" i="6" s="1"/>
  <c r="C4122" i="6"/>
  <c r="E4122" i="6" s="1"/>
  <c r="G4122" i="6"/>
  <c r="C4128" i="6"/>
  <c r="E4128" i="6" s="1"/>
  <c r="G4128" i="6"/>
  <c r="B4128" i="6"/>
  <c r="D4128" i="6" s="1"/>
  <c r="C4218" i="6"/>
  <c r="E4218" i="6" s="1"/>
  <c r="G4218" i="6"/>
  <c r="B4218" i="6"/>
  <c r="D4218" i="6" s="1"/>
  <c r="G4233" i="6"/>
  <c r="C4233" i="6"/>
  <c r="E4233" i="6" s="1"/>
  <c r="C4305" i="6"/>
  <c r="E4305" i="6" s="1"/>
  <c r="G4305" i="6"/>
  <c r="G4405" i="6"/>
  <c r="B4405" i="6"/>
  <c r="D4405" i="6" s="1"/>
  <c r="G4516" i="6"/>
  <c r="C4516" i="6"/>
  <c r="E4516" i="6" s="1"/>
  <c r="B4516" i="6"/>
  <c r="D4516" i="6" s="1"/>
  <c r="B4648" i="6"/>
  <c r="D4648" i="6" s="1"/>
  <c r="G4648" i="6"/>
  <c r="C4648" i="6"/>
  <c r="E4648" i="6" s="1"/>
  <c r="B4685" i="6"/>
  <c r="D4685" i="6" s="1"/>
  <c r="G4685" i="6"/>
  <c r="C4685" i="6"/>
  <c r="E4685" i="6" s="1"/>
  <c r="C4758" i="6"/>
  <c r="E4758" i="6" s="1"/>
  <c r="G4758" i="6"/>
  <c r="B4784" i="6"/>
  <c r="D4784" i="6" s="1"/>
  <c r="G4784" i="6"/>
  <c r="C4784" i="6"/>
  <c r="E4784" i="6" s="1"/>
  <c r="G4968" i="6"/>
  <c r="B4968" i="6"/>
  <c r="D4968" i="6" s="1"/>
  <c r="B4470" i="6"/>
  <c r="D4470" i="6" s="1"/>
  <c r="G4470" i="6"/>
  <c r="B4525" i="6"/>
  <c r="D4525" i="6" s="1"/>
  <c r="G4525" i="6"/>
  <c r="C4525" i="6"/>
  <c r="E4525" i="6" s="1"/>
  <c r="G4609" i="6"/>
  <c r="C4609" i="6"/>
  <c r="E4609" i="6" s="1"/>
  <c r="G4707" i="6"/>
  <c r="B4707" i="6"/>
  <c r="D4707" i="6" s="1"/>
  <c r="B3209" i="6"/>
  <c r="D3209" i="6" s="1"/>
  <c r="G3209" i="6"/>
  <c r="C3514" i="6"/>
  <c r="E3514" i="6" s="1"/>
  <c r="B3514" i="6"/>
  <c r="D3514" i="6" s="1"/>
  <c r="B3569" i="6"/>
  <c r="D3569" i="6" s="1"/>
  <c r="C3569" i="6"/>
  <c r="E3569" i="6" s="1"/>
  <c r="B3593" i="6"/>
  <c r="D3593" i="6" s="1"/>
  <c r="G3593" i="6"/>
  <c r="G3675" i="6"/>
  <c r="C3675" i="6"/>
  <c r="E3675" i="6" s="1"/>
  <c r="C3742" i="6"/>
  <c r="E3742" i="6" s="1"/>
  <c r="B3742" i="6"/>
  <c r="D3742" i="6" s="1"/>
  <c r="B3856" i="6"/>
  <c r="D3856" i="6" s="1"/>
  <c r="G3856" i="6"/>
  <c r="C3856" i="6"/>
  <c r="E3856" i="6" s="1"/>
  <c r="C3920" i="6"/>
  <c r="E3920" i="6" s="1"/>
  <c r="G3920" i="6"/>
  <c r="G4045" i="6"/>
  <c r="C4045" i="6"/>
  <c r="E4045" i="6" s="1"/>
  <c r="G4086" i="6"/>
  <c r="C4086" i="6"/>
  <c r="E4086" i="6" s="1"/>
  <c r="B4086" i="6"/>
  <c r="D4086" i="6" s="1"/>
  <c r="B4237" i="6"/>
  <c r="D4237" i="6" s="1"/>
  <c r="B4250" i="6"/>
  <c r="D4250" i="6" s="1"/>
  <c r="B4255" i="6"/>
  <c r="D4255" i="6" s="1"/>
  <c r="B4299" i="6"/>
  <c r="D4299" i="6" s="1"/>
  <c r="C4299" i="6"/>
  <c r="E4299" i="6" s="1"/>
  <c r="C4308" i="6"/>
  <c r="E4308" i="6" s="1"/>
  <c r="G4308" i="6"/>
  <c r="B4308" i="6"/>
  <c r="D4308" i="6" s="1"/>
  <c r="G4425" i="6"/>
  <c r="C4425" i="6"/>
  <c r="E4425" i="6" s="1"/>
  <c r="G4432" i="6"/>
  <c r="C4432" i="6"/>
  <c r="E4432" i="6" s="1"/>
  <c r="C4470" i="6"/>
  <c r="E4470" i="6" s="1"/>
  <c r="B4520" i="6"/>
  <c r="D4520" i="6" s="1"/>
  <c r="B4540" i="6"/>
  <c r="D4540" i="6" s="1"/>
  <c r="B4609" i="6"/>
  <c r="D4609" i="6" s="1"/>
  <c r="C4707" i="6"/>
  <c r="E4707" i="6" s="1"/>
  <c r="B3377" i="6"/>
  <c r="D3377" i="6" s="1"/>
  <c r="G3377" i="6"/>
  <c r="C3377" i="6"/>
  <c r="E3377" i="6" s="1"/>
  <c r="B3391" i="6"/>
  <c r="D3391" i="6" s="1"/>
  <c r="C3391" i="6"/>
  <c r="E3391" i="6" s="1"/>
  <c r="G3438" i="6"/>
  <c r="B3438" i="6"/>
  <c r="D3438" i="6" s="1"/>
  <c r="B3488" i="6"/>
  <c r="D3488" i="6" s="1"/>
  <c r="G3488" i="6"/>
  <c r="B3493" i="6"/>
  <c r="D3493" i="6" s="1"/>
  <c r="G3493" i="6"/>
  <c r="G3569" i="6"/>
  <c r="C3593" i="6"/>
  <c r="E3593" i="6" s="1"/>
  <c r="B3634" i="6"/>
  <c r="D3634" i="6" s="1"/>
  <c r="G3634" i="6"/>
  <c r="G3682" i="6"/>
  <c r="B3682" i="6"/>
  <c r="D3682" i="6" s="1"/>
  <c r="C3862" i="6"/>
  <c r="E3862" i="6" s="1"/>
  <c r="G3862" i="6"/>
  <c r="G3928" i="6"/>
  <c r="G3975" i="6"/>
  <c r="B3975" i="6"/>
  <c r="D3975" i="6" s="1"/>
  <c r="C3975" i="6"/>
  <c r="E3975" i="6" s="1"/>
  <c r="C4002" i="6"/>
  <c r="E4002" i="6" s="1"/>
  <c r="B4002" i="6"/>
  <c r="D4002" i="6" s="1"/>
  <c r="G4020" i="6"/>
  <c r="B4072" i="6"/>
  <c r="D4072" i="6" s="1"/>
  <c r="G4072" i="6"/>
  <c r="C4078" i="6"/>
  <c r="E4078" i="6" s="1"/>
  <c r="B4078" i="6"/>
  <c r="D4078" i="6" s="1"/>
  <c r="B4162" i="6"/>
  <c r="D4162" i="6" s="1"/>
  <c r="B4210" i="6"/>
  <c r="D4210" i="6" s="1"/>
  <c r="C4237" i="6"/>
  <c r="E4237" i="6" s="1"/>
  <c r="G4250" i="6"/>
  <c r="C4255" i="6"/>
  <c r="E4255" i="6" s="1"/>
  <c r="B4309" i="6"/>
  <c r="D4309" i="6" s="1"/>
  <c r="G4309" i="6"/>
  <c r="C4309" i="6"/>
  <c r="E4309" i="6" s="1"/>
  <c r="G4344" i="6"/>
  <c r="C4344" i="6"/>
  <c r="E4344" i="6" s="1"/>
  <c r="G4380" i="6"/>
  <c r="C4380" i="6"/>
  <c r="E4380" i="6" s="1"/>
  <c r="C4387" i="6"/>
  <c r="E4387" i="6" s="1"/>
  <c r="C4420" i="6"/>
  <c r="E4420" i="6" s="1"/>
  <c r="G4420" i="6"/>
  <c r="B4425" i="6"/>
  <c r="D4425" i="6" s="1"/>
  <c r="B4432" i="6"/>
  <c r="D4432" i="6" s="1"/>
  <c r="G4520" i="6"/>
  <c r="G4532" i="6"/>
  <c r="C4540" i="6"/>
  <c r="E4540" i="6" s="1"/>
  <c r="G4825" i="6"/>
  <c r="C4825" i="6"/>
  <c r="E4825" i="6" s="1"/>
  <c r="G4850" i="6"/>
  <c r="C4850" i="6"/>
  <c r="E4850" i="6" s="1"/>
  <c r="G4502" i="6"/>
  <c r="C4502" i="6"/>
  <c r="E4502" i="6" s="1"/>
  <c r="B4502" i="6"/>
  <c r="D4502" i="6" s="1"/>
  <c r="C4508" i="6"/>
  <c r="E4508" i="6" s="1"/>
  <c r="G4508" i="6"/>
  <c r="G4908" i="6"/>
  <c r="C4908" i="6"/>
  <c r="E4908" i="6" s="1"/>
  <c r="B3311" i="6"/>
  <c r="D3311" i="6" s="1"/>
  <c r="C3311" i="6"/>
  <c r="E3311" i="6" s="1"/>
  <c r="B3462" i="6"/>
  <c r="D3462" i="6" s="1"/>
  <c r="G3462" i="6"/>
  <c r="B3732" i="6"/>
  <c r="D3732" i="6" s="1"/>
  <c r="C3732" i="6"/>
  <c r="E3732" i="6" s="1"/>
  <c r="G3743" i="6"/>
  <c r="B3743" i="6"/>
  <c r="D3743" i="6" s="1"/>
  <c r="G3761" i="6"/>
  <c r="C3761" i="6"/>
  <c r="E3761" i="6" s="1"/>
  <c r="G3791" i="6"/>
  <c r="B3791" i="6"/>
  <c r="D3791" i="6" s="1"/>
  <c r="C3791" i="6"/>
  <c r="E3791" i="6" s="1"/>
  <c r="G3833" i="6"/>
  <c r="C3833" i="6"/>
  <c r="E3833" i="6" s="1"/>
  <c r="B3930" i="6"/>
  <c r="D3930" i="6" s="1"/>
  <c r="G3930" i="6"/>
  <c r="C3958" i="6"/>
  <c r="E3958" i="6" s="1"/>
  <c r="B3958" i="6"/>
  <c r="D3958" i="6" s="1"/>
  <c r="G4011" i="6"/>
  <c r="C4011" i="6"/>
  <c r="E4011" i="6" s="1"/>
  <c r="C4216" i="6"/>
  <c r="E4216" i="6" s="1"/>
  <c r="B4216" i="6"/>
  <c r="D4216" i="6" s="1"/>
  <c r="C4285" i="6"/>
  <c r="E4285" i="6" s="1"/>
  <c r="B4285" i="6"/>
  <c r="D4285" i="6" s="1"/>
  <c r="G4285" i="6"/>
  <c r="G4426" i="6"/>
  <c r="B4426" i="6"/>
  <c r="D4426" i="6" s="1"/>
  <c r="B4452" i="6"/>
  <c r="D4452" i="6" s="1"/>
  <c r="G4452" i="6"/>
  <c r="C4452" i="6"/>
  <c r="E4452" i="6" s="1"/>
  <c r="G4497" i="6"/>
  <c r="C4497" i="6"/>
  <c r="E4497" i="6" s="1"/>
  <c r="B4497" i="6"/>
  <c r="D4497" i="6" s="1"/>
  <c r="B4504" i="6"/>
  <c r="D4504" i="6" s="1"/>
  <c r="G4504" i="6"/>
  <c r="C4504" i="6"/>
  <c r="E4504" i="6" s="1"/>
  <c r="G4577" i="6"/>
  <c r="C4577" i="6"/>
  <c r="E4577" i="6" s="1"/>
  <c r="G4616" i="6"/>
  <c r="C4616" i="6"/>
  <c r="E4616" i="6" s="1"/>
  <c r="B4616" i="6"/>
  <c r="D4616" i="6" s="1"/>
  <c r="B3508" i="6"/>
  <c r="D3508" i="6" s="1"/>
  <c r="B3571" i="6"/>
  <c r="D3571" i="6" s="1"/>
  <c r="G3571" i="6"/>
  <c r="B3581" i="6"/>
  <c r="D3581" i="6" s="1"/>
  <c r="C3581" i="6"/>
  <c r="E3581" i="6" s="1"/>
  <c r="G3601" i="6"/>
  <c r="C3601" i="6"/>
  <c r="E3601" i="6" s="1"/>
  <c r="B3626" i="6"/>
  <c r="D3626" i="6" s="1"/>
  <c r="G3641" i="6"/>
  <c r="C3641" i="6"/>
  <c r="E3641" i="6" s="1"/>
  <c r="B3641" i="6"/>
  <c r="D3641" i="6" s="1"/>
  <c r="B3679" i="6"/>
  <c r="D3679" i="6" s="1"/>
  <c r="C3690" i="6"/>
  <c r="E3690" i="6" s="1"/>
  <c r="G3690" i="6"/>
  <c r="C3708" i="6"/>
  <c r="E3708" i="6" s="1"/>
  <c r="G3708" i="6"/>
  <c r="C3743" i="6"/>
  <c r="E3743" i="6" s="1"/>
  <c r="B3748" i="6"/>
  <c r="D3748" i="6" s="1"/>
  <c r="B3761" i="6"/>
  <c r="D3761" i="6" s="1"/>
  <c r="B3828" i="6"/>
  <c r="D3828" i="6" s="1"/>
  <c r="G3828" i="6"/>
  <c r="B3833" i="6"/>
  <c r="D3833" i="6" s="1"/>
  <c r="G3868" i="6"/>
  <c r="B3868" i="6"/>
  <c r="D3868" i="6" s="1"/>
  <c r="G3900" i="6"/>
  <c r="C3930" i="6"/>
  <c r="E3930" i="6" s="1"/>
  <c r="G3943" i="6"/>
  <c r="B3943" i="6"/>
  <c r="D3943" i="6" s="1"/>
  <c r="G3958" i="6"/>
  <c r="B4011" i="6"/>
  <c r="D4011" i="6" s="1"/>
  <c r="B4037" i="6"/>
  <c r="D4037" i="6" s="1"/>
  <c r="B4062" i="6"/>
  <c r="D4062" i="6" s="1"/>
  <c r="G4062" i="6"/>
  <c r="G4079" i="6"/>
  <c r="C4079" i="6"/>
  <c r="E4079" i="6" s="1"/>
  <c r="G4087" i="6"/>
  <c r="B4087" i="6"/>
  <c r="D4087" i="6" s="1"/>
  <c r="B4107" i="6"/>
  <c r="D4107" i="6" s="1"/>
  <c r="C4123" i="6"/>
  <c r="E4123" i="6" s="1"/>
  <c r="G4123" i="6"/>
  <c r="C4167" i="6"/>
  <c r="E4167" i="6" s="1"/>
  <c r="G4191" i="6"/>
  <c r="B4257" i="6"/>
  <c r="D4257" i="6" s="1"/>
  <c r="C4257" i="6"/>
  <c r="E4257" i="6" s="1"/>
  <c r="C4332" i="6"/>
  <c r="E4332" i="6" s="1"/>
  <c r="G4332" i="6"/>
  <c r="C4385" i="6"/>
  <c r="E4385" i="6" s="1"/>
  <c r="B4385" i="6"/>
  <c r="D4385" i="6" s="1"/>
  <c r="C4410" i="6"/>
  <c r="E4410" i="6" s="1"/>
  <c r="G4410" i="6"/>
  <c r="B4415" i="6"/>
  <c r="D4415" i="6" s="1"/>
  <c r="G4415" i="6"/>
  <c r="C4421" i="6"/>
  <c r="E4421" i="6" s="1"/>
  <c r="B4421" i="6"/>
  <c r="D4421" i="6" s="1"/>
  <c r="B4460" i="6"/>
  <c r="D4460" i="6" s="1"/>
  <c r="G4460" i="6"/>
  <c r="C4460" i="6"/>
  <c r="E4460" i="6" s="1"/>
  <c r="B4484" i="6"/>
  <c r="D4484" i="6" s="1"/>
  <c r="C4484" i="6"/>
  <c r="E4484" i="6" s="1"/>
  <c r="B4518" i="6"/>
  <c r="D4518" i="6" s="1"/>
  <c r="G4518" i="6"/>
  <c r="C4518" i="6"/>
  <c r="E4518" i="6" s="1"/>
  <c r="C4538" i="6"/>
  <c r="E4538" i="6" s="1"/>
  <c r="C4571" i="6"/>
  <c r="E4571" i="6" s="1"/>
  <c r="G4571" i="6"/>
  <c r="B4577" i="6"/>
  <c r="D4577" i="6" s="1"/>
  <c r="C4608" i="6"/>
  <c r="E4608" i="6" s="1"/>
  <c r="G4643" i="6"/>
  <c r="C4643" i="6"/>
  <c r="E4643" i="6" s="1"/>
  <c r="G4690" i="6"/>
  <c r="C4690" i="6"/>
  <c r="E4690" i="6" s="1"/>
  <c r="B4690" i="6"/>
  <c r="D4690" i="6" s="1"/>
  <c r="C4734" i="6"/>
  <c r="E4734" i="6" s="1"/>
  <c r="G4734" i="6"/>
  <c r="C4834" i="6"/>
  <c r="E4834" i="6" s="1"/>
  <c r="G4866" i="6"/>
  <c r="C4866" i="6"/>
  <c r="E4866" i="6" s="1"/>
  <c r="B4866" i="6"/>
  <c r="D4866" i="6" s="1"/>
  <c r="G3959" i="6"/>
  <c r="C3959" i="6"/>
  <c r="E3959" i="6" s="1"/>
  <c r="G4063" i="6"/>
  <c r="C4063" i="6"/>
  <c r="E4063" i="6" s="1"/>
  <c r="C4192" i="6"/>
  <c r="E4192" i="6" s="1"/>
  <c r="G4192" i="6"/>
  <c r="C4400" i="6"/>
  <c r="E4400" i="6" s="1"/>
  <c r="G4400" i="6"/>
  <c r="G4428" i="6"/>
  <c r="C4428" i="6"/>
  <c r="E4428" i="6" s="1"/>
  <c r="B4428" i="6"/>
  <c r="D4428" i="6" s="1"/>
  <c r="B4477" i="6"/>
  <c r="D4477" i="6" s="1"/>
  <c r="G4477" i="6"/>
  <c r="G4511" i="6"/>
  <c r="C4511" i="6"/>
  <c r="E4511" i="6" s="1"/>
  <c r="B4511" i="6"/>
  <c r="D4511" i="6" s="1"/>
  <c r="G4578" i="6"/>
  <c r="B4578" i="6"/>
  <c r="D4578" i="6" s="1"/>
  <c r="G4595" i="6"/>
  <c r="C4595" i="6"/>
  <c r="E4595" i="6" s="1"/>
  <c r="B4595" i="6"/>
  <c r="D4595" i="6" s="1"/>
  <c r="C4684" i="6"/>
  <c r="E4684" i="6" s="1"/>
  <c r="B4734" i="6"/>
  <c r="D4734" i="6" s="1"/>
  <c r="B4824" i="6"/>
  <c r="D4824" i="6" s="1"/>
  <c r="C3886" i="6"/>
  <c r="E3886" i="6" s="1"/>
  <c r="G3886" i="6"/>
  <c r="G3903" i="6"/>
  <c r="C3903" i="6"/>
  <c r="E3903" i="6" s="1"/>
  <c r="C4164" i="6"/>
  <c r="E4164" i="6" s="1"/>
  <c r="B4164" i="6"/>
  <c r="D4164" i="6" s="1"/>
  <c r="C4182" i="6"/>
  <c r="E4182" i="6" s="1"/>
  <c r="G4182" i="6"/>
  <c r="B4182" i="6"/>
  <c r="D4182" i="6" s="1"/>
  <c r="B4321" i="6"/>
  <c r="D4321" i="6" s="1"/>
  <c r="G4321" i="6"/>
  <c r="G4377" i="6"/>
  <c r="C4377" i="6"/>
  <c r="E4377" i="6" s="1"/>
  <c r="G4534" i="6"/>
  <c r="C4534" i="6"/>
  <c r="E4534" i="6" s="1"/>
  <c r="B4546" i="6"/>
  <c r="D4546" i="6" s="1"/>
  <c r="C4546" i="6"/>
  <c r="E4546" i="6" s="1"/>
  <c r="B4567" i="6"/>
  <c r="D4567" i="6" s="1"/>
  <c r="G4567" i="6"/>
  <c r="G4701" i="6"/>
  <c r="C4701" i="6"/>
  <c r="E4701" i="6" s="1"/>
  <c r="B4701" i="6"/>
  <c r="D4701" i="6" s="1"/>
  <c r="G4820" i="6"/>
  <c r="C4820" i="6"/>
  <c r="E4820" i="6" s="1"/>
  <c r="B4028" i="6"/>
  <c r="D4028" i="6" s="1"/>
  <c r="C4028" i="6"/>
  <c r="E4028" i="6" s="1"/>
  <c r="C4158" i="6"/>
  <c r="E4158" i="6" s="1"/>
  <c r="B4158" i="6"/>
  <c r="D4158" i="6" s="1"/>
  <c r="C4290" i="6"/>
  <c r="E4290" i="6" s="1"/>
  <c r="B4290" i="6"/>
  <c r="D4290" i="6" s="1"/>
  <c r="C4353" i="6"/>
  <c r="E4353" i="6" s="1"/>
  <c r="G4353" i="6"/>
  <c r="C4358" i="6"/>
  <c r="E4358" i="6" s="1"/>
  <c r="B4358" i="6"/>
  <c r="D4358" i="6" s="1"/>
  <c r="G4401" i="6"/>
  <c r="C4401" i="6"/>
  <c r="E4401" i="6" s="1"/>
  <c r="B4401" i="6"/>
  <c r="D4401" i="6" s="1"/>
  <c r="G4457" i="6"/>
  <c r="C4457" i="6"/>
  <c r="E4457" i="6" s="1"/>
  <c r="G4732" i="6"/>
  <c r="G4753" i="6"/>
  <c r="C4753" i="6"/>
  <c r="E4753" i="6" s="1"/>
  <c r="G4778" i="6"/>
  <c r="C4778" i="6"/>
  <c r="E4778" i="6" s="1"/>
  <c r="B4809" i="6"/>
  <c r="D4809" i="6" s="1"/>
  <c r="C4814" i="6"/>
  <c r="E4814" i="6" s="1"/>
  <c r="B4820" i="6"/>
  <c r="D4820" i="6" s="1"/>
  <c r="C4868" i="6"/>
  <c r="E4868" i="6" s="1"/>
  <c r="B4932" i="6"/>
  <c r="D4932" i="6" s="1"/>
  <c r="B4394" i="6"/>
  <c r="D4394" i="6" s="1"/>
  <c r="G4394" i="6"/>
  <c r="G4495" i="6"/>
  <c r="C4495" i="6"/>
  <c r="E4495" i="6" s="1"/>
  <c r="G4529" i="6"/>
  <c r="C4529" i="6"/>
  <c r="E4529" i="6" s="1"/>
  <c r="G4612" i="6"/>
  <c r="C4612" i="6"/>
  <c r="E4612" i="6" s="1"/>
  <c r="B4612" i="6"/>
  <c r="D4612" i="6" s="1"/>
  <c r="C4932" i="6"/>
  <c r="E4932" i="6" s="1"/>
  <c r="G3987" i="6"/>
  <c r="C3987" i="6"/>
  <c r="E3987" i="6" s="1"/>
  <c r="G4018" i="6"/>
  <c r="B4106" i="6"/>
  <c r="D4106" i="6" s="1"/>
  <c r="G4106" i="6"/>
  <c r="C4111" i="6"/>
  <c r="E4111" i="6" s="1"/>
  <c r="G4116" i="6"/>
  <c r="G4120" i="6"/>
  <c r="G4124" i="6"/>
  <c r="C4129" i="6"/>
  <c r="E4129" i="6" s="1"/>
  <c r="C4196" i="6"/>
  <c r="E4196" i="6" s="1"/>
  <c r="B4196" i="6"/>
  <c r="D4196" i="6" s="1"/>
  <c r="B4247" i="6"/>
  <c r="D4247" i="6" s="1"/>
  <c r="G4247" i="6"/>
  <c r="C4252" i="6"/>
  <c r="E4252" i="6" s="1"/>
  <c r="B4252" i="6"/>
  <c r="D4252" i="6" s="1"/>
  <c r="G4263" i="6"/>
  <c r="C4263" i="6"/>
  <c r="E4263" i="6" s="1"/>
  <c r="B4263" i="6"/>
  <c r="D4263" i="6" s="1"/>
  <c r="B4279" i="6"/>
  <c r="D4279" i="6" s="1"/>
  <c r="G4279" i="6"/>
  <c r="G4306" i="6"/>
  <c r="B4323" i="6"/>
  <c r="D4323" i="6" s="1"/>
  <c r="C4323" i="6"/>
  <c r="E4323" i="6" s="1"/>
  <c r="B4338" i="6"/>
  <c r="D4338" i="6" s="1"/>
  <c r="G4343" i="6"/>
  <c r="B4372" i="6"/>
  <c r="D4372" i="6" s="1"/>
  <c r="G4378" i="6"/>
  <c r="C4394" i="6"/>
  <c r="E4394" i="6" s="1"/>
  <c r="B4491" i="6"/>
  <c r="D4491" i="6" s="1"/>
  <c r="G4491" i="6"/>
  <c r="B4495" i="6"/>
  <c r="D4495" i="6" s="1"/>
  <c r="B4529" i="6"/>
  <c r="D4529" i="6" s="1"/>
  <c r="G4593" i="6"/>
  <c r="B4593" i="6"/>
  <c r="D4593" i="6" s="1"/>
  <c r="G4605" i="6"/>
  <c r="C4605" i="6"/>
  <c r="E4605" i="6" s="1"/>
  <c r="B4605" i="6"/>
  <c r="D4605" i="6" s="1"/>
  <c r="G4697" i="6"/>
  <c r="C4697" i="6"/>
  <c r="E4697" i="6" s="1"/>
  <c r="B4697" i="6"/>
  <c r="D4697" i="6" s="1"/>
  <c r="C4772" i="6"/>
  <c r="E4772" i="6" s="1"/>
  <c r="G4772" i="6"/>
  <c r="C4810" i="6"/>
  <c r="E4810" i="6" s="1"/>
  <c r="G4810" i="6"/>
  <c r="G4815" i="6"/>
  <c r="C4815" i="6"/>
  <c r="E4815" i="6" s="1"/>
  <c r="B4815" i="6"/>
  <c r="D4815" i="6" s="1"/>
  <c r="B4473" i="6"/>
  <c r="D4473" i="6" s="1"/>
  <c r="G4473" i="6"/>
  <c r="C4473" i="6"/>
  <c r="E4473" i="6" s="1"/>
  <c r="G4962" i="6"/>
  <c r="C4962" i="6"/>
  <c r="E4962" i="6" s="1"/>
  <c r="G4468" i="6"/>
  <c r="C4468" i="6"/>
  <c r="E4468" i="6" s="1"/>
  <c r="B4487" i="6"/>
  <c r="D4487" i="6" s="1"/>
  <c r="G4521" i="6"/>
  <c r="G4535" i="6"/>
  <c r="C4535" i="6"/>
  <c r="E4535" i="6" s="1"/>
  <c r="B4535" i="6"/>
  <c r="D4535" i="6" s="1"/>
  <c r="G4586" i="6"/>
  <c r="C4606" i="6"/>
  <c r="E4606" i="6" s="1"/>
  <c r="B4619" i="6"/>
  <c r="D4619" i="6" s="1"/>
  <c r="C4637" i="6"/>
  <c r="E4637" i="6" s="1"/>
  <c r="B4801" i="6"/>
  <c r="D4801" i="6" s="1"/>
  <c r="B4806" i="6"/>
  <c r="D4806" i="6" s="1"/>
  <c r="B4874" i="6"/>
  <c r="D4874" i="6" s="1"/>
  <c r="B4962" i="6"/>
  <c r="D4962" i="6" s="1"/>
  <c r="C4600" i="6"/>
  <c r="E4600" i="6" s="1"/>
  <c r="G4600" i="6"/>
  <c r="B4600" i="6"/>
  <c r="D4600" i="6" s="1"/>
  <c r="C4650" i="6"/>
  <c r="E4650" i="6" s="1"/>
  <c r="G4650" i="6"/>
  <c r="B4650" i="6"/>
  <c r="D4650" i="6" s="1"/>
  <c r="G4791" i="6"/>
  <c r="C4791" i="6"/>
  <c r="E4791" i="6" s="1"/>
  <c r="B4431" i="6"/>
  <c r="D4431" i="6" s="1"/>
  <c r="B4488" i="6"/>
  <c r="D4488" i="6" s="1"/>
  <c r="G4512" i="6"/>
  <c r="C4517" i="6"/>
  <c r="E4517" i="6" s="1"/>
  <c r="G4517" i="6"/>
  <c r="B4517" i="6"/>
  <c r="D4517" i="6" s="1"/>
  <c r="G4601" i="6"/>
  <c r="B4601" i="6"/>
  <c r="D4601" i="6" s="1"/>
  <c r="G4620" i="6"/>
  <c r="C4620" i="6"/>
  <c r="E4620" i="6" s="1"/>
  <c r="G4656" i="6"/>
  <c r="C4709" i="6"/>
  <c r="E4709" i="6" s="1"/>
  <c r="G4709" i="6"/>
  <c r="B4709" i="6"/>
  <c r="D4709" i="6" s="1"/>
  <c r="B4791" i="6"/>
  <c r="D4791" i="6" s="1"/>
  <c r="C4860" i="6"/>
  <c r="E4860" i="6" s="1"/>
  <c r="B4884" i="6"/>
  <c r="D4884" i="6" s="1"/>
  <c r="B4900" i="6"/>
  <c r="D4900" i="6" s="1"/>
  <c r="C4944" i="6"/>
  <c r="E4944" i="6" s="1"/>
  <c r="G4742" i="6"/>
  <c r="B4782" i="6"/>
  <c r="D4782" i="6" s="1"/>
  <c r="B4972" i="6"/>
  <c r="D4972" i="6" s="1"/>
  <c r="C4651" i="6"/>
  <c r="E4651" i="6" s="1"/>
  <c r="B4655" i="6"/>
  <c r="D4655" i="6" s="1"/>
  <c r="C4696" i="6"/>
  <c r="E4696" i="6" s="1"/>
  <c r="B2784" i="6"/>
  <c r="D2784" i="6" s="1"/>
  <c r="B2792" i="6"/>
  <c r="D2792" i="6" s="1"/>
  <c r="C2773" i="6"/>
  <c r="E2773" i="6" s="1"/>
  <c r="B2788" i="6"/>
  <c r="D2788" i="6" s="1"/>
  <c r="C2746" i="6"/>
  <c r="E2746" i="6" s="1"/>
  <c r="B2750" i="6"/>
  <c r="D2750" i="6" s="1"/>
  <c r="B2754" i="6"/>
  <c r="D2754" i="6" s="1"/>
  <c r="B2761" i="6"/>
  <c r="D2761" i="6" s="1"/>
  <c r="G2773" i="6"/>
  <c r="G2777" i="6"/>
  <c r="C2781" i="6"/>
  <c r="E2781" i="6" s="1"/>
  <c r="G2784" i="6"/>
  <c r="C2788" i="6"/>
  <c r="E2788" i="6" s="1"/>
  <c r="G2792" i="6"/>
  <c r="B2760" i="6"/>
  <c r="D2760" i="6" s="1"/>
  <c r="B2768" i="6"/>
  <c r="D2768" i="6" s="1"/>
  <c r="G2750" i="6"/>
  <c r="G2754" i="6"/>
  <c r="B2774" i="6"/>
  <c r="D2774" i="6" s="1"/>
  <c r="B2778" i="6"/>
  <c r="D2778" i="6" s="1"/>
  <c r="B2785" i="6"/>
  <c r="D2785" i="6" s="1"/>
  <c r="B2793" i="6"/>
  <c r="D2793" i="6" s="1"/>
  <c r="B2749" i="6"/>
  <c r="D2749" i="6" s="1"/>
  <c r="B2781" i="6"/>
  <c r="D2781" i="6" s="1"/>
  <c r="G2761" i="6"/>
  <c r="C2749" i="6"/>
  <c r="E2749" i="6" s="1"/>
  <c r="B2753" i="6"/>
  <c r="D2753" i="6" s="1"/>
  <c r="B2757" i="6"/>
  <c r="D2757" i="6" s="1"/>
  <c r="C2760" i="6"/>
  <c r="E2760" i="6" s="1"/>
  <c r="B2764" i="6"/>
  <c r="D2764" i="6" s="1"/>
  <c r="C2768" i="6"/>
  <c r="E2768" i="6" s="1"/>
  <c r="G2787" i="6"/>
  <c r="B2796" i="6"/>
  <c r="B2746" i="6"/>
  <c r="D2746" i="6" s="1"/>
  <c r="G2757" i="6"/>
  <c r="G2764" i="6"/>
  <c r="B2777" i="6"/>
  <c r="D2777" i="6" s="1"/>
  <c r="G2796" i="6"/>
  <c r="C2778" i="6"/>
  <c r="E2778" i="6" s="1"/>
  <c r="G2785" i="6"/>
  <c r="G2753" i="6"/>
  <c r="C2774" i="6"/>
  <c r="E2774" i="6" s="1"/>
  <c r="C2748" i="6"/>
  <c r="E2748" i="6" s="1"/>
  <c r="B2752" i="6"/>
  <c r="D2752" i="6" s="1"/>
  <c r="B2756" i="6"/>
  <c r="D2756" i="6" s="1"/>
  <c r="C2759" i="6"/>
  <c r="E2759" i="6" s="1"/>
  <c r="G2762" i="6"/>
  <c r="G2766" i="6"/>
  <c r="G2782" i="6"/>
  <c r="B2786" i="6"/>
  <c r="D2786" i="6" s="1"/>
  <c r="B2790" i="6"/>
  <c r="D2790" i="6" s="1"/>
  <c r="C2794" i="6"/>
  <c r="E2794" i="6" s="1"/>
  <c r="B2748" i="6"/>
  <c r="D2748" i="6" s="1"/>
  <c r="B2794" i="6"/>
  <c r="G2759" i="6"/>
  <c r="B3159" i="6"/>
  <c r="D3159" i="6" s="1"/>
  <c r="G3159" i="6"/>
  <c r="B3177" i="6"/>
  <c r="D3177" i="6" s="1"/>
  <c r="G3177" i="6"/>
  <c r="C3177" i="6"/>
  <c r="E3177" i="6" s="1"/>
  <c r="B3201" i="6"/>
  <c r="D3201" i="6" s="1"/>
  <c r="G3201" i="6"/>
  <c r="C3201" i="6"/>
  <c r="E3201" i="6" s="1"/>
  <c r="B3225" i="6"/>
  <c r="D3225" i="6" s="1"/>
  <c r="G3225" i="6"/>
  <c r="C3225" i="6"/>
  <c r="E3225" i="6" s="1"/>
  <c r="B3255" i="6"/>
  <c r="D3255" i="6" s="1"/>
  <c r="G3255" i="6"/>
  <c r="B3293" i="6"/>
  <c r="D3293" i="6" s="1"/>
  <c r="C3293" i="6"/>
  <c r="E3293" i="6" s="1"/>
  <c r="B3317" i="6"/>
  <c r="D3317" i="6" s="1"/>
  <c r="C3317" i="6"/>
  <c r="E3317" i="6" s="1"/>
  <c r="B3451" i="6"/>
  <c r="D3451" i="6" s="1"/>
  <c r="C3451" i="6"/>
  <c r="E3451" i="6" s="1"/>
  <c r="G3451" i="6"/>
  <c r="G4988" i="6"/>
  <c r="C4988" i="6"/>
  <c r="E4988" i="6" s="1"/>
  <c r="B4988" i="6"/>
  <c r="D4988" i="6" s="1"/>
  <c r="B2751" i="6"/>
  <c r="D2751" i="6" s="1"/>
  <c r="B2775" i="6"/>
  <c r="D2775" i="6" s="1"/>
  <c r="B2797" i="6"/>
  <c r="D2797" i="6" s="1"/>
  <c r="B2821" i="6"/>
  <c r="D2821" i="6" s="1"/>
  <c r="B2845" i="6"/>
  <c r="D2845" i="6" s="1"/>
  <c r="B2869" i="6"/>
  <c r="D2869" i="6" s="1"/>
  <c r="B2893" i="6"/>
  <c r="D2893" i="6" s="1"/>
  <c r="B2917" i="6"/>
  <c r="D2917" i="6" s="1"/>
  <c r="B2941" i="6"/>
  <c r="D2941" i="6" s="1"/>
  <c r="B2965" i="6"/>
  <c r="D2965" i="6" s="1"/>
  <c r="G2969" i="6"/>
  <c r="B2979" i="6"/>
  <c r="D2979" i="6" s="1"/>
  <c r="G2981" i="6"/>
  <c r="B2991" i="6"/>
  <c r="D2991" i="6" s="1"/>
  <c r="G2993" i="6"/>
  <c r="B3003" i="6"/>
  <c r="D3003" i="6" s="1"/>
  <c r="G3005" i="6"/>
  <c r="B3015" i="6"/>
  <c r="D3015" i="6" s="1"/>
  <c r="G3017" i="6"/>
  <c r="B3027" i="6"/>
  <c r="D3027" i="6" s="1"/>
  <c r="G3029" i="6"/>
  <c r="B3039" i="6"/>
  <c r="D3039" i="6" s="1"/>
  <c r="G3041" i="6"/>
  <c r="B3051" i="6"/>
  <c r="D3051" i="6" s="1"/>
  <c r="G3053" i="6"/>
  <c r="B3063" i="6"/>
  <c r="D3063" i="6" s="1"/>
  <c r="G3065" i="6"/>
  <c r="B3075" i="6"/>
  <c r="D3075" i="6" s="1"/>
  <c r="G3077" i="6"/>
  <c r="B3087" i="6"/>
  <c r="D3087" i="6" s="1"/>
  <c r="G3089" i="6"/>
  <c r="B3099" i="6"/>
  <c r="D3099" i="6" s="1"/>
  <c r="G3101" i="6"/>
  <c r="B3111" i="6"/>
  <c r="D3111" i="6" s="1"/>
  <c r="G3113" i="6"/>
  <c r="B3123" i="6"/>
  <c r="D3123" i="6" s="1"/>
  <c r="G3125" i="6"/>
  <c r="B3135" i="6"/>
  <c r="D3135" i="6" s="1"/>
  <c r="G3137" i="6"/>
  <c r="B3147" i="6"/>
  <c r="D3147" i="6" s="1"/>
  <c r="C3159" i="6"/>
  <c r="E3159" i="6" s="1"/>
  <c r="C3255" i="6"/>
  <c r="E3255" i="6" s="1"/>
  <c r="G3261" i="6"/>
  <c r="G3293" i="6"/>
  <c r="G3317" i="6"/>
  <c r="B3477" i="6"/>
  <c r="D3477" i="6" s="1"/>
  <c r="G3477" i="6"/>
  <c r="C3477" i="6"/>
  <c r="E3477" i="6" s="1"/>
  <c r="C3630" i="6"/>
  <c r="E3630" i="6" s="1"/>
  <c r="B3630" i="6"/>
  <c r="D3630" i="6" s="1"/>
  <c r="G3630" i="6"/>
  <c r="C2869" i="6"/>
  <c r="E2869" i="6" s="1"/>
  <c r="G2873" i="6"/>
  <c r="C2893" i="6"/>
  <c r="E2893" i="6" s="1"/>
  <c r="B3183" i="6"/>
  <c r="D3183" i="6" s="1"/>
  <c r="G3183" i="6"/>
  <c r="B3207" i="6"/>
  <c r="D3207" i="6" s="1"/>
  <c r="G3207" i="6"/>
  <c r="B3231" i="6"/>
  <c r="D3231" i="6" s="1"/>
  <c r="G3231" i="6"/>
  <c r="B3267" i="6"/>
  <c r="D3267" i="6" s="1"/>
  <c r="C3267" i="6"/>
  <c r="E3267" i="6" s="1"/>
  <c r="B3285" i="6"/>
  <c r="D3285" i="6" s="1"/>
  <c r="G3285" i="6"/>
  <c r="B3309" i="6"/>
  <c r="D3309" i="6" s="1"/>
  <c r="G3309" i="6"/>
  <c r="B3333" i="6"/>
  <c r="D3333" i="6" s="1"/>
  <c r="G3333" i="6"/>
  <c r="C3333" i="6"/>
  <c r="E3333" i="6" s="1"/>
  <c r="G2755" i="6"/>
  <c r="G2897" i="6"/>
  <c r="B2771" i="6"/>
  <c r="D2771" i="6" s="1"/>
  <c r="B2795" i="6"/>
  <c r="B2817" i="6"/>
  <c r="D2817" i="6" s="1"/>
  <c r="B2841" i="6"/>
  <c r="D2841" i="6" s="1"/>
  <c r="B2865" i="6"/>
  <c r="D2865" i="6" s="1"/>
  <c r="B2889" i="6"/>
  <c r="D2889" i="6" s="1"/>
  <c r="B2913" i="6"/>
  <c r="D2913" i="6" s="1"/>
  <c r="B2937" i="6"/>
  <c r="D2937" i="6" s="1"/>
  <c r="B2961" i="6"/>
  <c r="D2961" i="6" s="1"/>
  <c r="B2977" i="6"/>
  <c r="D2977" i="6" s="1"/>
  <c r="G2979" i="6"/>
  <c r="B2989" i="6"/>
  <c r="D2989" i="6" s="1"/>
  <c r="G2991" i="6"/>
  <c r="B3001" i="6"/>
  <c r="D3001" i="6" s="1"/>
  <c r="G3003" i="6"/>
  <c r="B3013" i="6"/>
  <c r="D3013" i="6" s="1"/>
  <c r="G3015" i="6"/>
  <c r="B3025" i="6"/>
  <c r="D3025" i="6" s="1"/>
  <c r="G3027" i="6"/>
  <c r="B3037" i="6"/>
  <c r="D3037" i="6" s="1"/>
  <c r="G3039" i="6"/>
  <c r="B3049" i="6"/>
  <c r="D3049" i="6" s="1"/>
  <c r="G3051" i="6"/>
  <c r="B3061" i="6"/>
  <c r="D3061" i="6" s="1"/>
  <c r="G3063" i="6"/>
  <c r="B3073" i="6"/>
  <c r="D3073" i="6" s="1"/>
  <c r="G3075" i="6"/>
  <c r="B3085" i="6"/>
  <c r="D3085" i="6" s="1"/>
  <c r="G3087" i="6"/>
  <c r="B3097" i="6"/>
  <c r="D3097" i="6" s="1"/>
  <c r="G3099" i="6"/>
  <c r="B3109" i="6"/>
  <c r="D3109" i="6" s="1"/>
  <c r="G3111" i="6"/>
  <c r="G3123" i="6"/>
  <c r="G3135" i="6"/>
  <c r="G3147" i="6"/>
  <c r="B3253" i="6"/>
  <c r="D3253" i="6" s="1"/>
  <c r="C3253" i="6"/>
  <c r="E3253" i="6" s="1"/>
  <c r="B3273" i="6"/>
  <c r="D3273" i="6" s="1"/>
  <c r="G3273" i="6"/>
  <c r="C3273" i="6"/>
  <c r="E3273" i="6" s="1"/>
  <c r="B2747" i="6"/>
  <c r="D2747" i="6" s="1"/>
  <c r="B2769" i="6"/>
  <c r="D2769" i="6" s="1"/>
  <c r="C2771" i="6"/>
  <c r="E2771" i="6" s="1"/>
  <c r="G2775" i="6"/>
  <c r="C2817" i="6"/>
  <c r="E2817" i="6" s="1"/>
  <c r="G2821" i="6"/>
  <c r="C2865" i="6"/>
  <c r="E2865" i="6" s="1"/>
  <c r="C2913" i="6"/>
  <c r="E2913" i="6" s="1"/>
  <c r="G2917" i="6"/>
  <c r="C2961" i="6"/>
  <c r="E2961" i="6" s="1"/>
  <c r="G2965" i="6"/>
  <c r="B3259" i="6"/>
  <c r="D3259" i="6" s="1"/>
  <c r="G3259" i="6"/>
  <c r="C3259" i="6"/>
  <c r="E3259" i="6" s="1"/>
  <c r="B3297" i="6"/>
  <c r="D3297" i="6" s="1"/>
  <c r="G3297" i="6"/>
  <c r="C3297" i="6"/>
  <c r="E3297" i="6" s="1"/>
  <c r="B3349" i="6"/>
  <c r="D3349" i="6" s="1"/>
  <c r="G3349" i="6"/>
  <c r="C3349" i="6"/>
  <c r="E3349" i="6" s="1"/>
  <c r="B3365" i="6"/>
  <c r="D3365" i="6" s="1"/>
  <c r="G3365" i="6"/>
  <c r="C3365" i="6"/>
  <c r="E3365" i="6" s="1"/>
  <c r="C2755" i="6"/>
  <c r="E2755" i="6" s="1"/>
  <c r="C2747" i="6"/>
  <c r="E2747" i="6" s="1"/>
  <c r="G2751" i="6"/>
  <c r="C2795" i="6"/>
  <c r="E2795" i="6" s="1"/>
  <c r="G2797" i="6"/>
  <c r="C2841" i="6"/>
  <c r="E2841" i="6" s="1"/>
  <c r="G2845" i="6"/>
  <c r="C2889" i="6"/>
  <c r="E2889" i="6" s="1"/>
  <c r="C2937" i="6"/>
  <c r="E2937" i="6" s="1"/>
  <c r="G2941" i="6"/>
  <c r="B2767" i="6"/>
  <c r="D2767" i="6" s="1"/>
  <c r="C2769" i="6"/>
  <c r="E2769" i="6" s="1"/>
  <c r="B2791" i="6"/>
  <c r="D2791" i="6" s="1"/>
  <c r="C2793" i="6"/>
  <c r="E2793" i="6" s="1"/>
  <c r="B2813" i="6"/>
  <c r="D2813" i="6" s="1"/>
  <c r="C2815" i="6"/>
  <c r="E2815" i="6" s="1"/>
  <c r="B2837" i="6"/>
  <c r="D2837" i="6" s="1"/>
  <c r="C2839" i="6"/>
  <c r="E2839" i="6" s="1"/>
  <c r="B2861" i="6"/>
  <c r="D2861" i="6" s="1"/>
  <c r="C2863" i="6"/>
  <c r="E2863" i="6" s="1"/>
  <c r="B2885" i="6"/>
  <c r="D2885" i="6" s="1"/>
  <c r="C2887" i="6"/>
  <c r="E2887" i="6" s="1"/>
  <c r="B2909" i="6"/>
  <c r="D2909" i="6" s="1"/>
  <c r="C2911" i="6"/>
  <c r="E2911" i="6" s="1"/>
  <c r="B2933" i="6"/>
  <c r="D2933" i="6" s="1"/>
  <c r="C2935" i="6"/>
  <c r="E2935" i="6" s="1"/>
  <c r="B2957" i="6"/>
  <c r="D2957" i="6" s="1"/>
  <c r="C2959" i="6"/>
  <c r="E2959" i="6" s="1"/>
  <c r="B2975" i="6"/>
  <c r="D2975" i="6" s="1"/>
  <c r="G2977" i="6"/>
  <c r="B2987" i="6"/>
  <c r="D2987" i="6" s="1"/>
  <c r="G2989" i="6"/>
  <c r="B2999" i="6"/>
  <c r="D2999" i="6" s="1"/>
  <c r="G3001" i="6"/>
  <c r="B3011" i="6"/>
  <c r="D3011" i="6" s="1"/>
  <c r="G3013" i="6"/>
  <c r="B3023" i="6"/>
  <c r="D3023" i="6" s="1"/>
  <c r="G3025" i="6"/>
  <c r="B3035" i="6"/>
  <c r="D3035" i="6" s="1"/>
  <c r="G3037" i="6"/>
  <c r="B3047" i="6"/>
  <c r="D3047" i="6" s="1"/>
  <c r="G3049" i="6"/>
  <c r="B3059" i="6"/>
  <c r="D3059" i="6" s="1"/>
  <c r="G3061" i="6"/>
  <c r="B3071" i="6"/>
  <c r="D3071" i="6" s="1"/>
  <c r="G3073" i="6"/>
  <c r="B3083" i="6"/>
  <c r="D3083" i="6" s="1"/>
  <c r="G3085" i="6"/>
  <c r="B3095" i="6"/>
  <c r="D3095" i="6" s="1"/>
  <c r="G3097" i="6"/>
  <c r="B3107" i="6"/>
  <c r="D3107" i="6" s="1"/>
  <c r="G3109" i="6"/>
  <c r="B3119" i="6"/>
  <c r="D3119" i="6" s="1"/>
  <c r="G3121" i="6"/>
  <c r="B3131" i="6"/>
  <c r="D3131" i="6" s="1"/>
  <c r="G3133" i="6"/>
  <c r="G3145" i="6"/>
  <c r="G3167" i="6"/>
  <c r="B3181" i="6"/>
  <c r="D3181" i="6" s="1"/>
  <c r="C3181" i="6"/>
  <c r="E3181" i="6" s="1"/>
  <c r="C3189" i="6"/>
  <c r="E3189" i="6" s="1"/>
  <c r="G3191" i="6"/>
  <c r="B3205" i="6"/>
  <c r="D3205" i="6" s="1"/>
  <c r="C3205" i="6"/>
  <c r="E3205" i="6" s="1"/>
  <c r="C3213" i="6"/>
  <c r="E3213" i="6" s="1"/>
  <c r="G3215" i="6"/>
  <c r="B3229" i="6"/>
  <c r="D3229" i="6" s="1"/>
  <c r="C3229" i="6"/>
  <c r="E3229" i="6" s="1"/>
  <c r="C3237" i="6"/>
  <c r="E3237" i="6" s="1"/>
  <c r="G3239" i="6"/>
  <c r="C3245" i="6"/>
  <c r="E3245" i="6" s="1"/>
  <c r="G3253" i="6"/>
  <c r="B3485" i="6"/>
  <c r="D3485" i="6" s="1"/>
  <c r="G3485" i="6"/>
  <c r="C3485" i="6"/>
  <c r="E3485" i="6" s="1"/>
  <c r="C2791" i="6"/>
  <c r="E2791" i="6" s="1"/>
  <c r="C2837" i="6"/>
  <c r="E2837" i="6" s="1"/>
  <c r="C2885" i="6"/>
  <c r="E2885" i="6" s="1"/>
  <c r="C2933" i="6"/>
  <c r="E2933" i="6" s="1"/>
  <c r="C3173" i="6"/>
  <c r="E3173" i="6" s="1"/>
  <c r="C3197" i="6"/>
  <c r="E3197" i="6" s="1"/>
  <c r="G3245" i="6"/>
  <c r="G2849" i="6"/>
  <c r="C2767" i="6"/>
  <c r="E2767" i="6" s="1"/>
  <c r="C2813" i="6"/>
  <c r="E2813" i="6" s="1"/>
  <c r="C2861" i="6"/>
  <c r="E2861" i="6" s="1"/>
  <c r="C2909" i="6"/>
  <c r="E2909" i="6" s="1"/>
  <c r="C2957" i="6"/>
  <c r="E2957" i="6" s="1"/>
  <c r="B2763" i="6"/>
  <c r="D2763" i="6" s="1"/>
  <c r="C2765" i="6"/>
  <c r="E2765" i="6" s="1"/>
  <c r="B2787" i="6"/>
  <c r="D2787" i="6" s="1"/>
  <c r="C2789" i="6"/>
  <c r="E2789" i="6" s="1"/>
  <c r="B2809" i="6"/>
  <c r="D2809" i="6" s="1"/>
  <c r="C2811" i="6"/>
  <c r="E2811" i="6" s="1"/>
  <c r="B2833" i="6"/>
  <c r="D2833" i="6" s="1"/>
  <c r="C2835" i="6"/>
  <c r="E2835" i="6" s="1"/>
  <c r="B2857" i="6"/>
  <c r="D2857" i="6" s="1"/>
  <c r="C2859" i="6"/>
  <c r="E2859" i="6" s="1"/>
  <c r="B2881" i="6"/>
  <c r="D2881" i="6" s="1"/>
  <c r="C2883" i="6"/>
  <c r="E2883" i="6" s="1"/>
  <c r="B2905" i="6"/>
  <c r="D2905" i="6" s="1"/>
  <c r="C2907" i="6"/>
  <c r="E2907" i="6" s="1"/>
  <c r="B2929" i="6"/>
  <c r="D2929" i="6" s="1"/>
  <c r="C2931" i="6"/>
  <c r="E2931" i="6" s="1"/>
  <c r="B2953" i="6"/>
  <c r="D2953" i="6" s="1"/>
  <c r="C2955" i="6"/>
  <c r="E2955" i="6" s="1"/>
  <c r="B2973" i="6"/>
  <c r="D2973" i="6" s="1"/>
  <c r="G2975" i="6"/>
  <c r="B2985" i="6"/>
  <c r="D2985" i="6" s="1"/>
  <c r="G2987" i="6"/>
  <c r="B2997" i="6"/>
  <c r="D2997" i="6" s="1"/>
  <c r="G2999" i="6"/>
  <c r="B3009" i="6"/>
  <c r="D3009" i="6" s="1"/>
  <c r="G3011" i="6"/>
  <c r="B3021" i="6"/>
  <c r="D3021" i="6" s="1"/>
  <c r="G3023" i="6"/>
  <c r="B3033" i="6"/>
  <c r="D3033" i="6" s="1"/>
  <c r="G3035" i="6"/>
  <c r="B3045" i="6"/>
  <c r="D3045" i="6" s="1"/>
  <c r="G3047" i="6"/>
  <c r="B3057" i="6"/>
  <c r="D3057" i="6" s="1"/>
  <c r="G3059" i="6"/>
  <c r="B3069" i="6"/>
  <c r="D3069" i="6" s="1"/>
  <c r="G3071" i="6"/>
  <c r="B3081" i="6"/>
  <c r="D3081" i="6" s="1"/>
  <c r="G3083" i="6"/>
  <c r="B3093" i="6"/>
  <c r="D3093" i="6" s="1"/>
  <c r="G3095" i="6"/>
  <c r="B3105" i="6"/>
  <c r="D3105" i="6" s="1"/>
  <c r="G3107" i="6"/>
  <c r="B3117" i="6"/>
  <c r="D3117" i="6" s="1"/>
  <c r="G3119" i="6"/>
  <c r="B3129" i="6"/>
  <c r="D3129" i="6" s="1"/>
  <c r="G3131" i="6"/>
  <c r="B3141" i="6"/>
  <c r="D3141" i="6" s="1"/>
  <c r="G3143" i="6"/>
  <c r="G3155" i="6"/>
  <c r="B3163" i="6"/>
  <c r="D3163" i="6" s="1"/>
  <c r="G3163" i="6"/>
  <c r="C3163" i="6"/>
  <c r="E3163" i="6" s="1"/>
  <c r="G3165" i="6"/>
  <c r="G3181" i="6"/>
  <c r="G3189" i="6"/>
  <c r="G3213" i="6"/>
  <c r="G3237" i="6"/>
  <c r="B3277" i="6"/>
  <c r="D3277" i="6" s="1"/>
  <c r="C3277" i="6"/>
  <c r="E3277" i="6" s="1"/>
  <c r="B3353" i="6"/>
  <c r="D3353" i="6" s="1"/>
  <c r="C3353" i="6"/>
  <c r="E3353" i="6" s="1"/>
  <c r="B3421" i="6"/>
  <c r="D3421" i="6" s="1"/>
  <c r="G3421" i="6"/>
  <c r="C3421" i="6"/>
  <c r="E3421" i="6" s="1"/>
  <c r="B3525" i="6"/>
  <c r="D3525" i="6" s="1"/>
  <c r="C3525" i="6"/>
  <c r="E3525" i="6" s="1"/>
  <c r="G3525" i="6"/>
  <c r="B3555" i="6"/>
  <c r="D3555" i="6" s="1"/>
  <c r="C3555" i="6"/>
  <c r="E3555" i="6" s="1"/>
  <c r="G3555" i="6"/>
  <c r="C2779" i="6"/>
  <c r="E2779" i="6" s="1"/>
  <c r="G2779" i="6"/>
  <c r="G2801" i="6"/>
  <c r="G2825" i="6"/>
  <c r="B3171" i="6"/>
  <c r="D3171" i="6" s="1"/>
  <c r="C3171" i="6"/>
  <c r="E3171" i="6" s="1"/>
  <c r="B3187" i="6"/>
  <c r="D3187" i="6" s="1"/>
  <c r="G3187" i="6"/>
  <c r="C3187" i="6"/>
  <c r="E3187" i="6" s="1"/>
  <c r="B3195" i="6"/>
  <c r="D3195" i="6" s="1"/>
  <c r="C3195" i="6"/>
  <c r="E3195" i="6" s="1"/>
  <c r="B3211" i="6"/>
  <c r="D3211" i="6" s="1"/>
  <c r="G3211" i="6"/>
  <c r="C3211" i="6"/>
  <c r="E3211" i="6" s="1"/>
  <c r="B3219" i="6"/>
  <c r="D3219" i="6" s="1"/>
  <c r="C3219" i="6"/>
  <c r="E3219" i="6" s="1"/>
  <c r="B3235" i="6"/>
  <c r="D3235" i="6" s="1"/>
  <c r="G3235" i="6"/>
  <c r="C3235" i="6"/>
  <c r="E3235" i="6" s="1"/>
  <c r="B3243" i="6"/>
  <c r="D3243" i="6" s="1"/>
  <c r="C3243" i="6"/>
  <c r="E3243" i="6" s="1"/>
  <c r="B3283" i="6"/>
  <c r="D3283" i="6" s="1"/>
  <c r="G3283" i="6"/>
  <c r="C3283" i="6"/>
  <c r="E3283" i="6" s="1"/>
  <c r="B3307" i="6"/>
  <c r="D3307" i="6" s="1"/>
  <c r="G3307" i="6"/>
  <c r="C3307" i="6"/>
  <c r="E3307" i="6" s="1"/>
  <c r="G3353" i="6"/>
  <c r="B3389" i="6"/>
  <c r="D3389" i="6" s="1"/>
  <c r="G3389" i="6"/>
  <c r="C3389" i="6"/>
  <c r="E3389" i="6" s="1"/>
  <c r="G3695" i="6"/>
  <c r="C3695" i="6"/>
  <c r="E3695" i="6" s="1"/>
  <c r="B3695" i="6"/>
  <c r="D3695" i="6" s="1"/>
  <c r="G2921" i="6"/>
  <c r="G2945" i="6"/>
  <c r="B2971" i="6"/>
  <c r="D2971" i="6" s="1"/>
  <c r="G2973" i="6"/>
  <c r="B2983" i="6"/>
  <c r="D2983" i="6" s="1"/>
  <c r="G2985" i="6"/>
  <c r="B2995" i="6"/>
  <c r="D2995" i="6" s="1"/>
  <c r="G2997" i="6"/>
  <c r="B3007" i="6"/>
  <c r="D3007" i="6" s="1"/>
  <c r="G3009" i="6"/>
  <c r="B3019" i="6"/>
  <c r="D3019" i="6" s="1"/>
  <c r="G3021" i="6"/>
  <c r="B3031" i="6"/>
  <c r="D3031" i="6" s="1"/>
  <c r="G3033" i="6"/>
  <c r="B3043" i="6"/>
  <c r="D3043" i="6" s="1"/>
  <c r="G3045" i="6"/>
  <c r="B3055" i="6"/>
  <c r="D3055" i="6" s="1"/>
  <c r="G3057" i="6"/>
  <c r="B3067" i="6"/>
  <c r="D3067" i="6" s="1"/>
  <c r="G3069" i="6"/>
  <c r="B3079" i="6"/>
  <c r="D3079" i="6" s="1"/>
  <c r="G3081" i="6"/>
  <c r="B3091" i="6"/>
  <c r="D3091" i="6" s="1"/>
  <c r="G3093" i="6"/>
  <c r="B3103" i="6"/>
  <c r="D3103" i="6" s="1"/>
  <c r="G3105" i="6"/>
  <c r="B3115" i="6"/>
  <c r="D3115" i="6" s="1"/>
  <c r="G3117" i="6"/>
  <c r="B3127" i="6"/>
  <c r="D3127" i="6" s="1"/>
  <c r="G3129" i="6"/>
  <c r="B3139" i="6"/>
  <c r="D3139" i="6" s="1"/>
  <c r="G3141" i="6"/>
  <c r="B3151" i="6"/>
  <c r="D3151" i="6" s="1"/>
  <c r="G3153" i="6"/>
  <c r="G3277" i="6"/>
  <c r="G3243" i="6"/>
  <c r="B3249" i="6"/>
  <c r="D3249" i="6" s="1"/>
  <c r="G3249" i="6"/>
  <c r="C3249" i="6"/>
  <c r="E3249" i="6" s="1"/>
  <c r="B2969" i="6"/>
  <c r="D2969" i="6" s="1"/>
  <c r="G2971" i="6"/>
  <c r="B2981" i="6"/>
  <c r="D2981" i="6" s="1"/>
  <c r="G2983" i="6"/>
  <c r="B2993" i="6"/>
  <c r="D2993" i="6" s="1"/>
  <c r="G2995" i="6"/>
  <c r="B3005" i="6"/>
  <c r="D3005" i="6" s="1"/>
  <c r="G3007" i="6"/>
  <c r="B3017" i="6"/>
  <c r="D3017" i="6" s="1"/>
  <c r="G3019" i="6"/>
  <c r="B3029" i="6"/>
  <c r="D3029" i="6" s="1"/>
  <c r="G3031" i="6"/>
  <c r="B3041" i="6"/>
  <c r="D3041" i="6" s="1"/>
  <c r="G3043" i="6"/>
  <c r="B3053" i="6"/>
  <c r="D3053" i="6" s="1"/>
  <c r="G3055" i="6"/>
  <c r="B3065" i="6"/>
  <c r="D3065" i="6" s="1"/>
  <c r="G3067" i="6"/>
  <c r="B3077" i="6"/>
  <c r="D3077" i="6" s="1"/>
  <c r="G3079" i="6"/>
  <c r="B3089" i="6"/>
  <c r="D3089" i="6" s="1"/>
  <c r="G3091" i="6"/>
  <c r="B3101" i="6"/>
  <c r="D3101" i="6" s="1"/>
  <c r="G3103" i="6"/>
  <c r="B3113" i="6"/>
  <c r="D3113" i="6" s="1"/>
  <c r="G3115" i="6"/>
  <c r="B3125" i="6"/>
  <c r="D3125" i="6" s="1"/>
  <c r="G3127" i="6"/>
  <c r="G3139" i="6"/>
  <c r="B3579" i="6"/>
  <c r="D3579" i="6" s="1"/>
  <c r="C3579" i="6"/>
  <c r="E3579" i="6" s="1"/>
  <c r="G3579" i="6"/>
  <c r="G3413" i="6"/>
  <c r="B3459" i="6"/>
  <c r="D3459" i="6" s="1"/>
  <c r="C3459" i="6"/>
  <c r="E3459" i="6" s="1"/>
  <c r="G3603" i="6"/>
  <c r="C3603" i="6"/>
  <c r="E3603" i="6" s="1"/>
  <c r="B3603" i="6"/>
  <c r="D3603" i="6" s="1"/>
  <c r="G3651" i="6"/>
  <c r="C3651" i="6"/>
  <c r="E3651" i="6" s="1"/>
  <c r="G3701" i="6"/>
  <c r="C3701" i="6"/>
  <c r="E3701" i="6" s="1"/>
  <c r="B3701" i="6"/>
  <c r="D3701" i="6" s="1"/>
  <c r="G3169" i="6"/>
  <c r="G3193" i="6"/>
  <c r="G3217" i="6"/>
  <c r="G3241" i="6"/>
  <c r="G3265" i="6"/>
  <c r="G3289" i="6"/>
  <c r="G3313" i="6"/>
  <c r="C3331" i="6"/>
  <c r="E3331" i="6" s="1"/>
  <c r="C3363" i="6"/>
  <c r="E3363" i="6" s="1"/>
  <c r="B3375" i="6"/>
  <c r="D3375" i="6" s="1"/>
  <c r="G3375" i="6"/>
  <c r="C3387" i="6"/>
  <c r="E3387" i="6" s="1"/>
  <c r="B3399" i="6"/>
  <c r="D3399" i="6" s="1"/>
  <c r="G3399" i="6"/>
  <c r="C3431" i="6"/>
  <c r="E3431" i="6" s="1"/>
  <c r="C3517" i="6"/>
  <c r="E3517" i="6" s="1"/>
  <c r="B3549" i="6"/>
  <c r="D3549" i="6" s="1"/>
  <c r="C3549" i="6"/>
  <c r="E3549" i="6" s="1"/>
  <c r="B3573" i="6"/>
  <c r="D3573" i="6" s="1"/>
  <c r="C3573" i="6"/>
  <c r="E3573" i="6" s="1"/>
  <c r="G3604" i="6"/>
  <c r="C3604" i="6"/>
  <c r="E3604" i="6" s="1"/>
  <c r="B3604" i="6"/>
  <c r="D3604" i="6" s="1"/>
  <c r="B3651" i="6"/>
  <c r="D3651" i="6" s="1"/>
  <c r="C3670" i="6"/>
  <c r="E3670" i="6" s="1"/>
  <c r="B3670" i="6"/>
  <c r="D3670" i="6" s="1"/>
  <c r="G3670" i="6"/>
  <c r="G4084" i="6"/>
  <c r="C4084" i="6"/>
  <c r="E4084" i="6" s="1"/>
  <c r="B4084" i="6"/>
  <c r="D4084" i="6" s="1"/>
  <c r="B3409" i="6"/>
  <c r="D3409" i="6" s="1"/>
  <c r="G3409" i="6"/>
  <c r="G3411" i="6"/>
  <c r="B3467" i="6"/>
  <c r="D3467" i="6" s="1"/>
  <c r="C3467" i="6"/>
  <c r="E3467" i="6" s="1"/>
  <c r="B3475" i="6"/>
  <c r="D3475" i="6" s="1"/>
  <c r="C3475" i="6"/>
  <c r="E3475" i="6" s="1"/>
  <c r="B3483" i="6"/>
  <c r="D3483" i="6" s="1"/>
  <c r="C3483" i="6"/>
  <c r="E3483" i="6" s="1"/>
  <c r="B3491" i="6"/>
  <c r="D3491" i="6" s="1"/>
  <c r="C3491" i="6"/>
  <c r="E3491" i="6" s="1"/>
  <c r="G3517" i="6"/>
  <c r="B3774" i="6"/>
  <c r="D3774" i="6" s="1"/>
  <c r="G3774" i="6"/>
  <c r="C3774" i="6"/>
  <c r="E3774" i="6" s="1"/>
  <c r="B3345" i="6"/>
  <c r="D3345" i="6" s="1"/>
  <c r="C3345" i="6"/>
  <c r="E3345" i="6" s="1"/>
  <c r="B3385" i="6"/>
  <c r="D3385" i="6" s="1"/>
  <c r="G3385" i="6"/>
  <c r="C3409" i="6"/>
  <c r="E3409" i="6" s="1"/>
  <c r="B3419" i="6"/>
  <c r="D3419" i="6" s="1"/>
  <c r="C3419" i="6"/>
  <c r="E3419" i="6" s="1"/>
  <c r="C3429" i="6"/>
  <c r="E3429" i="6" s="1"/>
  <c r="G3431" i="6"/>
  <c r="B3447" i="6"/>
  <c r="D3447" i="6" s="1"/>
  <c r="G3447" i="6"/>
  <c r="G3459" i="6"/>
  <c r="C3509" i="6"/>
  <c r="E3509" i="6" s="1"/>
  <c r="B3541" i="6"/>
  <c r="D3541" i="6" s="1"/>
  <c r="C3541" i="6"/>
  <c r="E3541" i="6" s="1"/>
  <c r="G3659" i="6"/>
  <c r="C3659" i="6"/>
  <c r="E3659" i="6" s="1"/>
  <c r="B3659" i="6"/>
  <c r="D3659" i="6" s="1"/>
  <c r="C3301" i="6"/>
  <c r="E3301" i="6" s="1"/>
  <c r="C3325" i="6"/>
  <c r="E3325" i="6" s="1"/>
  <c r="G3331" i="6"/>
  <c r="G3363" i="6"/>
  <c r="C3373" i="6"/>
  <c r="E3373" i="6" s="1"/>
  <c r="C3385" i="6"/>
  <c r="E3385" i="6" s="1"/>
  <c r="G3387" i="6"/>
  <c r="C3397" i="6"/>
  <c r="E3397" i="6" s="1"/>
  <c r="B3427" i="6"/>
  <c r="D3427" i="6" s="1"/>
  <c r="C3427" i="6"/>
  <c r="E3427" i="6" s="1"/>
  <c r="G3467" i="6"/>
  <c r="G3491" i="6"/>
  <c r="B3503" i="6"/>
  <c r="D3503" i="6" s="1"/>
  <c r="G3503" i="6"/>
  <c r="B3565" i="6"/>
  <c r="D3565" i="6" s="1"/>
  <c r="G3565" i="6"/>
  <c r="C3565" i="6"/>
  <c r="E3565" i="6" s="1"/>
  <c r="B3589" i="6"/>
  <c r="D3589" i="6" s="1"/>
  <c r="G3589" i="6"/>
  <c r="C3589" i="6"/>
  <c r="E3589" i="6" s="1"/>
  <c r="B3692" i="6"/>
  <c r="D3692" i="6" s="1"/>
  <c r="C3692" i="6"/>
  <c r="E3692" i="6" s="1"/>
  <c r="G3692" i="6"/>
  <c r="G3509" i="6"/>
  <c r="B3515" i="6"/>
  <c r="D3515" i="6" s="1"/>
  <c r="C3515" i="6"/>
  <c r="E3515" i="6" s="1"/>
  <c r="G3606" i="6"/>
  <c r="C3606" i="6"/>
  <c r="E3606" i="6" s="1"/>
  <c r="B3606" i="6"/>
  <c r="D3606" i="6" s="1"/>
  <c r="G3627" i="6"/>
  <c r="C3627" i="6"/>
  <c r="E3627" i="6" s="1"/>
  <c r="B3636" i="6"/>
  <c r="D3636" i="6" s="1"/>
  <c r="G3636" i="6"/>
  <c r="C3636" i="6"/>
  <c r="E3636" i="6" s="1"/>
  <c r="G3279" i="6"/>
  <c r="G3303" i="6"/>
  <c r="C3321" i="6"/>
  <c r="E3321" i="6" s="1"/>
  <c r="G3327" i="6"/>
  <c r="C3341" i="6"/>
  <c r="E3341" i="6" s="1"/>
  <c r="G3345" i="6"/>
  <c r="C3357" i="6"/>
  <c r="E3357" i="6" s="1"/>
  <c r="G3361" i="6"/>
  <c r="G3373" i="6"/>
  <c r="G3397" i="6"/>
  <c r="C3407" i="6"/>
  <c r="E3407" i="6" s="1"/>
  <c r="C3435" i="6"/>
  <c r="E3435" i="6" s="1"/>
  <c r="B3507" i="6"/>
  <c r="D3507" i="6" s="1"/>
  <c r="C3507" i="6"/>
  <c r="E3507" i="6" s="1"/>
  <c r="G3507" i="6"/>
  <c r="C3533" i="6"/>
  <c r="E3533" i="6" s="1"/>
  <c r="G3619" i="6"/>
  <c r="C3619" i="6"/>
  <c r="E3619" i="6" s="1"/>
  <c r="B3619" i="6"/>
  <c r="D3619" i="6" s="1"/>
  <c r="B3627" i="6"/>
  <c r="D3627" i="6" s="1"/>
  <c r="B3852" i="6"/>
  <c r="D3852" i="6" s="1"/>
  <c r="G3852" i="6"/>
  <c r="C3852" i="6"/>
  <c r="E3852" i="6" s="1"/>
  <c r="B3471" i="6"/>
  <c r="D3471" i="6" s="1"/>
  <c r="G3471" i="6"/>
  <c r="G3515" i="6"/>
  <c r="B3527" i="6"/>
  <c r="D3527" i="6" s="1"/>
  <c r="G3527" i="6"/>
  <c r="B3620" i="6"/>
  <c r="D3620" i="6" s="1"/>
  <c r="G3620" i="6"/>
  <c r="C3620" i="6"/>
  <c r="E3620" i="6" s="1"/>
  <c r="G3628" i="6"/>
  <c r="B3628" i="6"/>
  <c r="D3628" i="6" s="1"/>
  <c r="C3628" i="6"/>
  <c r="E3628" i="6" s="1"/>
  <c r="G3673" i="6"/>
  <c r="C3673" i="6"/>
  <c r="E3673" i="6" s="1"/>
  <c r="B3673" i="6"/>
  <c r="D3673" i="6" s="1"/>
  <c r="G3781" i="6"/>
  <c r="C3781" i="6"/>
  <c r="E3781" i="6" s="1"/>
  <c r="B3781" i="6"/>
  <c r="D3781" i="6" s="1"/>
  <c r="B3423" i="6"/>
  <c r="D3423" i="6" s="1"/>
  <c r="G3423" i="6"/>
  <c r="B3501" i="6"/>
  <c r="D3501" i="6" s="1"/>
  <c r="C3501" i="6"/>
  <c r="E3501" i="6" s="1"/>
  <c r="C3527" i="6"/>
  <c r="E3527" i="6" s="1"/>
  <c r="G3533" i="6"/>
  <c r="C3624" i="6"/>
  <c r="E3624" i="6" s="1"/>
  <c r="G3624" i="6"/>
  <c r="C3638" i="6"/>
  <c r="E3638" i="6" s="1"/>
  <c r="B3638" i="6"/>
  <c r="D3638" i="6" s="1"/>
  <c r="C3291" i="6"/>
  <c r="E3291" i="6" s="1"/>
  <c r="C3315" i="6"/>
  <c r="E3315" i="6" s="1"/>
  <c r="G3321" i="6"/>
  <c r="C3337" i="6"/>
  <c r="E3337" i="6" s="1"/>
  <c r="G3341" i="6"/>
  <c r="B3351" i="6"/>
  <c r="D3351" i="6" s="1"/>
  <c r="G3351" i="6"/>
  <c r="G3357" i="6"/>
  <c r="B3369" i="6"/>
  <c r="D3369" i="6" s="1"/>
  <c r="C3369" i="6"/>
  <c r="E3369" i="6" s="1"/>
  <c r="C3381" i="6"/>
  <c r="E3381" i="6" s="1"/>
  <c r="B3393" i="6"/>
  <c r="D3393" i="6" s="1"/>
  <c r="C3393" i="6"/>
  <c r="E3393" i="6" s="1"/>
  <c r="B3403" i="6"/>
  <c r="D3403" i="6" s="1"/>
  <c r="C3403" i="6"/>
  <c r="E3403" i="6" s="1"/>
  <c r="C3413" i="6"/>
  <c r="E3413" i="6" s="1"/>
  <c r="C3423" i="6"/>
  <c r="E3423" i="6" s="1"/>
  <c r="B3433" i="6"/>
  <c r="D3433" i="6" s="1"/>
  <c r="G3433" i="6"/>
  <c r="G3435" i="6"/>
  <c r="G3501" i="6"/>
  <c r="B3531" i="6"/>
  <c r="D3531" i="6" s="1"/>
  <c r="C3531" i="6"/>
  <c r="E3531" i="6" s="1"/>
  <c r="G3531" i="6"/>
  <c r="B3551" i="6"/>
  <c r="D3551" i="6" s="1"/>
  <c r="G3551" i="6"/>
  <c r="B3575" i="6"/>
  <c r="D3575" i="6" s="1"/>
  <c r="G3575" i="6"/>
  <c r="G3612" i="6"/>
  <c r="C3612" i="6"/>
  <c r="E3612" i="6" s="1"/>
  <c r="B3612" i="6"/>
  <c r="D3612" i="6" s="1"/>
  <c r="B3379" i="6"/>
  <c r="D3379" i="6" s="1"/>
  <c r="C3379" i="6"/>
  <c r="E3379" i="6" s="1"/>
  <c r="G3405" i="6"/>
  <c r="B3443" i="6"/>
  <c r="D3443" i="6" s="1"/>
  <c r="C3443" i="6"/>
  <c r="E3443" i="6" s="1"/>
  <c r="G3455" i="6"/>
  <c r="C3461" i="6"/>
  <c r="E3461" i="6" s="1"/>
  <c r="C3479" i="6"/>
  <c r="E3479" i="6" s="1"/>
  <c r="C3493" i="6"/>
  <c r="E3493" i="6" s="1"/>
  <c r="C3551" i="6"/>
  <c r="E3551" i="6" s="1"/>
  <c r="C3575" i="6"/>
  <c r="E3575" i="6" s="1"/>
  <c r="G3843" i="6"/>
  <c r="C3843" i="6"/>
  <c r="E3843" i="6" s="1"/>
  <c r="B3843" i="6"/>
  <c r="D3843" i="6" s="1"/>
  <c r="G3595" i="6"/>
  <c r="B3595" i="6"/>
  <c r="D3595" i="6" s="1"/>
  <c r="G3611" i="6"/>
  <c r="C3611" i="6"/>
  <c r="E3611" i="6" s="1"/>
  <c r="C3667" i="6"/>
  <c r="E3667" i="6" s="1"/>
  <c r="G3681" i="6"/>
  <c r="B3681" i="6"/>
  <c r="D3681" i="6" s="1"/>
  <c r="C3757" i="6"/>
  <c r="E3757" i="6" s="1"/>
  <c r="B3764" i="6"/>
  <c r="D3764" i="6" s="1"/>
  <c r="G3764" i="6"/>
  <c r="G3771" i="6"/>
  <c r="C3771" i="6"/>
  <c r="E3771" i="6" s="1"/>
  <c r="G3789" i="6"/>
  <c r="C3789" i="6"/>
  <c r="E3789" i="6" s="1"/>
  <c r="G3793" i="6"/>
  <c r="B3793" i="6"/>
  <c r="D3793" i="6" s="1"/>
  <c r="C3793" i="6"/>
  <c r="E3793" i="6" s="1"/>
  <c r="C3800" i="6"/>
  <c r="E3800" i="6" s="1"/>
  <c r="G3800" i="6"/>
  <c r="B3804" i="6"/>
  <c r="D3804" i="6" s="1"/>
  <c r="C3804" i="6"/>
  <c r="E3804" i="6" s="1"/>
  <c r="G3837" i="6"/>
  <c r="C3837" i="6"/>
  <c r="E3837" i="6" s="1"/>
  <c r="B3837" i="6"/>
  <c r="D3837" i="6" s="1"/>
  <c r="G3873" i="6"/>
  <c r="B3873" i="6"/>
  <c r="D3873" i="6" s="1"/>
  <c r="C3873" i="6"/>
  <c r="E3873" i="6" s="1"/>
  <c r="G3888" i="6"/>
  <c r="C3888" i="6"/>
  <c r="E3888" i="6" s="1"/>
  <c r="B3888" i="6"/>
  <c r="D3888" i="6" s="1"/>
  <c r="G3457" i="6"/>
  <c r="G3481" i="6"/>
  <c r="C3499" i="6"/>
  <c r="E3499" i="6" s="1"/>
  <c r="G3505" i="6"/>
  <c r="C3523" i="6"/>
  <c r="E3523" i="6" s="1"/>
  <c r="G3529" i="6"/>
  <c r="C3547" i="6"/>
  <c r="E3547" i="6" s="1"/>
  <c r="G3553" i="6"/>
  <c r="C3571" i="6"/>
  <c r="E3571" i="6" s="1"/>
  <c r="G3577" i="6"/>
  <c r="C3595" i="6"/>
  <c r="E3595" i="6" s="1"/>
  <c r="B3598" i="6"/>
  <c r="D3598" i="6" s="1"/>
  <c r="B3611" i="6"/>
  <c r="D3611" i="6" s="1"/>
  <c r="C3614" i="6"/>
  <c r="E3614" i="6" s="1"/>
  <c r="C3646" i="6"/>
  <c r="E3646" i="6" s="1"/>
  <c r="G3646" i="6"/>
  <c r="G3656" i="6"/>
  <c r="C3681" i="6"/>
  <c r="E3681" i="6" s="1"/>
  <c r="B3698" i="6"/>
  <c r="D3698" i="6" s="1"/>
  <c r="G3706" i="6"/>
  <c r="B3715" i="6"/>
  <c r="D3715" i="6" s="1"/>
  <c r="G3720" i="6"/>
  <c r="G3724" i="6"/>
  <c r="B3724" i="6"/>
  <c r="D3724" i="6" s="1"/>
  <c r="G3732" i="6"/>
  <c r="G3758" i="6"/>
  <c r="C3758" i="6"/>
  <c r="E3758" i="6" s="1"/>
  <c r="C3764" i="6"/>
  <c r="E3764" i="6" s="1"/>
  <c r="B3771" i="6"/>
  <c r="D3771" i="6" s="1"/>
  <c r="G3782" i="6"/>
  <c r="C3782" i="6"/>
  <c r="E3782" i="6" s="1"/>
  <c r="B3789" i="6"/>
  <c r="D3789" i="6" s="1"/>
  <c r="B3797" i="6"/>
  <c r="D3797" i="6" s="1"/>
  <c r="B3800" i="6"/>
  <c r="D3800" i="6" s="1"/>
  <c r="G3811" i="6"/>
  <c r="B3811" i="6"/>
  <c r="D3811" i="6" s="1"/>
  <c r="C3811" i="6"/>
  <c r="E3811" i="6" s="1"/>
  <c r="B3884" i="6"/>
  <c r="D3884" i="6" s="1"/>
  <c r="G3884" i="6"/>
  <c r="C3884" i="6"/>
  <c r="E3884" i="6" s="1"/>
  <c r="B3992" i="6"/>
  <c r="D3992" i="6" s="1"/>
  <c r="G3992" i="6"/>
  <c r="C3992" i="6"/>
  <c r="E3992" i="6" s="1"/>
  <c r="C4131" i="6"/>
  <c r="E4131" i="6" s="1"/>
  <c r="G4131" i="6"/>
  <c r="B4131" i="6"/>
  <c r="D4131" i="6" s="1"/>
  <c r="G3617" i="6"/>
  <c r="C3617" i="6"/>
  <c r="E3617" i="6" s="1"/>
  <c r="G3633" i="6"/>
  <c r="B3633" i="6"/>
  <c r="D3633" i="6" s="1"/>
  <c r="B3646" i="6"/>
  <c r="D3646" i="6" s="1"/>
  <c r="G3649" i="6"/>
  <c r="B3649" i="6"/>
  <c r="D3649" i="6" s="1"/>
  <c r="B3668" i="6"/>
  <c r="D3668" i="6" s="1"/>
  <c r="G3668" i="6"/>
  <c r="G3678" i="6"/>
  <c r="C3715" i="6"/>
  <c r="E3715" i="6" s="1"/>
  <c r="G3721" i="6"/>
  <c r="B3721" i="6"/>
  <c r="D3721" i="6" s="1"/>
  <c r="G3733" i="6"/>
  <c r="B3733" i="6"/>
  <c r="D3733" i="6" s="1"/>
  <c r="G3745" i="6"/>
  <c r="B3745" i="6"/>
  <c r="D3745" i="6" s="1"/>
  <c r="C3797" i="6"/>
  <c r="E3797" i="6" s="1"/>
  <c r="G3801" i="6"/>
  <c r="B3801" i="6"/>
  <c r="D3801" i="6" s="1"/>
  <c r="G3804" i="6"/>
  <c r="B3812" i="6"/>
  <c r="D3812" i="6" s="1"/>
  <c r="G3812" i="6"/>
  <c r="G3880" i="6"/>
  <c r="C3880" i="6"/>
  <c r="E3880" i="6" s="1"/>
  <c r="B3880" i="6"/>
  <c r="D3880" i="6" s="1"/>
  <c r="G3885" i="6"/>
  <c r="C3885" i="6"/>
  <c r="E3885" i="6" s="1"/>
  <c r="B3956" i="6"/>
  <c r="D3956" i="6" s="1"/>
  <c r="G3956" i="6"/>
  <c r="C3956" i="6"/>
  <c r="E3956" i="6" s="1"/>
  <c r="G3671" i="6"/>
  <c r="B3671" i="6"/>
  <c r="D3671" i="6" s="1"/>
  <c r="G3713" i="6"/>
  <c r="C3713" i="6"/>
  <c r="E3713" i="6" s="1"/>
  <c r="C3824" i="6"/>
  <c r="E3824" i="6" s="1"/>
  <c r="B3824" i="6"/>
  <c r="D3824" i="6" s="1"/>
  <c r="G3845" i="6"/>
  <c r="C3845" i="6"/>
  <c r="E3845" i="6" s="1"/>
  <c r="C4024" i="6"/>
  <c r="E4024" i="6" s="1"/>
  <c r="B4024" i="6"/>
  <c r="D4024" i="6" s="1"/>
  <c r="G4024" i="6"/>
  <c r="B3596" i="6"/>
  <c r="D3596" i="6" s="1"/>
  <c r="C3596" i="6"/>
  <c r="E3596" i="6" s="1"/>
  <c r="G3609" i="6"/>
  <c r="B3609" i="6"/>
  <c r="D3609" i="6" s="1"/>
  <c r="C3609" i="6"/>
  <c r="E3609" i="6" s="1"/>
  <c r="C3671" i="6"/>
  <c r="E3671" i="6" s="1"/>
  <c r="B3674" i="6"/>
  <c r="D3674" i="6" s="1"/>
  <c r="G3699" i="6"/>
  <c r="C3699" i="6"/>
  <c r="E3699" i="6" s="1"/>
  <c r="B3702" i="6"/>
  <c r="D3702" i="6" s="1"/>
  <c r="B3713" i="6"/>
  <c r="D3713" i="6" s="1"/>
  <c r="C3752" i="6"/>
  <c r="E3752" i="6" s="1"/>
  <c r="G3752" i="6"/>
  <c r="B3752" i="6"/>
  <c r="D3752" i="6" s="1"/>
  <c r="G3755" i="6"/>
  <c r="C3755" i="6"/>
  <c r="E3755" i="6" s="1"/>
  <c r="B3768" i="6"/>
  <c r="D3768" i="6" s="1"/>
  <c r="G3783" i="6"/>
  <c r="B3783" i="6"/>
  <c r="D3783" i="6" s="1"/>
  <c r="G3841" i="6"/>
  <c r="B3841" i="6"/>
  <c r="D3841" i="6" s="1"/>
  <c r="G3854" i="6"/>
  <c r="C3854" i="6"/>
  <c r="E3854" i="6" s="1"/>
  <c r="B3854" i="6"/>
  <c r="D3854" i="6" s="1"/>
  <c r="G3866" i="6"/>
  <c r="C3866" i="6"/>
  <c r="E3866" i="6" s="1"/>
  <c r="C3539" i="6"/>
  <c r="E3539" i="6" s="1"/>
  <c r="C3563" i="6"/>
  <c r="E3563" i="6" s="1"/>
  <c r="C3587" i="6"/>
  <c r="E3587" i="6" s="1"/>
  <c r="B3599" i="6"/>
  <c r="D3599" i="6" s="1"/>
  <c r="B3639" i="6"/>
  <c r="D3639" i="6" s="1"/>
  <c r="G3663" i="6"/>
  <c r="B3663" i="6"/>
  <c r="D3663" i="6" s="1"/>
  <c r="C3674" i="6"/>
  <c r="E3674" i="6" s="1"/>
  <c r="B3688" i="6"/>
  <c r="D3688" i="6" s="1"/>
  <c r="B3699" i="6"/>
  <c r="D3699" i="6" s="1"/>
  <c r="C3702" i="6"/>
  <c r="E3702" i="6" s="1"/>
  <c r="C3716" i="6"/>
  <c r="E3716" i="6" s="1"/>
  <c r="G3725" i="6"/>
  <c r="B3725" i="6"/>
  <c r="D3725" i="6" s="1"/>
  <c r="G3749" i="6"/>
  <c r="C3749" i="6"/>
  <c r="E3749" i="6" s="1"/>
  <c r="B3755" i="6"/>
  <c r="D3755" i="6" s="1"/>
  <c r="B3759" i="6"/>
  <c r="D3759" i="6" s="1"/>
  <c r="C3768" i="6"/>
  <c r="E3768" i="6" s="1"/>
  <c r="G3779" i="6"/>
  <c r="C3779" i="6"/>
  <c r="E3779" i="6" s="1"/>
  <c r="C3783" i="6"/>
  <c r="E3783" i="6" s="1"/>
  <c r="G3813" i="6"/>
  <c r="C3813" i="6"/>
  <c r="E3813" i="6" s="1"/>
  <c r="B3813" i="6"/>
  <c r="D3813" i="6" s="1"/>
  <c r="G3824" i="6"/>
  <c r="C3841" i="6"/>
  <c r="E3841" i="6" s="1"/>
  <c r="G3855" i="6"/>
  <c r="C3855" i="6"/>
  <c r="E3855" i="6" s="1"/>
  <c r="B3866" i="6"/>
  <c r="D3866" i="6" s="1"/>
  <c r="C4030" i="6"/>
  <c r="E4030" i="6" s="1"/>
  <c r="G4030" i="6"/>
  <c r="B4030" i="6"/>
  <c r="D4030" i="6" s="1"/>
  <c r="G4080" i="6"/>
  <c r="C4080" i="6"/>
  <c r="E4080" i="6" s="1"/>
  <c r="B4080" i="6"/>
  <c r="D4080" i="6" s="1"/>
  <c r="G4110" i="6"/>
  <c r="C4110" i="6"/>
  <c r="E4110" i="6" s="1"/>
  <c r="B4110" i="6"/>
  <c r="D4110" i="6" s="1"/>
  <c r="C3417" i="6"/>
  <c r="E3417" i="6" s="1"/>
  <c r="C3441" i="6"/>
  <c r="E3441" i="6" s="1"/>
  <c r="C3465" i="6"/>
  <c r="E3465" i="6" s="1"/>
  <c r="C3489" i="6"/>
  <c r="E3489" i="6" s="1"/>
  <c r="G3495" i="6"/>
  <c r="C3513" i="6"/>
  <c r="E3513" i="6" s="1"/>
  <c r="G3519" i="6"/>
  <c r="C3537" i="6"/>
  <c r="E3537" i="6" s="1"/>
  <c r="G3543" i="6"/>
  <c r="C3561" i="6"/>
  <c r="E3561" i="6" s="1"/>
  <c r="G3567" i="6"/>
  <c r="C3585" i="6"/>
  <c r="E3585" i="6" s="1"/>
  <c r="G3591" i="6"/>
  <c r="C3599" i="6"/>
  <c r="E3599" i="6" s="1"/>
  <c r="G3623" i="6"/>
  <c r="C3623" i="6"/>
  <c r="E3623" i="6" s="1"/>
  <c r="C3639" i="6"/>
  <c r="E3639" i="6" s="1"/>
  <c r="C3644" i="6"/>
  <c r="E3644" i="6" s="1"/>
  <c r="B3647" i="6"/>
  <c r="D3647" i="6" s="1"/>
  <c r="C3663" i="6"/>
  <c r="E3663" i="6" s="1"/>
  <c r="G3677" i="6"/>
  <c r="C3677" i="6"/>
  <c r="E3677" i="6" s="1"/>
  <c r="G3685" i="6"/>
  <c r="B3685" i="6"/>
  <c r="D3685" i="6" s="1"/>
  <c r="C3688" i="6"/>
  <c r="E3688" i="6" s="1"/>
  <c r="G3705" i="6"/>
  <c r="B3705" i="6"/>
  <c r="D3705" i="6" s="1"/>
  <c r="C3705" i="6"/>
  <c r="E3705" i="6" s="1"/>
  <c r="B3708" i="6"/>
  <c r="D3708" i="6" s="1"/>
  <c r="G3719" i="6"/>
  <c r="C3719" i="6"/>
  <c r="E3719" i="6" s="1"/>
  <c r="B3722" i="6"/>
  <c r="D3722" i="6" s="1"/>
  <c r="C3725" i="6"/>
  <c r="E3725" i="6" s="1"/>
  <c r="G3728" i="6"/>
  <c r="C3728" i="6"/>
  <c r="E3728" i="6" s="1"/>
  <c r="B3749" i="6"/>
  <c r="D3749" i="6" s="1"/>
  <c r="C3759" i="6"/>
  <c r="E3759" i="6" s="1"/>
  <c r="B3779" i="6"/>
  <c r="D3779" i="6" s="1"/>
  <c r="G3787" i="6"/>
  <c r="B3787" i="6"/>
  <c r="D3787" i="6" s="1"/>
  <c r="G3907" i="6"/>
  <c r="B3907" i="6"/>
  <c r="D3907" i="6" s="1"/>
  <c r="C3907" i="6"/>
  <c r="E3907" i="6" s="1"/>
  <c r="G3596" i="6"/>
  <c r="G3629" i="6"/>
  <c r="B3629" i="6"/>
  <c r="D3629" i="6" s="1"/>
  <c r="G3691" i="6"/>
  <c r="B3691" i="6"/>
  <c r="D3691" i="6" s="1"/>
  <c r="G3716" i="6"/>
  <c r="B3719" i="6"/>
  <c r="D3719" i="6" s="1"/>
  <c r="C3722" i="6"/>
  <c r="E3722" i="6" s="1"/>
  <c r="B3728" i="6"/>
  <c r="D3728" i="6" s="1"/>
  <c r="G3731" i="6"/>
  <c r="C3731" i="6"/>
  <c r="E3731" i="6" s="1"/>
  <c r="B3731" i="6"/>
  <c r="D3731" i="6" s="1"/>
  <c r="B3740" i="6"/>
  <c r="D3740" i="6" s="1"/>
  <c r="G3740" i="6"/>
  <c r="C3740" i="6"/>
  <c r="E3740" i="6" s="1"/>
  <c r="G3753" i="6"/>
  <c r="B3753" i="6"/>
  <c r="D3753" i="6" s="1"/>
  <c r="B3756" i="6"/>
  <c r="D3756" i="6" s="1"/>
  <c r="G3756" i="6"/>
  <c r="G3769" i="6"/>
  <c r="B3769" i="6"/>
  <c r="D3769" i="6" s="1"/>
  <c r="C3769" i="6"/>
  <c r="E3769" i="6" s="1"/>
  <c r="C3784" i="6"/>
  <c r="E3784" i="6" s="1"/>
  <c r="B3784" i="6"/>
  <c r="D3784" i="6" s="1"/>
  <c r="C3787" i="6"/>
  <c r="E3787" i="6" s="1"/>
  <c r="C3814" i="6"/>
  <c r="E3814" i="6" s="1"/>
  <c r="B3814" i="6"/>
  <c r="D3814" i="6" s="1"/>
  <c r="G3821" i="6"/>
  <c r="C3821" i="6"/>
  <c r="E3821" i="6" s="1"/>
  <c r="G3637" i="6"/>
  <c r="C3637" i="6"/>
  <c r="E3637" i="6" s="1"/>
  <c r="G3700" i="6"/>
  <c r="B3700" i="6"/>
  <c r="D3700" i="6" s="1"/>
  <c r="B3750" i="6"/>
  <c r="D3750" i="6" s="1"/>
  <c r="C3750" i="6"/>
  <c r="E3750" i="6" s="1"/>
  <c r="B3780" i="6"/>
  <c r="D3780" i="6" s="1"/>
  <c r="C3780" i="6"/>
  <c r="E3780" i="6" s="1"/>
  <c r="G3974" i="6"/>
  <c r="C3974" i="6"/>
  <c r="E3974" i="6" s="1"/>
  <c r="B3974" i="6"/>
  <c r="D3974" i="6" s="1"/>
  <c r="B4046" i="6"/>
  <c r="D4046" i="6" s="1"/>
  <c r="G4046" i="6"/>
  <c r="C4046" i="6"/>
  <c r="E4046" i="6" s="1"/>
  <c r="B3597" i="6"/>
  <c r="D3597" i="6" s="1"/>
  <c r="C3605" i="6"/>
  <c r="E3605" i="6" s="1"/>
  <c r="B3613" i="6"/>
  <c r="D3613" i="6" s="1"/>
  <c r="B3637" i="6"/>
  <c r="D3637" i="6" s="1"/>
  <c r="G3645" i="6"/>
  <c r="C3645" i="6"/>
  <c r="E3645" i="6" s="1"/>
  <c r="B3664" i="6"/>
  <c r="D3664" i="6" s="1"/>
  <c r="G3683" i="6"/>
  <c r="C3683" i="6"/>
  <c r="E3683" i="6" s="1"/>
  <c r="C3700" i="6"/>
  <c r="E3700" i="6" s="1"/>
  <c r="B3788" i="6"/>
  <c r="D3788" i="6" s="1"/>
  <c r="G3788" i="6"/>
  <c r="G3807" i="6"/>
  <c r="B3807" i="6"/>
  <c r="D3807" i="6" s="1"/>
  <c r="G3818" i="6"/>
  <c r="B3818" i="6"/>
  <c r="D3818" i="6" s="1"/>
  <c r="B3822" i="6"/>
  <c r="D3822" i="6" s="1"/>
  <c r="G3822" i="6"/>
  <c r="G3877" i="6"/>
  <c r="C3877" i="6"/>
  <c r="E3877" i="6" s="1"/>
  <c r="B3877" i="6"/>
  <c r="D3877" i="6" s="1"/>
  <c r="C3910" i="6"/>
  <c r="E3910" i="6" s="1"/>
  <c r="G3910" i="6"/>
  <c r="B3910" i="6"/>
  <c r="D3910" i="6" s="1"/>
  <c r="G3709" i="6"/>
  <c r="C3709" i="6"/>
  <c r="E3709" i="6" s="1"/>
  <c r="G3729" i="6"/>
  <c r="B3729" i="6"/>
  <c r="D3729" i="6" s="1"/>
  <c r="G3741" i="6"/>
  <c r="C3741" i="6"/>
  <c r="E3741" i="6" s="1"/>
  <c r="B3741" i="6"/>
  <c r="D3741" i="6" s="1"/>
  <c r="G3747" i="6"/>
  <c r="C3747" i="6"/>
  <c r="E3747" i="6" s="1"/>
  <c r="G3777" i="6"/>
  <c r="B3777" i="6"/>
  <c r="D3777" i="6" s="1"/>
  <c r="C3792" i="6"/>
  <c r="E3792" i="6" s="1"/>
  <c r="B3792" i="6"/>
  <c r="D3792" i="6" s="1"/>
  <c r="G3851" i="6"/>
  <c r="C3851" i="6"/>
  <c r="E3851" i="6" s="1"/>
  <c r="B3851" i="6"/>
  <c r="D3851" i="6" s="1"/>
  <c r="C3896" i="6"/>
  <c r="E3896" i="6" s="1"/>
  <c r="G3896" i="6"/>
  <c r="G3983" i="6"/>
  <c r="C3983" i="6"/>
  <c r="E3983" i="6" s="1"/>
  <c r="B3983" i="6"/>
  <c r="D3983" i="6" s="1"/>
  <c r="G3795" i="6"/>
  <c r="C3795" i="6"/>
  <c r="E3795" i="6" s="1"/>
  <c r="G3803" i="6"/>
  <c r="C3803" i="6"/>
  <c r="E3803" i="6" s="1"/>
  <c r="G3806" i="6"/>
  <c r="C3806" i="6"/>
  <c r="E3806" i="6" s="1"/>
  <c r="G3825" i="6"/>
  <c r="B3825" i="6"/>
  <c r="D3825" i="6" s="1"/>
  <c r="B3836" i="6"/>
  <c r="D3836" i="6" s="1"/>
  <c r="G3836" i="6"/>
  <c r="G3891" i="6"/>
  <c r="C3891" i="6"/>
  <c r="E3891" i="6" s="1"/>
  <c r="G3899" i="6"/>
  <c r="C3899" i="6"/>
  <c r="E3899" i="6" s="1"/>
  <c r="G3902" i="6"/>
  <c r="C3902" i="6"/>
  <c r="E3902" i="6" s="1"/>
  <c r="G3921" i="6"/>
  <c r="B3921" i="6"/>
  <c r="D3921" i="6" s="1"/>
  <c r="G3924" i="6"/>
  <c r="B3924" i="6"/>
  <c r="D3924" i="6" s="1"/>
  <c r="C3941" i="6"/>
  <c r="E3941" i="6" s="1"/>
  <c r="G3971" i="6"/>
  <c r="C3971" i="6"/>
  <c r="E3971" i="6" s="1"/>
  <c r="G3977" i="6"/>
  <c r="C3977" i="6"/>
  <c r="E3977" i="6" s="1"/>
  <c r="B3977" i="6"/>
  <c r="D3977" i="6" s="1"/>
  <c r="G3999" i="6"/>
  <c r="B3999" i="6"/>
  <c r="D3999" i="6" s="1"/>
  <c r="G4005" i="6"/>
  <c r="C4005" i="6"/>
  <c r="E4005" i="6" s="1"/>
  <c r="B4005" i="6"/>
  <c r="D4005" i="6" s="1"/>
  <c r="C4008" i="6"/>
  <c r="E4008" i="6" s="1"/>
  <c r="G4027" i="6"/>
  <c r="B4027" i="6"/>
  <c r="D4027" i="6" s="1"/>
  <c r="G4033" i="6"/>
  <c r="C4033" i="6"/>
  <c r="E4033" i="6" s="1"/>
  <c r="G4043" i="6"/>
  <c r="C4043" i="6"/>
  <c r="E4043" i="6" s="1"/>
  <c r="G4060" i="6"/>
  <c r="B4060" i="6"/>
  <c r="D4060" i="6" s="1"/>
  <c r="G4070" i="6"/>
  <c r="C4070" i="6"/>
  <c r="E4070" i="6" s="1"/>
  <c r="G4073" i="6"/>
  <c r="C4073" i="6"/>
  <c r="E4073" i="6" s="1"/>
  <c r="B4073" i="6"/>
  <c r="D4073" i="6" s="1"/>
  <c r="G4095" i="6"/>
  <c r="B4095" i="6"/>
  <c r="D4095" i="6" s="1"/>
  <c r="B4157" i="6"/>
  <c r="D4157" i="6" s="1"/>
  <c r="G4157" i="6"/>
  <c r="G3657" i="6"/>
  <c r="B3657" i="6"/>
  <c r="D3657" i="6" s="1"/>
  <c r="G3765" i="6"/>
  <c r="C3765" i="6"/>
  <c r="E3765" i="6" s="1"/>
  <c r="B3773" i="6"/>
  <c r="D3773" i="6" s="1"/>
  <c r="B3795" i="6"/>
  <c r="D3795" i="6" s="1"/>
  <c r="B3803" i="6"/>
  <c r="D3803" i="6" s="1"/>
  <c r="B3806" i="6"/>
  <c r="D3806" i="6" s="1"/>
  <c r="G3817" i="6"/>
  <c r="B3817" i="6"/>
  <c r="D3817" i="6" s="1"/>
  <c r="C3825" i="6"/>
  <c r="E3825" i="6" s="1"/>
  <c r="C3836" i="6"/>
  <c r="E3836" i="6" s="1"/>
  <c r="G3861" i="6"/>
  <c r="C3861" i="6"/>
  <c r="E3861" i="6" s="1"/>
  <c r="B3869" i="6"/>
  <c r="D3869" i="6" s="1"/>
  <c r="B3891" i="6"/>
  <c r="D3891" i="6" s="1"/>
  <c r="B3899" i="6"/>
  <c r="D3899" i="6" s="1"/>
  <c r="B3902" i="6"/>
  <c r="D3902" i="6" s="1"/>
  <c r="G3913" i="6"/>
  <c r="B3913" i="6"/>
  <c r="D3913" i="6" s="1"/>
  <c r="C3921" i="6"/>
  <c r="E3921" i="6" s="1"/>
  <c r="C3924" i="6"/>
  <c r="E3924" i="6" s="1"/>
  <c r="G3933" i="6"/>
  <c r="C3933" i="6"/>
  <c r="E3933" i="6" s="1"/>
  <c r="B3936" i="6"/>
  <c r="D3936" i="6" s="1"/>
  <c r="G3939" i="6"/>
  <c r="C3939" i="6"/>
  <c r="E3939" i="6" s="1"/>
  <c r="G3944" i="6"/>
  <c r="B3965" i="6"/>
  <c r="D3965" i="6" s="1"/>
  <c r="B3968" i="6"/>
  <c r="D3968" i="6" s="1"/>
  <c r="B3971" i="6"/>
  <c r="D3971" i="6" s="1"/>
  <c r="C3980" i="6"/>
  <c r="E3980" i="6" s="1"/>
  <c r="C3999" i="6"/>
  <c r="E3999" i="6" s="1"/>
  <c r="C4027" i="6"/>
  <c r="E4027" i="6" s="1"/>
  <c r="B4033" i="6"/>
  <c r="D4033" i="6" s="1"/>
  <c r="G4056" i="6"/>
  <c r="C4056" i="6"/>
  <c r="E4056" i="6" s="1"/>
  <c r="B4056" i="6"/>
  <c r="D4056" i="6" s="1"/>
  <c r="G4081" i="6"/>
  <c r="B4081" i="6"/>
  <c r="D4081" i="6" s="1"/>
  <c r="G4091" i="6"/>
  <c r="C4091" i="6"/>
  <c r="E4091" i="6" s="1"/>
  <c r="B4091" i="6"/>
  <c r="D4091" i="6" s="1"/>
  <c r="B4300" i="6"/>
  <c r="D4300" i="6" s="1"/>
  <c r="C4300" i="6"/>
  <c r="E4300" i="6" s="1"/>
  <c r="G4300" i="6"/>
  <c r="C3869" i="6"/>
  <c r="E3869" i="6" s="1"/>
  <c r="G3883" i="6"/>
  <c r="B3883" i="6"/>
  <c r="D3883" i="6" s="1"/>
  <c r="G3918" i="6"/>
  <c r="C3942" i="6"/>
  <c r="E3942" i="6" s="1"/>
  <c r="B3942" i="6"/>
  <c r="D3942" i="6" s="1"/>
  <c r="G3945" i="6"/>
  <c r="B3945" i="6"/>
  <c r="D3945" i="6" s="1"/>
  <c r="G3948" i="6"/>
  <c r="B3948" i="6"/>
  <c r="D3948" i="6" s="1"/>
  <c r="C3965" i="6"/>
  <c r="E3965" i="6" s="1"/>
  <c r="G4009" i="6"/>
  <c r="C4009" i="6"/>
  <c r="E4009" i="6" s="1"/>
  <c r="G4012" i="6"/>
  <c r="C4012" i="6"/>
  <c r="E4012" i="6" s="1"/>
  <c r="C4081" i="6"/>
  <c r="E4081" i="6" s="1"/>
  <c r="G3867" i="6"/>
  <c r="C3867" i="6"/>
  <c r="E3867" i="6" s="1"/>
  <c r="G3875" i="6"/>
  <c r="C3875" i="6"/>
  <c r="E3875" i="6" s="1"/>
  <c r="G3878" i="6"/>
  <c r="C3878" i="6"/>
  <c r="E3878" i="6" s="1"/>
  <c r="G3897" i="6"/>
  <c r="B3897" i="6"/>
  <c r="D3897" i="6" s="1"/>
  <c r="B3908" i="6"/>
  <c r="D3908" i="6" s="1"/>
  <c r="G3908" i="6"/>
  <c r="G3957" i="6"/>
  <c r="C3957" i="6"/>
  <c r="E3957" i="6" s="1"/>
  <c r="G3963" i="6"/>
  <c r="C3963" i="6"/>
  <c r="E3963" i="6" s="1"/>
  <c r="C3984" i="6"/>
  <c r="E3984" i="6" s="1"/>
  <c r="B3984" i="6"/>
  <c r="D3984" i="6" s="1"/>
  <c r="G3993" i="6"/>
  <c r="B3993" i="6"/>
  <c r="D3993" i="6" s="1"/>
  <c r="G4000" i="6"/>
  <c r="B4000" i="6"/>
  <c r="D4000" i="6" s="1"/>
  <c r="C4006" i="6"/>
  <c r="E4006" i="6" s="1"/>
  <c r="B4006" i="6"/>
  <c r="D4006" i="6" s="1"/>
  <c r="G4047" i="6"/>
  <c r="C4047" i="6"/>
  <c r="E4047" i="6" s="1"/>
  <c r="G4077" i="6"/>
  <c r="C4077" i="6"/>
  <c r="E4077" i="6" s="1"/>
  <c r="B4077" i="6"/>
  <c r="D4077" i="6" s="1"/>
  <c r="B4088" i="6"/>
  <c r="D4088" i="6" s="1"/>
  <c r="G4088" i="6"/>
  <c r="G4096" i="6"/>
  <c r="C4096" i="6"/>
  <c r="E4096" i="6" s="1"/>
  <c r="B4096" i="6"/>
  <c r="D4096" i="6" s="1"/>
  <c r="G4119" i="6"/>
  <c r="C4119" i="6"/>
  <c r="E4119" i="6" s="1"/>
  <c r="G4141" i="6"/>
  <c r="C4141" i="6"/>
  <c r="E4141" i="6" s="1"/>
  <c r="B3867" i="6"/>
  <c r="D3867" i="6" s="1"/>
  <c r="B3875" i="6"/>
  <c r="D3875" i="6" s="1"/>
  <c r="B3878" i="6"/>
  <c r="D3878" i="6" s="1"/>
  <c r="G3889" i="6"/>
  <c r="B3889" i="6"/>
  <c r="D3889" i="6" s="1"/>
  <c r="C3897" i="6"/>
  <c r="E3897" i="6" s="1"/>
  <c r="C3908" i="6"/>
  <c r="E3908" i="6" s="1"/>
  <c r="B3925" i="6"/>
  <c r="D3925" i="6" s="1"/>
  <c r="B3928" i="6"/>
  <c r="D3928" i="6" s="1"/>
  <c r="C3966" i="6"/>
  <c r="E3966" i="6" s="1"/>
  <c r="B3966" i="6"/>
  <c r="D3966" i="6" s="1"/>
  <c r="G3969" i="6"/>
  <c r="B3969" i="6"/>
  <c r="D3969" i="6" s="1"/>
  <c r="G3972" i="6"/>
  <c r="B3972" i="6"/>
  <c r="D3972" i="6" s="1"/>
  <c r="G3981" i="6"/>
  <c r="B3981" i="6"/>
  <c r="D3981" i="6" s="1"/>
  <c r="G4016" i="6"/>
  <c r="C4016" i="6"/>
  <c r="E4016" i="6" s="1"/>
  <c r="G4112" i="6"/>
  <c r="C4112" i="6"/>
  <c r="E4112" i="6" s="1"/>
  <c r="C4125" i="6"/>
  <c r="E4125" i="6" s="1"/>
  <c r="B4125" i="6"/>
  <c r="D4125" i="6" s="1"/>
  <c r="C4136" i="6"/>
  <c r="E4136" i="6" s="1"/>
  <c r="G4136" i="6"/>
  <c r="B4136" i="6"/>
  <c r="D4136" i="6" s="1"/>
  <c r="B4141" i="6"/>
  <c r="D4141" i="6" s="1"/>
  <c r="C4221" i="6"/>
  <c r="E4221" i="6" s="1"/>
  <c r="G4221" i="6"/>
  <c r="B4221" i="6"/>
  <c r="D4221" i="6" s="1"/>
  <c r="G3707" i="6"/>
  <c r="C3707" i="6"/>
  <c r="E3707" i="6" s="1"/>
  <c r="G3763" i="6"/>
  <c r="B3763" i="6"/>
  <c r="D3763" i="6" s="1"/>
  <c r="B3848" i="6"/>
  <c r="D3848" i="6" s="1"/>
  <c r="G3859" i="6"/>
  <c r="B3859" i="6"/>
  <c r="D3859" i="6" s="1"/>
  <c r="C3870" i="6"/>
  <c r="E3870" i="6" s="1"/>
  <c r="C3889" i="6"/>
  <c r="E3889" i="6" s="1"/>
  <c r="C3900" i="6"/>
  <c r="E3900" i="6" s="1"/>
  <c r="B3903" i="6"/>
  <c r="D3903" i="6" s="1"/>
  <c r="B3914" i="6"/>
  <c r="D3914" i="6" s="1"/>
  <c r="C3925" i="6"/>
  <c r="E3925" i="6" s="1"/>
  <c r="B3934" i="6"/>
  <c r="D3934" i="6" s="1"/>
  <c r="G3937" i="6"/>
  <c r="B3937" i="6"/>
  <c r="D3937" i="6" s="1"/>
  <c r="C3969" i="6"/>
  <c r="E3969" i="6" s="1"/>
  <c r="C3972" i="6"/>
  <c r="E3972" i="6" s="1"/>
  <c r="C3981" i="6"/>
  <c r="E3981" i="6" s="1"/>
  <c r="G3984" i="6"/>
  <c r="G3988" i="6"/>
  <c r="C3988" i="6"/>
  <c r="E3988" i="6" s="1"/>
  <c r="G4013" i="6"/>
  <c r="C4013" i="6"/>
  <c r="E4013" i="6" s="1"/>
  <c r="B4016" i="6"/>
  <c r="D4016" i="6" s="1"/>
  <c r="G4019" i="6"/>
  <c r="C4019" i="6"/>
  <c r="E4019" i="6" s="1"/>
  <c r="B4019" i="6"/>
  <c r="D4019" i="6" s="1"/>
  <c r="G4097" i="6"/>
  <c r="B4097" i="6"/>
  <c r="D4097" i="6" s="1"/>
  <c r="B4100" i="6"/>
  <c r="D4100" i="6" s="1"/>
  <c r="G4100" i="6"/>
  <c r="C4104" i="6"/>
  <c r="E4104" i="6" s="1"/>
  <c r="B4104" i="6"/>
  <c r="D4104" i="6" s="1"/>
  <c r="C4253" i="6"/>
  <c r="E4253" i="6" s="1"/>
  <c r="B4253" i="6"/>
  <c r="D4253" i="6" s="1"/>
  <c r="G4253" i="6"/>
  <c r="G3931" i="6"/>
  <c r="C3931" i="6"/>
  <c r="E3931" i="6" s="1"/>
  <c r="B3931" i="6"/>
  <c r="D3931" i="6" s="1"/>
  <c r="G3985" i="6"/>
  <c r="B3985" i="6"/>
  <c r="D3985" i="6" s="1"/>
  <c r="C4038" i="6"/>
  <c r="E4038" i="6" s="1"/>
  <c r="B4038" i="6"/>
  <c r="D4038" i="6" s="1"/>
  <c r="G4041" i="6"/>
  <c r="B4041" i="6"/>
  <c r="D4041" i="6" s="1"/>
  <c r="C4041" i="6"/>
  <c r="E4041" i="6" s="1"/>
  <c r="G4051" i="6"/>
  <c r="C4051" i="6"/>
  <c r="E4051" i="6" s="1"/>
  <c r="G4149" i="6"/>
  <c r="C4149" i="6"/>
  <c r="E4149" i="6" s="1"/>
  <c r="B4149" i="6"/>
  <c r="D4149" i="6" s="1"/>
  <c r="G3865" i="6"/>
  <c r="B3865" i="6"/>
  <c r="D3865" i="6" s="1"/>
  <c r="G3909" i="6"/>
  <c r="C3909" i="6"/>
  <c r="E3909" i="6" s="1"/>
  <c r="G3926" i="6"/>
  <c r="C3926" i="6"/>
  <c r="E3926" i="6" s="1"/>
  <c r="G3961" i="6"/>
  <c r="B3961" i="6"/>
  <c r="D3961" i="6" s="1"/>
  <c r="B4001" i="6"/>
  <c r="D4001" i="6" s="1"/>
  <c r="G4035" i="6"/>
  <c r="B4035" i="6"/>
  <c r="D4035" i="6" s="1"/>
  <c r="B4051" i="6"/>
  <c r="D4051" i="6" s="1"/>
  <c r="B4093" i="6"/>
  <c r="D4093" i="6" s="1"/>
  <c r="G4105" i="6"/>
  <c r="C4105" i="6"/>
  <c r="E4105" i="6" s="1"/>
  <c r="C4126" i="6"/>
  <c r="E4126" i="6" s="1"/>
  <c r="B4126" i="6"/>
  <c r="D4126" i="6" s="1"/>
  <c r="G4126" i="6"/>
  <c r="C4138" i="6"/>
  <c r="E4138" i="6" s="1"/>
  <c r="B4138" i="6"/>
  <c r="D4138" i="6" s="1"/>
  <c r="G4138" i="6"/>
  <c r="C4150" i="6"/>
  <c r="E4150" i="6" s="1"/>
  <c r="B4150" i="6"/>
  <c r="D4150" i="6" s="1"/>
  <c r="G4150" i="6"/>
  <c r="C4190" i="6"/>
  <c r="E4190" i="6" s="1"/>
  <c r="B4190" i="6"/>
  <c r="D4190" i="6" s="1"/>
  <c r="G4190" i="6"/>
  <c r="G3635" i="6"/>
  <c r="C3635" i="6"/>
  <c r="E3635" i="6" s="1"/>
  <c r="G3739" i="6"/>
  <c r="B3739" i="6"/>
  <c r="D3739" i="6" s="1"/>
  <c r="G3835" i="6"/>
  <c r="B3835" i="6"/>
  <c r="D3835" i="6" s="1"/>
  <c r="C3846" i="6"/>
  <c r="E3846" i="6" s="1"/>
  <c r="G3848" i="6"/>
  <c r="C3865" i="6"/>
  <c r="E3865" i="6" s="1"/>
  <c r="G3870" i="6"/>
  <c r="C3876" i="6"/>
  <c r="E3876" i="6" s="1"/>
  <c r="B3879" i="6"/>
  <c r="D3879" i="6" s="1"/>
  <c r="B3890" i="6"/>
  <c r="D3890" i="6" s="1"/>
  <c r="B3909" i="6"/>
  <c r="D3909" i="6" s="1"/>
  <c r="C3917" i="6"/>
  <c r="E3917" i="6" s="1"/>
  <c r="B3920" i="6"/>
  <c r="D3920" i="6" s="1"/>
  <c r="G3923" i="6"/>
  <c r="C3923" i="6"/>
  <c r="E3923" i="6" s="1"/>
  <c r="B3926" i="6"/>
  <c r="D3926" i="6" s="1"/>
  <c r="G3934" i="6"/>
  <c r="G3955" i="6"/>
  <c r="C3955" i="6"/>
  <c r="E3955" i="6" s="1"/>
  <c r="B3955" i="6"/>
  <c r="D3955" i="6" s="1"/>
  <c r="C3961" i="6"/>
  <c r="E3961" i="6" s="1"/>
  <c r="B3973" i="6"/>
  <c r="D3973" i="6" s="1"/>
  <c r="C4001" i="6"/>
  <c r="E4001" i="6" s="1"/>
  <c r="B4020" i="6"/>
  <c r="D4020" i="6" s="1"/>
  <c r="G4023" i="6"/>
  <c r="C4023" i="6"/>
  <c r="E4023" i="6" s="1"/>
  <c r="B4029" i="6"/>
  <c r="D4029" i="6" s="1"/>
  <c r="C4035" i="6"/>
  <c r="E4035" i="6" s="1"/>
  <c r="B4058" i="6"/>
  <c r="D4058" i="6" s="1"/>
  <c r="C4062" i="6"/>
  <c r="E4062" i="6" s="1"/>
  <c r="G4065" i="6"/>
  <c r="B4065" i="6"/>
  <c r="D4065" i="6" s="1"/>
  <c r="G4083" i="6"/>
  <c r="B4083" i="6"/>
  <c r="D4083" i="6" s="1"/>
  <c r="C4093" i="6"/>
  <c r="E4093" i="6" s="1"/>
  <c r="G4101" i="6"/>
  <c r="C4101" i="6"/>
  <c r="E4101" i="6" s="1"/>
  <c r="B4101" i="6"/>
  <c r="D4101" i="6" s="1"/>
  <c r="B4105" i="6"/>
  <c r="D4105" i="6" s="1"/>
  <c r="G3819" i="6"/>
  <c r="C3819" i="6"/>
  <c r="E3819" i="6" s="1"/>
  <c r="G3827" i="6"/>
  <c r="C3827" i="6"/>
  <c r="E3827" i="6" s="1"/>
  <c r="G3830" i="6"/>
  <c r="C3830" i="6"/>
  <c r="E3830" i="6" s="1"/>
  <c r="G3849" i="6"/>
  <c r="B3849" i="6"/>
  <c r="D3849" i="6" s="1"/>
  <c r="B3860" i="6"/>
  <c r="D3860" i="6" s="1"/>
  <c r="G3860" i="6"/>
  <c r="C3879" i="6"/>
  <c r="E3879" i="6" s="1"/>
  <c r="G3915" i="6"/>
  <c r="C3915" i="6"/>
  <c r="E3915" i="6" s="1"/>
  <c r="B3932" i="6"/>
  <c r="D3932" i="6" s="1"/>
  <c r="G3932" i="6"/>
  <c r="G3950" i="6"/>
  <c r="C3950" i="6"/>
  <c r="E3950" i="6" s="1"/>
  <c r="C3973" i="6"/>
  <c r="E3973" i="6" s="1"/>
  <c r="G3979" i="6"/>
  <c r="C3979" i="6"/>
  <c r="E3979" i="6" s="1"/>
  <c r="G4014" i="6"/>
  <c r="B4014" i="6"/>
  <c r="D4014" i="6" s="1"/>
  <c r="C4029" i="6"/>
  <c r="E4029" i="6" s="1"/>
  <c r="G4038" i="6"/>
  <c r="G4042" i="6"/>
  <c r="B4042" i="6"/>
  <c r="D4042" i="6" s="1"/>
  <c r="G4055" i="6"/>
  <c r="C4055" i="6"/>
  <c r="E4055" i="6" s="1"/>
  <c r="C4058" i="6"/>
  <c r="E4058" i="6" s="1"/>
  <c r="C4065" i="6"/>
  <c r="E4065" i="6" s="1"/>
  <c r="B4079" i="6"/>
  <c r="D4079" i="6" s="1"/>
  <c r="C4083" i="6"/>
  <c r="E4083" i="6" s="1"/>
  <c r="C4146" i="6"/>
  <c r="E4146" i="6" s="1"/>
  <c r="B4146" i="6"/>
  <c r="D4146" i="6" s="1"/>
  <c r="G4146" i="6"/>
  <c r="G3947" i="6"/>
  <c r="C3947" i="6"/>
  <c r="E3947" i="6" s="1"/>
  <c r="G3995" i="6"/>
  <c r="C3995" i="6"/>
  <c r="E3995" i="6" s="1"/>
  <c r="B3995" i="6"/>
  <c r="D3995" i="6" s="1"/>
  <c r="G4049" i="6"/>
  <c r="B4049" i="6"/>
  <c r="D4049" i="6" s="1"/>
  <c r="G4059" i="6"/>
  <c r="C4059" i="6"/>
  <c r="E4059" i="6" s="1"/>
  <c r="B4059" i="6"/>
  <c r="D4059" i="6" s="1"/>
  <c r="C4066" i="6"/>
  <c r="E4066" i="6" s="1"/>
  <c r="B4066" i="6"/>
  <c r="D4066" i="6" s="1"/>
  <c r="C4234" i="6"/>
  <c r="E4234" i="6" s="1"/>
  <c r="G4234" i="6"/>
  <c r="B4234" i="6"/>
  <c r="D4234" i="6" s="1"/>
  <c r="G4151" i="6"/>
  <c r="G4154" i="6"/>
  <c r="G4162" i="6"/>
  <c r="C4166" i="6"/>
  <c r="E4166" i="6" s="1"/>
  <c r="G4166" i="6"/>
  <c r="B4166" i="6"/>
  <c r="D4166" i="6" s="1"/>
  <c r="G4177" i="6"/>
  <c r="C4200" i="6"/>
  <c r="E4200" i="6" s="1"/>
  <c r="G4200" i="6"/>
  <c r="B4200" i="6"/>
  <c r="D4200" i="6" s="1"/>
  <c r="G4235" i="6"/>
  <c r="C4235" i="6"/>
  <c r="E4235" i="6" s="1"/>
  <c r="B4235" i="6"/>
  <c r="D4235" i="6" s="1"/>
  <c r="C4245" i="6"/>
  <c r="E4245" i="6" s="1"/>
  <c r="B4245" i="6"/>
  <c r="D4245" i="6" s="1"/>
  <c r="G4245" i="6"/>
  <c r="B4267" i="6"/>
  <c r="D4267" i="6" s="1"/>
  <c r="C4267" i="6"/>
  <c r="E4267" i="6" s="1"/>
  <c r="G4089" i="6"/>
  <c r="B4089" i="6"/>
  <c r="D4089" i="6" s="1"/>
  <c r="C4152" i="6"/>
  <c r="E4152" i="6" s="1"/>
  <c r="G4152" i="6"/>
  <c r="C4163" i="6"/>
  <c r="E4163" i="6" s="1"/>
  <c r="B4163" i="6"/>
  <c r="D4163" i="6" s="1"/>
  <c r="G4171" i="6"/>
  <c r="C4178" i="6"/>
  <c r="E4178" i="6" s="1"/>
  <c r="G4178" i="6"/>
  <c r="G4302" i="6"/>
  <c r="C4302" i="6"/>
  <c r="E4302" i="6" s="1"/>
  <c r="B4302" i="6"/>
  <c r="D4302" i="6" s="1"/>
  <c r="G4115" i="6"/>
  <c r="C4115" i="6"/>
  <c r="E4115" i="6" s="1"/>
  <c r="B4139" i="6"/>
  <c r="D4139" i="6" s="1"/>
  <c r="B4152" i="6"/>
  <c r="D4152" i="6" s="1"/>
  <c r="C4160" i="6"/>
  <c r="E4160" i="6" s="1"/>
  <c r="B4160" i="6"/>
  <c r="D4160" i="6" s="1"/>
  <c r="B4178" i="6"/>
  <c r="D4178" i="6" s="1"/>
  <c r="B4181" i="6"/>
  <c r="D4181" i="6" s="1"/>
  <c r="C4181" i="6"/>
  <c r="E4181" i="6" s="1"/>
  <c r="C4194" i="6"/>
  <c r="E4194" i="6" s="1"/>
  <c r="B4194" i="6"/>
  <c r="D4194" i="6" s="1"/>
  <c r="B4197" i="6"/>
  <c r="D4197" i="6" s="1"/>
  <c r="B4201" i="6"/>
  <c r="D4201" i="6" s="1"/>
  <c r="G4201" i="6"/>
  <c r="C4236" i="6"/>
  <c r="E4236" i="6" s="1"/>
  <c r="B4236" i="6"/>
  <c r="D4236" i="6" s="1"/>
  <c r="G4236" i="6"/>
  <c r="G4307" i="6"/>
  <c r="C4307" i="6"/>
  <c r="E4307" i="6" s="1"/>
  <c r="B4307" i="6"/>
  <c r="D4307" i="6" s="1"/>
  <c r="C4075" i="6"/>
  <c r="E4075" i="6" s="1"/>
  <c r="C4094" i="6"/>
  <c r="E4094" i="6" s="1"/>
  <c r="C4108" i="6"/>
  <c r="E4108" i="6" s="1"/>
  <c r="B4115" i="6"/>
  <c r="D4115" i="6" s="1"/>
  <c r="C4132" i="6"/>
  <c r="E4132" i="6" s="1"/>
  <c r="G4132" i="6"/>
  <c r="G4163" i="6"/>
  <c r="B4175" i="6"/>
  <c r="D4175" i="6" s="1"/>
  <c r="C4184" i="6"/>
  <c r="E4184" i="6" s="1"/>
  <c r="B4184" i="6"/>
  <c r="D4184" i="6" s="1"/>
  <c r="G4184" i="6"/>
  <c r="G4187" i="6"/>
  <c r="C4191" i="6"/>
  <c r="E4191" i="6" s="1"/>
  <c r="C4201" i="6"/>
  <c r="E4201" i="6" s="1"/>
  <c r="C4209" i="6"/>
  <c r="E4209" i="6" s="1"/>
  <c r="C4228" i="6"/>
  <c r="E4228" i="6" s="1"/>
  <c r="B4228" i="6"/>
  <c r="D4228" i="6" s="1"/>
  <c r="B4231" i="6"/>
  <c r="D4231" i="6" s="1"/>
  <c r="C4231" i="6"/>
  <c r="E4231" i="6" s="1"/>
  <c r="B3989" i="6"/>
  <c r="D3989" i="6" s="1"/>
  <c r="B3996" i="6"/>
  <c r="D3996" i="6" s="1"/>
  <c r="G4017" i="6"/>
  <c r="B4017" i="6"/>
  <c r="D4017" i="6" s="1"/>
  <c r="G4028" i="6"/>
  <c r="B4031" i="6"/>
  <c r="D4031" i="6" s="1"/>
  <c r="B4045" i="6"/>
  <c r="D4045" i="6" s="1"/>
  <c r="C4052" i="6"/>
  <c r="E4052" i="6" s="1"/>
  <c r="B4085" i="6"/>
  <c r="D4085" i="6" s="1"/>
  <c r="B4092" i="6"/>
  <c r="D4092" i="6" s="1"/>
  <c r="G4113" i="6"/>
  <c r="B4113" i="6"/>
  <c r="D4113" i="6" s="1"/>
  <c r="B4132" i="6"/>
  <c r="D4132" i="6" s="1"/>
  <c r="B4142" i="6"/>
  <c r="D4142" i="6" s="1"/>
  <c r="C4147" i="6"/>
  <c r="E4147" i="6" s="1"/>
  <c r="G4160" i="6"/>
  <c r="C4175" i="6"/>
  <c r="E4175" i="6" s="1"/>
  <c r="G4181" i="6"/>
  <c r="G4194" i="6"/>
  <c r="G4209" i="6"/>
  <c r="G4228" i="6"/>
  <c r="B4283" i="6"/>
  <c r="D4283" i="6" s="1"/>
  <c r="G4283" i="6"/>
  <c r="C4283" i="6"/>
  <c r="E4283" i="6" s="1"/>
  <c r="C4224" i="6"/>
  <c r="E4224" i="6" s="1"/>
  <c r="B4224" i="6"/>
  <c r="D4224" i="6" s="1"/>
  <c r="G4145" i="6"/>
  <c r="C4145" i="6"/>
  <c r="E4145" i="6" s="1"/>
  <c r="C4156" i="6"/>
  <c r="E4156" i="6" s="1"/>
  <c r="G4156" i="6"/>
  <c r="C4161" i="6"/>
  <c r="E4161" i="6" s="1"/>
  <c r="C4170" i="6"/>
  <c r="E4170" i="6" s="1"/>
  <c r="B4170" i="6"/>
  <c r="D4170" i="6" s="1"/>
  <c r="C4176" i="6"/>
  <c r="E4176" i="6" s="1"/>
  <c r="G4176" i="6"/>
  <c r="G4185" i="6"/>
  <c r="B4185" i="6"/>
  <c r="D4185" i="6" s="1"/>
  <c r="C4195" i="6"/>
  <c r="E4195" i="6" s="1"/>
  <c r="G4224" i="6"/>
  <c r="C4238" i="6"/>
  <c r="E4238" i="6" s="1"/>
  <c r="G4238" i="6"/>
  <c r="B4238" i="6"/>
  <c r="D4238" i="6" s="1"/>
  <c r="B4313" i="6"/>
  <c r="D4313" i="6" s="1"/>
  <c r="G4313" i="6"/>
  <c r="C4313" i="6"/>
  <c r="E4313" i="6" s="1"/>
  <c r="G3982" i="6"/>
  <c r="G4067" i="6"/>
  <c r="C4067" i="6"/>
  <c r="E4067" i="6" s="1"/>
  <c r="C4069" i="6"/>
  <c r="E4069" i="6" s="1"/>
  <c r="G4078" i="6"/>
  <c r="B4102" i="6"/>
  <c r="D4102" i="6" s="1"/>
  <c r="C4109" i="6"/>
  <c r="E4109" i="6" s="1"/>
  <c r="G4137" i="6"/>
  <c r="G4153" i="6"/>
  <c r="G4161" i="6"/>
  <c r="G4195" i="6"/>
  <c r="C4214" i="6"/>
  <c r="E4214" i="6" s="1"/>
  <c r="G4214" i="6"/>
  <c r="B4214" i="6"/>
  <c r="D4214" i="6" s="1"/>
  <c r="C4239" i="6"/>
  <c r="E4239" i="6" s="1"/>
  <c r="B4239" i="6"/>
  <c r="D4239" i="6" s="1"/>
  <c r="C4186" i="6"/>
  <c r="E4186" i="6" s="1"/>
  <c r="G4186" i="6"/>
  <c r="G4211" i="6"/>
  <c r="B4211" i="6"/>
  <c r="D4211" i="6" s="1"/>
  <c r="C4180" i="6"/>
  <c r="E4180" i="6" s="1"/>
  <c r="G4180" i="6"/>
  <c r="C4204" i="6"/>
  <c r="E4204" i="6" s="1"/>
  <c r="B4204" i="6"/>
  <c r="D4204" i="6" s="1"/>
  <c r="C4211" i="6"/>
  <c r="E4211" i="6" s="1"/>
  <c r="C4249" i="6"/>
  <c r="E4249" i="6" s="1"/>
  <c r="G4249" i="6"/>
  <c r="B4249" i="6"/>
  <c r="D4249" i="6" s="1"/>
  <c r="C4256" i="6"/>
  <c r="E4256" i="6" s="1"/>
  <c r="B4256" i="6"/>
  <c r="D4256" i="6" s="1"/>
  <c r="G4256" i="6"/>
  <c r="C4314" i="6"/>
  <c r="E4314" i="6" s="1"/>
  <c r="G4314" i="6"/>
  <c r="B4314" i="6"/>
  <c r="D4314" i="6" s="1"/>
  <c r="B4346" i="6"/>
  <c r="D4346" i="6" s="1"/>
  <c r="C4346" i="6"/>
  <c r="E4346" i="6" s="1"/>
  <c r="G4346" i="6"/>
  <c r="G4447" i="6"/>
  <c r="C4447" i="6"/>
  <c r="E4447" i="6" s="1"/>
  <c r="B4447" i="6"/>
  <c r="D4447" i="6" s="1"/>
  <c r="C4325" i="6"/>
  <c r="E4325" i="6" s="1"/>
  <c r="B4325" i="6"/>
  <c r="D4325" i="6" s="1"/>
  <c r="G4325" i="6"/>
  <c r="B4576" i="6"/>
  <c r="D4576" i="6" s="1"/>
  <c r="G4576" i="6"/>
  <c r="C4576" i="6"/>
  <c r="E4576" i="6" s="1"/>
  <c r="C4242" i="6"/>
  <c r="E4242" i="6" s="1"/>
  <c r="G4242" i="6"/>
  <c r="B4242" i="6"/>
  <c r="D4242" i="6" s="1"/>
  <c r="C4284" i="6"/>
  <c r="E4284" i="6" s="1"/>
  <c r="B4284" i="6"/>
  <c r="D4284" i="6" s="1"/>
  <c r="G4284" i="6"/>
  <c r="G4316" i="6"/>
  <c r="B4316" i="6"/>
  <c r="D4316" i="6" s="1"/>
  <c r="G4322" i="6"/>
  <c r="C4322" i="6"/>
  <c r="E4322" i="6" s="1"/>
  <c r="B4322" i="6"/>
  <c r="D4322" i="6" s="1"/>
  <c r="B4375" i="6"/>
  <c r="D4375" i="6" s="1"/>
  <c r="G4375" i="6"/>
  <c r="C4375" i="6"/>
  <c r="E4375" i="6" s="1"/>
  <c r="G4486" i="6"/>
  <c r="C4486" i="6"/>
  <c r="E4486" i="6" s="1"/>
  <c r="B4486" i="6"/>
  <c r="D4486" i="6" s="1"/>
  <c r="C4202" i="6"/>
  <c r="E4202" i="6" s="1"/>
  <c r="G4202" i="6"/>
  <c r="G4220" i="6"/>
  <c r="C4225" i="6"/>
  <c r="E4225" i="6" s="1"/>
  <c r="B4225" i="6"/>
  <c r="D4225" i="6" s="1"/>
  <c r="B4243" i="6"/>
  <c r="D4243" i="6" s="1"/>
  <c r="C4243" i="6"/>
  <c r="E4243" i="6" s="1"/>
  <c r="G4243" i="6"/>
  <c r="C4264" i="6"/>
  <c r="E4264" i="6" s="1"/>
  <c r="B4264" i="6"/>
  <c r="D4264" i="6" s="1"/>
  <c r="C4362" i="6"/>
  <c r="E4362" i="6" s="1"/>
  <c r="G4362" i="6"/>
  <c r="B4362" i="6"/>
  <c r="D4362" i="6" s="1"/>
  <c r="G4275" i="6"/>
  <c r="B4275" i="6"/>
  <c r="D4275" i="6" s="1"/>
  <c r="G4439" i="6"/>
  <c r="C4439" i="6"/>
  <c r="E4439" i="6" s="1"/>
  <c r="B4439" i="6"/>
  <c r="D4439" i="6" s="1"/>
  <c r="G4203" i="6"/>
  <c r="B4203" i="6"/>
  <c r="D4203" i="6" s="1"/>
  <c r="C4222" i="6"/>
  <c r="E4222" i="6" s="1"/>
  <c r="B4222" i="6"/>
  <c r="D4222" i="6" s="1"/>
  <c r="G4222" i="6"/>
  <c r="C4268" i="6"/>
  <c r="E4268" i="6" s="1"/>
  <c r="B4268" i="6"/>
  <c r="D4268" i="6" s="1"/>
  <c r="C4275" i="6"/>
  <c r="E4275" i="6" s="1"/>
  <c r="B4319" i="6"/>
  <c r="D4319" i="6" s="1"/>
  <c r="G4319" i="6"/>
  <c r="C4319" i="6"/>
  <c r="E4319" i="6" s="1"/>
  <c r="C4261" i="6"/>
  <c r="E4261" i="6" s="1"/>
  <c r="B4261" i="6"/>
  <c r="D4261" i="6" s="1"/>
  <c r="B4329" i="6"/>
  <c r="D4329" i="6" s="1"/>
  <c r="G4329" i="6"/>
  <c r="C4458" i="6"/>
  <c r="E4458" i="6" s="1"/>
  <c r="G4458" i="6"/>
  <c r="B4458" i="6"/>
  <c r="D4458" i="6" s="1"/>
  <c r="C4174" i="6"/>
  <c r="E4174" i="6" s="1"/>
  <c r="B4174" i="6"/>
  <c r="D4174" i="6" s="1"/>
  <c r="C4207" i="6"/>
  <c r="E4207" i="6" s="1"/>
  <c r="B4207" i="6"/>
  <c r="D4207" i="6" s="1"/>
  <c r="B4320" i="6"/>
  <c r="D4320" i="6" s="1"/>
  <c r="G4320" i="6"/>
  <c r="C4320" i="6"/>
  <c r="E4320" i="6" s="1"/>
  <c r="C4329" i="6"/>
  <c r="E4329" i="6" s="1"/>
  <c r="G4350" i="6"/>
  <c r="C4350" i="6"/>
  <c r="E4350" i="6" s="1"/>
  <c r="B4350" i="6"/>
  <c r="D4350" i="6" s="1"/>
  <c r="B4381" i="6"/>
  <c r="D4381" i="6" s="1"/>
  <c r="G4381" i="6"/>
  <c r="C4381" i="6"/>
  <c r="E4381" i="6" s="1"/>
  <c r="C4509" i="6"/>
  <c r="E4509" i="6" s="1"/>
  <c r="G4509" i="6"/>
  <c r="B4509" i="6"/>
  <c r="D4509" i="6" s="1"/>
  <c r="C4301" i="6"/>
  <c r="E4301" i="6" s="1"/>
  <c r="G4301" i="6"/>
  <c r="B4317" i="6"/>
  <c r="D4317" i="6" s="1"/>
  <c r="G4317" i="6"/>
  <c r="B4359" i="6"/>
  <c r="D4359" i="6" s="1"/>
  <c r="G4359" i="6"/>
  <c r="G4366" i="6"/>
  <c r="B4366" i="6"/>
  <c r="D4366" i="6" s="1"/>
  <c r="G4390" i="6"/>
  <c r="B4459" i="6"/>
  <c r="D4459" i="6" s="1"/>
  <c r="G4459" i="6"/>
  <c r="G4466" i="6"/>
  <c r="C4466" i="6"/>
  <c r="E4466" i="6" s="1"/>
  <c r="B4494" i="6"/>
  <c r="D4494" i="6" s="1"/>
  <c r="G4494" i="6"/>
  <c r="G4628" i="6"/>
  <c r="C4628" i="6"/>
  <c r="E4628" i="6" s="1"/>
  <c r="B4628" i="6"/>
  <c r="D4628" i="6" s="1"/>
  <c r="C4232" i="6"/>
  <c r="E4232" i="6" s="1"/>
  <c r="B4232" i="6"/>
  <c r="D4232" i="6" s="1"/>
  <c r="B4246" i="6"/>
  <c r="D4246" i="6" s="1"/>
  <c r="B4260" i="6"/>
  <c r="D4260" i="6" s="1"/>
  <c r="B4301" i="6"/>
  <c r="D4301" i="6" s="1"/>
  <c r="C4304" i="6"/>
  <c r="E4304" i="6" s="1"/>
  <c r="C4317" i="6"/>
  <c r="E4317" i="6" s="1"/>
  <c r="G4391" i="6"/>
  <c r="B4391" i="6"/>
  <c r="D4391" i="6" s="1"/>
  <c r="G4397" i="6"/>
  <c r="C4397" i="6"/>
  <c r="E4397" i="6" s="1"/>
  <c r="C4424" i="6"/>
  <c r="E4424" i="6" s="1"/>
  <c r="G4424" i="6"/>
  <c r="G4440" i="6"/>
  <c r="C4440" i="6"/>
  <c r="E4440" i="6" s="1"/>
  <c r="B4440" i="6"/>
  <c r="D4440" i="6" s="1"/>
  <c r="G4536" i="6"/>
  <c r="C4536" i="6"/>
  <c r="E4536" i="6" s="1"/>
  <c r="B4536" i="6"/>
  <c r="D4536" i="6" s="1"/>
  <c r="B4679" i="6"/>
  <c r="D4679" i="6" s="1"/>
  <c r="G4679" i="6"/>
  <c r="C4679" i="6"/>
  <c r="E4679" i="6" s="1"/>
  <c r="B4287" i="6"/>
  <c r="D4287" i="6" s="1"/>
  <c r="C4298" i="6"/>
  <c r="E4298" i="6" s="1"/>
  <c r="G4342" i="6"/>
  <c r="C4342" i="6"/>
  <c r="E4342" i="6" s="1"/>
  <c r="B4363" i="6"/>
  <c r="D4363" i="6" s="1"/>
  <c r="G4376" i="6"/>
  <c r="C4376" i="6"/>
  <c r="E4376" i="6" s="1"/>
  <c r="G4382" i="6"/>
  <c r="C4382" i="6"/>
  <c r="E4382" i="6" s="1"/>
  <c r="C4391" i="6"/>
  <c r="E4391" i="6" s="1"/>
  <c r="B4397" i="6"/>
  <c r="D4397" i="6" s="1"/>
  <c r="B4424" i="6"/>
  <c r="D4424" i="6" s="1"/>
  <c r="B4435" i="6"/>
  <c r="D4435" i="6" s="1"/>
  <c r="G4435" i="6"/>
  <c r="C4435" i="6"/>
  <c r="E4435" i="6" s="1"/>
  <c r="B4498" i="6"/>
  <c r="D4498" i="6" s="1"/>
  <c r="G4498" i="6"/>
  <c r="G4537" i="6"/>
  <c r="C4537" i="6"/>
  <c r="E4537" i="6" s="1"/>
  <c r="G4370" i="6"/>
  <c r="C4370" i="6"/>
  <c r="E4370" i="6" s="1"/>
  <c r="C4373" i="6"/>
  <c r="E4373" i="6" s="1"/>
  <c r="B4373" i="6"/>
  <c r="D4373" i="6" s="1"/>
  <c r="G4418" i="6"/>
  <c r="B4418" i="6"/>
  <c r="D4418" i="6" s="1"/>
  <c r="G4474" i="6"/>
  <c r="C4474" i="6"/>
  <c r="E4474" i="6" s="1"/>
  <c r="B4474" i="6"/>
  <c r="D4474" i="6" s="1"/>
  <c r="G4478" i="6"/>
  <c r="C4478" i="6"/>
  <c r="E4478" i="6" s="1"/>
  <c r="B4478" i="6"/>
  <c r="D4478" i="6" s="1"/>
  <c r="G4482" i="6"/>
  <c r="C4482" i="6"/>
  <c r="E4482" i="6" s="1"/>
  <c r="B4482" i="6"/>
  <c r="D4482" i="6" s="1"/>
  <c r="C4487" i="6"/>
  <c r="E4487" i="6" s="1"/>
  <c r="C4498" i="6"/>
  <c r="E4498" i="6" s="1"/>
  <c r="B4537" i="6"/>
  <c r="D4537" i="6" s="1"/>
  <c r="G4311" i="6"/>
  <c r="B4311" i="6"/>
  <c r="D4311" i="6" s="1"/>
  <c r="G4318" i="6"/>
  <c r="B4318" i="6"/>
  <c r="D4318" i="6" s="1"/>
  <c r="C4327" i="6"/>
  <c r="E4327" i="6" s="1"/>
  <c r="B4360" i="6"/>
  <c r="D4360" i="6" s="1"/>
  <c r="C4360" i="6"/>
  <c r="E4360" i="6" s="1"/>
  <c r="B4398" i="6"/>
  <c r="D4398" i="6" s="1"/>
  <c r="G4398" i="6"/>
  <c r="B4411" i="6"/>
  <c r="D4411" i="6" s="1"/>
  <c r="G4411" i="6"/>
  <c r="C4411" i="6"/>
  <c r="E4411" i="6" s="1"/>
  <c r="B4483" i="6"/>
  <c r="D4483" i="6" s="1"/>
  <c r="G4483" i="6"/>
  <c r="C4506" i="6"/>
  <c r="E4506" i="6" s="1"/>
  <c r="G4506" i="6"/>
  <c r="G4522" i="6"/>
  <c r="C4522" i="6"/>
  <c r="E4522" i="6" s="1"/>
  <c r="G4258" i="6"/>
  <c r="C4311" i="6"/>
  <c r="E4311" i="6" s="1"/>
  <c r="C4318" i="6"/>
  <c r="E4318" i="6" s="1"/>
  <c r="G4327" i="6"/>
  <c r="C4354" i="6"/>
  <c r="E4354" i="6" s="1"/>
  <c r="C4395" i="6"/>
  <c r="E4395" i="6" s="1"/>
  <c r="C4398" i="6"/>
  <c r="E4398" i="6" s="1"/>
  <c r="G4419" i="6"/>
  <c r="C4419" i="6"/>
  <c r="E4419" i="6" s="1"/>
  <c r="B4479" i="6"/>
  <c r="D4479" i="6" s="1"/>
  <c r="C4483" i="6"/>
  <c r="E4483" i="6" s="1"/>
  <c r="B4522" i="6"/>
  <c r="D4522" i="6" s="1"/>
  <c r="B4198" i="6"/>
  <c r="D4198" i="6" s="1"/>
  <c r="B4205" i="6"/>
  <c r="D4205" i="6" s="1"/>
  <c r="G4216" i="6"/>
  <c r="B4226" i="6"/>
  <c r="D4226" i="6" s="1"/>
  <c r="B4233" i="6"/>
  <c r="D4233" i="6" s="1"/>
  <c r="B4240" i="6"/>
  <c r="D4240" i="6" s="1"/>
  <c r="G4244" i="6"/>
  <c r="C4274" i="6"/>
  <c r="E4274" i="6" s="1"/>
  <c r="G4274" i="6"/>
  <c r="C4279" i="6"/>
  <c r="E4279" i="6" s="1"/>
  <c r="B4288" i="6"/>
  <c r="D4288" i="6" s="1"/>
  <c r="G4294" i="6"/>
  <c r="C4294" i="6"/>
  <c r="E4294" i="6" s="1"/>
  <c r="B4315" i="6"/>
  <c r="D4315" i="6" s="1"/>
  <c r="G4328" i="6"/>
  <c r="C4328" i="6"/>
  <c r="E4328" i="6" s="1"/>
  <c r="G4331" i="6"/>
  <c r="B4331" i="6"/>
  <c r="D4331" i="6" s="1"/>
  <c r="C4348" i="6"/>
  <c r="E4348" i="6" s="1"/>
  <c r="G4354" i="6"/>
  <c r="G4360" i="6"/>
  <c r="B4364" i="6"/>
  <c r="D4364" i="6" s="1"/>
  <c r="G4367" i="6"/>
  <c r="G4373" i="6"/>
  <c r="B4377" i="6"/>
  <c r="D4377" i="6" s="1"/>
  <c r="G4395" i="6"/>
  <c r="B4419" i="6"/>
  <c r="D4419" i="6" s="1"/>
  <c r="G4453" i="6"/>
  <c r="C4453" i="6"/>
  <c r="E4453" i="6" s="1"/>
  <c r="B4453" i="6"/>
  <c r="D4453" i="6" s="1"/>
  <c r="C4479" i="6"/>
  <c r="E4479" i="6" s="1"/>
  <c r="G4355" i="6"/>
  <c r="C4355" i="6"/>
  <c r="E4355" i="6" s="1"/>
  <c r="G4386" i="6"/>
  <c r="B4386" i="6"/>
  <c r="D4386" i="6" s="1"/>
  <c r="G4402" i="6"/>
  <c r="C4402" i="6"/>
  <c r="E4402" i="6" s="1"/>
  <c r="B4442" i="6"/>
  <c r="D4442" i="6" s="1"/>
  <c r="G4442" i="6"/>
  <c r="B4471" i="6"/>
  <c r="D4471" i="6" s="1"/>
  <c r="G4471" i="6"/>
  <c r="C4471" i="6"/>
  <c r="E4471" i="6" s="1"/>
  <c r="G4489" i="6"/>
  <c r="C4489" i="6"/>
  <c r="E4489" i="6" s="1"/>
  <c r="B4489" i="6"/>
  <c r="D4489" i="6" s="1"/>
  <c r="G4526" i="6"/>
  <c r="C4526" i="6"/>
  <c r="E4526" i="6" s="1"/>
  <c r="G4556" i="6"/>
  <c r="C4556" i="6"/>
  <c r="E4556" i="6" s="1"/>
  <c r="B4556" i="6"/>
  <c r="D4556" i="6" s="1"/>
  <c r="G4288" i="6"/>
  <c r="B4312" i="6"/>
  <c r="D4312" i="6" s="1"/>
  <c r="C4312" i="6"/>
  <c r="E4312" i="6" s="1"/>
  <c r="C4349" i="6"/>
  <c r="E4349" i="6" s="1"/>
  <c r="G4349" i="6"/>
  <c r="B4355" i="6"/>
  <c r="D4355" i="6" s="1"/>
  <c r="C4361" i="6"/>
  <c r="E4361" i="6" s="1"/>
  <c r="G4365" i="6"/>
  <c r="B4365" i="6"/>
  <c r="D4365" i="6" s="1"/>
  <c r="C4368" i="6"/>
  <c r="E4368" i="6" s="1"/>
  <c r="C4386" i="6"/>
  <c r="E4386" i="6" s="1"/>
  <c r="C4399" i="6"/>
  <c r="E4399" i="6" s="1"/>
  <c r="B4402" i="6"/>
  <c r="D4402" i="6" s="1"/>
  <c r="G4406" i="6"/>
  <c r="C4406" i="6"/>
  <c r="E4406" i="6" s="1"/>
  <c r="C4442" i="6"/>
  <c r="E4442" i="6" s="1"/>
  <c r="B4490" i="6"/>
  <c r="D4490" i="6" s="1"/>
  <c r="G4490" i="6"/>
  <c r="B4519" i="6"/>
  <c r="D4519" i="6" s="1"/>
  <c r="G4519" i="6"/>
  <c r="B4526" i="6"/>
  <c r="D4526" i="6" s="1"/>
  <c r="G4530" i="6"/>
  <c r="C4530" i="6"/>
  <c r="E4530" i="6" s="1"/>
  <c r="G4548" i="6"/>
  <c r="C4548" i="6"/>
  <c r="E4548" i="6" s="1"/>
  <c r="B4548" i="6"/>
  <c r="D4548" i="6" s="1"/>
  <c r="C4636" i="6"/>
  <c r="E4636" i="6" s="1"/>
  <c r="B4636" i="6"/>
  <c r="D4636" i="6" s="1"/>
  <c r="G4636" i="6"/>
  <c r="C4413" i="6"/>
  <c r="E4413" i="6" s="1"/>
  <c r="B4413" i="6"/>
  <c r="D4413" i="6" s="1"/>
  <c r="G4427" i="6"/>
  <c r="C4427" i="6"/>
  <c r="E4427" i="6" s="1"/>
  <c r="C4438" i="6"/>
  <c r="E4438" i="6" s="1"/>
  <c r="B4438" i="6"/>
  <c r="D4438" i="6" s="1"/>
  <c r="B4632" i="6"/>
  <c r="D4632" i="6" s="1"/>
  <c r="G4632" i="6"/>
  <c r="C4632" i="6"/>
  <c r="E4632" i="6" s="1"/>
  <c r="C4208" i="6"/>
  <c r="E4208" i="6" s="1"/>
  <c r="B4208" i="6"/>
  <c r="D4208" i="6" s="1"/>
  <c r="C4262" i="6"/>
  <c r="E4262" i="6" s="1"/>
  <c r="G4262" i="6"/>
  <c r="C4272" i="6"/>
  <c r="E4272" i="6" s="1"/>
  <c r="B4272" i="6"/>
  <c r="D4272" i="6" s="1"/>
  <c r="C4280" i="6"/>
  <c r="E4280" i="6" s="1"/>
  <c r="B4280" i="6"/>
  <c r="D4280" i="6" s="1"/>
  <c r="C4286" i="6"/>
  <c r="E4286" i="6" s="1"/>
  <c r="G4286" i="6"/>
  <c r="G4361" i="6"/>
  <c r="C4390" i="6"/>
  <c r="E4390" i="6" s="1"/>
  <c r="G4399" i="6"/>
  <c r="C4403" i="6"/>
  <c r="E4403" i="6" s="1"/>
  <c r="G4403" i="6"/>
  <c r="B4427" i="6"/>
  <c r="D4427" i="6" s="1"/>
  <c r="G4438" i="6"/>
  <c r="B4446" i="6"/>
  <c r="D4446" i="6" s="1"/>
  <c r="G4446" i="6"/>
  <c r="C4446" i="6"/>
  <c r="E4446" i="6" s="1"/>
  <c r="B4450" i="6"/>
  <c r="D4450" i="6" s="1"/>
  <c r="G4450" i="6"/>
  <c r="C4450" i="6"/>
  <c r="E4450" i="6" s="1"/>
  <c r="G4501" i="6"/>
  <c r="C4501" i="6"/>
  <c r="E4501" i="6" s="1"/>
  <c r="G4561" i="6"/>
  <c r="C4561" i="6"/>
  <c r="E4561" i="6" s="1"/>
  <c r="B4561" i="6"/>
  <c r="D4561" i="6" s="1"/>
  <c r="B4579" i="6"/>
  <c r="D4579" i="6" s="1"/>
  <c r="G4579" i="6"/>
  <c r="C4579" i="6"/>
  <c r="E4579" i="6" s="1"/>
  <c r="G4629" i="6"/>
  <c r="B4629" i="6"/>
  <c r="D4629" i="6" s="1"/>
  <c r="G4657" i="6"/>
  <c r="C4657" i="6"/>
  <c r="E4657" i="6" s="1"/>
  <c r="B4657" i="6"/>
  <c r="D4657" i="6" s="1"/>
  <c r="G4430" i="6"/>
  <c r="C4430" i="6"/>
  <c r="E4430" i="6" s="1"/>
  <c r="G4513" i="6"/>
  <c r="C4513" i="6"/>
  <c r="E4513" i="6" s="1"/>
  <c r="C4629" i="6"/>
  <c r="E4629" i="6" s="1"/>
  <c r="G4642" i="6"/>
  <c r="C4642" i="6"/>
  <c r="E4642" i="6" s="1"/>
  <c r="B4642" i="6"/>
  <c r="D4642" i="6" s="1"/>
  <c r="B4668" i="6"/>
  <c r="D4668" i="6" s="1"/>
  <c r="G4668" i="6"/>
  <c r="C4668" i="6"/>
  <c r="E4668" i="6" s="1"/>
  <c r="G4416" i="6"/>
  <c r="G4465" i="6"/>
  <c r="C4465" i="6"/>
  <c r="E4465" i="6" s="1"/>
  <c r="B4500" i="6"/>
  <c r="D4500" i="6" s="1"/>
  <c r="B4508" i="6"/>
  <c r="D4508" i="6" s="1"/>
  <c r="B4513" i="6"/>
  <c r="D4513" i="6" s="1"/>
  <c r="B4521" i="6"/>
  <c r="D4521" i="6" s="1"/>
  <c r="B4570" i="6"/>
  <c r="D4570" i="6" s="1"/>
  <c r="G4573" i="6"/>
  <c r="C4573" i="6"/>
  <c r="E4573" i="6" s="1"/>
  <c r="B4573" i="6"/>
  <c r="D4573" i="6" s="1"/>
  <c r="C4589" i="6"/>
  <c r="E4589" i="6" s="1"/>
  <c r="G4589" i="6"/>
  <c r="G4617" i="6"/>
  <c r="C4617" i="6"/>
  <c r="E4617" i="6" s="1"/>
  <c r="B4617" i="6"/>
  <c r="D4617" i="6" s="1"/>
  <c r="G4624" i="6"/>
  <c r="C4624" i="6"/>
  <c r="E4624" i="6" s="1"/>
  <c r="B4624" i="6"/>
  <c r="D4624" i="6" s="1"/>
  <c r="C4669" i="6"/>
  <c r="E4669" i="6" s="1"/>
  <c r="G4669" i="6"/>
  <c r="B4669" i="6"/>
  <c r="D4669" i="6" s="1"/>
  <c r="C4389" i="6"/>
  <c r="E4389" i="6" s="1"/>
  <c r="B4389" i="6"/>
  <c r="D4389" i="6" s="1"/>
  <c r="G4417" i="6"/>
  <c r="C4417" i="6"/>
  <c r="E4417" i="6" s="1"/>
  <c r="C4441" i="6"/>
  <c r="E4441" i="6" s="1"/>
  <c r="B4465" i="6"/>
  <c r="D4465" i="6" s="1"/>
  <c r="C4532" i="6"/>
  <c r="E4532" i="6" s="1"/>
  <c r="B4543" i="6"/>
  <c r="D4543" i="6" s="1"/>
  <c r="C4567" i="6"/>
  <c r="E4567" i="6" s="1"/>
  <c r="C4570" i="6"/>
  <c r="E4570" i="6" s="1"/>
  <c r="C4586" i="6"/>
  <c r="E4586" i="6" s="1"/>
  <c r="B4589" i="6"/>
  <c r="D4589" i="6" s="1"/>
  <c r="G4592" i="6"/>
  <c r="G4625" i="6"/>
  <c r="C4625" i="6"/>
  <c r="E4625" i="6" s="1"/>
  <c r="B4625" i="6"/>
  <c r="D4625" i="6" s="1"/>
  <c r="G4638" i="6"/>
  <c r="C4638" i="6"/>
  <c r="E4638" i="6" s="1"/>
  <c r="B4638" i="6"/>
  <c r="D4638" i="6" s="1"/>
  <c r="G4682" i="6"/>
  <c r="B4682" i="6"/>
  <c r="D4682" i="6" s="1"/>
  <c r="C4682" i="6"/>
  <c r="E4682" i="6" s="1"/>
  <c r="G4574" i="6"/>
  <c r="C4574" i="6"/>
  <c r="E4574" i="6" s="1"/>
  <c r="C4580" i="6"/>
  <c r="E4580" i="6" s="1"/>
  <c r="B4580" i="6"/>
  <c r="D4580" i="6" s="1"/>
  <c r="G4613" i="6"/>
  <c r="C4613" i="6"/>
  <c r="E4613" i="6" s="1"/>
  <c r="B4613" i="6"/>
  <c r="D4613" i="6" s="1"/>
  <c r="G4660" i="6"/>
  <c r="B4660" i="6"/>
  <c r="D4660" i="6" s="1"/>
  <c r="C4660" i="6"/>
  <c r="E4660" i="6" s="1"/>
  <c r="B4557" i="6"/>
  <c r="D4557" i="6" s="1"/>
  <c r="B4565" i="6"/>
  <c r="D4565" i="6" s="1"/>
  <c r="C4614" i="6"/>
  <c r="E4614" i="6" s="1"/>
  <c r="G4614" i="6"/>
  <c r="B4614" i="6"/>
  <c r="D4614" i="6" s="1"/>
  <c r="G4484" i="6"/>
  <c r="C4533" i="6"/>
  <c r="E4533" i="6" s="1"/>
  <c r="B4533" i="6"/>
  <c r="D4533" i="6" s="1"/>
  <c r="G4538" i="6"/>
  <c r="B4541" i="6"/>
  <c r="D4541" i="6" s="1"/>
  <c r="B4544" i="6"/>
  <c r="D4544" i="6" s="1"/>
  <c r="G4546" i="6"/>
  <c r="C4552" i="6"/>
  <c r="E4552" i="6" s="1"/>
  <c r="C4565" i="6"/>
  <c r="E4565" i="6" s="1"/>
  <c r="B4568" i="6"/>
  <c r="D4568" i="6" s="1"/>
  <c r="C4581" i="6"/>
  <c r="E4581" i="6" s="1"/>
  <c r="B4581" i="6"/>
  <c r="D4581" i="6" s="1"/>
  <c r="C4584" i="6"/>
  <c r="E4584" i="6" s="1"/>
  <c r="B4587" i="6"/>
  <c r="D4587" i="6" s="1"/>
  <c r="C4587" i="6"/>
  <c r="E4587" i="6" s="1"/>
  <c r="G4603" i="6"/>
  <c r="C4603" i="6"/>
  <c r="E4603" i="6" s="1"/>
  <c r="B4603" i="6"/>
  <c r="D4603" i="6" s="1"/>
  <c r="C4672" i="6"/>
  <c r="E4672" i="6" s="1"/>
  <c r="B4672" i="6"/>
  <c r="D4672" i="6" s="1"/>
  <c r="G4672" i="6"/>
  <c r="C4485" i="6"/>
  <c r="E4485" i="6" s="1"/>
  <c r="B4485" i="6"/>
  <c r="D4485" i="6" s="1"/>
  <c r="G4557" i="6"/>
  <c r="G4568" i="6"/>
  <c r="G4607" i="6"/>
  <c r="B4607" i="6"/>
  <c r="D4607" i="6" s="1"/>
  <c r="C4610" i="6"/>
  <c r="E4610" i="6" s="1"/>
  <c r="G4610" i="6"/>
  <c r="G4673" i="6"/>
  <c r="C4673" i="6"/>
  <c r="E4673" i="6" s="1"/>
  <c r="B4673" i="6"/>
  <c r="D4673" i="6" s="1"/>
  <c r="C4405" i="6"/>
  <c r="E4405" i="6" s="1"/>
  <c r="C4426" i="6"/>
  <c r="E4426" i="6" s="1"/>
  <c r="C4434" i="6"/>
  <c r="E4434" i="6" s="1"/>
  <c r="C4437" i="6"/>
  <c r="E4437" i="6" s="1"/>
  <c r="B4437" i="6"/>
  <c r="D4437" i="6" s="1"/>
  <c r="B4445" i="6"/>
  <c r="D4445" i="6" s="1"/>
  <c r="B4448" i="6"/>
  <c r="D4448" i="6" s="1"/>
  <c r="C4456" i="6"/>
  <c r="E4456" i="6" s="1"/>
  <c r="B4469" i="6"/>
  <c r="D4469" i="6" s="1"/>
  <c r="C4477" i="6"/>
  <c r="E4477" i="6" s="1"/>
  <c r="B4480" i="6"/>
  <c r="D4480" i="6" s="1"/>
  <c r="C4488" i="6"/>
  <c r="E4488" i="6" s="1"/>
  <c r="B4512" i="6"/>
  <c r="D4512" i="6" s="1"/>
  <c r="G4533" i="6"/>
  <c r="C4539" i="6"/>
  <c r="E4539" i="6" s="1"/>
  <c r="G4541" i="6"/>
  <c r="B4547" i="6"/>
  <c r="D4547" i="6" s="1"/>
  <c r="B4550" i="6"/>
  <c r="D4550" i="6" s="1"/>
  <c r="C4563" i="6"/>
  <c r="E4563" i="6" s="1"/>
  <c r="B4575" i="6"/>
  <c r="D4575" i="6" s="1"/>
  <c r="G4581" i="6"/>
  <c r="B4597" i="6"/>
  <c r="D4597" i="6" s="1"/>
  <c r="C4604" i="6"/>
  <c r="E4604" i="6" s="1"/>
  <c r="B4604" i="6"/>
  <c r="D4604" i="6" s="1"/>
  <c r="C4607" i="6"/>
  <c r="E4607" i="6" s="1"/>
  <c r="B4610" i="6"/>
  <c r="D4610" i="6" s="1"/>
  <c r="G4485" i="6"/>
  <c r="G4544" i="6"/>
  <c r="C4550" i="6"/>
  <c r="E4550" i="6" s="1"/>
  <c r="G4552" i="6"/>
  <c r="C4575" i="6"/>
  <c r="E4575" i="6" s="1"/>
  <c r="G4597" i="6"/>
  <c r="G4611" i="6"/>
  <c r="B4611" i="6"/>
  <c r="D4611" i="6" s="1"/>
  <c r="C4695" i="6"/>
  <c r="E4695" i="6" s="1"/>
  <c r="G4695" i="6"/>
  <c r="G4698" i="6"/>
  <c r="C4698" i="6"/>
  <c r="E4698" i="6" s="1"/>
  <c r="C4705" i="6"/>
  <c r="E4705" i="6" s="1"/>
  <c r="B4705" i="6"/>
  <c r="D4705" i="6" s="1"/>
  <c r="G4749" i="6"/>
  <c r="B4749" i="6"/>
  <c r="D4749" i="6" s="1"/>
  <c r="C4749" i="6"/>
  <c r="E4749" i="6" s="1"/>
  <c r="C4744" i="6"/>
  <c r="E4744" i="6" s="1"/>
  <c r="B4744" i="6"/>
  <c r="D4744" i="6" s="1"/>
  <c r="G4744" i="6"/>
  <c r="G4621" i="6"/>
  <c r="B4621" i="6"/>
  <c r="D4621" i="6" s="1"/>
  <c r="C4621" i="6"/>
  <c r="E4621" i="6" s="1"/>
  <c r="G4635" i="6"/>
  <c r="C4635" i="6"/>
  <c r="E4635" i="6" s="1"/>
  <c r="G4649" i="6"/>
  <c r="C4649" i="6"/>
  <c r="E4649" i="6" s="1"/>
  <c r="C4663" i="6"/>
  <c r="E4663" i="6" s="1"/>
  <c r="C4676" i="6"/>
  <c r="E4676" i="6" s="1"/>
  <c r="C4683" i="6"/>
  <c r="E4683" i="6" s="1"/>
  <c r="B4683" i="6"/>
  <c r="D4683" i="6" s="1"/>
  <c r="B4702" i="6"/>
  <c r="D4702" i="6" s="1"/>
  <c r="C4702" i="6"/>
  <c r="E4702" i="6" s="1"/>
  <c r="G4705" i="6"/>
  <c r="G4727" i="6"/>
  <c r="C4727" i="6"/>
  <c r="E4727" i="6" s="1"/>
  <c r="B4727" i="6"/>
  <c r="D4727" i="6" s="1"/>
  <c r="G4735" i="6"/>
  <c r="C4735" i="6"/>
  <c r="E4735" i="6" s="1"/>
  <c r="B4735" i="6"/>
  <c r="D4735" i="6" s="1"/>
  <c r="C4706" i="6"/>
  <c r="E4706" i="6" s="1"/>
  <c r="B4706" i="6"/>
  <c r="D4706" i="6" s="1"/>
  <c r="G4741" i="6"/>
  <c r="C4741" i="6"/>
  <c r="E4741" i="6" s="1"/>
  <c r="C4658" i="6"/>
  <c r="E4658" i="6" s="1"/>
  <c r="G4658" i="6"/>
  <c r="G4661" i="6"/>
  <c r="B4661" i="6"/>
  <c r="D4661" i="6" s="1"/>
  <c r="B4703" i="6"/>
  <c r="D4703" i="6" s="1"/>
  <c r="G4703" i="6"/>
  <c r="C4710" i="6"/>
  <c r="E4710" i="6" s="1"/>
  <c r="B4710" i="6"/>
  <c r="D4710" i="6" s="1"/>
  <c r="C4724" i="6"/>
  <c r="E4724" i="6" s="1"/>
  <c r="G4724" i="6"/>
  <c r="C4578" i="6"/>
  <c r="E4578" i="6" s="1"/>
  <c r="G4598" i="6"/>
  <c r="B4598" i="6"/>
  <c r="D4598" i="6" s="1"/>
  <c r="B4639" i="6"/>
  <c r="D4639" i="6" s="1"/>
  <c r="B4644" i="6"/>
  <c r="D4644" i="6" s="1"/>
  <c r="B4658" i="6"/>
  <c r="D4658" i="6" s="1"/>
  <c r="C4661" i="6"/>
  <c r="E4661" i="6" s="1"/>
  <c r="B4664" i="6"/>
  <c r="D4664" i="6" s="1"/>
  <c r="B4670" i="6"/>
  <c r="D4670" i="6" s="1"/>
  <c r="C4680" i="6"/>
  <c r="E4680" i="6" s="1"/>
  <c r="B4680" i="6"/>
  <c r="D4680" i="6" s="1"/>
  <c r="B4684" i="6"/>
  <c r="D4684" i="6" s="1"/>
  <c r="B4696" i="6"/>
  <c r="D4696" i="6" s="1"/>
  <c r="C4703" i="6"/>
  <c r="E4703" i="6" s="1"/>
  <c r="G4706" i="6"/>
  <c r="G4710" i="6"/>
  <c r="B4724" i="6"/>
  <c r="D4724" i="6" s="1"/>
  <c r="G4737" i="6"/>
  <c r="B4737" i="6"/>
  <c r="D4737" i="6" s="1"/>
  <c r="B4760" i="6"/>
  <c r="D4760" i="6" s="1"/>
  <c r="G4760" i="6"/>
  <c r="C4760" i="6"/>
  <c r="E4760" i="6" s="1"/>
  <c r="C4667" i="6"/>
  <c r="E4667" i="6" s="1"/>
  <c r="C4681" i="6"/>
  <c r="E4681" i="6" s="1"/>
  <c r="B4681" i="6"/>
  <c r="D4681" i="6" s="1"/>
  <c r="B4687" i="6"/>
  <c r="D4687" i="6" s="1"/>
  <c r="G4631" i="6"/>
  <c r="C4631" i="6"/>
  <c r="E4631" i="6" s="1"/>
  <c r="G4671" i="6"/>
  <c r="B4671" i="6"/>
  <c r="D4671" i="6" s="1"/>
  <c r="C4671" i="6"/>
  <c r="E4671" i="6" s="1"/>
  <c r="C4687" i="6"/>
  <c r="E4687" i="6" s="1"/>
  <c r="G4640" i="6"/>
  <c r="B4640" i="6"/>
  <c r="D4640" i="6" s="1"/>
  <c r="G4645" i="6"/>
  <c r="B4645" i="6"/>
  <c r="D4645" i="6" s="1"/>
  <c r="G4675" i="6"/>
  <c r="C4675" i="6"/>
  <c r="E4675" i="6" s="1"/>
  <c r="B4675" i="6"/>
  <c r="D4675" i="6" s="1"/>
  <c r="C4688" i="6"/>
  <c r="E4688" i="6" s="1"/>
  <c r="G4688" i="6"/>
  <c r="G4615" i="6"/>
  <c r="B4615" i="6"/>
  <c r="D4615" i="6" s="1"/>
  <c r="G4623" i="6"/>
  <c r="C4623" i="6"/>
  <c r="E4623" i="6" s="1"/>
  <c r="G4626" i="6"/>
  <c r="B4626" i="6"/>
  <c r="D4626" i="6" s="1"/>
  <c r="B4637" i="6"/>
  <c r="D4637" i="6" s="1"/>
  <c r="C4640" i="6"/>
  <c r="E4640" i="6" s="1"/>
  <c r="C4645" i="6"/>
  <c r="E4645" i="6" s="1"/>
  <c r="B4651" i="6"/>
  <c r="D4651" i="6" s="1"/>
  <c r="C4656" i="6"/>
  <c r="E4656" i="6" s="1"/>
  <c r="C4659" i="6"/>
  <c r="E4659" i="6" s="1"/>
  <c r="G4667" i="6"/>
  <c r="G4681" i="6"/>
  <c r="B4688" i="6"/>
  <c r="D4688" i="6" s="1"/>
  <c r="B4691" i="6"/>
  <c r="D4691" i="6" s="1"/>
  <c r="C4694" i="6"/>
  <c r="E4694" i="6" s="1"/>
  <c r="G4694" i="6"/>
  <c r="B4718" i="6"/>
  <c r="D4718" i="6" s="1"/>
  <c r="C4738" i="6"/>
  <c r="E4738" i="6" s="1"/>
  <c r="G4738" i="6"/>
  <c r="G4757" i="6"/>
  <c r="C4757" i="6"/>
  <c r="E4757" i="6" s="1"/>
  <c r="B4780" i="6"/>
  <c r="D4780" i="6" s="1"/>
  <c r="G4780" i="6"/>
  <c r="G4647" i="6"/>
  <c r="C4647" i="6"/>
  <c r="E4647" i="6" s="1"/>
  <c r="G4674" i="6"/>
  <c r="B4674" i="6"/>
  <c r="D4674" i="6" s="1"/>
  <c r="B4738" i="6"/>
  <c r="D4738" i="6" s="1"/>
  <c r="B4746" i="6"/>
  <c r="D4746" i="6" s="1"/>
  <c r="G4750" i="6"/>
  <c r="C4750" i="6"/>
  <c r="E4750" i="6" s="1"/>
  <c r="B4750" i="6"/>
  <c r="D4750" i="6" s="1"/>
  <c r="B4757" i="6"/>
  <c r="D4757" i="6" s="1"/>
  <c r="C4780" i="6"/>
  <c r="E4780" i="6" s="1"/>
  <c r="G4713" i="6"/>
  <c r="C4713" i="6"/>
  <c r="E4713" i="6" s="1"/>
  <c r="C4746" i="6"/>
  <c r="E4746" i="6" s="1"/>
  <c r="G4761" i="6"/>
  <c r="B4761" i="6"/>
  <c r="D4761" i="6" s="1"/>
  <c r="B4725" i="6"/>
  <c r="D4725" i="6" s="1"/>
  <c r="C4728" i="6"/>
  <c r="E4728" i="6" s="1"/>
  <c r="G4728" i="6"/>
  <c r="G4739" i="6"/>
  <c r="C4739" i="6"/>
  <c r="E4739" i="6" s="1"/>
  <c r="B4739" i="6"/>
  <c r="D4739" i="6" s="1"/>
  <c r="C4761" i="6"/>
  <c r="E4761" i="6" s="1"/>
  <c r="G4781" i="6"/>
  <c r="C4781" i="6"/>
  <c r="E4781" i="6" s="1"/>
  <c r="B4781" i="6"/>
  <c r="D4781" i="6" s="1"/>
  <c r="G4769" i="6"/>
  <c r="B4769" i="6"/>
  <c r="D4769" i="6" s="1"/>
  <c r="B4790" i="6"/>
  <c r="D4790" i="6" s="1"/>
  <c r="G4790" i="6"/>
  <c r="C4790" i="6"/>
  <c r="E4790" i="6" s="1"/>
  <c r="B4714" i="6"/>
  <c r="D4714" i="6" s="1"/>
  <c r="C4714" i="6"/>
  <c r="E4714" i="6" s="1"/>
  <c r="C4769" i="6"/>
  <c r="E4769" i="6" s="1"/>
  <c r="G4699" i="6"/>
  <c r="B4708" i="6"/>
  <c r="D4708" i="6" s="1"/>
  <c r="C4732" i="6"/>
  <c r="E4732" i="6" s="1"/>
  <c r="G4723" i="6"/>
  <c r="C4723" i="6"/>
  <c r="E4723" i="6" s="1"/>
  <c r="B4723" i="6"/>
  <c r="D4723" i="6" s="1"/>
  <c r="B4770" i="6"/>
  <c r="D4770" i="6" s="1"/>
  <c r="G4926" i="6"/>
  <c r="C4926" i="6"/>
  <c r="E4926" i="6" s="1"/>
  <c r="B4926" i="6"/>
  <c r="D4926" i="6" s="1"/>
  <c r="G4755" i="6"/>
  <c r="B4755" i="6"/>
  <c r="D4755" i="6" s="1"/>
  <c r="G4774" i="6"/>
  <c r="C4774" i="6"/>
  <c r="E4774" i="6" s="1"/>
  <c r="G4805" i="6"/>
  <c r="C4805" i="6"/>
  <c r="E4805" i="6" s="1"/>
  <c r="B4805" i="6"/>
  <c r="D4805" i="6" s="1"/>
  <c r="G4827" i="6"/>
  <c r="B4827" i="6"/>
  <c r="D4827" i="6" s="1"/>
  <c r="C4827" i="6"/>
  <c r="E4827" i="6" s="1"/>
  <c r="G4894" i="6"/>
  <c r="C4894" i="6"/>
  <c r="E4894" i="6" s="1"/>
  <c r="B4894" i="6"/>
  <c r="D4894" i="6" s="1"/>
  <c r="G4895" i="6"/>
  <c r="C4895" i="6"/>
  <c r="E4895" i="6" s="1"/>
  <c r="B4895" i="6"/>
  <c r="D4895" i="6" s="1"/>
  <c r="C4736" i="6"/>
  <c r="E4736" i="6" s="1"/>
  <c r="G4837" i="6"/>
  <c r="C4837" i="6"/>
  <c r="E4837" i="6" s="1"/>
  <c r="B4837" i="6"/>
  <c r="D4837" i="6" s="1"/>
  <c r="G4731" i="6"/>
  <c r="B4731" i="6"/>
  <c r="D4731" i="6" s="1"/>
  <c r="C4762" i="6"/>
  <c r="E4762" i="6" s="1"/>
  <c r="B4762" i="6"/>
  <c r="D4762" i="6" s="1"/>
  <c r="G4785" i="6"/>
  <c r="B4785" i="6"/>
  <c r="D4785" i="6" s="1"/>
  <c r="G4792" i="6"/>
  <c r="C4792" i="6"/>
  <c r="E4792" i="6" s="1"/>
  <c r="B4792" i="6"/>
  <c r="D4792" i="6" s="1"/>
  <c r="C4731" i="6"/>
  <c r="E4731" i="6" s="1"/>
  <c r="C4742" i="6"/>
  <c r="E4742" i="6" s="1"/>
  <c r="C4756" i="6"/>
  <c r="E4756" i="6" s="1"/>
  <c r="G4759" i="6"/>
  <c r="B4759" i="6"/>
  <c r="D4759" i="6" s="1"/>
  <c r="G4768" i="6"/>
  <c r="C4768" i="6"/>
  <c r="E4768" i="6" s="1"/>
  <c r="G4775" i="6"/>
  <c r="C4775" i="6"/>
  <c r="E4775" i="6" s="1"/>
  <c r="B4775" i="6"/>
  <c r="D4775" i="6" s="1"/>
  <c r="C4785" i="6"/>
  <c r="E4785" i="6" s="1"/>
  <c r="B4846" i="6"/>
  <c r="D4846" i="6" s="1"/>
  <c r="G4846" i="6"/>
  <c r="C4846" i="6"/>
  <c r="E4846" i="6" s="1"/>
  <c r="G4821" i="6"/>
  <c r="B4821" i="6"/>
  <c r="D4821" i="6" s="1"/>
  <c r="C4821" i="6"/>
  <c r="E4821" i="6" s="1"/>
  <c r="G4745" i="6"/>
  <c r="B4745" i="6"/>
  <c r="D4745" i="6" s="1"/>
  <c r="G4751" i="6"/>
  <c r="C4751" i="6"/>
  <c r="E4751" i="6" s="1"/>
  <c r="B4751" i="6"/>
  <c r="D4751" i="6" s="1"/>
  <c r="G4756" i="6"/>
  <c r="B4772" i="6"/>
  <c r="D4772" i="6" s="1"/>
  <c r="C4786" i="6"/>
  <c r="E4786" i="6" s="1"/>
  <c r="B4786" i="6"/>
  <c r="D4786" i="6" s="1"/>
  <c r="C4796" i="6"/>
  <c r="E4796" i="6" s="1"/>
  <c r="C4800" i="6"/>
  <c r="E4800" i="6" s="1"/>
  <c r="B4856" i="6"/>
  <c r="D4856" i="6" s="1"/>
  <c r="C4856" i="6"/>
  <c r="E4856" i="6" s="1"/>
  <c r="G4856" i="6"/>
  <c r="G4783" i="6"/>
  <c r="B4783" i="6"/>
  <c r="D4783" i="6" s="1"/>
  <c r="G4721" i="6"/>
  <c r="B4721" i="6"/>
  <c r="D4721" i="6" s="1"/>
  <c r="G4733" i="6"/>
  <c r="C4733" i="6"/>
  <c r="E4733" i="6" s="1"/>
  <c r="G4773" i="6"/>
  <c r="B4773" i="6"/>
  <c r="D4773" i="6" s="1"/>
  <c r="G4803" i="6"/>
  <c r="B4803" i="6"/>
  <c r="D4803" i="6" s="1"/>
  <c r="G4808" i="6"/>
  <c r="C4833" i="6"/>
  <c r="E4833" i="6" s="1"/>
  <c r="G4833" i="6"/>
  <c r="G4841" i="6"/>
  <c r="C4841" i="6"/>
  <c r="E4841" i="6" s="1"/>
  <c r="G4862" i="6"/>
  <c r="C4862" i="6"/>
  <c r="E4862" i="6" s="1"/>
  <c r="G4857" i="6"/>
  <c r="C4857" i="6"/>
  <c r="E4857" i="6" s="1"/>
  <c r="B4857" i="6"/>
  <c r="D4857" i="6" s="1"/>
  <c r="G4863" i="6"/>
  <c r="C4863" i="6"/>
  <c r="E4863" i="6" s="1"/>
  <c r="B4863" i="6"/>
  <c r="D4863" i="6" s="1"/>
  <c r="G4883" i="6"/>
  <c r="C4883" i="6"/>
  <c r="E4883" i="6" s="1"/>
  <c r="B4883" i="6"/>
  <c r="D4883" i="6" s="1"/>
  <c r="G4779" i="6"/>
  <c r="B4779" i="6"/>
  <c r="D4779" i="6" s="1"/>
  <c r="G4793" i="6"/>
  <c r="B4793" i="6"/>
  <c r="D4793" i="6" s="1"/>
  <c r="B4834" i="6"/>
  <c r="D4834" i="6" s="1"/>
  <c r="G4858" i="6"/>
  <c r="C4858" i="6"/>
  <c r="E4858" i="6" s="1"/>
  <c r="B4864" i="6"/>
  <c r="D4864" i="6" s="1"/>
  <c r="C4864" i="6"/>
  <c r="E4864" i="6" s="1"/>
  <c r="G4869" i="6"/>
  <c r="C4869" i="6"/>
  <c r="E4869" i="6" s="1"/>
  <c r="B4869" i="6"/>
  <c r="D4869" i="6" s="1"/>
  <c r="G4876" i="6"/>
  <c r="C4876" i="6"/>
  <c r="E4876" i="6" s="1"/>
  <c r="G4870" i="6"/>
  <c r="B4870" i="6"/>
  <c r="D4870" i="6" s="1"/>
  <c r="G4911" i="6"/>
  <c r="C4911" i="6"/>
  <c r="E4911" i="6" s="1"/>
  <c r="B4911" i="6"/>
  <c r="D4911" i="6" s="1"/>
  <c r="G4799" i="6"/>
  <c r="C4799" i="6"/>
  <c r="E4799" i="6" s="1"/>
  <c r="G4813" i="6"/>
  <c r="C4813" i="6"/>
  <c r="E4813" i="6" s="1"/>
  <c r="G4816" i="6"/>
  <c r="C4816" i="6"/>
  <c r="E4816" i="6" s="1"/>
  <c r="B4822" i="6"/>
  <c r="D4822" i="6" s="1"/>
  <c r="G4822" i="6"/>
  <c r="G4859" i="6"/>
  <c r="C4859" i="6"/>
  <c r="E4859" i="6" s="1"/>
  <c r="C4870" i="6"/>
  <c r="E4870" i="6" s="1"/>
  <c r="G4912" i="6"/>
  <c r="C4912" i="6"/>
  <c r="E4912" i="6" s="1"/>
  <c r="B4912" i="6"/>
  <c r="D4912" i="6" s="1"/>
  <c r="C4828" i="6"/>
  <c r="E4828" i="6" s="1"/>
  <c r="G4835" i="6"/>
  <c r="C4835" i="6"/>
  <c r="E4835" i="6" s="1"/>
  <c r="B4835" i="6"/>
  <c r="D4835" i="6" s="1"/>
  <c r="G4839" i="6"/>
  <c r="C4839" i="6"/>
  <c r="E4839" i="6" s="1"/>
  <c r="B4859" i="6"/>
  <c r="D4859" i="6" s="1"/>
  <c r="G4865" i="6"/>
  <c r="C4865" i="6"/>
  <c r="E4865" i="6" s="1"/>
  <c r="B4865" i="6"/>
  <c r="D4865" i="6" s="1"/>
  <c r="G4891" i="6"/>
  <c r="C4891" i="6"/>
  <c r="E4891" i="6" s="1"/>
  <c r="B4891" i="6"/>
  <c r="D4891" i="6" s="1"/>
  <c r="G4804" i="6"/>
  <c r="C4807" i="6"/>
  <c r="E4807" i="6" s="1"/>
  <c r="B4839" i="6"/>
  <c r="D4839" i="6" s="1"/>
  <c r="G4843" i="6"/>
  <c r="C4843" i="6"/>
  <c r="E4843" i="6" s="1"/>
  <c r="G4899" i="6"/>
  <c r="C4899" i="6"/>
  <c r="E4899" i="6" s="1"/>
  <c r="B4899" i="6"/>
  <c r="D4899" i="6" s="1"/>
  <c r="G4948" i="6"/>
  <c r="C4948" i="6"/>
  <c r="E4948" i="6" s="1"/>
  <c r="B4948" i="6"/>
  <c r="D4948" i="6" s="1"/>
  <c r="G4879" i="6"/>
  <c r="C4879" i="6"/>
  <c r="E4879" i="6" s="1"/>
  <c r="B4879" i="6"/>
  <c r="D4879" i="6" s="1"/>
  <c r="G4886" i="6"/>
  <c r="C4886" i="6"/>
  <c r="E4886" i="6" s="1"/>
  <c r="G4906" i="6"/>
  <c r="B4906" i="6"/>
  <c r="D4906" i="6" s="1"/>
  <c r="G4940" i="6"/>
  <c r="C4940" i="6"/>
  <c r="E4940" i="6" s="1"/>
  <c r="G4797" i="6"/>
  <c r="B4797" i="6"/>
  <c r="D4797" i="6" s="1"/>
  <c r="G4811" i="6"/>
  <c r="B4811" i="6"/>
  <c r="D4811" i="6" s="1"/>
  <c r="G4817" i="6"/>
  <c r="B4817" i="6"/>
  <c r="D4817" i="6" s="1"/>
  <c r="G4823" i="6"/>
  <c r="C4823" i="6"/>
  <c r="E4823" i="6" s="1"/>
  <c r="G4829" i="6"/>
  <c r="C4829" i="6"/>
  <c r="E4829" i="6" s="1"/>
  <c r="B4832" i="6"/>
  <c r="D4832" i="6" s="1"/>
  <c r="G4832" i="6"/>
  <c r="G4873" i="6"/>
  <c r="C4873" i="6"/>
  <c r="E4873" i="6" s="1"/>
  <c r="B4873" i="6"/>
  <c r="D4873" i="6" s="1"/>
  <c r="G4880" i="6"/>
  <c r="B4880" i="6"/>
  <c r="D4880" i="6" s="1"/>
  <c r="B4940" i="6"/>
  <c r="D4940" i="6" s="1"/>
  <c r="C4880" i="6"/>
  <c r="E4880" i="6" s="1"/>
  <c r="G4847" i="6"/>
  <c r="C4847" i="6"/>
  <c r="E4847" i="6" s="1"/>
  <c r="G4861" i="6"/>
  <c r="C4861" i="6"/>
  <c r="E4861" i="6" s="1"/>
  <c r="B4861" i="6"/>
  <c r="D4861" i="6" s="1"/>
  <c r="G4875" i="6"/>
  <c r="C4875" i="6"/>
  <c r="E4875" i="6" s="1"/>
  <c r="B4875" i="6"/>
  <c r="D4875" i="6" s="1"/>
  <c r="G4885" i="6"/>
  <c r="C4885" i="6"/>
  <c r="E4885" i="6" s="1"/>
  <c r="B4885" i="6"/>
  <c r="D4885" i="6" s="1"/>
  <c r="G4896" i="6"/>
  <c r="C4896" i="6"/>
  <c r="E4896" i="6" s="1"/>
  <c r="G4934" i="6"/>
  <c r="C4934" i="6"/>
  <c r="E4934" i="6" s="1"/>
  <c r="G4970" i="6"/>
  <c r="C4970" i="6"/>
  <c r="E4970" i="6" s="1"/>
  <c r="G4907" i="6"/>
  <c r="C4907" i="6"/>
  <c r="E4907" i="6" s="1"/>
  <c r="B4907" i="6"/>
  <c r="D4907" i="6" s="1"/>
  <c r="G4913" i="6"/>
  <c r="C4913" i="6"/>
  <c r="E4913" i="6" s="1"/>
  <c r="B4913" i="6"/>
  <c r="D4913" i="6" s="1"/>
  <c r="G4942" i="6"/>
  <c r="C4942" i="6"/>
  <c r="E4942" i="6" s="1"/>
  <c r="B4970" i="6"/>
  <c r="D4970" i="6" s="1"/>
  <c r="G4928" i="6"/>
  <c r="C4928" i="6"/>
  <c r="E4928" i="6" s="1"/>
  <c r="B4942" i="6"/>
  <c r="D4942" i="6" s="1"/>
  <c r="G4964" i="6"/>
  <c r="C4964" i="6"/>
  <c r="E4964" i="6" s="1"/>
  <c r="G4851" i="6"/>
  <c r="C4851" i="6"/>
  <c r="E4851" i="6" s="1"/>
  <c r="G4871" i="6"/>
  <c r="C4871" i="6"/>
  <c r="E4871" i="6" s="1"/>
  <c r="B4871" i="6"/>
  <c r="D4871" i="6" s="1"/>
  <c r="G4881" i="6"/>
  <c r="C4881" i="6"/>
  <c r="E4881" i="6" s="1"/>
  <c r="B4881" i="6"/>
  <c r="D4881" i="6" s="1"/>
  <c r="G4897" i="6"/>
  <c r="C4897" i="6"/>
  <c r="E4897" i="6" s="1"/>
  <c r="B4897" i="6"/>
  <c r="D4897" i="6" s="1"/>
  <c r="C4902" i="6"/>
  <c r="E4902" i="6" s="1"/>
  <c r="B4914" i="6"/>
  <c r="D4914" i="6" s="1"/>
  <c r="B4928" i="6"/>
  <c r="D4928" i="6" s="1"/>
  <c r="G4936" i="6"/>
  <c r="C4936" i="6"/>
  <c r="E4936" i="6" s="1"/>
  <c r="B4950" i="6"/>
  <c r="D4950" i="6" s="1"/>
  <c r="B4964" i="6"/>
  <c r="D4964" i="6" s="1"/>
  <c r="G4872" i="6"/>
  <c r="C4872" i="6"/>
  <c r="E4872" i="6" s="1"/>
  <c r="G4882" i="6"/>
  <c r="B4882" i="6"/>
  <c r="D4882" i="6" s="1"/>
  <c r="G4887" i="6"/>
  <c r="C4887" i="6"/>
  <c r="E4887" i="6" s="1"/>
  <c r="B4887" i="6"/>
  <c r="D4887" i="6" s="1"/>
  <c r="G4898" i="6"/>
  <c r="B4898" i="6"/>
  <c r="D4898" i="6" s="1"/>
  <c r="G4903" i="6"/>
  <c r="C4903" i="6"/>
  <c r="E4903" i="6" s="1"/>
  <c r="B4903" i="6"/>
  <c r="D4903" i="6" s="1"/>
  <c r="C4914" i="6"/>
  <c r="E4914" i="6" s="1"/>
  <c r="G4922" i="6"/>
  <c r="C4922" i="6"/>
  <c r="E4922" i="6" s="1"/>
  <c r="C4950" i="6"/>
  <c r="E4950" i="6" s="1"/>
  <c r="G4958" i="6"/>
  <c r="C4958" i="6"/>
  <c r="E4958" i="6" s="1"/>
  <c r="C4747" i="6"/>
  <c r="E4747" i="6" s="1"/>
  <c r="C4771" i="6"/>
  <c r="E4771" i="6" s="1"/>
  <c r="C4795" i="6"/>
  <c r="E4795" i="6" s="1"/>
  <c r="C4819" i="6"/>
  <c r="E4819" i="6" s="1"/>
  <c r="G4845" i="6"/>
  <c r="C4845" i="6"/>
  <c r="E4845" i="6" s="1"/>
  <c r="G4855" i="6"/>
  <c r="C4855" i="6"/>
  <c r="E4855" i="6" s="1"/>
  <c r="G4867" i="6"/>
  <c r="C4867" i="6"/>
  <c r="E4867" i="6" s="1"/>
  <c r="B4867" i="6"/>
  <c r="D4867" i="6" s="1"/>
  <c r="B4872" i="6"/>
  <c r="D4872" i="6" s="1"/>
  <c r="C4882" i="6"/>
  <c r="E4882" i="6" s="1"/>
  <c r="G4888" i="6"/>
  <c r="C4888" i="6"/>
  <c r="E4888" i="6" s="1"/>
  <c r="C4898" i="6"/>
  <c r="E4898" i="6" s="1"/>
  <c r="G4915" i="6"/>
  <c r="C4915" i="6"/>
  <c r="E4915" i="6" s="1"/>
  <c r="B4915" i="6"/>
  <c r="D4915" i="6" s="1"/>
  <c r="B4922" i="6"/>
  <c r="D4922" i="6" s="1"/>
  <c r="G4930" i="6"/>
  <c r="C4930" i="6"/>
  <c r="E4930" i="6" s="1"/>
  <c r="B4944" i="6"/>
  <c r="D4944" i="6" s="1"/>
  <c r="B4958" i="6"/>
  <c r="D4958" i="6" s="1"/>
  <c r="G4909" i="6"/>
  <c r="C4909" i="6"/>
  <c r="E4909" i="6" s="1"/>
  <c r="B4909" i="6"/>
  <c r="D4909" i="6" s="1"/>
  <c r="G4916" i="6"/>
  <c r="C4916" i="6"/>
  <c r="E4916" i="6" s="1"/>
  <c r="G4952" i="6"/>
  <c r="C4952" i="6"/>
  <c r="E4952" i="6" s="1"/>
  <c r="G4924" i="6"/>
  <c r="C4924" i="6"/>
  <c r="E4924" i="6" s="1"/>
  <c r="G4960" i="6"/>
  <c r="C4960" i="6"/>
  <c r="E4960" i="6" s="1"/>
  <c r="G4849" i="6"/>
  <c r="C4849" i="6"/>
  <c r="E4849" i="6" s="1"/>
  <c r="C4878" i="6"/>
  <c r="E4878" i="6" s="1"/>
  <c r="G4889" i="6"/>
  <c r="C4889" i="6"/>
  <c r="E4889" i="6" s="1"/>
  <c r="B4889" i="6"/>
  <c r="D4889" i="6" s="1"/>
  <c r="B4910" i="6"/>
  <c r="D4910" i="6" s="1"/>
  <c r="G4917" i="6"/>
  <c r="C4917" i="6"/>
  <c r="E4917" i="6" s="1"/>
  <c r="B4917" i="6"/>
  <c r="D4917" i="6" s="1"/>
  <c r="B4924" i="6"/>
  <c r="D4924" i="6" s="1"/>
  <c r="C4938" i="6"/>
  <c r="E4938" i="6" s="1"/>
  <c r="G4946" i="6"/>
  <c r="C4946" i="6"/>
  <c r="E4946" i="6" s="1"/>
  <c r="B4960" i="6"/>
  <c r="D4960" i="6" s="1"/>
  <c r="G4905" i="6"/>
  <c r="C4905" i="6"/>
  <c r="E4905" i="6" s="1"/>
  <c r="B4905" i="6"/>
  <c r="D4905" i="6" s="1"/>
  <c r="C4910" i="6"/>
  <c r="E4910" i="6" s="1"/>
  <c r="G4918" i="6"/>
  <c r="C4918" i="6"/>
  <c r="E4918" i="6" s="1"/>
  <c r="G4954" i="6"/>
  <c r="C4954" i="6"/>
  <c r="E4954" i="6" s="1"/>
  <c r="G4976" i="6"/>
  <c r="C4976" i="6"/>
  <c r="E4976" i="6" s="1"/>
  <c r="G4853" i="6"/>
  <c r="C4853" i="6"/>
  <c r="E4853" i="6" s="1"/>
  <c r="G4877" i="6"/>
  <c r="C4877" i="6"/>
  <c r="E4877" i="6" s="1"/>
  <c r="B4877" i="6"/>
  <c r="D4877" i="6" s="1"/>
  <c r="G4901" i="6"/>
  <c r="C4901" i="6"/>
  <c r="E4901" i="6" s="1"/>
  <c r="B4901" i="6"/>
  <c r="D4901" i="6" s="1"/>
  <c r="G4978" i="6"/>
  <c r="C4978" i="6"/>
  <c r="E4978" i="6" s="1"/>
  <c r="B4978" i="6"/>
  <c r="D4978" i="6" s="1"/>
  <c r="G4990" i="6"/>
  <c r="C4990" i="6"/>
  <c r="E4990" i="6" s="1"/>
  <c r="B4990" i="6"/>
  <c r="D4990" i="6" s="1"/>
  <c r="G4980" i="6"/>
  <c r="C4980" i="6"/>
  <c r="E4980" i="6" s="1"/>
  <c r="B4980" i="6"/>
  <c r="D4980" i="6" s="1"/>
  <c r="G4992" i="6"/>
  <c r="C4992" i="6"/>
  <c r="E4992" i="6" s="1"/>
  <c r="B4992" i="6"/>
  <c r="D4992" i="6" s="1"/>
  <c r="G4893" i="6"/>
  <c r="C4893" i="6"/>
  <c r="E4893" i="6" s="1"/>
  <c r="B4893" i="6"/>
  <c r="D4893" i="6" s="1"/>
  <c r="C4966" i="6"/>
  <c r="E4966" i="6" s="1"/>
  <c r="C4972" i="6"/>
  <c r="E4972" i="6" s="1"/>
  <c r="G4982" i="6"/>
  <c r="C4982" i="6"/>
  <c r="E4982" i="6" s="1"/>
  <c r="B4982" i="6"/>
  <c r="D4982" i="6" s="1"/>
  <c r="G4994" i="6"/>
  <c r="C4994" i="6"/>
  <c r="E4994" i="6" s="1"/>
  <c r="B4994" i="6"/>
  <c r="D4994" i="6" s="1"/>
  <c r="G4974" i="6"/>
  <c r="C4974" i="6"/>
  <c r="E4974" i="6" s="1"/>
  <c r="G4984" i="6"/>
  <c r="C4984" i="6"/>
  <c r="E4984" i="6" s="1"/>
  <c r="B4984" i="6"/>
  <c r="D4984" i="6" s="1"/>
  <c r="G4996" i="6"/>
  <c r="C4996" i="6"/>
  <c r="E4996" i="6" s="1"/>
  <c r="B4996" i="6"/>
  <c r="D4996" i="6" s="1"/>
  <c r="G4986" i="6"/>
  <c r="C4986" i="6"/>
  <c r="E4986" i="6" s="1"/>
  <c r="B4986" i="6"/>
  <c r="D4986" i="6" s="1"/>
  <c r="G4998" i="6"/>
  <c r="C4998" i="6"/>
  <c r="E4998" i="6" s="1"/>
  <c r="B4998" i="6"/>
  <c r="D4998" i="6" s="1"/>
  <c r="B4919" i="6"/>
  <c r="D4919" i="6" s="1"/>
  <c r="B4921" i="6"/>
  <c r="D4921" i="6" s="1"/>
  <c r="B4923" i="6"/>
  <c r="D4923" i="6" s="1"/>
  <c r="B4925" i="6"/>
  <c r="D4925" i="6" s="1"/>
  <c r="B4927" i="6"/>
  <c r="D4927" i="6" s="1"/>
  <c r="B4929" i="6"/>
  <c r="D4929" i="6" s="1"/>
  <c r="B4931" i="6"/>
  <c r="D4931" i="6" s="1"/>
  <c r="B4933" i="6"/>
  <c r="D4933" i="6" s="1"/>
  <c r="B4935" i="6"/>
  <c r="D4935" i="6" s="1"/>
  <c r="B4937" i="6"/>
  <c r="D4937" i="6" s="1"/>
  <c r="B4939" i="6"/>
  <c r="D4939" i="6" s="1"/>
  <c r="B4941" i="6"/>
  <c r="D4941" i="6" s="1"/>
  <c r="B4943" i="6"/>
  <c r="D4943" i="6" s="1"/>
  <c r="B4945" i="6"/>
  <c r="D4945" i="6" s="1"/>
  <c r="B4947" i="6"/>
  <c r="D4947" i="6" s="1"/>
  <c r="B4949" i="6"/>
  <c r="D4949" i="6" s="1"/>
  <c r="B4951" i="6"/>
  <c r="D4951" i="6" s="1"/>
  <c r="B4953" i="6"/>
  <c r="D4953" i="6" s="1"/>
  <c r="B4955" i="6"/>
  <c r="D4955" i="6" s="1"/>
  <c r="B4957" i="6"/>
  <c r="D4957" i="6" s="1"/>
  <c r="B4959" i="6"/>
  <c r="D4959" i="6" s="1"/>
  <c r="B4961" i="6"/>
  <c r="D4961" i="6" s="1"/>
  <c r="B4963" i="6"/>
  <c r="D4963" i="6" s="1"/>
  <c r="B4965" i="6"/>
  <c r="D4965" i="6" s="1"/>
  <c r="B4967" i="6"/>
  <c r="D4967" i="6" s="1"/>
  <c r="B4969" i="6"/>
  <c r="D4969" i="6" s="1"/>
  <c r="B4971" i="6"/>
  <c r="D4971" i="6" s="1"/>
  <c r="B4973" i="6"/>
  <c r="D4973" i="6" s="1"/>
  <c r="B4975" i="6"/>
  <c r="D4975" i="6" s="1"/>
  <c r="B4977" i="6"/>
  <c r="D4977" i="6" s="1"/>
  <c r="B4979" i="6"/>
  <c r="D4979" i="6" s="1"/>
  <c r="B4981" i="6"/>
  <c r="D4981" i="6" s="1"/>
  <c r="B4983" i="6"/>
  <c r="D4983" i="6" s="1"/>
  <c r="B4985" i="6"/>
  <c r="D4985" i="6" s="1"/>
  <c r="B4987" i="6"/>
  <c r="D4987" i="6" s="1"/>
  <c r="B4989" i="6"/>
  <c r="D4989" i="6" s="1"/>
  <c r="B4991" i="6"/>
  <c r="D4991" i="6" s="1"/>
  <c r="B4993" i="6"/>
  <c r="D4993" i="6" s="1"/>
  <c r="B4995" i="6"/>
  <c r="D4995" i="6" s="1"/>
  <c r="B4997" i="6"/>
  <c r="D4997" i="6" s="1"/>
  <c r="B4999" i="6"/>
  <c r="D4999" i="6" s="1"/>
  <c r="C4919" i="6"/>
  <c r="E4919" i="6" s="1"/>
  <c r="C4921" i="6"/>
  <c r="E4921" i="6" s="1"/>
  <c r="C4923" i="6"/>
  <c r="E4923" i="6" s="1"/>
  <c r="C4925" i="6"/>
  <c r="E4925" i="6" s="1"/>
  <c r="C4927" i="6"/>
  <c r="E4927" i="6" s="1"/>
  <c r="C4929" i="6"/>
  <c r="E4929" i="6" s="1"/>
  <c r="C4931" i="6"/>
  <c r="E4931" i="6" s="1"/>
  <c r="C4933" i="6"/>
  <c r="E4933" i="6" s="1"/>
  <c r="C4935" i="6"/>
  <c r="E4935" i="6" s="1"/>
  <c r="C4937" i="6"/>
  <c r="E4937" i="6" s="1"/>
  <c r="C4939" i="6"/>
  <c r="E4939" i="6" s="1"/>
  <c r="C4941" i="6"/>
  <c r="E4941" i="6" s="1"/>
  <c r="C4943" i="6"/>
  <c r="E4943" i="6" s="1"/>
  <c r="C4945" i="6"/>
  <c r="E4945" i="6" s="1"/>
  <c r="C4947" i="6"/>
  <c r="E4947" i="6" s="1"/>
  <c r="C4949" i="6"/>
  <c r="E4949" i="6" s="1"/>
  <c r="C4951" i="6"/>
  <c r="E4951" i="6" s="1"/>
  <c r="C4953" i="6"/>
  <c r="E4953" i="6" s="1"/>
  <c r="C4955" i="6"/>
  <c r="E4955" i="6" s="1"/>
  <c r="C4957" i="6"/>
  <c r="E4957" i="6" s="1"/>
  <c r="C4959" i="6"/>
  <c r="E4959" i="6" s="1"/>
  <c r="C4961" i="6"/>
  <c r="E4961" i="6" s="1"/>
  <c r="C4963" i="6"/>
  <c r="E4963" i="6" s="1"/>
  <c r="C4965" i="6"/>
  <c r="E4965" i="6" s="1"/>
  <c r="C4967" i="6"/>
  <c r="E4967" i="6" s="1"/>
  <c r="C4969" i="6"/>
  <c r="E4969" i="6" s="1"/>
  <c r="C4971" i="6"/>
  <c r="E4971" i="6" s="1"/>
  <c r="C4973" i="6"/>
  <c r="E4973" i="6" s="1"/>
  <c r="C4975" i="6"/>
  <c r="E4975" i="6" s="1"/>
  <c r="C4977" i="6"/>
  <c r="E4977" i="6" s="1"/>
  <c r="C4979" i="6"/>
  <c r="E4979" i="6" s="1"/>
  <c r="C4981" i="6"/>
  <c r="E4981" i="6" s="1"/>
  <c r="C4983" i="6"/>
  <c r="E4983" i="6" s="1"/>
  <c r="C4985" i="6"/>
  <c r="E4985" i="6" s="1"/>
  <c r="C4987" i="6"/>
  <c r="E4987" i="6" s="1"/>
  <c r="C4989" i="6"/>
  <c r="E4989" i="6" s="1"/>
  <c r="C4991" i="6"/>
  <c r="E4991" i="6" s="1"/>
  <c r="C4993" i="6"/>
  <c r="E4993" i="6" s="1"/>
  <c r="C4995" i="6"/>
  <c r="E4995" i="6" s="1"/>
  <c r="C4997" i="6"/>
  <c r="E4997" i="6" s="1"/>
  <c r="C4999" i="6"/>
  <c r="E4999" i="6" s="1"/>
  <c r="B2745" i="6"/>
  <c r="D2745" i="6" s="1"/>
  <c r="C2745" i="6"/>
  <c r="E2745" i="6" s="1"/>
  <c r="D81" i="78"/>
  <c r="D80" i="78"/>
  <c r="D79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  <c r="D2" i="77"/>
  <c r="D5" i="77"/>
  <c r="D7" i="77"/>
  <c r="D9" i="77"/>
  <c r="D12" i="77"/>
  <c r="D11" i="77"/>
  <c r="D10" i="77"/>
  <c r="D8" i="77"/>
  <c r="D6" i="77"/>
  <c r="D4" i="77"/>
  <c r="D3" i="77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12" i="70"/>
  <c r="D11" i="70"/>
  <c r="D10" i="70"/>
  <c r="D9" i="70"/>
  <c r="D8" i="70"/>
  <c r="D7" i="70"/>
  <c r="D6" i="70"/>
  <c r="D5" i="70"/>
  <c r="D4" i="70"/>
  <c r="D3" i="70"/>
  <c r="G309" i="6"/>
  <c r="G310" i="6"/>
  <c r="G311" i="6"/>
  <c r="F298" i="6"/>
  <c r="F299" i="6"/>
  <c r="F295" i="6"/>
  <c r="F273" i="6"/>
  <c r="F274" i="6"/>
  <c r="F275" i="6"/>
  <c r="F272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8" i="6"/>
  <c r="G299" i="6"/>
  <c r="G296" i="6"/>
  <c r="G297" i="6"/>
  <c r="G300" i="6"/>
  <c r="G301" i="6"/>
  <c r="G302" i="6"/>
  <c r="G303" i="6"/>
  <c r="G312" i="6"/>
  <c r="G313" i="6"/>
  <c r="G304" i="6"/>
  <c r="G314" i="6"/>
  <c r="G305" i="6"/>
  <c r="G306" i="6"/>
  <c r="G307" i="6"/>
  <c r="G308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176" i="6"/>
  <c r="D85" i="10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81" i="6"/>
  <c r="E479" i="6"/>
  <c r="E478" i="6"/>
  <c r="E477" i="6"/>
  <c r="E475" i="6"/>
  <c r="E474" i="6"/>
  <c r="E473" i="6"/>
  <c r="E472" i="6"/>
  <c r="E471" i="6"/>
  <c r="F452" i="6"/>
  <c r="F451" i="6"/>
  <c r="F450" i="6"/>
  <c r="F449" i="6"/>
  <c r="F448" i="6"/>
  <c r="F447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A24" i="6"/>
  <c r="F23" i="6"/>
  <c r="A23" i="6"/>
  <c r="A22" i="6"/>
  <c r="A21" i="6"/>
  <c r="A20" i="6"/>
  <c r="A19" i="6"/>
  <c r="A18" i="6"/>
  <c r="A17" i="6"/>
  <c r="A16" i="6"/>
  <c r="A15" i="6"/>
  <c r="A14" i="6"/>
  <c r="A13" i="6"/>
  <c r="F12" i="6"/>
  <c r="A12" i="6"/>
  <c r="F11" i="6"/>
  <c r="A11" i="6"/>
  <c r="F10" i="6"/>
  <c r="A10" i="6"/>
  <c r="A9" i="6"/>
  <c r="A8" i="6"/>
  <c r="A7" i="6"/>
  <c r="F6" i="6"/>
  <c r="A6" i="6"/>
  <c r="F5" i="6"/>
  <c r="A5" i="6"/>
  <c r="A4" i="6"/>
  <c r="A3" i="6"/>
  <c r="A2" i="6"/>
  <c r="D3" i="5"/>
  <c r="D3" i="3"/>
  <c r="D2" i="3"/>
  <c r="G2" i="6" l="1"/>
  <c r="C2" i="6"/>
  <c r="B2" i="6"/>
  <c r="B91" i="6"/>
  <c r="C91" i="6"/>
  <c r="B35" i="6"/>
  <c r="C35" i="6"/>
  <c r="B128" i="6"/>
  <c r="C128" i="6"/>
  <c r="B140" i="6"/>
  <c r="C140" i="6"/>
  <c r="B152" i="6"/>
  <c r="C152" i="6"/>
  <c r="B164" i="6"/>
  <c r="C164" i="6"/>
  <c r="C127" i="6"/>
  <c r="B127" i="6"/>
  <c r="C57" i="6"/>
  <c r="B57" i="6"/>
  <c r="C153" i="6"/>
  <c r="B153" i="6"/>
  <c r="C165" i="6"/>
  <c r="B165" i="6"/>
  <c r="C151" i="6"/>
  <c r="B151" i="6"/>
  <c r="B68" i="6"/>
  <c r="C68" i="6"/>
  <c r="C45" i="6"/>
  <c r="B45" i="6"/>
  <c r="B46" i="6"/>
  <c r="C46" i="6"/>
  <c r="C166" i="6"/>
  <c r="B166" i="6"/>
  <c r="B67" i="6"/>
  <c r="C67" i="6"/>
  <c r="B44" i="6"/>
  <c r="C44" i="6"/>
  <c r="C141" i="6"/>
  <c r="B141" i="6"/>
  <c r="C70" i="6"/>
  <c r="B70" i="6"/>
  <c r="B107" i="6"/>
  <c r="C107" i="6"/>
  <c r="C131" i="6"/>
  <c r="B131" i="6"/>
  <c r="B143" i="6"/>
  <c r="C143" i="6"/>
  <c r="C155" i="6"/>
  <c r="B155" i="6"/>
  <c r="C167" i="6"/>
  <c r="B167" i="6"/>
  <c r="C21" i="6"/>
  <c r="B21" i="6"/>
  <c r="C139" i="6"/>
  <c r="B139" i="6"/>
  <c r="B3" i="6"/>
  <c r="C3" i="6"/>
  <c r="B92" i="6"/>
  <c r="C92" i="6"/>
  <c r="C93" i="6"/>
  <c r="B93" i="6"/>
  <c r="B142" i="6"/>
  <c r="C142" i="6"/>
  <c r="C83" i="6"/>
  <c r="B83" i="6"/>
  <c r="C37" i="6"/>
  <c r="B37" i="6"/>
  <c r="B48" i="6"/>
  <c r="C48" i="6"/>
  <c r="B60" i="6"/>
  <c r="C60" i="6"/>
  <c r="C72" i="6"/>
  <c r="B72" i="6"/>
  <c r="C84" i="6"/>
  <c r="B84" i="6"/>
  <c r="C96" i="6"/>
  <c r="B96" i="6"/>
  <c r="B108" i="6"/>
  <c r="C108" i="6"/>
  <c r="C120" i="6"/>
  <c r="B120" i="6"/>
  <c r="C132" i="6"/>
  <c r="B132" i="6"/>
  <c r="B144" i="6"/>
  <c r="C144" i="6"/>
  <c r="C156" i="6"/>
  <c r="B156" i="6"/>
  <c r="C168" i="6"/>
  <c r="B168" i="6"/>
  <c r="B43" i="6"/>
  <c r="C43" i="6"/>
  <c r="C175" i="6"/>
  <c r="B175" i="6"/>
  <c r="B104" i="6"/>
  <c r="C104" i="6"/>
  <c r="C69" i="6"/>
  <c r="B69" i="6"/>
  <c r="C5" i="6"/>
  <c r="B5" i="6"/>
  <c r="C82" i="6"/>
  <c r="B82" i="6"/>
  <c r="C71" i="6"/>
  <c r="B71" i="6"/>
  <c r="B49" i="6"/>
  <c r="C49" i="6"/>
  <c r="C121" i="6"/>
  <c r="B121" i="6"/>
  <c r="C133" i="6"/>
  <c r="B133" i="6"/>
  <c r="C145" i="6"/>
  <c r="B145" i="6"/>
  <c r="C157" i="6"/>
  <c r="B157" i="6"/>
  <c r="C169" i="6"/>
  <c r="B169" i="6"/>
  <c r="C11" i="6"/>
  <c r="B11" i="6"/>
  <c r="C103" i="6"/>
  <c r="B103" i="6"/>
  <c r="B116" i="6"/>
  <c r="C116" i="6"/>
  <c r="C36" i="6"/>
  <c r="B36" i="6"/>
  <c r="B106" i="6"/>
  <c r="C106" i="6"/>
  <c r="C95" i="6"/>
  <c r="B95" i="6"/>
  <c r="C14" i="6"/>
  <c r="B14" i="6"/>
  <c r="B61" i="6"/>
  <c r="C61" i="6"/>
  <c r="C50" i="6"/>
  <c r="B50" i="6"/>
  <c r="C86" i="6"/>
  <c r="B86" i="6"/>
  <c r="C122" i="6"/>
  <c r="B122" i="6"/>
  <c r="C134" i="6"/>
  <c r="B134" i="6"/>
  <c r="C146" i="6"/>
  <c r="B146" i="6"/>
  <c r="C158" i="6"/>
  <c r="B158" i="6"/>
  <c r="C170" i="6"/>
  <c r="B170" i="6"/>
  <c r="B79" i="6"/>
  <c r="C79" i="6"/>
  <c r="B80" i="6"/>
  <c r="C80" i="6"/>
  <c r="C117" i="6"/>
  <c r="B117" i="6"/>
  <c r="C154" i="6"/>
  <c r="B154" i="6"/>
  <c r="B47" i="6"/>
  <c r="C47" i="6"/>
  <c r="C31" i="6"/>
  <c r="B31" i="6"/>
  <c r="C73" i="6"/>
  <c r="B73" i="6"/>
  <c r="C16" i="6"/>
  <c r="B16" i="6"/>
  <c r="C62" i="6"/>
  <c r="B62" i="6"/>
  <c r="B8" i="6"/>
  <c r="C8" i="6"/>
  <c r="C39" i="6"/>
  <c r="B39" i="6"/>
  <c r="B51" i="6"/>
  <c r="C51" i="6"/>
  <c r="B63" i="6"/>
  <c r="C63" i="6"/>
  <c r="B75" i="6"/>
  <c r="C75" i="6"/>
  <c r="C87" i="6"/>
  <c r="B87" i="6"/>
  <c r="C99" i="6"/>
  <c r="B99" i="6"/>
  <c r="B111" i="6"/>
  <c r="C111" i="6"/>
  <c r="C123" i="6"/>
  <c r="B123" i="6"/>
  <c r="B135" i="6"/>
  <c r="C135" i="6"/>
  <c r="B147" i="6"/>
  <c r="C147" i="6"/>
  <c r="C159" i="6"/>
  <c r="B159" i="6"/>
  <c r="C171" i="6"/>
  <c r="B171" i="6"/>
  <c r="C115" i="6"/>
  <c r="B115" i="6"/>
  <c r="C22" i="6"/>
  <c r="B22" i="6"/>
  <c r="B4" i="6"/>
  <c r="C4" i="6"/>
  <c r="C129" i="6"/>
  <c r="B129" i="6"/>
  <c r="C58" i="6"/>
  <c r="B58" i="6"/>
  <c r="B94" i="6"/>
  <c r="C94" i="6"/>
  <c r="C59" i="6"/>
  <c r="B59" i="6"/>
  <c r="B25" i="6"/>
  <c r="C25" i="6"/>
  <c r="C109" i="6"/>
  <c r="B109" i="6"/>
  <c r="C26" i="6"/>
  <c r="B26" i="6"/>
  <c r="C74" i="6"/>
  <c r="B74" i="6"/>
  <c r="C9" i="6"/>
  <c r="B9" i="6"/>
  <c r="B18" i="6"/>
  <c r="C18" i="6"/>
  <c r="C27" i="6"/>
  <c r="B27" i="6"/>
  <c r="C33" i="6"/>
  <c r="B33" i="6"/>
  <c r="C40" i="6"/>
  <c r="B40" i="6"/>
  <c r="C52" i="6"/>
  <c r="B52" i="6"/>
  <c r="B64" i="6"/>
  <c r="C64" i="6"/>
  <c r="B76" i="6"/>
  <c r="C76" i="6"/>
  <c r="C88" i="6"/>
  <c r="B88" i="6"/>
  <c r="C100" i="6"/>
  <c r="B100" i="6"/>
  <c r="C112" i="6"/>
  <c r="B112" i="6"/>
  <c r="B124" i="6"/>
  <c r="C124" i="6"/>
  <c r="C136" i="6"/>
  <c r="B136" i="6"/>
  <c r="B148" i="6"/>
  <c r="C148" i="6"/>
  <c r="B160" i="6"/>
  <c r="C160" i="6"/>
  <c r="C172" i="6"/>
  <c r="B172" i="6"/>
  <c r="C163" i="6"/>
  <c r="B163" i="6"/>
  <c r="C29" i="6"/>
  <c r="B29" i="6"/>
  <c r="C12" i="6"/>
  <c r="B12" i="6"/>
  <c r="C105" i="6"/>
  <c r="B105" i="6"/>
  <c r="C118" i="6"/>
  <c r="B118" i="6"/>
  <c r="C13" i="6"/>
  <c r="B13" i="6"/>
  <c r="C6" i="6"/>
  <c r="B6" i="6"/>
  <c r="C85" i="6"/>
  <c r="B85" i="6"/>
  <c r="B7" i="6"/>
  <c r="C7" i="6"/>
  <c r="C38" i="6"/>
  <c r="B38" i="6"/>
  <c r="C110" i="6"/>
  <c r="B110" i="6"/>
  <c r="C10" i="6"/>
  <c r="B10" i="6"/>
  <c r="B19" i="6"/>
  <c r="C19" i="6"/>
  <c r="C41" i="6"/>
  <c r="B41" i="6"/>
  <c r="C53" i="6"/>
  <c r="B53" i="6"/>
  <c r="C65" i="6"/>
  <c r="B65" i="6"/>
  <c r="C77" i="6"/>
  <c r="B77" i="6"/>
  <c r="C89" i="6"/>
  <c r="B89" i="6"/>
  <c r="C101" i="6"/>
  <c r="B101" i="6"/>
  <c r="C113" i="6"/>
  <c r="B113" i="6"/>
  <c r="C125" i="6"/>
  <c r="B125" i="6"/>
  <c r="C137" i="6"/>
  <c r="B137" i="6"/>
  <c r="C149" i="6"/>
  <c r="B149" i="6"/>
  <c r="C161" i="6"/>
  <c r="B161" i="6"/>
  <c r="C173" i="6"/>
  <c r="B173" i="6"/>
  <c r="B55" i="6"/>
  <c r="C55" i="6"/>
  <c r="B56" i="6"/>
  <c r="C56" i="6"/>
  <c r="C23" i="6"/>
  <c r="B23" i="6"/>
  <c r="C81" i="6"/>
  <c r="B81" i="6"/>
  <c r="B30" i="6"/>
  <c r="C30" i="6"/>
  <c r="C130" i="6"/>
  <c r="B130" i="6"/>
  <c r="C24" i="6"/>
  <c r="B24" i="6"/>
  <c r="C119" i="6"/>
  <c r="B119" i="6"/>
  <c r="C15" i="6"/>
  <c r="B15" i="6"/>
  <c r="C97" i="6"/>
  <c r="B97" i="6"/>
  <c r="B32" i="6"/>
  <c r="C32" i="6"/>
  <c r="C98" i="6"/>
  <c r="B98" i="6"/>
  <c r="C17" i="6"/>
  <c r="B17" i="6"/>
  <c r="B20" i="6"/>
  <c r="C20" i="6"/>
  <c r="C28" i="6"/>
  <c r="B28" i="6"/>
  <c r="B34" i="6"/>
  <c r="C34" i="6"/>
  <c r="C42" i="6"/>
  <c r="B42" i="6"/>
  <c r="B54" i="6"/>
  <c r="C54" i="6"/>
  <c r="B66" i="6"/>
  <c r="C66" i="6"/>
  <c r="B78" i="6"/>
  <c r="C78" i="6"/>
  <c r="B90" i="6"/>
  <c r="C90" i="6"/>
  <c r="C102" i="6"/>
  <c r="B102" i="6"/>
  <c r="C114" i="6"/>
  <c r="B114" i="6"/>
  <c r="B126" i="6"/>
  <c r="C126" i="6"/>
  <c r="C138" i="6"/>
  <c r="B138" i="6"/>
  <c r="B150" i="6"/>
  <c r="C150" i="6"/>
  <c r="B162" i="6"/>
  <c r="C162" i="6"/>
  <c r="B174" i="6"/>
  <c r="C174" i="6"/>
  <c r="G25" i="6"/>
  <c r="G38" i="6"/>
  <c r="G134" i="6"/>
  <c r="G111" i="6"/>
  <c r="G10" i="6"/>
  <c r="G89" i="6"/>
  <c r="G161" i="6"/>
  <c r="G42" i="6"/>
  <c r="G114" i="6"/>
  <c r="G162" i="6"/>
  <c r="G29" i="6"/>
  <c r="G68" i="6"/>
  <c r="G140" i="6"/>
  <c r="G164" i="6"/>
  <c r="G30" i="6"/>
  <c r="G46" i="6"/>
  <c r="G70" i="6"/>
  <c r="G94" i="6"/>
  <c r="G118" i="6"/>
  <c r="G142" i="6"/>
  <c r="G166" i="6"/>
  <c r="G13" i="6"/>
  <c r="G47" i="6"/>
  <c r="G71" i="6"/>
  <c r="G95" i="6"/>
  <c r="G119" i="6"/>
  <c r="G143" i="6"/>
  <c r="G167" i="6"/>
  <c r="G15" i="6"/>
  <c r="G49" i="6"/>
  <c r="G73" i="6"/>
  <c r="G97" i="6"/>
  <c r="G121" i="6"/>
  <c r="G145" i="6"/>
  <c r="G169" i="6"/>
  <c r="G17" i="6"/>
  <c r="G51" i="6"/>
  <c r="G75" i="6"/>
  <c r="G99" i="6"/>
  <c r="G123" i="6"/>
  <c r="G147" i="6"/>
  <c r="G171" i="6"/>
  <c r="G19" i="6"/>
  <c r="G53" i="6"/>
  <c r="G77" i="6"/>
  <c r="G101" i="6"/>
  <c r="G125" i="6"/>
  <c r="G149" i="6"/>
  <c r="G173" i="6"/>
  <c r="G21" i="6"/>
  <c r="G55" i="6"/>
  <c r="G79" i="6"/>
  <c r="G103" i="6"/>
  <c r="G127" i="6"/>
  <c r="G151" i="6"/>
  <c r="G175" i="6"/>
  <c r="G3" i="6"/>
  <c r="G80" i="6"/>
  <c r="G152" i="6"/>
  <c r="G4" i="6"/>
  <c r="G23" i="6"/>
  <c r="G57" i="6"/>
  <c r="G81" i="6"/>
  <c r="G105" i="6"/>
  <c r="G129" i="6"/>
  <c r="G153" i="6"/>
  <c r="G60" i="6"/>
  <c r="G7" i="6"/>
  <c r="G86" i="6"/>
  <c r="G63" i="6"/>
  <c r="G27" i="6"/>
  <c r="G88" i="6"/>
  <c r="G136" i="6"/>
  <c r="G113" i="6"/>
  <c r="G90" i="6"/>
  <c r="G44" i="6"/>
  <c r="G116" i="6"/>
  <c r="G31" i="6"/>
  <c r="G48" i="6"/>
  <c r="G120" i="6"/>
  <c r="G32" i="6"/>
  <c r="G74" i="6"/>
  <c r="G122" i="6"/>
  <c r="G170" i="6"/>
  <c r="G33" i="6"/>
  <c r="G100" i="6"/>
  <c r="G20" i="6"/>
  <c r="G54" i="6"/>
  <c r="G102" i="6"/>
  <c r="G22" i="6"/>
  <c r="G56" i="6"/>
  <c r="G128" i="6"/>
  <c r="G5" i="6"/>
  <c r="G36" i="6"/>
  <c r="G82" i="6"/>
  <c r="G106" i="6"/>
  <c r="G130" i="6"/>
  <c r="G154" i="6"/>
  <c r="G6" i="6"/>
  <c r="G37" i="6"/>
  <c r="G84" i="6"/>
  <c r="G108" i="6"/>
  <c r="G132" i="6"/>
  <c r="G156" i="6"/>
  <c r="G26" i="6"/>
  <c r="G62" i="6"/>
  <c r="G110" i="6"/>
  <c r="G158" i="6"/>
  <c r="G8" i="6"/>
  <c r="G39" i="6"/>
  <c r="G87" i="6"/>
  <c r="G135" i="6"/>
  <c r="G159" i="6"/>
  <c r="G9" i="6"/>
  <c r="G40" i="6"/>
  <c r="G64" i="6"/>
  <c r="G112" i="6"/>
  <c r="G160" i="6"/>
  <c r="G41" i="6"/>
  <c r="G65" i="6"/>
  <c r="G137" i="6"/>
  <c r="G28" i="6"/>
  <c r="G66" i="6"/>
  <c r="G138" i="6"/>
  <c r="G92" i="6"/>
  <c r="G14" i="6"/>
  <c r="G72" i="6"/>
  <c r="G96" i="6"/>
  <c r="G144" i="6"/>
  <c r="G168" i="6"/>
  <c r="G16" i="6"/>
  <c r="G50" i="6"/>
  <c r="G98" i="6"/>
  <c r="G146" i="6"/>
  <c r="G18" i="6"/>
  <c r="G52" i="6"/>
  <c r="G76" i="6"/>
  <c r="G124" i="6"/>
  <c r="G148" i="6"/>
  <c r="G172" i="6"/>
  <c r="G34" i="6"/>
  <c r="G78" i="6"/>
  <c r="G126" i="6"/>
  <c r="G150" i="6"/>
  <c r="G174" i="6"/>
  <c r="G35" i="6"/>
  <c r="G104" i="6"/>
  <c r="G58" i="6"/>
  <c r="G24" i="6"/>
  <c r="G59" i="6"/>
  <c r="G83" i="6"/>
  <c r="G107" i="6"/>
  <c r="G131" i="6"/>
  <c r="G155" i="6"/>
  <c r="G61" i="6"/>
  <c r="G85" i="6"/>
  <c r="G109" i="6"/>
  <c r="G133" i="6"/>
  <c r="G157" i="6"/>
  <c r="G11" i="6"/>
  <c r="G43" i="6"/>
  <c r="G67" i="6"/>
  <c r="G91" i="6"/>
  <c r="G115" i="6"/>
  <c r="G139" i="6"/>
  <c r="G163" i="6"/>
  <c r="G12" i="6"/>
  <c r="G45" i="6"/>
  <c r="G69" i="6"/>
  <c r="G93" i="6"/>
  <c r="G117" i="6"/>
  <c r="G141" i="6"/>
  <c r="G1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<sst xmlns="http://schemas.openxmlformats.org/spreadsheetml/2006/main" count="27735" uniqueCount="9221">
  <si>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</si>
  <si>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</si>
  <si>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</si>
  <si>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</si>
  <si>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</si>
  <si>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</si>
  <si>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</si>
  <si>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</si>
  <si>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</si>
  <si>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</si>
  <si>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</si>
  <si>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</si>
  <si>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</si>
  <si>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</si>
  <si>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</si>
  <si>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</si>
  <si>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</si>
  <si>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</si>
  <si>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</si>
  <si>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</si>
  <si>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</si>
  <si>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</si>
  <si>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</si>
  <si>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</si>
  <si>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</si>
  <si>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</si>
  <si>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</si>
  <si>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</si>
  <si>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</si>
  <si>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</si>
  <si>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</si>
  <si>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</si>
  <si>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</si>
  <si>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</si>
  <si>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</si>
  <si>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</si>
  <si>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</si>
  <si>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</si>
  <si>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</si>
  <si>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</si>
  <si>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</si>
  <si>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</si>
  <si>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</si>
  <si>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</si>
  <si>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</si>
  <si>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</si>
  <si>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</si>
  <si>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</si>
  <si>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</si>
  <si>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</si>
  <si>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</si>
  <si>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</si>
  <si>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</si>
  <si>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</si>
  <si>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</si>
  <si>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</si>
  <si>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</si>
  <si>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</si>
  <si>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</si>
  <si>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</si>
  <si>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</si>
  <si>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</si>
  <si>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</si>
  <si>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</si>
  <si>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</si>
  <si>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</si>
  <si>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</si>
  <si>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</si>
  <si>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</si>
  <si>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</si>
  <si>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</si>
  <si>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</si>
  <si>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</si>
  <si>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</si>
  <si>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</si>
  <si>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</si>
  <si>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</si>
  <si>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</si>
  <si>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</si>
  <si>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</si>
  <si>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</si>
  <si>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</si>
  <si>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</si>
  <si>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</si>
  <si>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</si>
  <si>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</si>
  <si>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</si>
  <si>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</si>
  <si>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</si>
  <si>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</si>
  <si>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</si>
  <si>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</si>
  <si>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</si>
  <si>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</si>
  <si>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</si>
  <si>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</si>
  <si>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</si>
  <si>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</si>
  <si>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</si>
  <si>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</si>
  <si>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</si>
  <si>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</si>
  <si>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</si>
  <si>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</si>
  <si>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</si>
  <si>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</si>
  <si>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</si>
  <si>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</si>
  <si>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</si>
  <si>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</si>
  <si>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</si>
  <si>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</si>
  <si>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</si>
  <si>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</si>
  <si>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</si>
  <si>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</si>
  <si>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</si>
  <si>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</si>
  <si>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</si>
  <si>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</si>
  <si>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</si>
  <si>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</si>
  <si>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</si>
  <si>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</si>
  <si>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</si>
  <si>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</si>
  <si>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</si>
  <si>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</si>
  <si>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</si>
  <si>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</si>
  <si>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</si>
  <si>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</si>
  <si>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</si>
  <si>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</si>
  <si>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</si>
  <si>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</si>
  <si>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</si>
  <si>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</si>
  <si>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</si>
  <si>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</si>
  <si>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</si>
  <si>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</si>
  <si>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</si>
  <si>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</si>
  <si>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</si>
  <si>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</si>
  <si>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</si>
  <si>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</si>
  <si>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</si>
  <si>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</si>
  <si>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</si>
  <si>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</si>
  <si>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</si>
  <si>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</si>
  <si>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</si>
  <si>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</si>
  <si>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</si>
  <si>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</si>
  <si>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</si>
  <si>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</si>
  <si>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</si>
  <si>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</si>
  <si>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</si>
  <si>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</si>
  <si>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</si>
  <si>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</si>
  <si>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</si>
  <si>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</si>
  <si>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</si>
  <si>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</si>
  <si>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</si>
  <si>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</si>
  <si>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</si>
  <si>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</si>
  <si>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</si>
  <si>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</si>
  <si>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</si>
  <si>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</si>
  <si>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</si>
  <si>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</si>
  <si>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</si>
  <si>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</si>
  <si>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</si>
  <si>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</si>
  <si>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</si>
  <si>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</si>
  <si>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</si>
  <si>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</si>
  <si>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</si>
  <si>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</si>
  <si>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</si>
  <si>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</si>
  <si>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</si>
  <si>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</si>
  <si>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</si>
  <si>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</si>
  <si>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</si>
  <si>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</si>
  <si>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</si>
  <si>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</si>
  <si>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</si>
  <si>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</si>
  <si>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</si>
  <si>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</si>
  <si>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</si>
  <si>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</si>
  <si>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</si>
  <si>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</si>
  <si>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</si>
  <si>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</si>
  <si>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</si>
  <si>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</si>
  <si>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</si>
  <si>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</si>
  <si>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</si>
  <si>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</si>
  <si>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</si>
  <si>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</si>
  <si>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</si>
  <si>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</si>
  <si>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</si>
  <si>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</si>
  <si>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</si>
  <si>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</si>
  <si>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</si>
  <si>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</si>
  <si>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</si>
  <si>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</si>
  <si>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</si>
  <si>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</si>
  <si>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</si>
  <si>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</si>
  <si>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</si>
  <si>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</si>
  <si>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</si>
  <si>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</si>
  <si>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</si>
  <si>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</si>
  <si>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</si>
  <si>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</si>
  <si>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</si>
  <si>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</si>
  <si>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</si>
  <si>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</si>
  <si>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</si>
  <si>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</si>
  <si>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</si>
  <si>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</si>
  <si>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</si>
  <si>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</si>
  <si>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</si>
  <si>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</si>
  <si>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</si>
  <si>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</si>
  <si>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</si>
  <si>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</si>
  <si>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</si>
  <si>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</si>
  <si>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</si>
  <si>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</si>
  <si>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</si>
  <si>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</si>
  <si>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</si>
  <si>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</si>
  <si>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</si>
  <si>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</si>
  <si>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</si>
  <si>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</si>
  <si>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</si>
  <si>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</si>
  <si>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</si>
  <si>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</si>
  <si>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</si>
  <si>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</si>
  <si>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</si>
  <si>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</si>
  <si>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</si>
  <si>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</si>
  <si>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</si>
  <si>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</si>
  <si>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</si>
  <si>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</si>
  <si>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</si>
  <si>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</si>
  <si>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</si>
  <si>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</si>
  <si>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</si>
  <si>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</si>
  <si>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</si>
  <si>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</si>
  <si>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</si>
  <si>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</si>
  <si>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</si>
  <si>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</si>
  <si>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</si>
  <si>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</si>
  <si>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</si>
  <si>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</si>
  <si>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</si>
  <si>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</si>
  <si>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</si>
  <si>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</si>
  <si>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</si>
  <si>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</si>
  <si>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</si>
  <si>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</si>
  <si>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</si>
  <si>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</si>
  <si>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</si>
  <si>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</si>
  <si>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</si>
  <si>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</si>
  <si>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</si>
  <si>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</si>
  <si>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</si>
  <si>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</si>
  <si>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</si>
  <si>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</si>
  <si>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</si>
  <si>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</si>
  <si>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</si>
  <si>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</si>
  <si>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</si>
  <si>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</si>
  <si>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</si>
  <si>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</si>
  <si>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</si>
  <si>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</si>
  <si>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</si>
  <si>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</si>
  <si>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</si>
  <si>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</si>
  <si>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</si>
  <si>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</si>
  <si>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</si>
  <si>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</si>
  <si>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</si>
  <si>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</si>
  <si>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</si>
  <si>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</si>
  <si>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</si>
  <si>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</si>
  <si>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</si>
  <si>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</si>
  <si>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</si>
  <si>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</si>
  <si>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</si>
  <si>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</si>
  <si>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</si>
  <si>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</si>
  <si>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</si>
  <si>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</si>
  <si>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</si>
  <si>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</si>
  <si>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</si>
  <si>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</si>
  <si>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</si>
  <si>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</si>
  <si>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</si>
  <si>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</si>
  <si>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</si>
  <si>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</si>
  <si>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</si>
  <si>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</si>
  <si>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</si>
  <si>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</si>
  <si>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</si>
  <si>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</si>
  <si>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</si>
  <si>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</si>
  <si>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</si>
  <si>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</si>
  <si>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</si>
  <si>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</si>
  <si>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</si>
  <si>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</si>
  <si>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</si>
  <si>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</si>
  <si>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</si>
  <si>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</si>
  <si>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</si>
  <si>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</si>
  <si>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</si>
  <si>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</si>
  <si>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</si>
  <si>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</si>
  <si>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</si>
  <si>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</si>
  <si>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</si>
  <si>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</si>
  <si>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</si>
  <si>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</si>
  <si>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</si>
  <si>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</si>
  <si>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</si>
  <si>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</si>
  <si>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</si>
  <si>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</si>
  <si>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</si>
  <si>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</si>
  <si>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</si>
  <si>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</si>
  <si>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</si>
  <si>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</si>
  <si>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</si>
  <si>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</si>
  <si>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</si>
  <si>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</si>
  <si>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</si>
  <si>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</si>
  <si>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</si>
  <si>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</si>
  <si>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</si>
  <si>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</si>
  <si>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</si>
  <si>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</si>
  <si>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</si>
  <si>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</si>
  <si>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</si>
  <si>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</si>
  <si>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</si>
  <si>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</si>
  <si>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</si>
  <si>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</si>
  <si>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</si>
  <si>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</si>
  <si>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</si>
  <si>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</si>
  <si>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</si>
  <si>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</si>
  <si>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</si>
  <si>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</si>
  <si>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</si>
  <si>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</si>
  <si>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</si>
  <si>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</si>
  <si>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</si>
  <si>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</si>
  <si>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</si>
  <si>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</si>
  <si>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</si>
  <si>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</si>
  <si>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</si>
  <si>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</si>
  <si>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</si>
  <si>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</si>
  <si>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</si>
  <si>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</si>
  <si>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</si>
  <si>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</si>
  <si>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</si>
  <si>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</si>
  <si>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</si>
  <si>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</si>
  <si>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</si>
  <si>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</si>
  <si>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</si>
  <si>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</si>
  <si>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</si>
  <si>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</si>
  <si>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</si>
  <si>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</si>
  <si>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</si>
  <si>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</si>
  <si>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</si>
  <si>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</si>
  <si>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</si>
  <si>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</si>
  <si>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</si>
  <si>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</si>
  <si>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</si>
  <si>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</si>
  <si>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</si>
  <si>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</si>
  <si>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</si>
  <si>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</si>
  <si>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</si>
  <si>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</si>
  <si>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</si>
  <si>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</si>
  <si>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</si>
  <si>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</si>
  <si>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</si>
  <si>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</si>
  <si>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</si>
  <si>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</si>
  <si>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</si>
  <si>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</si>
  <si>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</si>
  <si>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</si>
  <si>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</si>
  <si>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</si>
  <si>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</si>
  <si>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</si>
  <si>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</si>
  <si>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</si>
  <si>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</si>
  <si>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</si>
  <si>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</si>
  <si>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</si>
  <si>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</si>
  <si>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</si>
  <si>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</si>
  <si>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</si>
  <si>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</si>
  <si>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</si>
  <si>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</si>
  <si>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</si>
  <si>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</si>
  <si>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</si>
  <si>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</si>
  <si>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</si>
  <si>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</si>
  <si>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</si>
  <si>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</si>
  <si>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</si>
  <si>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</si>
  <si>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</si>
  <si>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</si>
  <si>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</si>
  <si>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</si>
  <si>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</si>
  <si>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</si>
  <si>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</si>
  <si>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</si>
  <si>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</si>
  <si>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</si>
  <si>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</si>
  <si>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</si>
  <si>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</si>
  <si>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</si>
  <si>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</si>
  <si>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</si>
  <si>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</si>
  <si>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</si>
  <si>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</si>
  <si>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</si>
  <si>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</si>
  <si>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</si>
  <si>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</si>
  <si>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</si>
  <si>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</si>
  <si>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</si>
  <si>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</si>
  <si>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</si>
  <si>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</si>
  <si>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</si>
  <si>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</si>
  <si>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</si>
  <si>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</si>
  <si>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</si>
  <si>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</si>
  <si>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</si>
  <si>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</si>
  <si>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</si>
  <si>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</si>
  <si>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</si>
  <si>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</si>
  <si>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</si>
  <si>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</si>
  <si>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</si>
  <si>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</si>
  <si>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</si>
  <si>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</si>
  <si>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</si>
  <si>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</si>
  <si>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</si>
  <si>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</si>
  <si>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</si>
  <si>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</si>
  <si>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</si>
  <si>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</si>
  <si>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</si>
  <si>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</si>
  <si>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</si>
  <si>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</si>
  <si>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</si>
  <si>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</si>
  <si>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</si>
  <si>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</si>
  <si>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</si>
  <si>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</si>
  <si>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</si>
  <si>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</si>
  <si>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</si>
  <si>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</si>
  <si>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</si>
  <si>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</si>
  <si>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</si>
  <si>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</si>
  <si>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</si>
  <si>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</si>
  <si>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</si>
  <si>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</si>
  <si>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</si>
  <si>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</si>
  <si>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</si>
  <si>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</si>
  <si>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</si>
  <si>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</si>
  <si>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</si>
  <si>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</si>
  <si>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</si>
  <si>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</si>
  <si>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</si>
  <si>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</si>
  <si>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</si>
  <si>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</si>
  <si>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</si>
  <si>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</si>
  <si>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</si>
  <si>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</si>
  <si>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</si>
  <si>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</si>
  <si>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</si>
  <si>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</si>
  <si>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</si>
  <si>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</si>
  <si>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</si>
  <si>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</si>
  <si>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</si>
  <si>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</si>
  <si>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</si>
  <si>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</si>
  <si>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</si>
  <si>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</si>
  <si>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</si>
  <si>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</si>
  <si>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</si>
  <si>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</si>
  <si>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</si>
  <si>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</si>
  <si>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</si>
  <si>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</si>
  <si>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</si>
  <si>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</si>
  <si>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</si>
  <si>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</si>
  <si>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</si>
  <si>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</si>
  <si>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</si>
  <si>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</si>
  <si>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</si>
  <si>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</si>
  <si>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</si>
  <si>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</si>
  <si>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</si>
  <si>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</si>
  <si>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</si>
  <si>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</si>
  <si>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</si>
  <si>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</si>
  <si>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</si>
  <si>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</si>
  <si>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</si>
  <si>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</si>
  <si>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</si>
  <si>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</si>
  <si>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</si>
  <si>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</si>
  <si>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</si>
  <si>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</si>
  <si>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</si>
  <si>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</si>
  <si>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</si>
  <si>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</si>
  <si>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</si>
  <si>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</si>
  <si>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</si>
  <si>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</si>
  <si>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</si>
  <si>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</si>
  <si>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</si>
  <si>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</si>
  <si>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</si>
  <si>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</si>
  <si>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</si>
  <si>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</si>
  <si>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</si>
  <si>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</si>
  <si>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</si>
  <si>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</si>
  <si>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</si>
  <si>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</si>
  <si>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</si>
  <si>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</si>
  <si>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</si>
  <si>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</si>
  <si>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</si>
  <si>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</si>
  <si>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</si>
  <si>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</si>
  <si>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</si>
  <si>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</si>
  <si>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</si>
  <si>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</si>
  <si>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</si>
  <si>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</si>
  <si>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</si>
  <si>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</si>
  <si>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</si>
  <si>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</si>
  <si>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</si>
  <si>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</si>
  <si>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</si>
  <si>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</si>
  <si>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</si>
  <si>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</si>
  <si>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</si>
  <si>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</si>
  <si>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</si>
  <si>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</si>
  <si>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</si>
  <si>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</si>
  <si>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</si>
  <si>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</si>
  <si>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</si>
  <si>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</si>
  <si>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</si>
  <si>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</si>
  <si>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</si>
  <si>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</si>
  <si>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</si>
  <si>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</si>
  <si>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</si>
  <si>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</si>
  <si>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</si>
  <si>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</si>
  <si>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</si>
  <si>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</si>
  <si>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</si>
  <si>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</si>
  <si>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</si>
  <si>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</si>
  <si>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</si>
  <si>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</si>
  <si>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</si>
  <si>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</si>
  <si>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</si>
  <si>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</si>
  <si>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</si>
  <si>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</si>
  <si>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</si>
  <si>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</si>
  <si>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</si>
  <si>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</si>
  <si>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</si>
  <si>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</si>
  <si>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</si>
  <si>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</si>
  <si>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</si>
  <si>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</si>
  <si>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</si>
  <si>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</si>
  <si>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</si>
  <si>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</si>
  <si>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</si>
  <si>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</si>
  <si>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</si>
  <si>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</si>
  <si>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</si>
  <si>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</si>
  <si>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</si>
  <si>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</si>
  <si>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</si>
  <si>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</si>
  <si>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</si>
  <si>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</si>
  <si>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</si>
  <si>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</si>
  <si>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</si>
  <si>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</si>
  <si>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</si>
  <si>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</si>
  <si>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</si>
  <si>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</si>
  <si>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</si>
  <si>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</si>
  <si>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</si>
  <si>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</si>
  <si>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</si>
  <si>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</si>
  <si>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</si>
  <si>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</si>
  <si>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</si>
  <si>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</si>
  <si>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</si>
  <si>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</si>
  <si>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</si>
  <si>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</si>
  <si>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</si>
  <si>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</si>
  <si>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</si>
  <si>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</si>
  <si>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</si>
  <si>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</si>
  <si>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</si>
  <si>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</si>
  <si>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</si>
  <si>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</si>
  <si>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</si>
  <si>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</si>
  <si>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</si>
  <si>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</si>
  <si>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</si>
  <si>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</si>
  <si>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</si>
  <si>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</si>
  <si>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</si>
  <si>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</si>
  <si>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</si>
  <si>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</si>
  <si>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</si>
  <si>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</si>
  <si>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</si>
  <si>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</si>
  <si>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</si>
  <si>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</si>
  <si>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</si>
  <si>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</si>
  <si>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</si>
  <si>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</si>
  <si>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</si>
  <si>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</si>
  <si>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</si>
  <si>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</si>
  <si>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</si>
  <si>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</si>
  <si>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</si>
  <si>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</si>
  <si>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</si>
  <si>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</si>
  <si>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</si>
  <si>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</si>
  <si>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</si>
  <si>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</si>
  <si>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</si>
  <si>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</si>
  <si>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</si>
  <si>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</si>
  <si>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</si>
  <si>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</si>
  <si>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</si>
  <si>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</si>
  <si>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</si>
  <si>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</si>
  <si>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</si>
  <si>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</si>
  <si>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</si>
  <si>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</si>
  <si>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</si>
  <si>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</si>
  <si>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</si>
  <si>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</si>
  <si>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</si>
  <si>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</si>
  <si>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</si>
  <si>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</si>
  <si>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</si>
  <si>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</si>
  <si>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</si>
  <si>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</si>
  <si>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</si>
  <si>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</si>
  <si>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</si>
  <si>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</si>
  <si>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</si>
  <si>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</si>
  <si>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</si>
  <si>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</si>
  <si>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</si>
  <si>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</si>
  <si>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</si>
  <si>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</si>
  <si>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</si>
  <si>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</si>
  <si>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</si>
  <si>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</si>
  <si>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</si>
  <si>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</si>
  <si>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</si>
  <si>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</si>
  <si>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</si>
  <si>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</si>
  <si>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</si>
  <si>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</si>
  <si>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</si>
  <si>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</si>
  <si>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</si>
  <si>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</si>
  <si>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</si>
  <si>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</si>
  <si>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</si>
  <si>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</si>
  <si>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</si>
  <si>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</si>
  <si>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</si>
  <si>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</si>
  <si>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</si>
  <si>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</si>
  <si>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</si>
  <si>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</si>
  <si>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</si>
  <si>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</si>
  <si>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</si>
  <si>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</si>
  <si>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</si>
  <si>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</si>
  <si>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</si>
  <si>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</si>
  <si>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</si>
  <si>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</si>
  <si>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</si>
  <si>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</si>
  <si>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</si>
  <si>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</si>
  <si>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</si>
  <si>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</si>
  <si>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</si>
  <si>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</si>
  <si>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</si>
  <si>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</si>
  <si>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</si>
  <si>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</si>
  <si>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</si>
  <si>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</si>
  <si>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</si>
  <si>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</si>
  <si>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</si>
  <si>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</si>
  <si>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</si>
  <si>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</si>
  <si>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</si>
  <si>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</si>
  <si>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</si>
  <si>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</si>
  <si>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</si>
  <si>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</si>
  <si>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</si>
  <si>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</si>
  <si>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</si>
  <si>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</si>
  <si>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</si>
  <si>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</si>
  <si>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</si>
  <si>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</si>
  <si>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</si>
  <si>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</si>
  <si>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</si>
  <si>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</si>
  <si>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</si>
  <si>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</si>
  <si>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</si>
  <si>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</si>
  <si>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</si>
  <si>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</si>
  <si>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</si>
  <si>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</si>
  <si>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</si>
  <si>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</si>
  <si>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</si>
  <si>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</si>
  <si>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</si>
  <si>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</si>
  <si>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</si>
  <si>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</si>
  <si>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</si>
  <si>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</si>
  <si>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</si>
  <si>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</si>
  <si>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</si>
  <si>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</si>
  <si>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</si>
  <si>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</si>
  <si>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</si>
  <si>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</si>
  <si>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</si>
  <si>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</si>
  <si>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</si>
  <si>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</si>
  <si>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</si>
  <si>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</si>
  <si>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</si>
  <si>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</si>
  <si>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</si>
  <si>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</si>
  <si>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</si>
  <si>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</si>
  <si>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</si>
  <si>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</si>
  <si>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</si>
  <si>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</si>
  <si>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</si>
  <si>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</si>
  <si>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</si>
  <si>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</si>
  <si>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</si>
  <si>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</si>
  <si>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</si>
  <si>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</si>
  <si>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</si>
  <si>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</si>
  <si>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</si>
  <si>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</si>
  <si>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</si>
  <si>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</si>
  <si>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</si>
  <si>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</si>
  <si>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</si>
  <si>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</si>
  <si>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</si>
  <si>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</si>
  <si>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</si>
  <si>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</si>
  <si>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</si>
  <si>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</si>
  <si>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</si>
  <si>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</si>
  <si>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</si>
  <si>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</si>
  <si>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</si>
  <si>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</si>
  <si>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</si>
  <si>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</si>
  <si>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</si>
  <si>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</si>
  <si>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</si>
  <si>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</si>
  <si>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</si>
  <si>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</si>
  <si>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</si>
  <si>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</si>
  <si>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</si>
  <si>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</si>
  <si>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</si>
  <si>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</si>
  <si>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</si>
  <si>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</si>
  <si>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</si>
  <si>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</si>
  <si>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</si>
  <si>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</si>
  <si>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</si>
  <si>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</si>
  <si>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</si>
  <si>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</si>
  <si>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</si>
  <si>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</si>
  <si>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</si>
  <si>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</si>
  <si>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</si>
  <si>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</si>
  <si>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</si>
  <si>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</si>
  <si>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</si>
  <si>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</si>
  <si>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</si>
  <si>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</si>
  <si>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</si>
  <si>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</si>
  <si>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</si>
  <si>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</si>
  <si>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</si>
  <si>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</si>
  <si>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</si>
  <si>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</si>
  <si>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</si>
  <si>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</si>
  <si>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</si>
  <si>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</si>
  <si>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</si>
  <si>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</si>
  <si>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</si>
  <si>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</si>
  <si>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</si>
  <si>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</si>
  <si>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</si>
  <si>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</si>
  <si>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</si>
  <si>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</si>
  <si>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</si>
  <si>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</si>
  <si>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</si>
  <si>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</si>
  <si>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</si>
  <si>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</si>
  <si>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</si>
  <si>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</si>
  <si>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</si>
  <si>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</si>
  <si>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</si>
  <si>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</si>
  <si>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</si>
  <si>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</si>
  <si>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</si>
  <si>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</si>
  <si>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</si>
  <si>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</si>
  <si>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</si>
  <si>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</si>
  <si>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</si>
  <si>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</si>
  <si>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</si>
  <si>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</si>
  <si>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</si>
  <si>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</si>
  <si>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</si>
  <si>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</si>
  <si>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</si>
  <si>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</si>
  <si>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</si>
  <si>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</si>
  <si>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</si>
  <si>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</si>
  <si>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</si>
  <si>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</si>
  <si>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</si>
  <si>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</si>
  <si>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</si>
  <si>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</si>
  <si>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</si>
  <si>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</si>
  <si>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</si>
  <si>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</si>
  <si>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</si>
  <si>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</si>
  <si>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</si>
  <si>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</si>
  <si>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</si>
  <si>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</si>
  <si>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</si>
  <si>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</si>
  <si>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</si>
  <si>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</si>
  <si>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</si>
  <si>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</si>
  <si>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</si>
  <si>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</si>
  <si>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</si>
  <si>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</si>
  <si>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</si>
  <si>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</si>
  <si>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</si>
  <si>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</si>
  <si>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</si>
  <si>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</si>
  <si>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</si>
  <si>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</si>
  <si>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</si>
  <si>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</si>
  <si>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</si>
  <si>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</si>
  <si>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</si>
  <si>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</si>
  <si>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</si>
  <si>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</si>
  <si>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</si>
  <si>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</si>
  <si>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</si>
  <si>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</si>
  <si>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</si>
  <si>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</si>
  <si>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</si>
  <si>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</si>
  <si>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</si>
  <si>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</si>
  <si>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</si>
  <si>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</si>
  <si>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</si>
  <si>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</si>
  <si>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</si>
  <si>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</si>
  <si>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</si>
  <si>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</si>
  <si>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</si>
  <si>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</si>
  <si>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</si>
  <si>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</si>
  <si>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</si>
  <si>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</si>
  <si>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</si>
  <si>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</si>
  <si>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</si>
  <si>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</si>
  <si>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</si>
  <si>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</si>
  <si>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</si>
  <si>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</si>
  <si>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</si>
  <si>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</si>
  <si>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</si>
  <si>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</si>
  <si>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</si>
  <si>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</si>
  <si>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</si>
  <si>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</si>
  <si>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</si>
  <si>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</si>
  <si>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</si>
  <si>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</si>
  <si>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</si>
  <si>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</si>
  <si>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</si>
  <si>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</si>
  <si>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</si>
  <si>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</si>
  <si>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</si>
  <si>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</si>
  <si>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</si>
  <si>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</si>
  <si>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</si>
  <si>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</si>
  <si>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</si>
  <si>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</si>
  <si>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</si>
  <si>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</si>
  <si>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</si>
  <si>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</si>
  <si>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</si>
  <si>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</si>
  <si>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</si>
  <si>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</si>
  <si>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</si>
  <si>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</si>
  <si>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</si>
  <si>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</si>
  <si>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</si>
  <si>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</si>
  <si>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</si>
  <si>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</si>
  <si>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</si>
  <si>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</si>
  <si>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</si>
  <si>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</si>
  <si>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</si>
  <si>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</si>
  <si>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</si>
  <si>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</si>
  <si>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</si>
  <si>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</si>
  <si>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</si>
  <si>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</si>
  <si>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</si>
  <si>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</si>
  <si>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</si>
  <si>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</si>
  <si>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</si>
  <si>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</si>
  <si>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</si>
  <si>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</si>
  <si>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</si>
  <si>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MJ</t>
  </si>
  <si>
    <t>µW/cm2/nm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</si>
  <si>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</si>
  <si>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</si>
  <si>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</si>
  <si>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</si>
  <si>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</si>
  <si>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</si>
  <si>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</si>
  <si>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</si>
  <si>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</si>
  <si>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</si>
  <si>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</si>
  <si>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</si>
  <si>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</si>
  <si>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</si>
  <si>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</si>
  <si>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</si>
  <si>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</si>
  <si>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</si>
  <si>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</si>
  <si>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</si>
  <si>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</si>
  <si>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</si>
  <si>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</si>
  <si>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</si>
  <si>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</si>
  <si>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</si>
  <si>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</si>
  <si>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</si>
  <si>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</si>
  <si>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</si>
  <si>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</si>
  <si>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</si>
  <si>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</si>
  <si>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</si>
  <si>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</si>
  <si>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</si>
  <si>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</si>
  <si>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</si>
  <si>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</si>
  <si>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</si>
  <si>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</si>
  <si>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</si>
  <si>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</si>
  <si>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</si>
  <si>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</si>
  <si>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</si>
  <si>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</si>
  <si>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</si>
  <si>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</si>
  <si>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</si>
  <si>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</si>
  <si>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</si>
  <si>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</si>
  <si>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</si>
  <si>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</si>
  <si>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</si>
  <si>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</si>
  <si>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</si>
  <si>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</si>
  <si>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</si>
  <si>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</si>
  <si>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</si>
  <si>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</si>
  <si>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</si>
  <si>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</si>
  <si>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</si>
  <si>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</si>
  <si>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</si>
  <si>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</si>
  <si>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</si>
  <si>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</si>
  <si>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</si>
  <si>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</si>
  <si>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</si>
  <si>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</si>
  <si>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</si>
  <si>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</si>
  <si>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</si>
  <si>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</si>
  <si>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</si>
  <si>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</si>
  <si>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</si>
  <si>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</si>
  <si>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</si>
  <si>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</si>
  <si>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</si>
  <si>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</si>
  <si>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</si>
  <si>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</si>
  <si>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</si>
  <si>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</si>
  <si>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</si>
  <si>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</si>
  <si>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</si>
  <si>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</si>
  <si>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</si>
  <si>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</si>
  <si>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</si>
  <si>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</si>
  <si>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</si>
  <si>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</si>
  <si>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</si>
  <si>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</si>
  <si>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</si>
  <si>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</si>
  <si>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</si>
  <si>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</si>
  <si>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</si>
  <si>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</si>
  <si>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</si>
  <si>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</si>
  <si>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</si>
  <si>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</si>
  <si>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</si>
  <si>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</si>
  <si>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</si>
  <si>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</si>
  <si>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</si>
  <si>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</si>
  <si>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</si>
  <si>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</si>
  <si>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</si>
  <si>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</si>
  <si>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</si>
  <si>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</si>
  <si>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</si>
  <si>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</si>
  <si>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</si>
  <si>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</si>
  <si>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</si>
  <si>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</si>
  <si>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</si>
  <si>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</si>
  <si>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</si>
  <si>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</si>
  <si>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</si>
  <si>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</si>
  <si>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</si>
  <si>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</si>
  <si>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</si>
  <si>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</si>
  <si>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</si>
  <si>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</si>
  <si>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</si>
  <si>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</si>
  <si>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</si>
  <si>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</si>
  <si>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</si>
  <si>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</si>
  <si>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</si>
  <si>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</si>
  <si>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</si>
  <si>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</si>
  <si>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</si>
  <si>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</si>
  <si>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</si>
  <si>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</si>
  <si>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</si>
  <si>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</si>
  <si>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</si>
  <si>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</si>
  <si>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</si>
  <si>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</si>
  <si>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</si>
  <si>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</si>
  <si>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</si>
  <si>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</si>
  <si>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</si>
  <si>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</si>
  <si>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</si>
  <si>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</si>
  <si>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</si>
  <si>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</si>
  <si>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</si>
  <si>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</si>
  <si>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</si>
  <si>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</si>
  <si>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</si>
  <si>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</si>
  <si>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</si>
  <si>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</si>
  <si>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</si>
  <si>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</si>
  <si>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</si>
  <si>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</si>
  <si>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</si>
  <si>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</si>
  <si>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</si>
  <si>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</si>
  <si>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</si>
  <si>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</si>
  <si>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</si>
  <si>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</si>
  <si>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</si>
  <si>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</si>
  <si>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</si>
  <si>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</si>
  <si>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</si>
  <si>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</si>
  <si>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</si>
  <si>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</si>
  <si>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</si>
  <si>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</si>
  <si>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</si>
  <si>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</si>
  <si>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</si>
  <si>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</si>
  <si>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</si>
  <si>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</si>
  <si>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</si>
  <si>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</si>
  <si>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</si>
  <si>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</si>
  <si>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</si>
  <si>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</si>
  <si>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</si>
  <si>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</si>
  <si>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</si>
  <si>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</si>
  <si>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</si>
  <si>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</si>
  <si>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</si>
  <si>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</si>
  <si>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</si>
  <si>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</si>
  <si>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</si>
  <si>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</si>
  <si>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</si>
  <si>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</si>
  <si>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</si>
  <si>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</si>
  <si>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</si>
  <si>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</si>
  <si>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</si>
  <si>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</si>
  <si>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</si>
  <si>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</si>
  <si>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</si>
  <si>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</si>
  <si>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</si>
  <si>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</si>
  <si>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</si>
  <si>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</si>
  <si>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</si>
  <si>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</si>
  <si>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</si>
  <si>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</si>
  <si>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</si>
  <si>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</si>
  <si>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</si>
  <si>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</si>
  <si>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</si>
  <si>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</si>
  <si>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</si>
  <si>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</si>
  <si>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</si>
  <si>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</si>
  <si>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</si>
  <si>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</si>
  <si>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</si>
  <si>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</si>
  <si>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</si>
  <si>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</si>
  <si>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</si>
  <si>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</si>
  <si>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</si>
  <si>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</si>
  <si>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</si>
  <si>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</si>
  <si>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</si>
  <si>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</si>
  <si>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</si>
  <si>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</si>
  <si>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</si>
  <si>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</si>
  <si>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</si>
  <si>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</si>
  <si>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</si>
  <si>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</si>
  <si>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</si>
  <si>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</si>
  <si>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</si>
  <si>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</si>
  <si>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</si>
  <si>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</si>
  <si>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</si>
  <si>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</si>
  <si>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</si>
  <si>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</si>
  <si>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</si>
  <si>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</si>
  <si>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</si>
  <si>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</si>
  <si>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</si>
  <si>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</si>
  <si>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</si>
  <si>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</si>
  <si>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</si>
  <si>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</si>
  <si>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</si>
  <si>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</si>
  <si>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</si>
  <si>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</si>
  <si>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</si>
  <si>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</si>
  <si>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</si>
  <si>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</si>
  <si>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</si>
  <si>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</si>
  <si>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</si>
  <si>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</si>
  <si>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</si>
  <si>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</si>
  <si>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</si>
  <si>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</si>
  <si>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</si>
  <si>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</si>
  <si>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</si>
  <si>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</si>
  <si>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</si>
  <si>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</si>
  <si>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</si>
  <si>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</si>
  <si>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</si>
  <si>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</si>
  <si>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</si>
  <si>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</si>
  <si>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</si>
  <si>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</si>
  <si>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</si>
  <si>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</si>
  <si>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</si>
  <si>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</si>
  <si>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</si>
  <si>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</si>
  <si>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</si>
  <si>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</si>
  <si>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</si>
  <si>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</si>
  <si>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</si>
  <si>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</si>
  <si>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</si>
  <si>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</si>
  <si>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</si>
  <si>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</si>
  <si>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</si>
  <si>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</si>
  <si>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</si>
  <si>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</si>
  <si>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</si>
  <si>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</si>
  <si>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</si>
  <si>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</si>
  <si>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</si>
  <si>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</si>
  <si>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</si>
  <si>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</si>
  <si>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</si>
  <si>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</si>
  <si>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</si>
  <si>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</si>
  <si>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</si>
  <si>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</si>
  <si>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</si>
  <si>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</si>
  <si>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</si>
  <si>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</si>
  <si>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</si>
  <si>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</si>
  <si>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</si>
  <si>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</si>
  <si>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</si>
  <si>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</si>
  <si>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</si>
  <si>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</si>
  <si>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</si>
  <si>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</si>
  <si>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</si>
  <si>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</si>
  <si>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</si>
  <si>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</si>
  <si>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</si>
  <si>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</si>
  <si>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</si>
  <si>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</si>
  <si>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</si>
  <si>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</si>
  <si>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</si>
  <si>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</si>
  <si>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</si>
  <si>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</si>
  <si>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</si>
  <si>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</si>
  <si>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</si>
  <si>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</si>
  <si>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</si>
  <si>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</si>
  <si>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</si>
  <si>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</si>
  <si>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</si>
  <si>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</si>
  <si>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</si>
  <si>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</si>
  <si>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</si>
  <si>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</si>
  <si>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</si>
  <si>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</si>
  <si>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</si>
  <si>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</si>
  <si>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</si>
  <si>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</si>
  <si>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</si>
  <si>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</si>
  <si>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</si>
  <si>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</si>
  <si>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</si>
  <si>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</si>
  <si>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</si>
  <si>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</si>
  <si>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</si>
  <si>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</si>
  <si>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</si>
  <si>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</si>
  <si>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</si>
  <si>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</si>
  <si>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</si>
  <si>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</si>
  <si>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</si>
  <si>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</si>
  <si>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</si>
  <si>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</si>
  <si>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</si>
  <si>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</si>
  <si>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</si>
  <si>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</si>
  <si>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</si>
  <si>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</si>
  <si>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</si>
  <si>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</si>
  <si>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</si>
  <si>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</si>
  <si>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</si>
  <si>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</si>
  <si>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</si>
  <si>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</si>
  <si>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</si>
  <si>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</si>
  <si>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</si>
  <si>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</si>
  <si>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</si>
  <si>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</si>
  <si>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</si>
  <si>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</si>
  <si>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</si>
  <si>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</si>
  <si>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</si>
  <si>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</si>
  <si>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</si>
  <si>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</si>
  <si>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</si>
  <si>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</si>
  <si>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</si>
  <si>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</si>
  <si>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</si>
  <si>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</si>
  <si>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</si>
  <si>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</si>
  <si>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</si>
  <si>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</si>
  <si>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</si>
  <si>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</si>
  <si>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</si>
  <si>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</si>
  <si>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</si>
  <si>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</si>
  <si>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</si>
  <si>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</si>
  <si>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</si>
  <si>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</si>
  <si>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</si>
  <si>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</si>
  <si>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</si>
  <si>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</si>
  <si>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</si>
  <si>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</si>
  <si>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</si>
  <si>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</si>
  <si>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</si>
  <si>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</si>
  <si>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</si>
  <si>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</si>
  <si>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</si>
  <si>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</si>
  <si>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</si>
  <si>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</si>
  <si>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</si>
  <si>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</si>
  <si>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</si>
  <si>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</si>
  <si>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</si>
  <si>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</si>
  <si>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</si>
  <si>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</si>
  <si>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</si>
  <si>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</si>
  <si>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</si>
  <si>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</si>
  <si>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</si>
  <si>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</si>
  <si>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</si>
  <si>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</si>
  <si>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</si>
  <si>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</si>
  <si>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</si>
  <si>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</si>
  <si>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</si>
  <si>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</si>
  <si>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</si>
  <si>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</si>
  <si>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</si>
  <si>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</si>
  <si>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</si>
  <si>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</si>
  <si>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</si>
  <si>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</si>
  <si>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</si>
  <si>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</si>
  <si>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</si>
  <si>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</si>
  <si>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</si>
  <si>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</si>
  <si>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</si>
  <si>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</si>
  <si>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</si>
  <si>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</si>
  <si>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</si>
  <si>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</si>
  <si>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</si>
  <si>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</si>
  <si>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</si>
  <si>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</si>
  <si>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</si>
  <si>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</si>
  <si>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</si>
  <si>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</si>
  <si>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</si>
  <si>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</si>
  <si>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</si>
  <si>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</si>
  <si>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</si>
  <si>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</si>
  <si>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</si>
  <si>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</si>
  <si>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</si>
  <si>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</si>
  <si>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</si>
  <si>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</si>
  <si>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</si>
  <si>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</si>
  <si>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</si>
  <si>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</si>
  <si>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</si>
  <si>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</si>
  <si>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</si>
  <si>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</si>
  <si>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</si>
  <si>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</si>
  <si>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</si>
  <si>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</si>
  <si>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</si>
  <si>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</si>
  <si>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</si>
  <si>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</si>
  <si>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</si>
  <si>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</si>
  <si>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</si>
  <si>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</si>
  <si>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</si>
  <si>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</si>
  <si>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</si>
  <si>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</si>
  <si>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</si>
  <si>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</si>
  <si>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</si>
  <si>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</si>
  <si>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</si>
  <si>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</si>
  <si>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</si>
  <si>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</si>
  <si>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</si>
  <si>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</si>
  <si>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</si>
  <si>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</si>
  <si>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</si>
  <si>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</si>
  <si>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</si>
  <si>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</si>
  <si>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</si>
  <si>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</si>
  <si>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</si>
  <si>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</si>
  <si>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</si>
  <si>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</si>
  <si>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</si>
  <si>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</si>
  <si>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</si>
  <si>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</si>
  <si>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</si>
  <si>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</si>
  <si>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</si>
  <si>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</si>
  <si>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</si>
  <si>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</si>
  <si>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</si>
  <si>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</si>
  <si>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</si>
  <si>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</si>
  <si>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</si>
  <si>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</si>
  <si>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</si>
  <si>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</si>
  <si>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</si>
  <si>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</si>
  <si>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</si>
  <si>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</si>
  <si>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</si>
  <si>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</si>
  <si>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</si>
  <si>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</si>
  <si>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</si>
  <si>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</si>
  <si>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</si>
  <si>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</si>
  <si>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</si>
  <si>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</si>
  <si>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</si>
  <si>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</si>
  <si>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</si>
  <si>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</si>
  <si>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</si>
  <si>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</si>
  <si>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</si>
  <si>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</si>
  <si>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</si>
  <si>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</si>
  <si>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</si>
  <si>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</si>
  <si>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</si>
  <si>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</si>
  <si>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</si>
  <si>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</si>
  <si>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</si>
  <si>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</si>
  <si>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</si>
  <si>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</si>
  <si>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</si>
  <si>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</si>
  <si>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</si>
  <si>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</si>
  <si>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</si>
  <si>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</si>
  <si>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</si>
  <si>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</si>
  <si>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</si>
  <si>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</si>
  <si>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</si>
  <si>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</si>
  <si>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</si>
  <si>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</si>
  <si>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</si>
  <si>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</si>
  <si>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</si>
  <si>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</si>
  <si>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</si>
  <si>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</si>
  <si>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</si>
  <si>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</si>
  <si>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</si>
  <si>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</si>
  <si>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</si>
  <si>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</si>
  <si>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</si>
  <si>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</si>
  <si>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</si>
  <si>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</si>
  <si>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</si>
  <si>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</si>
  <si>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</si>
  <si>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</si>
  <si>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</si>
  <si>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</si>
  <si>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</si>
  <si>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</si>
  <si>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</si>
  <si>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</si>
  <si>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</si>
  <si>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</si>
  <si>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</si>
  <si>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</si>
  <si>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</si>
  <si>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</si>
  <si>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</si>
  <si>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</si>
  <si>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</si>
  <si>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</si>
  <si>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</si>
  <si>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</si>
  <si>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</si>
  <si>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</si>
  <si>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</si>
  <si>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</si>
  <si>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</si>
  <si>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</si>
  <si>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</si>
  <si>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</si>
  <si>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</si>
  <si>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</si>
  <si>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</si>
  <si>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</si>
  <si>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</si>
  <si>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</si>
  <si>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</si>
  <si>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</si>
  <si>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</si>
  <si>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</si>
  <si>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</si>
  <si>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</si>
  <si>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</si>
  <si>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</si>
  <si>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</si>
  <si>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</si>
  <si>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</si>
  <si>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</si>
  <si>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</si>
  <si>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</si>
  <si>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</si>
  <si>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</si>
  <si>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</si>
  <si>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</si>
  <si>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</si>
  <si>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</si>
  <si>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</si>
  <si>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</si>
  <si>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</si>
  <si>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</si>
  <si>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</si>
  <si>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</si>
  <si>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</si>
  <si>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</si>
  <si>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</si>
  <si>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</si>
  <si>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</si>
  <si>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</si>
  <si>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</si>
  <si>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</si>
  <si>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</si>
  <si>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</si>
  <si>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</si>
  <si>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</si>
  <si>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</si>
  <si>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</si>
  <si>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</si>
  <si>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</si>
  <si>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</si>
  <si>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</si>
  <si>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</si>
  <si>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</si>
  <si>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</si>
  <si>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</si>
  <si>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</si>
  <si>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</si>
  <si>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</si>
  <si>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</si>
  <si>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</si>
  <si>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</si>
  <si>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</si>
  <si>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</si>
  <si>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</si>
  <si>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</si>
  <si>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</si>
  <si>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</si>
  <si>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</si>
  <si>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</si>
  <si>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</si>
  <si>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</si>
  <si>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</si>
  <si>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</si>
  <si>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</si>
  <si>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</si>
  <si>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</si>
  <si>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</si>
  <si>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</si>
  <si>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</si>
  <si>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</si>
  <si>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</si>
  <si>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</si>
  <si>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</si>
  <si>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</si>
  <si>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</si>
  <si>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</si>
  <si>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</si>
  <si>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</si>
  <si>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</si>
  <si>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</si>
  <si>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</si>
  <si>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</si>
  <si>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</si>
  <si>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</si>
  <si>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</si>
  <si>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</si>
  <si>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</si>
  <si>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</si>
  <si>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</si>
  <si>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</si>
  <si>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</si>
  <si>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</si>
  <si>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</si>
  <si>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</si>
  <si>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</si>
  <si>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</si>
  <si>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</si>
  <si>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</si>
  <si>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</si>
  <si>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</si>
  <si>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</si>
  <si>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</si>
  <si>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</si>
  <si>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</si>
  <si>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</si>
  <si>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</si>
  <si>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</si>
  <si>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</si>
  <si>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</si>
  <si>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</si>
  <si>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</si>
  <si>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</si>
  <si>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</si>
  <si>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</si>
  <si>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</si>
  <si>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</si>
  <si>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</si>
  <si>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</si>
  <si>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</si>
  <si>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</si>
  <si>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</si>
  <si>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</si>
  <si>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</si>
  <si>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</si>
  <si>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</si>
  <si>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</si>
  <si>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</si>
  <si>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</si>
  <si>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</si>
  <si>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</si>
  <si>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</si>
  <si>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</si>
  <si>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</si>
  <si>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</si>
  <si>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</si>
  <si>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</si>
  <si>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</si>
  <si>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</si>
  <si>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</si>
  <si>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</si>
  <si>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</si>
  <si>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</si>
  <si>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</si>
  <si>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</si>
  <si>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</si>
  <si>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</si>
  <si>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</si>
  <si>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</si>
  <si>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</si>
  <si>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</si>
  <si>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</si>
  <si>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</si>
  <si>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</si>
  <si>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</si>
  <si>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</si>
  <si>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</si>
  <si>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</si>
  <si>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</si>
  <si>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</si>
  <si>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</si>
  <si>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</si>
  <si>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</si>
  <si>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</si>
  <si>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</si>
  <si>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</si>
  <si>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</si>
  <si>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</si>
  <si>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</si>
  <si>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</si>
  <si>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</si>
  <si>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</si>
  <si>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</si>
  <si>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</si>
  <si>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</si>
  <si>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</si>
  <si>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</si>
  <si>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</si>
  <si>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</si>
  <si>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</si>
  <si>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</si>
  <si>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</si>
  <si>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</si>
  <si>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</si>
  <si>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</si>
  <si>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</si>
  <si>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</si>
  <si>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</si>
  <si>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</si>
  <si>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</si>
  <si>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</si>
  <si>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</si>
  <si>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</si>
  <si>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</si>
  <si>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</si>
  <si>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</si>
  <si>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</si>
  <si>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</si>
  <si>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</si>
  <si>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</si>
  <si>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</si>
  <si>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</si>
  <si>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</si>
  <si>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</si>
  <si>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</si>
  <si>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</si>
  <si>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</si>
  <si>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</si>
  <si>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</si>
  <si>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</si>
  <si>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</si>
  <si>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</si>
  <si>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</si>
  <si>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</si>
  <si>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</si>
  <si>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</si>
  <si>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</si>
  <si>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</si>
  <si>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</si>
  <si>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</si>
  <si>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</si>
  <si>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</si>
  <si>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</si>
  <si>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</si>
  <si>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</si>
  <si>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</si>
  <si>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</si>
  <si>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</si>
  <si>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</si>
  <si>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</si>
  <si>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</si>
  <si>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</si>
  <si>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</si>
  <si>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</si>
  <si>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</si>
  <si>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</si>
  <si>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</si>
  <si>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</si>
  <si>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</si>
  <si>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</si>
  <si>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</si>
  <si>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</si>
  <si>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</si>
  <si>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</si>
  <si>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</si>
  <si>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</si>
  <si>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</si>
  <si>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</si>
  <si>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</si>
  <si>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</si>
  <si>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</si>
  <si>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</si>
  <si>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</si>
  <si>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</si>
  <si>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</si>
  <si>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</si>
  <si>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</si>
  <si>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</si>
  <si>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</si>
  <si>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</si>
  <si>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</si>
  <si>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</si>
  <si>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</si>
  <si>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</si>
  <si>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</si>
  <si>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</si>
  <si>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</si>
  <si>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</si>
  <si>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</si>
  <si>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</si>
  <si>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</si>
  <si>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</si>
  <si>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</si>
  <si>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</si>
  <si>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</si>
  <si>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</si>
  <si>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</si>
  <si>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</si>
  <si>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</si>
  <si>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</si>
  <si>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</si>
  <si>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</si>
  <si>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</si>
  <si>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</si>
  <si>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</si>
  <si>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</si>
  <si>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</si>
  <si>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</si>
  <si>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</si>
  <si>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</si>
  <si>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</si>
  <si>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</si>
  <si>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</si>
  <si>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</si>
  <si>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</si>
  <si>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</si>
  <si>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</si>
  <si>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</si>
  <si>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</si>
  <si>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</si>
  <si>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</si>
  <si>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</si>
  <si>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</si>
  <si>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</si>
  <si>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</si>
  <si>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</si>
  <si>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</si>
  <si>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</si>
  <si>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</si>
  <si>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</si>
  <si>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</si>
  <si>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</si>
  <si>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</si>
  <si>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</si>
  <si>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</si>
  <si>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</si>
  <si>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</si>
  <si>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</si>
  <si>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</si>
  <si>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</si>
  <si>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</si>
  <si>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</si>
  <si>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</si>
  <si>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</si>
  <si>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</si>
  <si>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</si>
  <si>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</si>
  <si>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</si>
  <si>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</si>
  <si>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</si>
  <si>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</si>
  <si>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</si>
  <si>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</si>
  <si>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</si>
  <si>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</si>
  <si>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</si>
  <si>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</si>
  <si>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</si>
  <si>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</si>
  <si>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</si>
  <si>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</si>
  <si>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</si>
  <si>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</si>
  <si>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</si>
  <si>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</si>
  <si>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</si>
  <si>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</si>
  <si>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</si>
  <si>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</si>
  <si>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</si>
  <si>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</si>
  <si>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</si>
  <si>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</si>
  <si>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</si>
  <si>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</si>
  <si>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</si>
  <si>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</si>
  <si>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</si>
  <si>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</si>
  <si>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</si>
  <si>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</si>
  <si>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</si>
  <si>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</si>
  <si>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</si>
  <si>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</si>
  <si>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</si>
  <si>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</si>
  <si>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</si>
  <si>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</si>
  <si>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</si>
  <si>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</si>
  <si>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</si>
  <si>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</si>
  <si>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</si>
  <si>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</si>
  <si>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</si>
  <si>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</si>
  <si>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</si>
  <si>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</si>
  <si>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</si>
  <si>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</si>
  <si>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</si>
  <si>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</si>
  <si>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</si>
  <si>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</si>
  <si>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</si>
  <si>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</si>
  <si>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</si>
  <si>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</si>
  <si>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</si>
  <si>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</si>
  <si>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</si>
  <si>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</si>
  <si>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</si>
  <si>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</si>
  <si>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</si>
  <si>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</si>
  <si>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</si>
  <si>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</si>
  <si>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</si>
  <si>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</si>
  <si>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</si>
  <si>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</si>
  <si>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</si>
  <si>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</si>
  <si>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</si>
  <si>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</si>
  <si>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</si>
  <si>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</si>
  <si>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</si>
  <si>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</si>
  <si>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</si>
  <si>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</si>
  <si>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</si>
  <si>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</si>
  <si>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</si>
  <si>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</si>
  <si>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</si>
  <si>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</si>
  <si>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</si>
  <si>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</si>
  <si>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</si>
  <si>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</si>
  <si>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</si>
  <si>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</si>
  <si>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</si>
  <si>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</si>
  <si>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</si>
  <si>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</si>
  <si>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</si>
  <si>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</si>
  <si>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</si>
  <si>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</si>
  <si>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</si>
  <si>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</si>
  <si>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</si>
  <si>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</si>
  <si>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</si>
  <si>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</si>
  <si>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</si>
  <si>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</si>
  <si>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</si>
  <si>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</si>
  <si>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</si>
  <si>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</si>
  <si>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</si>
  <si>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</si>
  <si>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</si>
  <si>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</si>
  <si>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</si>
  <si>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</si>
  <si>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</si>
  <si>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</si>
  <si>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</si>
  <si>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</si>
  <si>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</si>
  <si>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</si>
  <si>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</si>
  <si>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</si>
  <si>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</si>
  <si>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</si>
  <si>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</si>
  <si>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</si>
  <si>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</si>
  <si>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</si>
  <si>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</si>
  <si>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</si>
  <si>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</si>
  <si>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</si>
  <si>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</si>
  <si>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</si>
  <si>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</si>
  <si>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</si>
  <si>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</si>
  <si>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</si>
  <si>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</si>
  <si>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</si>
  <si>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</si>
  <si>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</si>
  <si>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</si>
  <si>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</si>
  <si>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</si>
  <si>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</si>
  <si>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</si>
  <si>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</si>
  <si>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</si>
  <si>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</si>
  <si>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</si>
  <si>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</si>
  <si>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</si>
  <si>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</si>
  <si>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</si>
  <si>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</si>
  <si>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</si>
  <si>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</si>
  <si>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</si>
  <si>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</si>
  <si>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</si>
  <si>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</si>
  <si>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</si>
  <si>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</si>
  <si>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</si>
  <si>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</si>
  <si>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</si>
  <si>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</si>
  <si>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</si>
  <si>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</si>
  <si>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</si>
  <si>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</si>
  <si>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</si>
  <si>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</si>
  <si>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</si>
  <si>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</si>
  <si>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</si>
  <si>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</si>
  <si>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</si>
  <si>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</si>
  <si>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</si>
  <si>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</si>
  <si>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</si>
  <si>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</si>
  <si>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</si>
  <si>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</si>
  <si>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</si>
  <si>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</si>
  <si>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</si>
  <si>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</si>
  <si>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</si>
  <si>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</si>
  <si>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</si>
  <si>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</si>
  <si>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</si>
  <si>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</si>
  <si>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</si>
  <si>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</si>
  <si>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</si>
  <si>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</si>
  <si>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</si>
  <si>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</si>
  <si>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</si>
  <si>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</si>
  <si>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</si>
  <si>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</si>
  <si>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</si>
  <si>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</si>
  <si>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</si>
  <si>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</si>
  <si>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</si>
  <si>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</si>
  <si>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</si>
  <si>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</si>
  <si>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</si>
  <si>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</si>
  <si>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</si>
  <si>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</si>
  <si>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</si>
  <si>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</si>
  <si>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</si>
  <si>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</si>
  <si>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</si>
  <si>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</si>
  <si>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</si>
  <si>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</si>
  <si>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</si>
  <si>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</si>
  <si>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</si>
  <si>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</si>
  <si>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</si>
  <si>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</si>
  <si>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</si>
  <si>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</si>
  <si>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</si>
  <si>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</si>
  <si>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</si>
  <si>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</si>
  <si>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</si>
  <si>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</si>
  <si>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</si>
  <si>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</si>
  <si>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</si>
  <si>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</si>
  <si>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</si>
  <si>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</si>
  <si>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</si>
  <si>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</si>
  <si>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</si>
  <si>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</si>
  <si>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</si>
  <si>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</si>
  <si>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</si>
  <si>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</si>
  <si>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</si>
  <si>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</si>
  <si>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</si>
  <si>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</si>
  <si>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</si>
  <si>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</si>
  <si>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</si>
  <si>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</si>
  <si>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</si>
  <si>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</si>
  <si>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</si>
  <si>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</si>
  <si>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</si>
  <si>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</si>
  <si>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</si>
  <si>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</si>
  <si>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</si>
  <si>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</si>
  <si>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</si>
  <si>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</si>
  <si>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</si>
  <si>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</si>
  <si>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</si>
  <si>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</si>
  <si>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</si>
  <si>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</si>
  <si>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</si>
  <si>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</si>
  <si>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</si>
  <si>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</si>
  <si>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</si>
  <si>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</si>
  <si>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</si>
  <si>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</si>
  <si>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</si>
  <si>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</si>
  <si>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</si>
  <si>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</si>
  <si>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</si>
  <si>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</si>
  <si>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</si>
  <si>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</si>
  <si>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</si>
  <si>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</si>
  <si>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</si>
  <si>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</si>
  <si>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</si>
  <si>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</si>
  <si>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</si>
  <si>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</si>
  <si>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</si>
  <si>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</si>
  <si>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</si>
  <si>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</si>
  <si>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</si>
  <si>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</si>
  <si>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</si>
  <si>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</si>
  <si>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</si>
  <si>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</si>
  <si>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</si>
  <si>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</si>
  <si>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</si>
  <si>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</si>
  <si>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</si>
  <si>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</si>
  <si>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</si>
  <si>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</si>
  <si>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</si>
  <si>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</si>
  <si>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</si>
  <si>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</si>
  <si>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</si>
  <si>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</si>
  <si>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</si>
  <si>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</si>
  <si>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</si>
  <si>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</si>
  <si>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</si>
  <si>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</si>
  <si>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</si>
  <si>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</si>
  <si>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</si>
  <si>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</si>
  <si>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</si>
  <si>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</si>
  <si>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</si>
  <si>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</si>
  <si>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</si>
  <si>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</si>
  <si>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</si>
  <si>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</si>
  <si>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</si>
  <si>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</si>
  <si>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</si>
  <si>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</si>
  <si>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</si>
  <si>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</si>
  <si>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</si>
  <si>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</si>
  <si>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</si>
  <si>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</si>
  <si>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</si>
  <si>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</si>
  <si>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</si>
  <si>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</si>
  <si>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</si>
  <si>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</si>
  <si>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</si>
  <si>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</si>
  <si>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</si>
  <si>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</si>
  <si>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</si>
  <si>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</si>
  <si>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</si>
  <si>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</si>
  <si>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</si>
  <si>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</si>
  <si>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</si>
  <si>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</si>
  <si>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</si>
  <si>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</si>
  <si>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</si>
  <si>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</si>
  <si>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</si>
  <si>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</si>
  <si>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</si>
  <si>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</si>
  <si>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</si>
  <si>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</si>
  <si>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</si>
  <si>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</si>
  <si>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</si>
  <si>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</si>
  <si>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</si>
  <si>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</si>
  <si>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</si>
  <si>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</si>
  <si>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</si>
  <si>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</si>
  <si>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</si>
  <si>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</si>
  <si>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</si>
  <si>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</si>
  <si>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</si>
  <si>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</si>
  <si>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</si>
  <si>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</si>
  <si>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</si>
  <si>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</si>
  <si>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</si>
  <si>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</si>
  <si>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</si>
  <si>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</si>
  <si>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</si>
  <si>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</si>
  <si>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</si>
  <si>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</si>
  <si>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</si>
  <si>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</si>
  <si>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</si>
  <si>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</si>
  <si>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</si>
  <si>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</si>
  <si>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</si>
  <si>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</si>
  <si>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</si>
  <si>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</si>
  <si>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</si>
  <si>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</si>
  <si>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</si>
  <si>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</si>
  <si>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</si>
  <si>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</si>
  <si>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</si>
  <si>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</si>
  <si>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</si>
  <si>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</si>
  <si>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</si>
  <si>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</si>
  <si>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</si>
  <si>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</si>
  <si>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</si>
  <si>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</si>
  <si>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</si>
  <si>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</si>
  <si>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</si>
  <si>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</si>
  <si>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</si>
  <si>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</si>
  <si>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</si>
  <si>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</si>
  <si>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</si>
  <si>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</si>
  <si>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</si>
  <si>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</si>
  <si>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</si>
  <si>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</si>
  <si>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</si>
  <si>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</si>
  <si>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</si>
  <si>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</si>
  <si>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</si>
  <si>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</si>
  <si>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</si>
  <si>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</si>
  <si>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</si>
  <si>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</si>
  <si>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</si>
  <si>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</si>
  <si>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</si>
  <si>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</si>
  <si>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</si>
  <si>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</si>
  <si>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</si>
  <si>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</si>
  <si>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</si>
  <si>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</si>
  <si>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</si>
  <si>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</si>
  <si>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</si>
  <si>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</si>
  <si>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</si>
  <si>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</si>
  <si>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</si>
  <si>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</si>
  <si>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</si>
  <si>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</si>
  <si>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</si>
  <si>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</si>
  <si>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</si>
  <si>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</si>
  <si>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</si>
  <si>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</si>
  <si>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</si>
  <si>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</si>
  <si>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</si>
  <si>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</si>
  <si>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</si>
  <si>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</si>
  <si>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</si>
  <si>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</si>
  <si>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</si>
  <si>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</si>
  <si>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</si>
  <si>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</si>
  <si>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</si>
  <si>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</si>
  <si>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</si>
  <si>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</si>
  <si>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</si>
  <si>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</si>
  <si>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</si>
  <si>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</si>
  <si>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</si>
  <si>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</si>
  <si>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</si>
  <si>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</si>
  <si>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</si>
  <si>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</si>
  <si>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</si>
  <si>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</si>
  <si>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</si>
  <si>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</si>
  <si>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</si>
  <si>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</si>
  <si>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</si>
  <si>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</si>
  <si>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</si>
  <si>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</si>
  <si>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</si>
  <si>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</si>
  <si>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</si>
  <si>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</si>
  <si>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</si>
  <si>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</si>
  <si>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</si>
  <si>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</si>
  <si>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</si>
  <si>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</si>
  <si>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</si>
  <si>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</si>
  <si>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</si>
  <si>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</si>
  <si>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</si>
  <si>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</si>
  <si>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</si>
  <si>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</si>
  <si>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</si>
  <si>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</si>
  <si>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</si>
  <si>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</si>
  <si>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</si>
  <si>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</si>
  <si>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</si>
  <si>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</si>
  <si>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</si>
  <si>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</si>
  <si>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</si>
  <si>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</si>
  <si>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</si>
  <si>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</si>
  <si>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</si>
  <si>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</si>
  <si>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</si>
  <si>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</si>
  <si>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</si>
  <si>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</si>
  <si>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</si>
  <si>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</si>
  <si>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</si>
  <si>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</si>
  <si>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</si>
  <si>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</si>
  <si>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</si>
  <si>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</si>
  <si>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</si>
  <si>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</si>
  <si>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</si>
  <si>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</si>
  <si>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</si>
  <si>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</si>
  <si>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</si>
  <si>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</si>
  <si>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</si>
  <si>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</si>
  <si>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</si>
  <si>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</si>
  <si>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</si>
  <si>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</si>
  <si>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</si>
  <si>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</si>
  <si>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</si>
  <si>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</si>
  <si>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</si>
  <si>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</si>
  <si>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</si>
  <si>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</si>
  <si>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</si>
  <si>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</si>
  <si>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</si>
  <si>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</si>
  <si>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</si>
  <si>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</si>
  <si>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</si>
  <si>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</si>
  <si>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</si>
  <si>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</si>
  <si>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</si>
  <si>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</si>
  <si>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</si>
  <si>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</si>
  <si>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</si>
  <si>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</si>
  <si>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</si>
  <si>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</si>
  <si>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</si>
  <si>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</si>
  <si>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</si>
  <si>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</si>
  <si>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</si>
  <si>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</si>
  <si>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</si>
  <si>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</si>
  <si>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</si>
  <si>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</si>
  <si>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</si>
  <si>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</si>
  <si>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</si>
  <si>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</si>
  <si>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</si>
  <si>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</si>
  <si>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</si>
  <si>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</si>
  <si>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</si>
  <si>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</si>
  <si>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</si>
  <si>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</si>
  <si>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</si>
  <si>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</si>
  <si>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</si>
  <si>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</si>
  <si>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</si>
  <si>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</si>
  <si>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</si>
  <si>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</si>
  <si>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</si>
  <si>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</si>
  <si>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</si>
  <si>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</si>
  <si>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</si>
  <si>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</si>
  <si>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</si>
  <si>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</si>
  <si>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</si>
  <si>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</si>
  <si>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</si>
  <si>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</si>
  <si>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</si>
  <si>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</si>
  <si>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</si>
  <si>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</si>
  <si>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</si>
  <si>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</si>
  <si>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</si>
  <si>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</si>
  <si>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</si>
  <si>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</si>
  <si>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</si>
  <si>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</si>
  <si>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</si>
  <si>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</si>
  <si>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</si>
  <si>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</si>
  <si>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</si>
  <si>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</si>
  <si>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</si>
  <si>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</si>
  <si>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</si>
  <si>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</si>
  <si>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</si>
  <si>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</si>
  <si>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</si>
  <si>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</si>
  <si>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</si>
  <si>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</si>
  <si>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</si>
  <si>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</si>
  <si>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</si>
  <si>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</si>
  <si>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</si>
  <si>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</si>
  <si>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</si>
  <si>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</si>
  <si>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</si>
  <si>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</si>
  <si>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</si>
  <si>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</si>
  <si>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</si>
  <si>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</si>
  <si>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</si>
  <si>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</si>
  <si>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</si>
  <si>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</si>
  <si>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</si>
  <si>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</si>
  <si>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</si>
  <si>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</si>
  <si>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</si>
  <si>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</si>
  <si>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</si>
  <si>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</si>
  <si>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</si>
  <si>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</si>
  <si>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</si>
  <si>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</si>
  <si>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</si>
  <si>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</si>
  <si>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</si>
  <si>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</si>
  <si>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</si>
  <si>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</si>
  <si>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</si>
  <si>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</si>
  <si>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</si>
  <si>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</si>
  <si>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</si>
  <si>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</si>
  <si>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</si>
  <si>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</si>
  <si>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</si>
  <si>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</si>
  <si>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</si>
  <si>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</si>
  <si>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</si>
  <si>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</si>
  <si>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</si>
  <si>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</si>
  <si>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</si>
  <si>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</si>
  <si>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</si>
  <si>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</si>
  <si>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</si>
  <si>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</si>
  <si>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</si>
  <si>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</si>
  <si>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</si>
  <si>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</si>
  <si>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</si>
  <si>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</si>
  <si>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</si>
  <si>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</si>
  <si>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</si>
  <si>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</si>
  <si>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</si>
  <si>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</si>
  <si>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</si>
  <si>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</si>
  <si>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</si>
  <si>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</si>
  <si>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</si>
  <si>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</si>
  <si>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</si>
  <si>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</si>
  <si>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</si>
  <si>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</si>
  <si>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</si>
  <si>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</si>
  <si>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</si>
  <si>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</si>
  <si>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</si>
  <si>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</si>
  <si>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</si>
  <si>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</si>
  <si>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</si>
  <si>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</si>
  <si>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</si>
  <si>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</si>
  <si>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</si>
  <si>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</si>
  <si>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</si>
  <si>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</si>
  <si>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</si>
  <si>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</si>
  <si>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</si>
  <si>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</si>
  <si>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</si>
  <si>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</si>
  <si>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</si>
  <si>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</si>
  <si>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</si>
  <si>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</si>
  <si>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</si>
  <si>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</si>
  <si>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</si>
  <si>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</si>
  <si>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</si>
  <si>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</si>
  <si>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</si>
  <si>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</si>
  <si>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</si>
  <si>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</si>
  <si>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</si>
  <si>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</si>
  <si>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</si>
  <si>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</si>
  <si>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</si>
  <si>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</si>
  <si>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</si>
  <si>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</si>
  <si>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</si>
  <si>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</si>
  <si>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</si>
  <si>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</si>
  <si>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</si>
  <si>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</si>
  <si>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</si>
  <si>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</si>
  <si>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</si>
  <si>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</si>
  <si>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</si>
  <si>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</si>
  <si>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</si>
  <si>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</si>
  <si>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</si>
  <si>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</si>
  <si>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</si>
  <si>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</si>
  <si>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</si>
  <si>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</si>
  <si>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</si>
  <si>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</si>
  <si>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</si>
  <si>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</si>
  <si>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</si>
  <si>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</si>
  <si>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</si>
  <si>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</si>
  <si>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</si>
  <si>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</si>
  <si>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</si>
  <si>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</si>
  <si>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</si>
  <si>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</si>
  <si>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</si>
  <si>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</si>
  <si>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</si>
  <si>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</si>
  <si>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</si>
  <si>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</si>
  <si>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</si>
  <si>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</si>
  <si>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</si>
  <si>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</si>
  <si>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</si>
  <si>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</si>
  <si>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</si>
  <si>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</si>
  <si>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</si>
  <si>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</si>
  <si>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</si>
  <si>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</si>
  <si>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</si>
  <si>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</si>
  <si>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</si>
  <si>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</si>
  <si>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</si>
  <si>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</si>
  <si>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</si>
  <si>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</si>
  <si>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</si>
  <si>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</si>
  <si>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</si>
  <si>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</si>
  <si>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</si>
  <si>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</si>
  <si>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</si>
  <si>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</si>
  <si>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</si>
  <si>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</si>
  <si>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</si>
  <si>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</si>
  <si>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</si>
  <si>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</si>
  <si>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</si>
  <si>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</si>
  <si>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</si>
  <si>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</si>
  <si>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</si>
  <si>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</si>
  <si>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</si>
  <si>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</si>
  <si>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</si>
  <si>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</si>
  <si>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</si>
  <si>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</si>
  <si>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</si>
  <si>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</si>
  <si>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</si>
  <si>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</si>
  <si>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</si>
  <si>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</si>
  <si>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</si>
  <si>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</si>
  <si>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</si>
  <si>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</si>
  <si>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</si>
  <si>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</si>
  <si>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</si>
  <si>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</si>
  <si>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</si>
  <si>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</si>
  <si>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</si>
  <si>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</si>
  <si>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</si>
  <si>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</si>
  <si>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</si>
  <si>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</si>
  <si>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</si>
  <si>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</si>
  <si>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</si>
  <si>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</si>
  <si>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</si>
  <si>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</si>
  <si>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</si>
  <si>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</si>
  <si>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</si>
  <si>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</si>
  <si>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</si>
  <si>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</si>
  <si>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</si>
  <si>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</si>
  <si>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</si>
  <si>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</si>
  <si>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</si>
  <si>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</si>
  <si>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</si>
  <si>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</si>
  <si>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</si>
  <si>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</si>
  <si>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</si>
  <si>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</si>
  <si>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</si>
  <si>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</si>
  <si>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</si>
  <si>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</si>
  <si>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</si>
  <si>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</si>
  <si>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</si>
  <si>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</si>
  <si>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</si>
  <si>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</si>
  <si>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</si>
  <si>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</si>
  <si>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</si>
  <si>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</si>
  <si>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</si>
  <si>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</si>
  <si>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</si>
  <si>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</si>
  <si>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</si>
  <si>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</si>
  <si>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</si>
  <si>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</si>
  <si>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</si>
  <si>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</si>
  <si>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</si>
  <si>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</si>
  <si>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</si>
  <si>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</si>
  <si>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</si>
  <si>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</si>
  <si>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</si>
  <si>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</si>
  <si>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</si>
  <si>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</si>
  <si>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</si>
  <si>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</si>
  <si>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</si>
  <si>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</si>
  <si>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</si>
  <si>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</si>
  <si>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</si>
  <si>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</si>
  <si>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</si>
  <si>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</si>
  <si>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</si>
  <si>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</si>
  <si>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</si>
  <si>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</si>
  <si>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</si>
  <si>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</si>
  <si>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</si>
  <si>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</si>
  <si>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</si>
  <si>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</si>
  <si>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</si>
  <si>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</si>
  <si>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</si>
  <si>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</si>
  <si>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</si>
  <si>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</si>
  <si>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</si>
  <si>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</si>
  <si>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</si>
  <si>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</si>
  <si>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</si>
  <si>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</si>
  <si>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</si>
  <si>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</si>
  <si>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</si>
  <si>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</si>
  <si>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</si>
  <si>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</si>
  <si>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</si>
  <si>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</si>
  <si>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</si>
  <si>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</si>
  <si>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</si>
  <si>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</si>
  <si>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</si>
  <si>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</si>
  <si>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</si>
  <si>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</si>
  <si>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</si>
  <si>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</si>
  <si>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</si>
  <si>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</si>
  <si>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</si>
  <si>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</si>
  <si>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</si>
  <si>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</si>
  <si>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</si>
  <si>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</si>
  <si>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</si>
  <si>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</si>
  <si>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</si>
  <si>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</si>
  <si>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</si>
  <si>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</si>
  <si>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</si>
  <si>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</si>
  <si>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</si>
  <si>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</si>
  <si>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</si>
  <si>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</si>
  <si>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</si>
  <si>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</si>
  <si>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</si>
  <si>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</si>
  <si>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</si>
  <si>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</si>
  <si>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</si>
  <si>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</si>
  <si>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</si>
  <si>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</si>
  <si>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</si>
  <si>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</si>
  <si>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</si>
  <si>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</si>
  <si>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</si>
  <si>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</si>
  <si>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</si>
  <si>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</si>
  <si>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</si>
  <si>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</si>
  <si>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</si>
  <si>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</si>
  <si>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</si>
  <si>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</si>
  <si>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</si>
  <si>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</si>
  <si>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</si>
  <si>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</si>
  <si>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</si>
  <si>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</si>
  <si>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</si>
  <si>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</si>
  <si>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</si>
  <si>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</si>
  <si>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</si>
  <si>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</si>
  <si>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</si>
  <si>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</si>
  <si>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</si>
  <si>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</si>
  <si>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</si>
  <si>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</si>
  <si>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</si>
  <si>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</si>
  <si>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</si>
  <si>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</si>
  <si>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</si>
  <si>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</si>
  <si>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</si>
  <si>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</si>
  <si>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</si>
  <si>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</si>
  <si>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</si>
  <si>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</si>
  <si>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</si>
  <si>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</si>
  <si>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</si>
  <si>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</si>
  <si>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</si>
  <si>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</si>
  <si>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</si>
  <si>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</si>
  <si>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</si>
  <si>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</si>
  <si>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</si>
  <si>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</si>
  <si>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</si>
  <si>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</si>
  <si>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</si>
  <si>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</si>
  <si>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</si>
  <si>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</si>
  <si>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</si>
  <si>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</si>
  <si>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</si>
  <si>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</si>
  <si>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</si>
  <si>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</si>
  <si>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</si>
  <si>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</si>
  <si>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</si>
  <si>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</si>
  <si>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</si>
  <si>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</si>
  <si>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</si>
  <si>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</si>
  <si>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</si>
  <si>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</si>
  <si>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</si>
  <si>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</si>
  <si>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</si>
  <si>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</si>
  <si>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</si>
  <si>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</si>
  <si>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</si>
  <si>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</si>
  <si>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</si>
  <si>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</si>
  <si>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</si>
  <si>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</si>
  <si>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</si>
  <si>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</si>
  <si>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</si>
  <si>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</si>
  <si>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</si>
  <si>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</si>
  <si>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</si>
  <si>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</si>
  <si>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</si>
  <si>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</si>
  <si>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</si>
  <si>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</si>
  <si>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</si>
  <si>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</si>
  <si>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</si>
  <si>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</si>
  <si>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</si>
  <si>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</si>
  <si>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</si>
  <si>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</si>
  <si>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</si>
  <si>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</si>
  <si>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</si>
  <si>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</si>
  <si>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</si>
  <si>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</si>
  <si>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</si>
  <si>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</si>
  <si>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</si>
  <si>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</si>
  <si>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</si>
  <si>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</si>
  <si>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</si>
  <si>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</si>
  <si>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</si>
  <si>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</si>
  <si>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</si>
  <si>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</si>
  <si>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</si>
  <si>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</si>
  <si>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</si>
  <si>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</si>
  <si>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</si>
  <si>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</si>
  <si>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</si>
  <si>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</si>
  <si>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</si>
  <si>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</si>
  <si>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</si>
  <si>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</si>
  <si>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</si>
  <si>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</si>
  <si>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</si>
  <si>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</si>
  <si>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</si>
  <si>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</si>
  <si>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</si>
  <si>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</si>
  <si>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</si>
  <si>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</si>
  <si>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</si>
  <si>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</si>
  <si>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</si>
  <si>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</si>
  <si>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</si>
  <si>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</si>
  <si>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</si>
  <si>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</si>
  <si>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</si>
  <si>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</si>
  <si>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</si>
  <si>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</si>
  <si>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</si>
  <si>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</si>
  <si>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</si>
  <si>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</si>
  <si>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</si>
  <si>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</si>
  <si>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</si>
  <si>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</si>
  <si>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</si>
  <si>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</si>
  <si>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</si>
  <si>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</si>
  <si>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</si>
  <si>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</si>
  <si>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</si>
  <si>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</si>
  <si>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</si>
  <si>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</si>
  <si>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</si>
  <si>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</si>
  <si>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</si>
  <si>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</si>
  <si>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</si>
  <si>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</si>
  <si>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</si>
  <si>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</si>
  <si>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</si>
  <si>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</si>
  <si>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</si>
  <si>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</si>
  <si>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</si>
  <si>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</si>
  <si>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</si>
  <si>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</si>
  <si>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</si>
  <si>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</si>
  <si>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</si>
  <si>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</si>
  <si>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</si>
  <si>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</si>
  <si>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</si>
  <si>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</si>
  <si>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</si>
  <si>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</si>
  <si>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</si>
  <si>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</si>
  <si>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</si>
  <si>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</si>
  <si>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</si>
  <si>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</si>
  <si>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</si>
  <si>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</si>
  <si>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</si>
  <si>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</si>
  <si>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</si>
  <si>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</si>
  <si>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</si>
  <si>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</si>
  <si>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</si>
  <si>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</si>
  <si>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</si>
  <si>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</si>
  <si>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</si>
  <si>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</si>
  <si>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</si>
  <si>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</si>
  <si>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</si>
  <si>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</si>
  <si>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</si>
  <si>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</si>
  <si>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</si>
  <si>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</si>
  <si>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</si>
  <si>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</si>
  <si>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</si>
  <si>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</si>
  <si>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</si>
  <si>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</si>
  <si>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</si>
  <si>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</si>
  <si>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</si>
  <si>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</si>
  <si>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</si>
  <si>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</si>
  <si>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</si>
  <si>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</si>
  <si>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</si>
  <si>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</si>
  <si>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</si>
  <si>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</si>
  <si>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</si>
  <si>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</si>
  <si>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</si>
  <si>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</si>
  <si>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</si>
  <si>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</si>
  <si>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</si>
  <si>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</si>
  <si>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</si>
  <si>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</si>
  <si>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</si>
  <si>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</si>
  <si>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</si>
  <si>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</si>
  <si>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</si>
  <si>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</si>
  <si>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</si>
  <si>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</si>
  <si>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</si>
  <si>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</si>
  <si>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</si>
  <si>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</si>
  <si>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</si>
  <si>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</si>
  <si>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</si>
  <si>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</si>
  <si>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</si>
  <si>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</si>
  <si>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</si>
  <si>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</si>
  <si>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</si>
  <si>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</si>
  <si>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</si>
  <si>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</si>
  <si>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</si>
  <si>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</si>
  <si>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</si>
  <si>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</si>
  <si>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</si>
  <si>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</si>
  <si>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</si>
  <si>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</si>
  <si>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</si>
  <si>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</si>
  <si>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</si>
  <si>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</si>
  <si>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</si>
  <si>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</si>
  <si>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</si>
  <si>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</si>
  <si>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</si>
  <si>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</si>
  <si>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</si>
  <si>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</si>
  <si>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</si>
  <si>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</si>
  <si>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</si>
  <si>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</si>
  <si>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</si>
  <si>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</si>
  <si>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</si>
  <si>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</si>
  <si>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</si>
  <si>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</si>
  <si>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</si>
  <si>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</si>
  <si>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</si>
  <si>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</si>
  <si>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</si>
  <si>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</si>
  <si>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</si>
  <si>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</si>
  <si>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</si>
  <si>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</si>
  <si>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</si>
  <si>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</si>
  <si>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</si>
  <si>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</si>
  <si>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</si>
  <si>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</si>
  <si>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</si>
  <si>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</si>
  <si>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</si>
  <si>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</si>
  <si>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</si>
  <si>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</si>
  <si>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</si>
  <si>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</si>
  <si>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</si>
  <si>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</si>
  <si>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</si>
  <si>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</si>
  <si>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</si>
  <si>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</si>
  <si>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</si>
  <si>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</si>
  <si>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</si>
  <si>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</si>
  <si>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</si>
  <si>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</si>
  <si>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</si>
  <si>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</si>
  <si>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</si>
  <si>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</si>
  <si>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</si>
  <si>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</si>
  <si>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</si>
  <si>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</si>
  <si>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</si>
  <si>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</si>
  <si>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</si>
  <si>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</si>
  <si>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</si>
  <si>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</si>
  <si>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</si>
  <si>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</si>
  <si>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</si>
  <si>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</si>
  <si>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</si>
  <si>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</si>
  <si>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</si>
  <si>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</si>
  <si>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</si>
  <si>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</si>
  <si>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</si>
  <si>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</si>
  <si>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</si>
  <si>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</si>
  <si>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</si>
  <si>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</si>
  <si>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</si>
  <si>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</si>
  <si>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</si>
  <si>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</si>
  <si>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</si>
  <si>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</si>
  <si>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</si>
  <si>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</si>
  <si>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</si>
  <si>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</si>
  <si>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</si>
  <si>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</si>
  <si>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</si>
  <si>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</si>
  <si>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</si>
  <si>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</si>
  <si>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</si>
  <si>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</si>
  <si>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</si>
  <si>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</si>
  <si>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</si>
  <si>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</si>
  <si>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</si>
  <si>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</si>
  <si>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</si>
  <si>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</si>
  <si>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</si>
  <si>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</si>
  <si>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</si>
  <si>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</si>
  <si>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</si>
  <si>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</si>
  <si>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</si>
  <si>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</si>
  <si>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</si>
  <si>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</si>
  <si>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</si>
  <si>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</si>
  <si>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</si>
  <si>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</si>
  <si>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</si>
  <si>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</si>
  <si>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</si>
  <si>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</si>
  <si>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</si>
  <si>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</si>
  <si>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</si>
  <si>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</si>
  <si>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</si>
  <si>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</si>
  <si>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</si>
  <si>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</si>
  <si>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</si>
  <si>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</si>
  <si>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</si>
  <si>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</si>
  <si>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</si>
  <si>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</si>
  <si>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</si>
  <si>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</si>
  <si>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</si>
  <si>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</si>
  <si>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</si>
  <si>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</si>
  <si>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</si>
  <si>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</si>
  <si>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</si>
  <si>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</si>
  <si>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</si>
  <si>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</si>
  <si>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</si>
  <si>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</si>
  <si>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</si>
  <si>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</si>
  <si>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</si>
  <si>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</si>
  <si>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</si>
  <si>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</si>
  <si>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</si>
  <si>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</si>
  <si>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</si>
  <si>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</si>
  <si>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</si>
  <si>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</si>
  <si>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</si>
  <si>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</si>
  <si>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</si>
  <si>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</si>
  <si>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</si>
  <si>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</si>
  <si>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</si>
  <si>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</si>
  <si>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</si>
  <si>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</si>
  <si>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</si>
  <si>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</si>
  <si>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</si>
  <si>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</si>
  <si>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</si>
  <si>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</si>
  <si>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</si>
  <si>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</si>
  <si>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</si>
  <si>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</si>
  <si>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</si>
  <si>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</si>
  <si>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</si>
  <si>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</si>
  <si>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</si>
  <si>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</si>
  <si>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</si>
  <si>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</si>
  <si>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</si>
  <si>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</si>
  <si>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</si>
  <si>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</si>
  <si>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</si>
  <si>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</si>
  <si>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</si>
  <si>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</si>
  <si>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</si>
  <si>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</si>
  <si>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</si>
  <si>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</si>
  <si>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</si>
  <si>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</si>
  <si>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</si>
  <si>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</si>
  <si>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</si>
  <si>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</si>
  <si>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</si>
  <si>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</si>
  <si>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</si>
  <si>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</si>
  <si>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</si>
  <si>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</si>
  <si>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</si>
  <si>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</si>
  <si>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</si>
  <si>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</si>
  <si>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</si>
  <si>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</si>
  <si>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</si>
  <si>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</si>
  <si>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</si>
  <si>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</si>
  <si>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</si>
  <si>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</si>
  <si>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</si>
  <si>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</si>
  <si>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</si>
  <si>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</si>
  <si>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</si>
  <si>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</si>
  <si>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</si>
  <si>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</si>
  <si>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</si>
  <si>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</si>
  <si>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</si>
  <si>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</si>
  <si>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</si>
  <si>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</si>
  <si>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</si>
  <si>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</si>
  <si>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</si>
  <si>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</si>
  <si>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</si>
  <si>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</si>
  <si>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</si>
  <si>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</si>
  <si>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</si>
  <si>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</si>
  <si>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</si>
  <si>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</si>
  <si>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</si>
  <si>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</si>
  <si>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</si>
  <si>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</si>
  <si>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</si>
  <si>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</si>
  <si>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</si>
  <si>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</si>
  <si>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</si>
  <si>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</si>
  <si>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</si>
  <si>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</si>
  <si>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</si>
  <si>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</si>
  <si>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</si>
  <si>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</si>
  <si>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</si>
  <si>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</si>
  <si>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</si>
  <si>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</si>
  <si>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</si>
  <si>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</si>
  <si>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</si>
  <si>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</si>
  <si>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</si>
  <si>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</si>
  <si>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</si>
  <si>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</si>
  <si>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</si>
  <si>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</si>
  <si>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</si>
  <si>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</si>
  <si>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</si>
  <si>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</si>
  <si>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</si>
  <si>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</si>
  <si>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</si>
  <si>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</si>
  <si>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</si>
  <si>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</si>
  <si>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</si>
  <si>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</si>
  <si>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</si>
  <si>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</si>
  <si>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</si>
  <si>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</si>
  <si>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</si>
  <si>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</si>
  <si>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</si>
  <si>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</si>
  <si>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</si>
  <si>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</si>
  <si>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</si>
  <si>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</si>
  <si>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</si>
  <si>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</si>
  <si>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</si>
  <si>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</si>
  <si>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</si>
  <si>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</si>
  <si>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</si>
  <si>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</si>
  <si>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</si>
  <si>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</si>
  <si>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</si>
  <si>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</si>
  <si>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</si>
  <si>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</si>
  <si>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</si>
  <si>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</si>
  <si>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</si>
  <si>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</si>
  <si>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</si>
  <si>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</si>
  <si>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</si>
  <si>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</si>
  <si>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</si>
  <si>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</si>
  <si>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</si>
  <si>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</si>
  <si>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</si>
  <si>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</si>
  <si>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</si>
  <si>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</si>
  <si>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</si>
  <si>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</si>
  <si>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</si>
  <si>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</si>
  <si>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</si>
  <si>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</si>
  <si>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</si>
  <si>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</si>
  <si>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</si>
  <si>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</si>
  <si>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</si>
  <si>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</si>
  <si>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</si>
  <si>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</si>
  <si>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</si>
  <si>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</si>
  <si>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</si>
  <si>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</si>
  <si>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</si>
  <si>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</si>
  <si>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</si>
  <si>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</si>
  <si>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</si>
  <si>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</si>
  <si>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</si>
  <si>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</si>
  <si>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</si>
  <si>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</si>
  <si>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</si>
  <si>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</si>
  <si>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</si>
  <si>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</si>
  <si>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</si>
  <si>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</si>
  <si>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</si>
  <si>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</si>
  <si>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</si>
  <si>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</si>
  <si>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</si>
  <si>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</si>
  <si>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</si>
  <si>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</si>
  <si>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</si>
  <si>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</si>
  <si>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</si>
  <si>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</si>
  <si>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</si>
  <si>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</si>
  <si>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</si>
  <si>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</si>
  <si>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</si>
  <si>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</si>
  <si>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</si>
  <si>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</si>
  <si>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</si>
  <si>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</si>
  <si>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</si>
  <si>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</si>
  <si>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</si>
  <si>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</si>
  <si>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</si>
  <si>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</si>
  <si>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</si>
  <si>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</si>
  <si>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</si>
  <si>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</si>
  <si>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</si>
  <si>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</si>
  <si>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</si>
  <si>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</si>
  <si>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</si>
  <si>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</si>
  <si>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</si>
  <si>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</si>
  <si>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</si>
  <si>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</si>
  <si>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</si>
  <si>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</si>
  <si>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</si>
  <si>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</si>
  <si>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</si>
  <si>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</si>
  <si>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</si>
  <si>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</si>
  <si>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</si>
  <si>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</si>
  <si>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</si>
  <si>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</si>
  <si>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</si>
  <si>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</si>
  <si>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</si>
  <si>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</si>
  <si>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</si>
  <si>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</si>
  <si>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</si>
  <si>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</si>
  <si>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</si>
  <si>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</si>
  <si>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</si>
  <si>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</si>
  <si>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</si>
  <si>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</si>
  <si>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</si>
  <si>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</si>
  <si>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</si>
  <si>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</si>
  <si>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</si>
  <si>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</si>
  <si>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</si>
  <si>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</si>
  <si>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</si>
  <si>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</si>
  <si>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</si>
  <si>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</si>
  <si>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</si>
  <si>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</si>
  <si>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</si>
  <si>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</si>
  <si>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</si>
  <si>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</si>
  <si>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</si>
  <si>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</si>
  <si>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</si>
  <si>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</si>
  <si>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</si>
  <si>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</si>
  <si>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</si>
  <si>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</si>
  <si>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</si>
  <si>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</si>
  <si>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</si>
  <si>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</si>
  <si>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</si>
  <si>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</si>
  <si>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</si>
  <si>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</si>
  <si>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</si>
  <si>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</si>
  <si>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</si>
  <si>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</si>
  <si>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</si>
  <si>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</si>
  <si>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</si>
  <si>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</si>
  <si>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</si>
  <si>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</si>
  <si>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</si>
  <si>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</si>
  <si>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</si>
  <si>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</si>
  <si>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</si>
  <si>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</si>
  <si>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</si>
  <si>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</si>
  <si>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</si>
  <si>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</si>
  <si>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</si>
  <si>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</si>
  <si>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</si>
  <si>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</si>
  <si>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</si>
  <si>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</si>
  <si>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</si>
  <si>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</si>
  <si>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</si>
  <si>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</si>
  <si>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</si>
  <si>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</si>
  <si>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</si>
  <si>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</si>
  <si>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</si>
  <si>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</si>
  <si>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</si>
  <si>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</si>
  <si>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</si>
  <si>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</si>
  <si>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</si>
  <si>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</si>
  <si>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</si>
  <si>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</si>
  <si>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</si>
  <si>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</si>
  <si>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</si>
  <si>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</si>
  <si>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</si>
  <si>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</si>
  <si>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</si>
  <si>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</si>
  <si>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</si>
  <si>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</si>
  <si>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</si>
  <si>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</si>
  <si>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</si>
  <si>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</si>
  <si>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</si>
  <si>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</si>
  <si>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</si>
  <si>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</si>
  <si>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</si>
  <si>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</si>
  <si>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</si>
  <si>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</si>
  <si>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</si>
  <si>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</si>
  <si>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</si>
  <si>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</si>
  <si>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</si>
  <si>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</si>
  <si>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</si>
  <si>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</si>
  <si>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</si>
  <si>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</si>
  <si>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</si>
  <si>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</si>
  <si>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</si>
  <si>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</si>
  <si>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</si>
  <si>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</si>
  <si>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</si>
  <si>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</si>
  <si>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</si>
  <si>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</si>
  <si>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</si>
  <si>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</si>
  <si>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</si>
  <si>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</si>
  <si>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</si>
  <si>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</si>
  <si>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</si>
  <si>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</si>
  <si>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</si>
  <si>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</si>
  <si>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</si>
  <si>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</si>
  <si>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</si>
  <si>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</si>
  <si>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</si>
  <si>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</si>
  <si>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</si>
  <si>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</si>
  <si>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</si>
  <si>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</si>
  <si>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</si>
  <si>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</si>
  <si>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</si>
  <si>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</si>
  <si>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</si>
  <si>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</si>
  <si>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</si>
  <si>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</si>
  <si>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</si>
  <si>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</si>
  <si>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</si>
  <si>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</si>
  <si>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</si>
  <si>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</si>
  <si>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</si>
  <si>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</si>
  <si>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</si>
  <si>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</si>
  <si>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</si>
  <si>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</si>
  <si>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</si>
  <si>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</si>
  <si>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</si>
  <si>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</si>
  <si>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</si>
  <si>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</si>
  <si>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</si>
  <si>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</si>
  <si>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</si>
  <si>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</si>
  <si>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</si>
  <si>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</si>
  <si>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</si>
  <si>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</si>
  <si>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</si>
  <si>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</si>
  <si>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</si>
  <si>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</si>
  <si>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</si>
  <si>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</si>
  <si>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</si>
  <si>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</si>
  <si>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</si>
  <si>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</si>
  <si>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</si>
  <si>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</si>
  <si>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</si>
  <si>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</si>
  <si>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</si>
  <si>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</si>
  <si>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</si>
  <si>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</si>
  <si>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</si>
  <si>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</si>
  <si>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</si>
  <si>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</si>
  <si>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</si>
  <si>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</si>
  <si>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</si>
  <si>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</si>
  <si>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</si>
  <si>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</si>
  <si>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</si>
  <si>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</si>
  <si>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</si>
  <si>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</si>
  <si>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</si>
  <si>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</si>
  <si>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</si>
  <si>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</si>
  <si>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</si>
  <si>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</si>
  <si>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</si>
  <si>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</si>
  <si>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</si>
  <si>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</si>
  <si>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</si>
  <si>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</si>
  <si>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</si>
  <si>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</si>
  <si>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</si>
  <si>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</si>
  <si>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</si>
  <si>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</si>
  <si>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</si>
  <si>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</si>
  <si>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</si>
  <si>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</si>
  <si>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</si>
  <si>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</si>
  <si>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</si>
  <si>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</si>
  <si>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</si>
  <si>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</si>
  <si>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</si>
  <si>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</si>
  <si>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</si>
  <si>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</si>
  <si>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</si>
  <si>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</si>
  <si>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</si>
  <si>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</si>
  <si>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</si>
  <si>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</si>
  <si>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</si>
  <si>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</si>
  <si>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</si>
  <si>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</si>
  <si>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</si>
  <si>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</si>
  <si>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</si>
  <si>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</si>
  <si>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</si>
  <si>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</si>
  <si>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</si>
  <si>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</si>
  <si>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</si>
  <si>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</si>
  <si>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</si>
  <si>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</si>
  <si>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</si>
  <si>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</si>
  <si>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</si>
  <si>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</si>
  <si>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</si>
  <si>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</si>
  <si>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</si>
  <si>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</si>
  <si>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</si>
  <si>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</si>
  <si>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</si>
  <si>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</si>
  <si>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</si>
  <si>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</si>
  <si>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</si>
  <si>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</si>
  <si>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</si>
  <si>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</si>
  <si>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</si>
  <si>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</si>
  <si>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</si>
  <si>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</si>
  <si>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</si>
  <si>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</si>
  <si>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</si>
  <si>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</si>
  <si>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</si>
  <si>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</si>
  <si>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</si>
  <si>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</si>
  <si>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</si>
  <si>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</si>
  <si>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</si>
  <si>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</si>
  <si>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</si>
  <si>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</si>
  <si>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</si>
  <si>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</si>
  <si>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</si>
  <si>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</si>
  <si>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</si>
  <si>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</si>
  <si>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</si>
  <si>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</si>
  <si>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</si>
  <si>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</si>
  <si>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</si>
  <si>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</si>
  <si>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</si>
  <si>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</si>
  <si>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</si>
  <si>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</si>
  <si>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</si>
  <si>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</si>
  <si>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</si>
  <si>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</si>
  <si>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</si>
  <si>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</si>
  <si>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</si>
  <si>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</si>
  <si>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</si>
  <si>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</si>
  <si>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</si>
  <si>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</si>
  <si>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</si>
  <si>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</si>
  <si>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</si>
  <si>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</si>
  <si>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</si>
  <si>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</si>
  <si>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</si>
  <si>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</si>
  <si>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</si>
  <si>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</si>
  <si>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</si>
  <si>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</si>
  <si>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</si>
  <si>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</si>
  <si>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</si>
  <si>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</si>
  <si>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</si>
  <si>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</si>
  <si>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</si>
  <si>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</si>
  <si>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</si>
  <si>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</si>
  <si>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</si>
  <si>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</si>
  <si>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</si>
  <si>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</si>
  <si>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</si>
  <si>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</si>
  <si>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</si>
  <si>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</si>
  <si>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</si>
  <si>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</si>
  <si>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</si>
  <si>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</si>
  <si>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</si>
  <si>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</si>
  <si>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</si>
  <si>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</si>
  <si>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</si>
  <si>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</si>
  <si>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</si>
  <si>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</si>
  <si>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</si>
  <si>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</si>
  <si>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</si>
  <si>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</si>
  <si>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</si>
  <si>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</si>
  <si>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</si>
  <si>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</si>
  <si>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</si>
  <si>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</si>
  <si>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</si>
  <si>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</si>
  <si>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</si>
  <si>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</si>
  <si>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</si>
  <si>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</si>
  <si>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</si>
  <si>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</si>
  <si>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</si>
  <si>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</si>
  <si>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</si>
  <si>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</si>
  <si>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</si>
  <si>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</si>
  <si>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</si>
  <si>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</si>
  <si>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</si>
  <si>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</si>
  <si>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</si>
  <si>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</si>
  <si>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</si>
  <si>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</si>
  <si>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</si>
  <si>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</si>
  <si>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</si>
  <si>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</si>
  <si>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</si>
  <si>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</si>
  <si>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</si>
  <si>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</si>
  <si>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</si>
  <si>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</si>
  <si>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</si>
  <si>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</si>
  <si>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</si>
  <si>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</si>
  <si>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</si>
  <si>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</si>
  <si>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</si>
  <si>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</si>
  <si>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</si>
  <si>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</si>
  <si>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</si>
  <si>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</si>
  <si>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</si>
  <si>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</si>
  <si>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</si>
  <si>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</si>
  <si>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</si>
  <si>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</si>
  <si>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</si>
  <si>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</si>
  <si>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</si>
  <si>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</si>
  <si>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</si>
  <si>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</si>
  <si>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</si>
  <si>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</si>
  <si>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</si>
  <si>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</si>
  <si>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</si>
  <si>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</si>
  <si>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</si>
  <si>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</si>
  <si>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</si>
  <si>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</si>
  <si>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</si>
  <si>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</si>
  <si>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</si>
  <si>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</si>
  <si>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</si>
  <si>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</si>
  <si>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</si>
  <si>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</si>
  <si>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</si>
  <si>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</si>
  <si>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</si>
  <si>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</si>
  <si>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</si>
  <si>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</si>
  <si>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</si>
  <si>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</si>
  <si>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</si>
  <si>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</si>
  <si>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</si>
  <si>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</si>
  <si>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</si>
  <si>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</si>
  <si>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</si>
  <si>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</si>
  <si>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</si>
  <si>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</si>
  <si>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</si>
  <si>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</si>
  <si>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</si>
  <si>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</si>
  <si>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</si>
  <si>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</si>
  <si>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</si>
  <si>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</si>
  <si>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</si>
  <si>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</si>
  <si>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</si>
  <si>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</si>
  <si>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</si>
  <si>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</si>
  <si>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</si>
  <si>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</si>
  <si>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</si>
  <si>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</si>
  <si>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</si>
  <si>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</si>
  <si>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</si>
  <si>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</si>
  <si>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</si>
  <si>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</si>
  <si>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</si>
  <si>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</si>
  <si>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</si>
  <si>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</si>
  <si>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</si>
  <si>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</si>
  <si>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</si>
  <si>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</si>
  <si>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</si>
  <si>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</si>
  <si>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</si>
  <si>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</si>
  <si>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</si>
  <si>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</si>
  <si>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</si>
  <si>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</si>
  <si>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</si>
  <si>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</si>
  <si>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</si>
  <si>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</si>
  <si>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</si>
  <si>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</si>
  <si>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</si>
  <si>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</si>
  <si>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</si>
  <si>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</si>
  <si>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</si>
  <si>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</si>
  <si>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</si>
  <si>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</si>
  <si>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</si>
  <si>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</si>
  <si>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</si>
  <si>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</si>
  <si>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</si>
  <si>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</si>
  <si>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</si>
  <si>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</si>
  <si>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</si>
  <si>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</si>
  <si>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</si>
  <si>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</si>
  <si>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</si>
  <si>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</si>
  <si>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</si>
  <si>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</si>
  <si>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</si>
  <si>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</si>
  <si>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</si>
  <si>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</si>
  <si>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</si>
  <si>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</si>
  <si>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</si>
  <si>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</si>
  <si>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</si>
  <si>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</si>
  <si>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</si>
  <si>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</si>
  <si>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</si>
  <si>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</si>
  <si>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</si>
  <si>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</si>
  <si>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</si>
  <si>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</si>
  <si>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</si>
  <si>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</si>
  <si>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</si>
  <si>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</si>
  <si>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</si>
  <si>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</si>
  <si>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</si>
  <si>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</si>
  <si>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</si>
  <si>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</si>
  <si>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</si>
  <si>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</si>
  <si>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</si>
  <si>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</si>
  <si>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</si>
  <si>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</si>
  <si>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</si>
  <si>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</si>
  <si>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</si>
  <si>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</si>
  <si>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</si>
  <si>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</si>
  <si>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</si>
  <si>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</si>
  <si>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</si>
  <si>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</si>
  <si>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</si>
  <si>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</si>
  <si>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</si>
  <si>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</si>
  <si>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</si>
  <si>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</si>
  <si>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</si>
  <si>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</si>
  <si>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</si>
  <si>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</si>
  <si>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</si>
  <si>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</si>
  <si>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</si>
  <si>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</si>
  <si>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</si>
  <si>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</si>
  <si>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</si>
  <si>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</si>
  <si>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</si>
  <si>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</si>
  <si>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</si>
  <si>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</si>
  <si>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</si>
  <si>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</si>
  <si>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</si>
  <si>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</si>
  <si>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</si>
  <si>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</si>
  <si>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</si>
  <si>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</si>
  <si>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</si>
  <si>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</si>
  <si>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</si>
  <si>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</si>
  <si>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</si>
  <si>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</si>
  <si>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</si>
  <si>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</si>
  <si>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</si>
  <si>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</si>
  <si>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</si>
  <si>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</si>
  <si>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</si>
  <si>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</si>
  <si>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</si>
  <si>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</si>
  <si>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</si>
  <si>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</si>
  <si>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</si>
  <si>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</si>
  <si>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</si>
  <si>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</si>
  <si>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</si>
  <si>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</si>
  <si>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</si>
  <si>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</si>
  <si>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</si>
  <si>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</si>
  <si>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</si>
  <si>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</si>
  <si>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</si>
  <si>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</si>
  <si>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</si>
  <si>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</si>
  <si>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</si>
  <si>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</si>
  <si>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</si>
  <si>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</si>
  <si>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</si>
  <si>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</si>
  <si>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</si>
  <si>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</si>
  <si>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</si>
  <si>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</si>
  <si>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</si>
  <si>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</si>
  <si>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</si>
  <si>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</si>
  <si>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</si>
  <si>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</si>
  <si>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</si>
  <si>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</si>
  <si>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</si>
  <si>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</si>
  <si>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</si>
  <si>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</si>
  <si>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</si>
  <si>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</si>
  <si>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</si>
  <si>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</si>
  <si>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</si>
  <si>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</si>
  <si>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</si>
  <si>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</si>
  <si>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</si>
  <si>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</si>
  <si>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</si>
  <si>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</si>
  <si>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</si>
  <si>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</si>
  <si>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</si>
  <si>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</si>
  <si>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</si>
  <si>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</si>
  <si>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</si>
  <si>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</si>
  <si>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</si>
  <si>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</si>
  <si>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</si>
  <si>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</si>
  <si>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</si>
  <si>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</si>
  <si>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</si>
  <si>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</si>
  <si>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</si>
  <si>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</si>
  <si>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</si>
  <si>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</si>
  <si>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</si>
  <si>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</si>
  <si>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</si>
  <si>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</si>
  <si>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</si>
  <si>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</si>
  <si>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</si>
  <si>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</si>
  <si>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</si>
  <si>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</si>
  <si>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</si>
  <si>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</si>
  <si>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</si>
  <si>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</si>
  <si>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</si>
  <si>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</si>
  <si>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</si>
  <si>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</si>
  <si>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</si>
  <si>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</si>
  <si>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</si>
  <si>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</si>
  <si>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</si>
  <si>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</si>
  <si>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</si>
  <si>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</si>
  <si>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</si>
  <si>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</si>
  <si>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</si>
  <si>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</si>
  <si>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</si>
  <si>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</si>
  <si>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</si>
  <si>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</si>
  <si>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</si>
  <si>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</si>
  <si>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</si>
  <si>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</si>
  <si>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</si>
  <si>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</si>
  <si>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</si>
  <si>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</si>
  <si>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</si>
  <si>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</si>
  <si>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</si>
  <si>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</si>
  <si>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</si>
  <si>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</si>
  <si>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</si>
  <si>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</si>
  <si>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</si>
  <si>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</si>
  <si>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</si>
  <si>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</si>
  <si>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</si>
  <si>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</si>
  <si>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</si>
  <si>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</si>
  <si>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</si>
  <si>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</si>
  <si>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</si>
  <si>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</si>
  <si>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</si>
  <si>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</si>
  <si>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</si>
  <si>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</si>
  <si>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</si>
  <si>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</si>
  <si>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</si>
  <si>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</si>
  <si>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</si>
  <si>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</si>
  <si>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</si>
  <si>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</si>
  <si>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</si>
  <si>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</si>
  <si>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</si>
  <si>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</si>
  <si>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</si>
  <si>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</si>
  <si>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</si>
  <si>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</si>
  <si>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</si>
  <si>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</si>
  <si>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</si>
  <si>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</si>
  <si>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</si>
  <si>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</si>
  <si>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</si>
  <si>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</si>
  <si>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</si>
  <si>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</si>
  <si>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</si>
  <si>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</si>
  <si>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</si>
  <si>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</si>
  <si>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</si>
  <si>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</si>
  <si>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</si>
  <si>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</si>
  <si>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</si>
  <si>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</si>
  <si>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</si>
  <si>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</si>
  <si>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</si>
  <si>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</si>
  <si>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</si>
  <si>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</si>
  <si>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</si>
  <si>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</si>
  <si>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</si>
  <si>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</si>
  <si>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</si>
  <si>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</si>
  <si>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</si>
  <si>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</si>
  <si>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</si>
  <si>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</si>
  <si>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</si>
  <si>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</si>
  <si>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</si>
  <si>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</si>
  <si>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</si>
  <si>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</si>
  <si>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</si>
  <si>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</si>
  <si>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</si>
  <si>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</si>
  <si>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</si>
  <si>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</si>
  <si>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</si>
  <si>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</si>
  <si>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</si>
  <si>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</si>
  <si>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</si>
  <si>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</si>
  <si>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</si>
  <si>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</si>
  <si>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</si>
  <si>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</si>
  <si>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</si>
  <si>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</si>
  <si>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</si>
  <si>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</si>
  <si>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</si>
  <si>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</si>
  <si>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</si>
  <si>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</si>
  <si>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</si>
  <si>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</si>
  <si>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</si>
  <si>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</si>
  <si>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</si>
  <si>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</si>
  <si>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</si>
  <si>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</si>
  <si>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</si>
  <si>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</si>
  <si>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</si>
  <si>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</si>
  <si>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</si>
  <si>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</si>
  <si>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</si>
  <si>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</si>
  <si>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</si>
  <si>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</si>
  <si>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</si>
  <si>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</si>
  <si>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</si>
  <si>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</si>
  <si>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</si>
  <si>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</si>
  <si>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</si>
  <si>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</si>
  <si>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</si>
  <si>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</si>
  <si>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</si>
  <si>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</si>
  <si>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</si>
  <si>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</si>
  <si>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</si>
  <si>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</si>
  <si>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</si>
  <si>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</si>
  <si>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</si>
  <si>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</si>
  <si>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</si>
  <si>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</si>
  <si>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</si>
  <si>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</si>
  <si>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</si>
  <si>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</si>
  <si>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</si>
  <si>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</si>
  <si>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</si>
  <si>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</si>
  <si>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</si>
  <si>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</si>
  <si>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</si>
  <si>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</si>
  <si>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</si>
  <si>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</si>
  <si>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</si>
  <si>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</si>
  <si>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</si>
  <si>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</si>
  <si>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</si>
  <si>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</si>
  <si>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</si>
  <si>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</si>
  <si>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</si>
  <si>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</si>
  <si>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</si>
  <si>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</si>
  <si>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</si>
  <si>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</si>
  <si>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</si>
  <si>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</si>
  <si>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</si>
  <si>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</si>
  <si>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</si>
  <si>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</si>
  <si>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</si>
  <si>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</si>
  <si>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</si>
  <si>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</si>
  <si>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</si>
  <si>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</si>
  <si>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</si>
  <si>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</si>
  <si>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</si>
  <si>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</si>
  <si>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</si>
  <si>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</si>
  <si>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</si>
  <si>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</si>
  <si>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</si>
  <si>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</si>
  <si>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</si>
  <si>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</si>
  <si>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</si>
  <si>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</si>
  <si>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</si>
  <si>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</si>
  <si>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</si>
  <si>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</si>
  <si>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</si>
  <si>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</si>
  <si>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</si>
  <si>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</si>
  <si>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</si>
  <si>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</si>
  <si>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</si>
  <si>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</si>
  <si>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</si>
  <si>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</si>
  <si>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</si>
  <si>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</si>
  <si>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</si>
  <si>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</si>
  <si>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</si>
  <si>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</si>
  <si>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</si>
  <si>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</si>
  <si>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</si>
  <si>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</si>
  <si>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</si>
  <si>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</si>
  <si>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</si>
  <si>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</si>
  <si>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</si>
  <si>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</si>
  <si>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</si>
  <si>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</si>
  <si>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</si>
  <si>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</si>
  <si>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</si>
  <si>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</si>
  <si>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</si>
  <si>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</si>
  <si>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</si>
  <si>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</si>
  <si>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</si>
  <si>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</si>
  <si>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</si>
  <si>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</si>
  <si>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</si>
  <si>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</si>
  <si>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</si>
  <si>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</si>
  <si>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</si>
  <si>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</si>
  <si>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</si>
  <si>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</si>
  <si>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</si>
  <si>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</si>
  <si>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</si>
  <si>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</si>
  <si>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</si>
  <si>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</si>
  <si>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</si>
  <si>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</si>
  <si>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</si>
  <si>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</si>
  <si>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</si>
  <si>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</si>
  <si>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</si>
  <si>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</si>
  <si>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</si>
  <si>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</si>
  <si>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</si>
  <si>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</si>
  <si>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</si>
  <si>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</si>
  <si>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</si>
  <si>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</si>
  <si>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</si>
  <si>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</si>
  <si>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</si>
  <si>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</si>
  <si>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</si>
  <si>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</si>
  <si>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</si>
  <si>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</si>
  <si>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</si>
  <si>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</si>
  <si>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</si>
  <si>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</si>
  <si>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</si>
  <si>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</si>
  <si>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</si>
  <si>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</si>
  <si>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</si>
  <si>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</si>
  <si>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</si>
  <si>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</si>
  <si>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</si>
  <si>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</si>
  <si>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</si>
  <si>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</si>
  <si>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</si>
  <si>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</si>
  <si>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</si>
  <si>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</si>
  <si>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</si>
  <si>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</si>
  <si>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</si>
  <si>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</si>
  <si>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</si>
  <si>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</si>
  <si>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</si>
  <si>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</si>
  <si>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</si>
  <si>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</si>
  <si>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</si>
  <si>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</si>
  <si>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</si>
  <si>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</si>
  <si>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</si>
  <si>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</si>
  <si>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</si>
  <si>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</si>
  <si>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</si>
  <si>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</si>
  <si>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</si>
  <si>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</si>
  <si>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</si>
  <si>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</si>
  <si>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</si>
  <si>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</si>
  <si>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</si>
  <si>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</si>
  <si>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</si>
  <si>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</si>
  <si>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</si>
  <si>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</si>
  <si>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</si>
  <si>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</si>
  <si>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</si>
  <si>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</si>
  <si>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</si>
  <si>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</si>
  <si>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</si>
  <si>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</si>
  <si>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</si>
  <si>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</si>
  <si>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</si>
  <si>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</si>
  <si>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</si>
  <si>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</si>
  <si>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</si>
  <si>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</si>
  <si>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</si>
  <si>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</si>
  <si>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</si>
  <si>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</si>
  <si>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</si>
  <si>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</si>
  <si>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</si>
  <si>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</si>
  <si>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</si>
  <si>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</si>
  <si>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</si>
  <si>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</si>
  <si>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</si>
  <si>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</si>
  <si>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</si>
  <si>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</si>
  <si>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</si>
  <si>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</si>
  <si>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</si>
  <si>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</si>
  <si>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</si>
  <si>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</si>
  <si>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</si>
  <si>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</si>
  <si>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</si>
  <si>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</si>
  <si>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</si>
  <si>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</si>
  <si>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</si>
  <si>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</si>
  <si>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</si>
  <si>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</si>
  <si>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</si>
  <si>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</si>
  <si>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</si>
  <si>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</si>
  <si>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</si>
  <si>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</si>
  <si>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</si>
  <si>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</si>
  <si>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</si>
  <si>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</si>
  <si>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</si>
  <si>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</si>
  <si>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</si>
  <si>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</si>
  <si>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</si>
  <si>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</si>
  <si>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</si>
  <si>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</si>
  <si>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</si>
  <si>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</si>
  <si>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</si>
  <si>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</si>
  <si>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</si>
  <si>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</si>
  <si>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</si>
  <si>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</si>
  <si>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</si>
  <si>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</si>
  <si>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</si>
  <si>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</si>
  <si>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</si>
  <si>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</si>
  <si>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</si>
  <si>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</si>
  <si>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</si>
  <si>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</si>
  <si>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</si>
  <si>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</si>
  <si>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</si>
  <si>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</si>
  <si>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</si>
  <si>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</si>
  <si>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</si>
  <si>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</si>
  <si>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</si>
  <si>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</si>
  <si>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</si>
  <si>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</si>
  <si>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</si>
  <si>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</si>
  <si>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</si>
  <si>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</si>
  <si>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</si>
  <si>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</si>
  <si>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</si>
  <si>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</si>
  <si>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</si>
  <si>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</si>
  <si>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</si>
  <si>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</si>
  <si>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</si>
  <si>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</si>
  <si>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</si>
  <si>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</si>
  <si>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</si>
  <si>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</si>
  <si>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</si>
  <si>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</si>
  <si>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</si>
  <si>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</si>
  <si>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</si>
  <si>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</si>
  <si>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</si>
  <si>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</si>
  <si>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</si>
  <si>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</si>
  <si>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</si>
  <si>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</si>
  <si>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</si>
  <si>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</si>
  <si>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</si>
  <si>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</si>
  <si>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</si>
  <si>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</si>
  <si>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</si>
  <si>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</si>
  <si>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</si>
  <si>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</si>
  <si>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</si>
  <si>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</si>
  <si>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</si>
  <si>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</si>
  <si>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</si>
  <si>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</si>
  <si>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</si>
  <si>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</si>
  <si>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</si>
  <si>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</si>
  <si>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</si>
  <si>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</si>
  <si>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</si>
  <si>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</si>
  <si>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</si>
  <si>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</si>
  <si>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</si>
  <si>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</si>
  <si>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</si>
  <si>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</si>
  <si>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</si>
  <si>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</si>
  <si>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</si>
  <si>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</si>
  <si>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</si>
  <si>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</si>
  <si>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</si>
  <si>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</si>
  <si>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</si>
  <si>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</si>
  <si>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</si>
  <si>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</si>
  <si>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</si>
  <si>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</si>
  <si>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</si>
  <si>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</si>
  <si>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</si>
  <si>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</si>
  <si>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</si>
  <si>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</si>
  <si>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</si>
  <si>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</si>
  <si>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</si>
  <si>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</si>
  <si>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</si>
  <si>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</si>
  <si>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</si>
  <si>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</si>
  <si>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</si>
  <si>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</si>
  <si>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</si>
  <si>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</si>
  <si>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</si>
  <si>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</si>
  <si>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</si>
  <si>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</si>
  <si>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</si>
  <si>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</si>
  <si>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</si>
  <si>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</si>
  <si>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</si>
  <si>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</si>
  <si>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</si>
  <si>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</si>
  <si>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</si>
  <si>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</si>
  <si>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</si>
  <si>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</si>
  <si>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</si>
  <si>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</si>
  <si>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</si>
  <si>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</si>
  <si>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</si>
  <si>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</si>
  <si>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</si>
  <si>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</si>
  <si>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</si>
  <si>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</si>
  <si>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</si>
  <si>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</si>
  <si>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</si>
  <si>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</si>
  <si>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</si>
  <si>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</si>
  <si>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</si>
  <si>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</si>
  <si>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</si>
  <si>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</si>
  <si>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</si>
  <si>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</si>
  <si>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</si>
  <si>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</si>
  <si>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</si>
  <si>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</si>
  <si>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</si>
  <si>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</si>
  <si>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</si>
  <si>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</si>
  <si>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</si>
  <si>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</si>
  <si>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</si>
  <si>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</si>
  <si>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</si>
  <si>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</si>
  <si>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</si>
  <si>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</si>
  <si>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</si>
  <si>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</si>
  <si>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</si>
  <si>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</si>
  <si>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</si>
  <si>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</si>
  <si>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</si>
  <si>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</si>
  <si>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</si>
  <si>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</si>
  <si>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</si>
  <si>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</si>
  <si>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</si>
  <si>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</si>
  <si>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</si>
  <si>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</si>
  <si>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</si>
  <si>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</si>
  <si>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</si>
  <si>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</si>
  <si>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</si>
  <si>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</si>
  <si>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</si>
  <si>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</si>
  <si>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</si>
  <si>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</si>
  <si>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</si>
  <si>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</si>
  <si>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</si>
  <si>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</si>
  <si>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</si>
  <si>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</si>
  <si>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</si>
  <si>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</si>
  <si>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</si>
  <si>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</si>
  <si>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</si>
  <si>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</si>
  <si>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</si>
  <si>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</si>
  <si>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</si>
  <si>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</si>
  <si>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</si>
  <si>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</si>
  <si>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</si>
  <si>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</si>
  <si>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</si>
  <si>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</si>
  <si>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</si>
  <si>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</si>
  <si>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</si>
  <si>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</si>
  <si>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</si>
  <si>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</si>
  <si>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</si>
  <si>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</si>
  <si>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</si>
  <si>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</si>
  <si>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</si>
  <si>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</si>
  <si>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</si>
  <si>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</si>
  <si>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</si>
  <si>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</si>
  <si>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</si>
  <si>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</si>
  <si>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</si>
  <si>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</si>
  <si>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</si>
  <si>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</si>
  <si>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</si>
  <si>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</si>
  <si>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</si>
  <si>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</si>
  <si>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</si>
  <si>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</si>
  <si>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</si>
  <si>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</si>
  <si>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</si>
  <si>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</si>
  <si>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</si>
  <si>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</si>
  <si>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</si>
  <si>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</si>
  <si>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</si>
  <si>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</si>
  <si>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</si>
  <si>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</si>
  <si>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</si>
  <si>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</si>
  <si>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</si>
  <si>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</si>
  <si>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</si>
  <si>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</si>
  <si>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</si>
  <si>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</si>
  <si>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</si>
  <si>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</si>
  <si>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</si>
  <si>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</si>
  <si>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</si>
  <si>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</si>
  <si>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</si>
  <si>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</si>
  <si>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</si>
  <si>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</si>
  <si>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</si>
  <si>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</si>
  <si>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</si>
  <si>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</si>
  <si>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</si>
  <si>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</si>
  <si>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</si>
  <si>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</si>
  <si>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</si>
  <si>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</si>
  <si>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</si>
  <si>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</si>
  <si>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</si>
  <si>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</si>
  <si>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</si>
  <si>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</si>
  <si>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</si>
  <si>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</si>
  <si>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</si>
  <si>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</si>
  <si>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</si>
  <si>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</si>
  <si>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</si>
  <si>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</si>
  <si>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</si>
  <si>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</si>
  <si>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</si>
  <si>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</si>
  <si>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</si>
  <si>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</si>
  <si>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</si>
  <si>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</si>
  <si>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</si>
  <si>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</si>
  <si>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</si>
  <si>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</si>
  <si>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</si>
  <si>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</si>
  <si>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</si>
  <si>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</si>
  <si>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</si>
  <si>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</si>
  <si>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</si>
  <si>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</si>
  <si>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</si>
  <si>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</si>
  <si>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</si>
  <si>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</si>
  <si>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</si>
  <si>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</si>
  <si>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</si>
  <si>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</si>
  <si>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</si>
  <si>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</si>
  <si>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</si>
  <si>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</si>
  <si>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</si>
  <si>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</si>
  <si>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</si>
  <si>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</si>
  <si>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</si>
  <si>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</si>
  <si>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</si>
  <si>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</si>
  <si>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</si>
  <si>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</si>
  <si>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</si>
  <si>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</si>
  <si>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</si>
  <si>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</si>
  <si>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</si>
  <si>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</si>
  <si>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</si>
  <si>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</si>
  <si>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</si>
  <si>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</si>
  <si>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</si>
  <si>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</si>
  <si>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</si>
  <si>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</si>
  <si>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</si>
  <si>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</si>
  <si>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</si>
  <si>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</si>
  <si>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</si>
  <si>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</si>
  <si>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</si>
  <si>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</si>
  <si>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</si>
  <si>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</si>
  <si>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</si>
  <si>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</si>
  <si>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</si>
  <si>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</si>
  <si>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</si>
  <si>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</si>
  <si>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</si>
  <si>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</si>
  <si>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</si>
  <si>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</si>
  <si>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</si>
  <si>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</si>
  <si>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</si>
  <si>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</si>
  <si>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</si>
  <si>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</si>
  <si>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</si>
  <si>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</si>
  <si>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</si>
  <si>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</si>
  <si>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</si>
  <si>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</si>
  <si>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</si>
  <si>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</si>
  <si>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</si>
  <si>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</si>
  <si>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</si>
  <si>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</si>
  <si>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</si>
  <si>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</si>
  <si>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</si>
  <si>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</si>
  <si>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</si>
  <si>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</si>
  <si>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</si>
  <si>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</si>
  <si>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</si>
  <si>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</si>
  <si>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</si>
  <si>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</si>
  <si>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</si>
  <si>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</si>
  <si>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</si>
  <si>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</si>
  <si>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</si>
  <si>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</si>
  <si>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</si>
  <si>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</si>
  <si>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</si>
  <si>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</si>
  <si>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</si>
  <si>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</si>
  <si>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</si>
  <si>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</si>
  <si>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</si>
  <si>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</si>
  <si>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</si>
  <si>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</si>
  <si>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</si>
  <si>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</si>
  <si>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</si>
  <si>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</si>
  <si>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</si>
  <si>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</si>
  <si>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</si>
  <si>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</si>
  <si>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</si>
  <si>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</si>
  <si>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</si>
  <si>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</si>
  <si>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</si>
  <si>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</si>
  <si>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</si>
  <si>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</si>
  <si>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</si>
  <si>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</si>
  <si>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</si>
  <si>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</si>
  <si>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</si>
  <si>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</si>
  <si>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</si>
  <si>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</si>
  <si>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</si>
  <si>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</si>
  <si>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</si>
  <si>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</si>
  <si>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</si>
  <si>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</si>
  <si>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</si>
  <si>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</si>
  <si>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</si>
  <si>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</si>
  <si>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</si>
  <si>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</si>
  <si>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</si>
  <si>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</si>
  <si>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</si>
  <si>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</si>
  <si>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</si>
  <si>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</si>
  <si>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</si>
  <si>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</si>
  <si>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</si>
  <si>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</si>
  <si>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</si>
  <si>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</si>
  <si>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</si>
  <si>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</si>
  <si>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</si>
  <si>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</si>
  <si>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</si>
  <si>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</si>
  <si>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</si>
  <si>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</si>
  <si>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</si>
  <si>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</si>
  <si>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</si>
  <si>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</si>
  <si>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</si>
  <si>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</si>
  <si>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</si>
  <si>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</si>
  <si>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</si>
  <si>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</si>
  <si>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</si>
  <si>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</si>
  <si>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</si>
  <si>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</si>
  <si>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</si>
  <si>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</si>
  <si>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</si>
  <si>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</si>
  <si>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</si>
  <si>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</si>
  <si>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</si>
  <si>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</si>
  <si>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</si>
  <si>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</si>
  <si>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</si>
  <si>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</si>
  <si>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</si>
  <si>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</si>
  <si>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</si>
  <si>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</si>
  <si>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</si>
  <si>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</si>
  <si>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</si>
  <si>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</si>
  <si>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</si>
  <si>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</si>
  <si>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</si>
  <si>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</si>
  <si>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</si>
  <si>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</si>
  <si>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</si>
  <si>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</si>
  <si>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</si>
  <si>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</si>
  <si>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</si>
  <si>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</si>
  <si>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</si>
  <si>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</si>
  <si>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</si>
  <si>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</si>
  <si>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</si>
  <si>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</si>
  <si>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</si>
  <si>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</si>
  <si>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</si>
  <si>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</si>
  <si>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</si>
  <si>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</si>
  <si>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</si>
  <si>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</si>
  <si>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</si>
  <si>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</si>
  <si>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</si>
  <si>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</si>
  <si>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</si>
  <si>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</si>
  <si>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</si>
  <si>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</si>
  <si>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</si>
  <si>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</si>
  <si>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</si>
  <si>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</si>
  <si>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</si>
  <si>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</si>
  <si>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</si>
  <si>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</si>
  <si>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</si>
  <si>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</si>
  <si>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</si>
  <si>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</si>
  <si>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</si>
  <si>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</si>
  <si>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</si>
  <si>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</si>
  <si>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</si>
  <si>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</si>
  <si>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</si>
  <si>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</si>
  <si>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</si>
  <si>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</si>
  <si>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</si>
  <si>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</si>
  <si>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</si>
  <si>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</si>
  <si>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</si>
  <si>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</si>
  <si>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</si>
  <si>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</si>
  <si>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</si>
  <si>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</si>
  <si>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</si>
  <si>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</si>
  <si>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</si>
  <si>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</si>
  <si>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</si>
  <si>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</si>
  <si>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</si>
  <si>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</si>
  <si>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</si>
  <si>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</si>
  <si>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</si>
  <si>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</si>
  <si>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</si>
  <si>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</si>
  <si>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</si>
  <si>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</si>
  <si>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</si>
  <si>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</si>
  <si>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</si>
  <si>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</si>
  <si>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</si>
  <si>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</si>
  <si>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</si>
  <si>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</si>
  <si>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</si>
  <si>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</si>
  <si>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</si>
  <si>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</si>
  <si>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</si>
  <si>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</si>
  <si>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</si>
  <si>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</si>
  <si>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</si>
  <si>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</si>
  <si>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</si>
  <si>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</si>
  <si>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</si>
  <si>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</si>
  <si>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</si>
  <si>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</si>
  <si>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</si>
  <si>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</si>
  <si>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</si>
  <si>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</si>
  <si>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</si>
  <si>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</si>
  <si>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</si>
  <si>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</si>
  <si>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</si>
  <si>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</si>
  <si>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</si>
  <si>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</si>
  <si>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</si>
  <si>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</si>
  <si>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</si>
  <si>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</si>
  <si>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</si>
  <si>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</si>
  <si>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</si>
  <si>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</si>
  <si>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</si>
  <si>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</si>
  <si>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</si>
  <si>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</si>
  <si>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</si>
  <si>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</si>
  <si>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</si>
  <si>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</si>
  <si>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</si>
  <si>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</si>
  <si>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</si>
  <si>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</si>
  <si>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</si>
  <si>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</si>
  <si>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</si>
  <si>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</si>
  <si>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</si>
  <si>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</si>
  <si>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</si>
  <si>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</si>
  <si>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</si>
  <si>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</si>
  <si>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</si>
  <si>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</si>
  <si>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</si>
  <si>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</si>
  <si>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</si>
  <si>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</si>
  <si>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</si>
  <si>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</si>
  <si>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</si>
  <si>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</si>
  <si>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</si>
  <si>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</si>
  <si>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</si>
  <si>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</si>
  <si>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</si>
  <si>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</si>
  <si>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</si>
  <si>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</si>
  <si>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</si>
  <si>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</si>
  <si>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</si>
  <si>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</si>
  <si>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</si>
  <si>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</si>
  <si>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</si>
  <si>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</si>
  <si>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</si>
  <si>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</si>
  <si>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</si>
  <si>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</si>
  <si>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</si>
  <si>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</si>
  <si>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</si>
  <si>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</si>
  <si>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</si>
  <si>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</si>
  <si>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</si>
  <si>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</si>
  <si>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</si>
  <si>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</si>
  <si>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</si>
  <si>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</si>
  <si>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</si>
  <si>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</si>
  <si>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</si>
  <si>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</si>
  <si>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</si>
  <si>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</si>
  <si>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</si>
  <si>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</si>
  <si>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</si>
  <si>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</si>
  <si>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</si>
  <si>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</si>
  <si>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</si>
  <si>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</si>
  <si>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</si>
  <si>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</si>
  <si>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</si>
  <si>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</si>
  <si>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</si>
  <si>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</si>
  <si>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</si>
  <si>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</si>
  <si>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</si>
  <si>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</si>
  <si>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</si>
  <si>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</si>
  <si>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</si>
  <si>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</si>
  <si>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</si>
  <si>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</si>
  <si>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</si>
  <si>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</si>
  <si>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</si>
  <si>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</si>
  <si>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</si>
  <si>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</si>
  <si>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</si>
  <si>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</si>
  <si>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</si>
  <si>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</si>
  <si>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</si>
  <si>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</si>
  <si>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</si>
  <si>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</si>
  <si>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</si>
  <si>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</si>
  <si>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</si>
  <si>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</si>
  <si>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</si>
  <si>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</si>
  <si>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</si>
  <si>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</si>
  <si>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</si>
  <si>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</si>
  <si>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</si>
  <si>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</si>
  <si>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</si>
  <si>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</si>
  <si>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</si>
  <si>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</si>
  <si>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</si>
  <si>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</si>
  <si>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</si>
  <si>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</si>
  <si>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</si>
  <si>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</si>
  <si>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</si>
  <si>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</si>
  <si>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</si>
  <si>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</si>
  <si>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</si>
  <si>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</si>
  <si>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</si>
  <si>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</si>
  <si>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</si>
  <si>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</si>
  <si>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</si>
  <si>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</si>
  <si>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</si>
  <si>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</si>
  <si>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</si>
  <si>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</si>
  <si>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</si>
  <si>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</si>
  <si>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</si>
  <si>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</si>
  <si>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</si>
  <si>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</si>
  <si>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</si>
  <si>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</si>
  <si>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</si>
  <si>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</si>
  <si>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</si>
  <si>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</si>
  <si>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</si>
  <si>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</si>
  <si>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</si>
  <si>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</si>
  <si>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</si>
  <si>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</si>
  <si>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</si>
  <si>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</si>
  <si>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</si>
  <si>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</si>
  <si>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</si>
  <si>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</si>
  <si>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</si>
  <si>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</si>
  <si>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</si>
  <si>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</si>
  <si>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</si>
  <si>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</si>
  <si>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</si>
  <si>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</si>
  <si>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</si>
  <si>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</si>
  <si>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</si>
  <si>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</si>
  <si>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</si>
  <si>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</si>
  <si>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</si>
  <si>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</si>
  <si>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</si>
  <si>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</si>
  <si>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</si>
  <si>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</si>
  <si>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</si>
  <si>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</si>
  <si>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</si>
  <si>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</si>
  <si>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</si>
  <si>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</si>
  <si>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</si>
  <si>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</si>
  <si>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</si>
  <si>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</si>
  <si>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</si>
  <si>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</si>
  <si>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</si>
  <si>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</si>
  <si>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</si>
  <si>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</si>
  <si>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</si>
  <si>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</si>
  <si>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</si>
  <si>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</si>
  <si>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</si>
  <si>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</si>
  <si>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</si>
  <si>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</si>
  <si>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</si>
  <si>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</si>
  <si>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</si>
  <si>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</si>
  <si>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</si>
  <si>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</si>
  <si>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</si>
  <si>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</si>
  <si>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</si>
  <si>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</si>
  <si>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</si>
  <si>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</si>
  <si>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</si>
  <si>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</si>
  <si>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</si>
  <si>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</si>
  <si>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</si>
  <si>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</si>
  <si>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</si>
  <si>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</si>
  <si>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</si>
  <si>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</si>
  <si>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</si>
  <si>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</si>
  <si>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</si>
  <si>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</si>
  <si>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</si>
  <si>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</si>
  <si>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</si>
  <si>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</si>
  <si>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</si>
  <si>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</si>
  <si>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</si>
  <si>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</si>
  <si>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</si>
  <si>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</si>
  <si>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</si>
  <si>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</si>
  <si>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</si>
  <si>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</si>
  <si>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</si>
  <si>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</si>
  <si>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</si>
  <si>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</si>
  <si>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</si>
  <si>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</si>
  <si>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</si>
  <si>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</si>
  <si>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</si>
  <si>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</si>
  <si>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</si>
  <si>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</si>
  <si>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</si>
  <si>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</si>
  <si>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</si>
  <si>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</si>
  <si>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</si>
  <si>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</si>
  <si>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</si>
  <si>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</si>
  <si>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</si>
  <si>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</si>
  <si>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</si>
  <si>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</si>
  <si>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</si>
  <si>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</si>
  <si>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</si>
  <si>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</si>
  <si>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</si>
  <si>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</si>
  <si>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</si>
  <si>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</si>
  <si>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</si>
  <si>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</si>
  <si>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</si>
  <si>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</si>
  <si>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</si>
  <si>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</si>
  <si>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</si>
  <si>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</si>
  <si>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</si>
  <si>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</si>
  <si>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</si>
  <si>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</si>
  <si>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</si>
  <si>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</si>
  <si>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</si>
  <si>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</si>
  <si>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</si>
  <si>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</si>
  <si>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</si>
  <si>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</si>
  <si>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</si>
  <si>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</si>
  <si>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</si>
  <si>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</si>
  <si>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</si>
  <si>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</si>
  <si>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</si>
  <si>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</si>
  <si>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</si>
  <si>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</si>
  <si>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</si>
  <si>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</si>
  <si>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</si>
  <si>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</si>
  <si>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</si>
  <si>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</si>
  <si>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</si>
  <si>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</si>
  <si>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</si>
  <si>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</si>
  <si>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</si>
  <si>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</si>
  <si>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</si>
  <si>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</si>
  <si>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</si>
  <si>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</si>
  <si>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</si>
  <si>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</si>
  <si>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</si>
  <si>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</si>
  <si>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</si>
  <si>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</si>
  <si>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</si>
  <si>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</si>
  <si>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</si>
  <si>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</si>
  <si>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</si>
  <si>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</si>
  <si>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</si>
  <si>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</si>
  <si>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</si>
  <si>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</si>
  <si>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</si>
  <si>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</si>
  <si>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</si>
  <si>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</si>
  <si>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</si>
  <si>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</si>
  <si>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</si>
  <si>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</si>
  <si>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</si>
  <si>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</si>
  <si>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</si>
  <si>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</si>
  <si>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</si>
  <si>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</si>
  <si>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</si>
  <si>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</si>
  <si>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</si>
  <si>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</si>
  <si>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</si>
  <si>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</si>
  <si>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</si>
  <si>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</si>
  <si>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</si>
  <si>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</si>
  <si>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</si>
  <si>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</si>
  <si>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</si>
  <si>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</si>
  <si>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</si>
  <si>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</si>
  <si>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</si>
  <si>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</si>
  <si>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</si>
  <si>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</si>
  <si>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</si>
  <si>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</si>
  <si>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</si>
  <si>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</si>
  <si>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</si>
  <si>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</si>
  <si>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</si>
  <si>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</si>
  <si>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</si>
  <si>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</si>
  <si>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</si>
  <si>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</si>
  <si>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</si>
  <si>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</si>
  <si>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</si>
  <si>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</si>
  <si>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</si>
  <si>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</si>
  <si>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</si>
  <si>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</si>
  <si>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</si>
  <si>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</si>
  <si>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</si>
  <si>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</si>
  <si>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</si>
  <si>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</si>
  <si>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</si>
  <si>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</si>
  <si>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</si>
  <si>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</si>
  <si>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</si>
  <si>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</si>
  <si>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</si>
  <si>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</si>
  <si>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</si>
  <si>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</si>
  <si>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</si>
  <si>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</si>
  <si>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</si>
  <si>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</si>
  <si>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</si>
  <si>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</si>
  <si>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</si>
  <si>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</si>
  <si>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</si>
  <si>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</si>
  <si>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</si>
  <si>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</si>
  <si>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</si>
  <si>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</si>
  <si>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</si>
  <si>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</si>
  <si>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</si>
  <si>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</si>
  <si>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</si>
  <si>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</si>
  <si>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</si>
  <si>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</si>
  <si>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</si>
  <si>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</si>
  <si>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</si>
  <si>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</si>
  <si>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</si>
  <si>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</si>
  <si>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</si>
  <si>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</si>
  <si>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</si>
  <si>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</si>
  <si>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</si>
  <si>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</si>
  <si>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</si>
  <si>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</si>
  <si>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</si>
  <si>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</si>
  <si>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</si>
  <si>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</si>
  <si>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</si>
  <si>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</si>
  <si>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</si>
  <si>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</si>
  <si>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</si>
  <si>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</si>
  <si>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</si>
  <si>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</si>
  <si>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</si>
  <si>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</si>
  <si>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</si>
  <si>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</si>
  <si>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</si>
  <si>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</si>
  <si>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</si>
  <si>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</si>
  <si>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</si>
  <si>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</si>
  <si>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</si>
  <si>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</si>
  <si>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</si>
  <si>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</si>
  <si>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</si>
  <si>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</si>
  <si>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</si>
  <si>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</si>
  <si>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</si>
  <si>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</si>
  <si>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</si>
  <si>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</si>
  <si>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</si>
  <si>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</si>
  <si>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</si>
  <si>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</si>
  <si>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</si>
  <si>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</si>
  <si>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</si>
  <si>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</si>
  <si>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</si>
  <si>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</si>
  <si>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</si>
  <si>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</si>
  <si>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</si>
  <si>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</si>
  <si>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</si>
  <si>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</si>
  <si>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</si>
  <si>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</si>
  <si>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</si>
  <si>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</si>
  <si>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</si>
  <si>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</si>
  <si>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</si>
  <si>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</si>
  <si>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</si>
  <si>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</si>
  <si>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</si>
  <si>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</si>
  <si>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</si>
  <si>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</si>
  <si>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</si>
  <si>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</si>
  <si>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</si>
  <si>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</si>
  <si>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</si>
  <si>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</si>
  <si>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</si>
  <si>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</si>
  <si>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</si>
  <si>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</si>
  <si>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</si>
  <si>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</si>
  <si>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</si>
  <si>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</si>
  <si>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</si>
  <si>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</si>
  <si>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</si>
  <si>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</si>
  <si>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</si>
  <si>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</si>
  <si>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</si>
  <si>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</si>
  <si>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</si>
  <si>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</si>
  <si>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</si>
  <si>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</si>
  <si>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</si>
  <si>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</si>
  <si>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</si>
  <si>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</si>
  <si>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</si>
  <si>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</si>
  <si>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</si>
  <si>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</si>
  <si>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</si>
  <si>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</si>
  <si>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</si>
  <si>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</si>
  <si>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</si>
  <si>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</si>
  <si>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</si>
  <si>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</si>
  <si>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</si>
  <si>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</si>
  <si>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</si>
  <si>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</si>
  <si>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</si>
  <si>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</si>
  <si>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</si>
  <si>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</si>
  <si>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</si>
  <si>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</si>
  <si>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</si>
  <si>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</si>
  <si>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</si>
  <si>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</si>
  <si>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</si>
  <si>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</si>
  <si>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</si>
  <si>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</si>
  <si>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</si>
  <si>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</si>
  <si>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</si>
  <si>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</si>
  <si>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</si>
  <si>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</si>
  <si>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</si>
  <si>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</si>
  <si>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</si>
  <si>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</si>
  <si>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</si>
  <si>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</si>
  <si>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</si>
  <si>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</si>
  <si>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</si>
  <si>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</si>
  <si>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</si>
  <si>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</si>
  <si>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</si>
  <si>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</si>
  <si>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</si>
  <si>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</si>
  <si>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</si>
  <si>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</si>
  <si>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</si>
  <si>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</si>
  <si>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</si>
  <si>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</si>
  <si>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</si>
  <si>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</si>
  <si>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</si>
  <si>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</si>
  <si>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</si>
  <si>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</si>
  <si>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</si>
  <si>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</si>
  <si>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</si>
  <si>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</si>
  <si>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</si>
  <si>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</si>
  <si>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</si>
  <si>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</si>
  <si>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</si>
  <si>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</si>
  <si>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</si>
  <si>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</si>
  <si>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</si>
  <si>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</si>
  <si>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</si>
  <si>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</si>
  <si>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</si>
  <si>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</si>
  <si>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</si>
  <si>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</si>
  <si>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</si>
  <si>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</si>
  <si>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</si>
  <si>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</si>
  <si>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</si>
  <si>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</si>
  <si>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</si>
  <si>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</si>
  <si>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</si>
  <si>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</si>
  <si>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</si>
  <si>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</si>
  <si>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</si>
  <si>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</si>
  <si>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</si>
  <si>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</si>
  <si>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</si>
  <si>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</si>
  <si>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</si>
  <si>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</si>
  <si>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</si>
  <si>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</si>
  <si>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</si>
  <si>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</si>
  <si>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</si>
  <si>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</si>
  <si>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</si>
  <si>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</si>
  <si>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</si>
  <si>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</si>
  <si>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</si>
  <si>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</si>
  <si>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</si>
  <si>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</si>
  <si>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</si>
  <si>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</si>
  <si>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</si>
  <si>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</si>
  <si>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</si>
  <si>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</si>
  <si>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</si>
  <si>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</si>
  <si>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</si>
  <si>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</si>
  <si>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</si>
  <si>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</si>
  <si>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</si>
  <si>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</si>
  <si>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</si>
  <si>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</si>
  <si>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</si>
  <si>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</si>
  <si>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</si>
  <si>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</si>
  <si>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</si>
  <si>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</si>
  <si>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</si>
  <si>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</si>
  <si>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</si>
  <si>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</si>
  <si>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</si>
  <si>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</si>
  <si>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</si>
  <si>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</si>
  <si>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</si>
  <si>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</si>
  <si>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</si>
  <si>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</si>
  <si>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</si>
  <si>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</si>
  <si>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</si>
  <si>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</si>
  <si>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</si>
  <si>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</si>
  <si>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</si>
  <si>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</si>
  <si>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</si>
  <si>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</si>
  <si>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</si>
  <si>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</si>
  <si>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</si>
  <si>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</si>
  <si>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</si>
  <si>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</si>
  <si>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</si>
  <si>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</si>
  <si>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</si>
  <si>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</si>
  <si>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</si>
  <si>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</si>
  <si>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</si>
  <si>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</si>
  <si>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</si>
  <si>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</si>
  <si>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</si>
  <si>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</si>
  <si>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</si>
  <si>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</si>
  <si>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</si>
  <si>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</si>
  <si>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</si>
  <si>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</si>
  <si>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</si>
  <si>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</si>
  <si>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</si>
  <si>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</si>
  <si>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</si>
  <si>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</si>
  <si>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</si>
  <si>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</si>
  <si>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</si>
  <si>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</si>
  <si>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</si>
  <si>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</si>
  <si>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</si>
  <si>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</si>
  <si>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</si>
  <si>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</si>
  <si>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</si>
  <si>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</si>
  <si>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</si>
  <si>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</si>
  <si>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</si>
  <si>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</si>
  <si>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</si>
  <si>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</si>
  <si>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</si>
  <si>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</si>
  <si>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</si>
  <si>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</si>
  <si>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</si>
  <si>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</si>
  <si>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</si>
  <si>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</si>
  <si>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</si>
  <si>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</si>
  <si>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</si>
  <si>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</si>
  <si>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</si>
  <si>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</si>
  <si>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</si>
  <si>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</si>
  <si>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</si>
  <si>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</si>
  <si>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</si>
  <si>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</si>
  <si>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</si>
  <si>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</si>
  <si>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</si>
  <si>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</si>
  <si>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</si>
  <si>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</si>
  <si>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</si>
  <si>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</si>
  <si>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</si>
  <si>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</si>
  <si>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</si>
  <si>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</si>
  <si>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</si>
  <si>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</si>
  <si>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</si>
  <si>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</si>
  <si>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</si>
  <si>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</si>
  <si>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</si>
  <si>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</si>
  <si>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</si>
  <si>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</si>
  <si>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</si>
  <si>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</si>
  <si>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</si>
  <si>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</si>
  <si>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</si>
  <si>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</si>
  <si>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</si>
  <si>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</si>
  <si>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</si>
  <si>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</si>
  <si>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</si>
  <si>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</si>
  <si>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</si>
  <si>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</si>
  <si>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</si>
  <si>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</si>
  <si>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</si>
  <si>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</si>
  <si>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</si>
  <si>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</si>
  <si>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</si>
  <si>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</si>
  <si>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</si>
  <si>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</si>
  <si>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</si>
  <si>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</si>
  <si>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</si>
  <si>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</si>
  <si>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</si>
  <si>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</si>
  <si>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</si>
  <si>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</si>
  <si>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</si>
  <si>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</si>
  <si>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</si>
  <si>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</si>
  <si>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</si>
  <si>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</si>
  <si>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</si>
  <si>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</si>
  <si>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</si>
  <si>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</si>
  <si>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</si>
  <si>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</si>
  <si>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</si>
  <si>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</si>
  <si>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</si>
  <si>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</si>
  <si>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</si>
  <si>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</si>
  <si>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</si>
  <si>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</si>
  <si>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</si>
  <si>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</si>
  <si>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</si>
  <si>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</si>
  <si>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</si>
  <si>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</si>
  <si>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</si>
  <si>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</si>
  <si>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</si>
  <si>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</si>
  <si>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</si>
  <si>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</si>
  <si>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</si>
  <si>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</si>
  <si>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</si>
  <si>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</si>
  <si>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</si>
  <si>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</si>
  <si>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</si>
  <si>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</si>
  <si>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</si>
  <si>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</si>
  <si>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</si>
  <si>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</si>
  <si>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</si>
  <si>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</si>
  <si>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</si>
  <si>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</si>
  <si>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</si>
  <si>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</si>
  <si>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</si>
  <si>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</si>
  <si>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</si>
  <si>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</si>
  <si>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</si>
  <si>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</si>
  <si>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</si>
  <si>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</si>
  <si>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</si>
  <si>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</si>
  <si>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</si>
  <si>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</si>
  <si>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</si>
  <si>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</si>
  <si>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</si>
  <si>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</si>
  <si>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</si>
  <si>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</si>
  <si>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</si>
  <si>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</si>
  <si>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</si>
  <si>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</si>
  <si>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</si>
  <si>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</si>
  <si>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</si>
  <si>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</si>
  <si>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</si>
  <si>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</si>
  <si>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</si>
  <si>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</si>
  <si>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</si>
  <si>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</si>
  <si>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</si>
  <si>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</si>
  <si>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</si>
  <si>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</si>
  <si>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</si>
  <si>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</si>
  <si>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</si>
  <si>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</si>
  <si>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</si>
  <si>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</si>
  <si>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</si>
  <si>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</si>
  <si>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</si>
  <si>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</si>
  <si>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</si>
  <si>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</si>
  <si>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</si>
  <si>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</si>
  <si>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</si>
  <si>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</si>
  <si>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</si>
  <si>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</si>
  <si>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</si>
  <si>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</si>
  <si>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</si>
  <si>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</si>
  <si>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</si>
  <si>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</si>
  <si>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</si>
  <si>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</si>
  <si>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</si>
  <si>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</si>
  <si>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</si>
  <si>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</si>
  <si>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</si>
  <si>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</si>
  <si>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</si>
  <si>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</si>
  <si>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</si>
  <si>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</si>
  <si>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</si>
  <si>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</si>
  <si>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</si>
  <si>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</si>
  <si>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</si>
  <si>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</si>
  <si>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</si>
  <si>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</si>
  <si>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</si>
  <si>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</si>
  <si>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</si>
  <si>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</si>
  <si>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</si>
  <si>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</si>
  <si>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</si>
  <si>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</si>
  <si>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</si>
  <si>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</si>
  <si>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</si>
  <si>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</si>
  <si>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</si>
  <si>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</si>
  <si>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</si>
  <si>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</si>
  <si>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</si>
  <si>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</si>
  <si>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</si>
  <si>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</si>
  <si>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</si>
  <si>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</si>
  <si>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</si>
  <si>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</si>
  <si>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</si>
  <si>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</si>
  <si>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</si>
  <si>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</si>
  <si>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</si>
  <si>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</si>
  <si>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</si>
  <si>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</si>
  <si>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</si>
  <si>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</si>
  <si>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</si>
  <si>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</si>
  <si>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</si>
  <si>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</si>
  <si>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</si>
  <si>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</si>
  <si>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</si>
  <si>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</si>
  <si>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</si>
  <si>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</si>
  <si>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</si>
  <si>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</si>
  <si>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</si>
  <si>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</si>
  <si>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</si>
  <si>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</si>
  <si>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</si>
  <si>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</si>
  <si>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</si>
  <si>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</si>
  <si>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</si>
  <si>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</si>
  <si>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</si>
  <si>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</si>
  <si>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</si>
  <si>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</si>
  <si>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</si>
  <si>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</si>
  <si>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</si>
  <si>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</si>
  <si>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</si>
  <si>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</si>
  <si>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</si>
  <si>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</si>
  <si>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</si>
  <si>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</si>
  <si>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</si>
  <si>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</si>
  <si>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</si>
  <si>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</si>
  <si>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</si>
  <si>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</si>
  <si>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</si>
  <si>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</si>
  <si>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</si>
  <si>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</si>
  <si>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</si>
  <si>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</si>
  <si>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</si>
  <si>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</si>
  <si>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</si>
  <si>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</si>
  <si>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</si>
  <si>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</si>
  <si>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</si>
  <si>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</si>
  <si>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</si>
  <si>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</si>
  <si>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</si>
  <si>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</si>
  <si>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</si>
  <si>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</si>
  <si>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</si>
  <si>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</si>
  <si>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</si>
  <si>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</si>
  <si>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</si>
  <si>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</si>
  <si>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</si>
  <si>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</si>
  <si>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</si>
  <si>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</si>
  <si>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</si>
  <si>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</si>
  <si>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</si>
  <si>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</si>
  <si>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</si>
  <si>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</si>
  <si>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</si>
  <si>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</si>
  <si>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</si>
  <si>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</si>
  <si>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</si>
  <si>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</si>
  <si>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</si>
  <si>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</si>
  <si>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</si>
  <si>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</si>
  <si>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</si>
  <si>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</si>
  <si>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</si>
  <si>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</si>
  <si>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</si>
  <si>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</si>
  <si>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</si>
  <si>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</si>
  <si>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</si>
  <si>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</si>
  <si>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</si>
  <si>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</si>
  <si>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</si>
  <si>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</si>
  <si>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</si>
  <si>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</si>
  <si>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</si>
  <si>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</si>
  <si>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</si>
  <si>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</si>
  <si>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</si>
  <si>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</si>
  <si>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</si>
  <si>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</si>
  <si>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</si>
  <si>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</si>
  <si>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</si>
  <si>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</si>
  <si>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</si>
  <si>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</si>
  <si>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</si>
  <si>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</si>
  <si>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</si>
  <si>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</si>
  <si>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</si>
  <si>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</si>
  <si>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</si>
  <si>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</si>
  <si>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</si>
  <si>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</si>
  <si>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</si>
  <si>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</si>
  <si>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</si>
  <si>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</si>
  <si>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</si>
  <si>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</si>
  <si>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</si>
  <si>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</si>
  <si>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</si>
  <si>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</si>
  <si>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</si>
  <si>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</si>
  <si>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</si>
  <si>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</si>
  <si>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</si>
  <si>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</si>
  <si>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</si>
  <si>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</si>
  <si>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</si>
  <si>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</si>
  <si>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</si>
  <si>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</si>
  <si>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</si>
  <si>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</si>
  <si>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</si>
  <si>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</si>
  <si>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</si>
  <si>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</si>
  <si>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</si>
  <si>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</si>
  <si>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</si>
  <si>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</si>
  <si>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</si>
  <si>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</si>
  <si>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</si>
  <si>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</si>
  <si>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</si>
  <si>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</si>
  <si>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</si>
  <si>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</si>
  <si>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</si>
  <si>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</si>
  <si>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</si>
  <si>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</si>
  <si>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</si>
  <si>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</si>
  <si>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</si>
  <si>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</si>
  <si>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</si>
  <si>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</si>
  <si>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</si>
  <si>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</si>
  <si>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</si>
  <si>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</si>
  <si>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</si>
  <si>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</si>
  <si>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</si>
  <si>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</si>
  <si>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</si>
  <si>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</si>
  <si>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</si>
  <si>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</si>
  <si>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</si>
  <si>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</si>
  <si>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</si>
  <si>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</si>
  <si>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</si>
  <si>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</si>
  <si>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</si>
  <si>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</si>
  <si>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</si>
  <si>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</si>
  <si>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</si>
  <si>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</si>
  <si>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</si>
  <si>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</si>
  <si>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</si>
  <si>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</si>
  <si>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</si>
  <si>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</si>
  <si>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</si>
  <si>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</si>
  <si>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</si>
  <si>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</si>
  <si>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</si>
  <si>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</si>
  <si>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</si>
  <si>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</si>
  <si>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</si>
  <si>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</si>
  <si>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</si>
  <si>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</si>
  <si>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</si>
  <si>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</si>
  <si>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</si>
  <si>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</si>
  <si>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</si>
  <si>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</si>
  <si>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</si>
  <si>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</si>
  <si>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</si>
  <si>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</si>
  <si>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</si>
  <si>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</si>
  <si>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</si>
  <si>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</si>
  <si>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</si>
  <si>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</si>
  <si>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</si>
  <si>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</si>
  <si>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</si>
  <si>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</si>
  <si>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</si>
  <si>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</si>
  <si>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</si>
  <si>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</si>
  <si>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</si>
  <si>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</si>
  <si>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</si>
  <si>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</si>
  <si>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</si>
  <si>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</si>
  <si>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</si>
  <si>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</si>
  <si>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</si>
  <si>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</si>
  <si>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</si>
  <si>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</si>
  <si>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</si>
  <si>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</si>
  <si>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</si>
  <si>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</si>
  <si>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</si>
  <si>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</si>
  <si>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</si>
  <si>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</si>
  <si>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</si>
  <si>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</si>
  <si>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</si>
  <si>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</si>
  <si>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</si>
  <si>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</si>
  <si>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</si>
  <si>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</si>
  <si>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</si>
  <si>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</si>
  <si>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</si>
  <si>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</si>
  <si>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</si>
  <si>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</si>
  <si>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</si>
  <si>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</si>
  <si>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</si>
  <si>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</si>
  <si>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</si>
  <si>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</si>
  <si>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</si>
  <si>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</si>
  <si>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</si>
  <si>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</si>
  <si>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</si>
  <si>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</si>
  <si>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</si>
  <si>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</si>
  <si>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</si>
  <si>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</si>
  <si>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</si>
  <si>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</si>
  <si>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</si>
  <si>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</si>
  <si>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</si>
  <si>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</si>
  <si>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</si>
  <si>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</si>
  <si>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</si>
  <si>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</si>
  <si>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</si>
  <si>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</si>
  <si>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</si>
  <si>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</si>
  <si>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</si>
  <si>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</si>
  <si>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</si>
  <si>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</si>
  <si>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</si>
  <si>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</si>
  <si>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</si>
  <si>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</si>
  <si>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</si>
  <si>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</si>
  <si>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</si>
  <si>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</si>
  <si>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</si>
  <si>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</si>
  <si>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</si>
  <si>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</si>
  <si>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</si>
  <si>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</si>
  <si>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</si>
  <si>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</si>
  <si>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</si>
  <si>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</si>
  <si>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</si>
  <si>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</si>
  <si>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</si>
  <si>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</si>
  <si>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</si>
  <si>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</si>
  <si>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</si>
  <si>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</si>
  <si>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</si>
  <si>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</si>
  <si>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</si>
  <si>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</si>
  <si>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</si>
  <si>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</si>
  <si>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</si>
  <si>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</si>
  <si>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</si>
  <si>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</si>
  <si>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</si>
  <si>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</si>
  <si>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</si>
  <si>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</si>
  <si>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</si>
  <si>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</si>
  <si>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</si>
  <si>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</si>
  <si>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</si>
  <si>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</si>
  <si>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</si>
  <si>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</si>
  <si>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</si>
  <si>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</si>
  <si>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</si>
  <si>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</si>
  <si>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</si>
  <si>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</si>
  <si>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</si>
  <si>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</si>
  <si>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</si>
  <si>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</si>
  <si>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</si>
  <si>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</si>
  <si>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</si>
  <si>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</si>
  <si>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</si>
  <si>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</si>
  <si>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</si>
  <si>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</si>
  <si>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</si>
  <si>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</si>
  <si>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</si>
  <si>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</si>
  <si>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</si>
  <si>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</si>
  <si>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</si>
  <si>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</si>
  <si>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</si>
  <si>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</si>
  <si>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</si>
  <si>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</si>
  <si>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</si>
  <si>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</si>
  <si>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</si>
  <si>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</si>
  <si>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</si>
  <si>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</si>
  <si>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</si>
  <si>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</si>
  <si>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</si>
  <si>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</si>
  <si>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</si>
  <si>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</si>
  <si>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</si>
  <si>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</si>
  <si>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</si>
  <si>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</si>
  <si>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</si>
  <si>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</si>
  <si>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</si>
  <si>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</si>
  <si>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</si>
  <si>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</si>
  <si>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</si>
  <si>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</si>
  <si>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</si>
  <si>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</si>
  <si>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</si>
  <si>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</si>
  <si>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</si>
  <si>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</si>
  <si>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</si>
  <si>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</si>
  <si>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</si>
  <si>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</si>
  <si>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</si>
  <si>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</si>
  <si>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</si>
  <si>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</si>
  <si>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</si>
  <si>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</si>
  <si>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</si>
  <si>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</si>
  <si>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</si>
  <si>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</si>
  <si>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</si>
  <si>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</si>
  <si>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</si>
  <si>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</si>
  <si>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</si>
  <si>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</si>
  <si>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</si>
  <si>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</si>
  <si>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</si>
  <si>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</si>
  <si>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</si>
  <si>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</si>
  <si>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</si>
  <si>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</si>
  <si>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</si>
  <si>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</si>
  <si>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</si>
  <si>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</si>
  <si>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</si>
  <si>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</si>
  <si>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</si>
  <si>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</si>
  <si>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</si>
  <si>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</si>
  <si>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</si>
  <si>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</si>
  <si>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</si>
  <si>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</si>
  <si>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</si>
  <si>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</si>
  <si>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</si>
  <si>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</si>
  <si>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</si>
  <si>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</si>
  <si>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</si>
  <si>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</si>
  <si>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</si>
  <si>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</si>
  <si>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</si>
  <si>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</si>
  <si>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</si>
  <si>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</si>
  <si>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</si>
  <si>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</si>
  <si>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</si>
  <si>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</si>
  <si>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</si>
  <si>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</si>
  <si>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</si>
  <si>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</si>
  <si>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</si>
  <si>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</si>
  <si>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</si>
  <si>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</si>
  <si>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</si>
  <si>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</si>
  <si>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</si>
  <si>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</si>
  <si>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</si>
  <si>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</si>
  <si>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</si>
  <si>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</si>
  <si>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</si>
  <si>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</si>
  <si>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</si>
  <si>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</si>
  <si>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</si>
  <si>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</si>
  <si>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</si>
  <si>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</si>
  <si>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</si>
  <si>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</si>
  <si>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</si>
  <si>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</si>
  <si>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</si>
  <si>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</si>
  <si>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</si>
  <si>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</si>
  <si>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</si>
  <si>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</si>
  <si>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</si>
  <si>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</si>
  <si>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</si>
  <si>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</si>
  <si>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</si>
  <si>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</si>
  <si>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</si>
  <si>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</si>
  <si>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</si>
  <si>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</si>
  <si>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</si>
  <si>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</si>
  <si>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</si>
  <si>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</si>
  <si>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</si>
  <si>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</si>
  <si>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</si>
  <si>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</si>
  <si>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</si>
  <si>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</si>
  <si>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</si>
  <si>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</si>
  <si>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</si>
  <si>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</si>
  <si>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</si>
  <si>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</si>
  <si>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</si>
  <si>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</si>
  <si>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</si>
  <si>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</si>
  <si>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</si>
  <si>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</si>
  <si>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</si>
  <si>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</si>
  <si>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</si>
  <si>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</si>
  <si>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</si>
  <si>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</si>
  <si>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</si>
  <si>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</si>
  <si>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</si>
  <si>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</si>
  <si>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</si>
  <si>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</si>
  <si>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</si>
  <si>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</si>
  <si>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</si>
  <si>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</si>
  <si>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</si>
  <si>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</si>
  <si>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</si>
  <si>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</si>
  <si>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</si>
  <si>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</si>
  <si>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</si>
  <si>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</si>
  <si>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</si>
  <si>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</si>
  <si>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</si>
  <si>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</si>
  <si>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</si>
  <si>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</si>
  <si>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</si>
  <si>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</si>
  <si>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</si>
  <si>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</si>
  <si>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</si>
  <si>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</si>
  <si>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</si>
  <si>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</si>
  <si>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</si>
  <si>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</si>
  <si>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</si>
  <si>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</si>
  <si>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</si>
  <si>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</si>
  <si>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</si>
  <si>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</si>
  <si>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</si>
  <si>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</si>
  <si>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</si>
  <si>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</si>
  <si>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</si>
  <si>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</si>
  <si>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</si>
  <si>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</si>
  <si>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</si>
  <si>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</si>
  <si>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</si>
  <si>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</si>
  <si>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</si>
  <si>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</si>
  <si>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</si>
  <si>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</si>
  <si>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</si>
  <si>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</si>
  <si>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</si>
  <si>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</si>
  <si>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</si>
  <si>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</si>
  <si>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</si>
  <si>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</si>
  <si>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</si>
  <si>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</si>
  <si>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</si>
  <si>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</si>
  <si>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</si>
  <si>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</si>
  <si>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</si>
  <si>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</si>
  <si>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</si>
  <si>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</si>
  <si>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</si>
  <si>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</si>
  <si>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</si>
  <si>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</si>
  <si>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</si>
  <si>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</si>
  <si>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</si>
  <si>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</si>
  <si>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</si>
  <si>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</si>
  <si>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</si>
  <si>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</si>
  <si>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</si>
  <si>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</si>
  <si>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</si>
  <si>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</si>
  <si>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</si>
  <si>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</si>
  <si>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</si>
  <si>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</si>
  <si>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</si>
  <si>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</si>
  <si>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</si>
  <si>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</si>
  <si>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</si>
  <si>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</si>
  <si>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</si>
  <si>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</si>
  <si>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</si>
  <si>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</si>
  <si>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</si>
  <si>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</si>
  <si>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</si>
  <si>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</si>
  <si>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</si>
  <si>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</si>
  <si>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</si>
  <si>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</si>
  <si>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</si>
  <si>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</si>
  <si>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</si>
  <si>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</si>
  <si>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</si>
  <si>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</si>
  <si>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</si>
  <si>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</si>
  <si>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</si>
  <si>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</si>
  <si>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</si>
  <si>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</si>
  <si>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</si>
  <si>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</si>
  <si>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</si>
  <si>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</si>
  <si>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</si>
  <si>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</si>
  <si>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</si>
  <si>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</si>
  <si>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</si>
  <si>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</si>
  <si>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</si>
  <si>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</si>
  <si>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</si>
  <si>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</si>
  <si>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</si>
  <si>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</si>
  <si>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</si>
  <si>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</si>
  <si>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</si>
  <si>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</si>
  <si>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</si>
  <si>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</si>
  <si>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</si>
  <si>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</si>
  <si>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</si>
  <si>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</si>
  <si>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</si>
  <si>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</si>
  <si>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</si>
  <si>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</si>
  <si>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</si>
  <si>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</si>
  <si>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</si>
  <si>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</si>
  <si>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</si>
  <si>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</si>
  <si>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</si>
  <si>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</si>
  <si>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</si>
  <si>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</si>
  <si>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</si>
  <si>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</si>
  <si>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</si>
  <si>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</si>
  <si>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</si>
  <si>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</si>
  <si>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</si>
  <si>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</si>
  <si>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</si>
  <si>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</si>
  <si>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</si>
  <si>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</si>
  <si>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</si>
  <si>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</si>
  <si>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</si>
  <si>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</si>
  <si>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</si>
  <si>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</si>
  <si>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</si>
  <si>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</si>
  <si>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</si>
  <si>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</si>
  <si>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</si>
  <si>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</si>
  <si>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</si>
  <si>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</si>
  <si>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</si>
  <si>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</si>
  <si>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</si>
  <si>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</si>
  <si>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</si>
  <si>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</si>
  <si>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</si>
  <si>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</si>
  <si>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</si>
  <si>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</si>
  <si>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</si>
  <si>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</si>
  <si>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</si>
  <si>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</si>
  <si>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</si>
  <si>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</si>
  <si>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</si>
  <si>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</si>
  <si>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</si>
  <si>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</si>
  <si>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</si>
  <si>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</si>
  <si>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</si>
  <si>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</si>
  <si>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</si>
  <si>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</si>
  <si>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</si>
  <si>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</si>
  <si>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</si>
  <si>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</si>
  <si>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</si>
  <si>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</si>
  <si>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</si>
  <si>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</si>
  <si>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</si>
  <si>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</si>
  <si>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</si>
  <si>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</si>
  <si>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</si>
  <si>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</si>
  <si>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</si>
  <si>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</si>
  <si>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</si>
  <si>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</si>
  <si>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</si>
  <si>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</si>
  <si>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</si>
  <si>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</si>
  <si>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</si>
  <si>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</si>
  <si>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</si>
  <si>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</si>
  <si>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</si>
  <si>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</si>
  <si>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</si>
  <si>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</si>
  <si>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</si>
  <si>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</si>
  <si>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</si>
  <si>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</si>
  <si>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</si>
  <si>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</si>
  <si>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</si>
  <si>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</si>
  <si>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</si>
  <si>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</si>
  <si>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</si>
  <si>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</si>
  <si>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</si>
  <si>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</si>
  <si>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</si>
  <si>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</si>
  <si>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</si>
  <si>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</si>
  <si>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</si>
  <si>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</si>
  <si>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</si>
  <si>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</si>
  <si>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</si>
  <si>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</si>
  <si>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</si>
  <si>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</si>
  <si>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</si>
  <si>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</si>
  <si>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</si>
  <si>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</si>
  <si>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</si>
  <si>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</si>
  <si>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</si>
  <si>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</si>
  <si>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</si>
  <si>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</si>
  <si>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</si>
  <si>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</si>
  <si>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</si>
  <si>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</si>
  <si>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</si>
  <si>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</si>
  <si>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</si>
  <si>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</si>
  <si>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</si>
  <si>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</si>
  <si>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</si>
  <si>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</si>
  <si>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</si>
  <si>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</si>
  <si>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</si>
  <si>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</si>
  <si>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</si>
  <si>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</si>
  <si>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</si>
  <si>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</si>
  <si>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</si>
  <si>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</si>
  <si>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</si>
  <si>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</si>
  <si>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</si>
  <si>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</si>
  <si>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</si>
  <si>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</si>
  <si>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</si>
  <si>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</si>
  <si>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</si>
  <si>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</si>
  <si>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</si>
  <si>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</si>
  <si>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</si>
  <si>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</si>
  <si>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</si>
  <si>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</si>
  <si>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</si>
  <si>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</si>
  <si>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</si>
  <si>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</si>
  <si>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</si>
  <si>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</si>
  <si>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</si>
  <si>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</si>
  <si>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</si>
  <si>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</si>
  <si>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</si>
  <si>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</si>
  <si>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</si>
  <si>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</si>
  <si>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</si>
  <si>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</si>
  <si>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</si>
  <si>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</si>
  <si>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</si>
  <si>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</si>
  <si>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</si>
  <si>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</si>
  <si>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</si>
  <si>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</si>
  <si>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</si>
  <si>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</si>
  <si>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</si>
  <si>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</si>
  <si>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</si>
  <si>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</si>
  <si>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</si>
  <si>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</si>
  <si>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</si>
  <si>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</si>
  <si>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</si>
  <si>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</si>
  <si>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</si>
  <si>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</si>
  <si>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</si>
  <si>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</si>
  <si>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</si>
  <si>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</si>
  <si>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</si>
  <si>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</si>
  <si>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</si>
  <si>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</si>
  <si>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</si>
  <si>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</si>
  <si>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</si>
  <si>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</si>
  <si>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</si>
  <si>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</si>
  <si>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</si>
  <si>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</si>
  <si>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</si>
  <si>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</si>
  <si>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</si>
  <si>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</si>
  <si>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</si>
  <si>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</si>
  <si>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</si>
  <si>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</si>
  <si>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</si>
  <si>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</si>
  <si>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</si>
  <si>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</si>
  <si>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</si>
  <si>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</si>
  <si>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</si>
  <si>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</si>
  <si>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</si>
  <si>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</si>
  <si>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</si>
  <si>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</si>
  <si>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</si>
  <si>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</si>
  <si>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</si>
  <si>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</si>
  <si>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</si>
  <si>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</si>
  <si>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</si>
  <si>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</si>
  <si>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</si>
  <si>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</si>
  <si>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</si>
  <si>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</si>
  <si>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</si>
  <si>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</si>
  <si>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</si>
  <si>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</si>
  <si>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</si>
  <si>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</si>
  <si>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</si>
  <si>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</si>
  <si>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</si>
  <si>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</si>
  <si>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</si>
  <si>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</si>
  <si>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</si>
  <si>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</si>
  <si>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</si>
  <si>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</si>
  <si>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</si>
  <si>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</si>
  <si>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</si>
  <si>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</si>
  <si>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</si>
  <si>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</si>
  <si>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</si>
  <si>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</si>
  <si>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</si>
  <si>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</si>
  <si>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</si>
  <si>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</si>
  <si>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</si>
  <si>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</si>
  <si>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</si>
  <si>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</si>
  <si>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</si>
  <si>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</si>
  <si>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</si>
  <si>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</si>
  <si>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</si>
  <si>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</si>
  <si>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</si>
  <si>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</si>
  <si>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</si>
  <si>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</si>
  <si>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</si>
  <si>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</si>
  <si>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</si>
  <si>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</si>
  <si>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</si>
  <si>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</si>
  <si>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</si>
  <si>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</si>
  <si>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</si>
  <si>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</si>
  <si>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</si>
  <si>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</si>
  <si>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</si>
  <si>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</si>
  <si>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</si>
  <si>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</si>
  <si>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</si>
  <si>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</si>
  <si>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</si>
  <si>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</si>
  <si>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</si>
  <si>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</si>
  <si>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</si>
  <si>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</si>
  <si>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</si>
  <si>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</si>
  <si>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</si>
  <si>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</si>
  <si>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</si>
  <si>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</si>
  <si>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</si>
  <si>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</si>
  <si>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</si>
  <si>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</si>
  <si>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</si>
  <si>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</si>
  <si>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</si>
  <si>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</si>
  <si>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</si>
  <si>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</si>
  <si>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</si>
  <si>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</si>
  <si>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</si>
  <si>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</si>
  <si>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</si>
  <si>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</si>
  <si>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</si>
  <si>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</si>
  <si>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</si>
  <si>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</si>
  <si>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</si>
  <si>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</si>
  <si>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</si>
  <si>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</si>
  <si>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</si>
  <si>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</si>
  <si>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</si>
  <si>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</si>
  <si>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</si>
  <si>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</si>
  <si>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</si>
  <si>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</si>
  <si>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</si>
  <si>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</si>
  <si>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</si>
  <si>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</si>
  <si>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</si>
  <si>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</si>
  <si>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</si>
  <si>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</si>
  <si>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</si>
  <si>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</si>
  <si>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</si>
  <si>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</si>
  <si>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</si>
  <si>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</si>
  <si>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</si>
  <si>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</si>
  <si>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</si>
  <si>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</si>
  <si>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</si>
  <si>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</si>
  <si>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</si>
  <si>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</si>
  <si>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</si>
  <si>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</si>
  <si>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</si>
  <si>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</si>
  <si>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</si>
  <si>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</si>
  <si>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</si>
  <si>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</si>
  <si>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</si>
  <si>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</si>
  <si>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</si>
  <si>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</si>
  <si>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</si>
  <si>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</si>
  <si>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</si>
  <si>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</si>
  <si>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</si>
  <si>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</si>
  <si>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</si>
  <si>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</si>
  <si>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</si>
  <si>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</si>
  <si>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</si>
  <si>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</si>
  <si>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</si>
  <si>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</si>
  <si>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</si>
  <si>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</si>
  <si>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</si>
  <si>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</si>
  <si>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</si>
  <si>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</si>
  <si>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</si>
  <si>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</si>
  <si>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</si>
  <si>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</si>
  <si>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</si>
  <si>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</si>
  <si>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</si>
  <si>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</si>
  <si>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</si>
  <si>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</si>
  <si>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</si>
  <si>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</si>
  <si>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</si>
  <si>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</si>
  <si>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</si>
  <si>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</si>
  <si>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</si>
  <si>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</si>
  <si>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</si>
  <si>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</si>
  <si>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</si>
  <si>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</si>
  <si>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</si>
  <si>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</si>
  <si>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</si>
  <si>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</si>
  <si>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</si>
  <si>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</si>
  <si>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</si>
  <si>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</si>
  <si>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</si>
  <si>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</si>
  <si>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</si>
  <si>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</si>
  <si>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</si>
  <si>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</si>
  <si>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</si>
  <si>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</si>
  <si>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</si>
  <si>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</si>
  <si>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</si>
  <si>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</si>
  <si>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</si>
  <si>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</si>
  <si>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</si>
  <si>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</si>
  <si>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</si>
  <si>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</si>
  <si>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</si>
  <si>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</si>
  <si>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</si>
  <si>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</si>
  <si>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</si>
  <si>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</si>
  <si>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</si>
  <si>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</si>
  <si>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</si>
  <si>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</si>
  <si>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</si>
  <si>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</si>
  <si>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</si>
  <si>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</si>
  <si>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</si>
  <si>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</si>
  <si>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</si>
  <si>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</si>
  <si>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</si>
  <si>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</si>
  <si>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</si>
  <si>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</si>
  <si>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</si>
  <si>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</si>
  <si>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</si>
  <si>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</si>
  <si>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</si>
  <si>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</si>
  <si>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</si>
  <si>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</si>
  <si>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</si>
  <si>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</si>
  <si>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</si>
  <si>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</si>
  <si>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</si>
  <si>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</si>
  <si>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</si>
  <si>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</si>
  <si>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</si>
  <si>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</si>
  <si>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</si>
  <si>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</si>
  <si>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</si>
  <si>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</si>
  <si>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</si>
  <si>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</si>
  <si>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</si>
  <si>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</si>
  <si>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</si>
  <si>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</si>
  <si>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</si>
  <si>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</si>
  <si>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</si>
  <si>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</si>
  <si>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</si>
  <si>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</si>
  <si>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</si>
  <si>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</si>
  <si>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</si>
  <si>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</si>
  <si>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</si>
  <si>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</si>
  <si>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</si>
  <si>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</si>
  <si>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</si>
  <si>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</si>
  <si>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</si>
  <si>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</si>
  <si>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</si>
  <si>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</si>
  <si>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</si>
  <si>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</si>
  <si>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</si>
  <si>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</si>
  <si>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</si>
  <si>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</si>
  <si>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</si>
  <si>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</si>
  <si>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</si>
  <si>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</si>
  <si>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</si>
  <si>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</si>
  <si>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</si>
  <si>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</si>
  <si>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</si>
  <si>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</si>
  <si>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</si>
  <si>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</si>
  <si>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</si>
  <si>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</si>
  <si>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</si>
  <si>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</si>
  <si>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</si>
  <si>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</si>
  <si>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</si>
  <si>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</si>
  <si>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</si>
  <si>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</si>
  <si>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</si>
  <si>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</si>
  <si>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</si>
  <si>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</si>
  <si>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</si>
  <si>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</si>
  <si>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</si>
  <si>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</si>
  <si>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</si>
  <si>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</si>
  <si>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</si>
  <si>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</si>
  <si>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</si>
  <si>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</si>
  <si>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</si>
  <si>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</si>
  <si>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</si>
  <si>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</si>
  <si>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</si>
  <si>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</si>
  <si>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</si>
  <si>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</si>
  <si>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</si>
  <si>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</si>
  <si>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</si>
  <si>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</si>
  <si>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</si>
  <si>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</si>
  <si>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</si>
  <si>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</si>
  <si>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</si>
  <si>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</si>
  <si>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</si>
  <si>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</si>
  <si>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</si>
  <si>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</si>
  <si>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</si>
  <si>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</si>
  <si>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</si>
  <si>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</si>
  <si>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</si>
  <si>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</si>
  <si>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</si>
  <si>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</si>
  <si>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</si>
  <si>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</si>
  <si>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</si>
  <si>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</si>
  <si>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</si>
  <si>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</si>
  <si>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</si>
  <si>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</si>
  <si>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</si>
  <si>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</si>
  <si>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</si>
  <si>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</si>
  <si>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</si>
  <si>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</si>
  <si>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</si>
  <si>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</si>
  <si>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</si>
  <si>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</si>
  <si>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</si>
  <si>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</si>
  <si>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</si>
  <si>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</si>
  <si>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</si>
  <si>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</si>
  <si>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</si>
  <si>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</si>
  <si>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</si>
  <si>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</si>
  <si>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</si>
  <si>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</si>
  <si>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</si>
  <si>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</si>
  <si>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</si>
  <si>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</si>
  <si>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</si>
  <si>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</si>
  <si>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</si>
  <si>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</si>
  <si>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</si>
  <si>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</si>
  <si>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</si>
  <si>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</si>
  <si>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</si>
  <si>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</si>
  <si>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</si>
  <si>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</si>
  <si>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</si>
  <si>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</si>
  <si>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</si>
  <si>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</si>
  <si>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</si>
  <si>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</si>
  <si>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</si>
  <si>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</si>
  <si>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</si>
  <si>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</si>
  <si>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</si>
  <si>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</si>
  <si>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</si>
  <si>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</si>
  <si>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</si>
  <si>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</si>
  <si>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</si>
  <si>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</si>
  <si>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</si>
  <si>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</si>
  <si>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</si>
  <si>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</si>
  <si>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</si>
  <si>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</si>
  <si>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</si>
  <si>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</si>
  <si>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</si>
  <si>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</si>
  <si>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</si>
  <si>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</si>
  <si>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</si>
  <si>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</si>
  <si>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</si>
  <si>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</si>
  <si>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</si>
  <si>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</si>
  <si>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</si>
  <si>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</si>
  <si>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</si>
  <si>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</si>
  <si>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</si>
  <si>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</si>
  <si>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</si>
  <si>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</si>
  <si>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</si>
  <si>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</si>
  <si>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</si>
  <si>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</si>
  <si>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</si>
  <si>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</si>
  <si>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</si>
  <si>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</si>
  <si>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</si>
  <si>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</si>
  <si>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</si>
  <si>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</si>
  <si>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</si>
  <si>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</si>
  <si>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</si>
  <si>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</si>
  <si>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</si>
  <si>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</si>
  <si>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</si>
  <si>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</si>
  <si>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</si>
  <si>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</si>
  <si>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</si>
  <si>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</si>
  <si>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</si>
  <si>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</si>
  <si>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</si>
  <si>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</si>
  <si>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</si>
  <si>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</si>
  <si>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</si>
  <si>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</si>
  <si>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</si>
  <si>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</si>
  <si>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</si>
  <si>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</si>
  <si>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</si>
  <si>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</si>
  <si>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</si>
  <si>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</si>
  <si>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</si>
  <si>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</si>
  <si>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</si>
  <si>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</si>
  <si>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</si>
  <si>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</si>
  <si>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</si>
  <si>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</si>
  <si>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</si>
  <si>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</si>
  <si>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</si>
  <si>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</si>
  <si>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</si>
  <si>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</si>
  <si>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</si>
  <si>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</si>
  <si>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</si>
  <si>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</si>
  <si>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</si>
  <si>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</si>
  <si>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</si>
  <si>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</si>
  <si>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</si>
  <si>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</si>
  <si>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</si>
  <si>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</si>
  <si>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</si>
  <si>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</si>
  <si>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</si>
  <si>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</si>
  <si>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</si>
  <si>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</si>
  <si>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</si>
  <si>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</si>
  <si>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</si>
  <si>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</si>
  <si>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</si>
  <si>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</si>
  <si>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</si>
  <si>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</si>
  <si>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</si>
  <si>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</si>
  <si>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</si>
  <si>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</si>
  <si>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</si>
  <si>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</si>
  <si>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</si>
  <si>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</si>
  <si>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</si>
  <si>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</si>
  <si>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</si>
  <si>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</si>
  <si>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</si>
  <si>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</si>
  <si>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</si>
  <si>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</si>
  <si>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</si>
  <si>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</si>
  <si>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</si>
  <si>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</si>
  <si>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</si>
  <si>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</si>
  <si>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</si>
  <si>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</si>
  <si>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</si>
  <si>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</si>
  <si>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</si>
  <si>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</si>
  <si>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</si>
  <si>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</si>
  <si>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</si>
  <si>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</si>
  <si>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</si>
  <si>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</si>
  <si>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</si>
  <si>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</si>
  <si>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</si>
  <si>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</si>
  <si>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</si>
  <si>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</si>
  <si>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</si>
  <si>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</si>
  <si>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</si>
  <si>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</si>
  <si>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</si>
  <si>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</si>
  <si>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</si>
  <si>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</si>
  <si>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</si>
  <si>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</si>
  <si>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</si>
  <si>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</si>
  <si>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</si>
  <si>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</si>
  <si>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</si>
  <si>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</si>
  <si>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</si>
  <si>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</si>
  <si>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</si>
  <si>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</si>
  <si>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</si>
  <si>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</si>
  <si>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</si>
  <si>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</si>
  <si>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</si>
  <si>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</si>
  <si>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</si>
  <si>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</si>
  <si>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</si>
  <si>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</si>
  <si>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</si>
  <si>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</si>
  <si>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</si>
  <si>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</si>
  <si>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</si>
  <si>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</si>
  <si>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</si>
  <si>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</si>
  <si>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</si>
  <si>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</si>
  <si>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</si>
  <si>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</si>
  <si>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</si>
  <si>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</si>
  <si>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</si>
  <si>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</si>
  <si>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</si>
  <si>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</si>
  <si>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</si>
  <si>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</si>
  <si>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</si>
  <si>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</si>
  <si>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</si>
  <si>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</si>
  <si>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</si>
  <si>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</si>
  <si>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</si>
  <si>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</si>
  <si>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</si>
  <si>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</si>
  <si>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</si>
  <si>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</si>
  <si>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</si>
  <si>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</si>
  <si>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</si>
  <si>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</si>
  <si>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</si>
  <si>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</si>
  <si>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</si>
  <si>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</si>
  <si>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</si>
  <si>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</si>
  <si>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</si>
  <si>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</si>
  <si>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</si>
  <si>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</si>
  <si>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</si>
  <si>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</si>
  <si>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</si>
  <si>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</si>
  <si>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</si>
  <si>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</si>
  <si>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</si>
  <si>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</si>
  <si>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</si>
  <si>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</si>
  <si>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</si>
  <si>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</si>
  <si>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</si>
  <si>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</si>
  <si>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</si>
  <si>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</si>
  <si>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</si>
  <si>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</si>
  <si>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</si>
  <si>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</si>
  <si>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</si>
  <si>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</si>
  <si>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</si>
  <si>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</si>
  <si>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</si>
  <si>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</si>
  <si>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</si>
  <si>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</si>
  <si>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</si>
  <si>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</si>
  <si>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</si>
  <si>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</si>
  <si>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</si>
  <si>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</si>
  <si>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</si>
  <si>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</si>
  <si>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</si>
  <si>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</si>
  <si>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</si>
  <si>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</si>
  <si>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</si>
  <si>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</si>
  <si>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</si>
  <si>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</si>
  <si>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</si>
  <si>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</si>
  <si>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</si>
  <si>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</si>
  <si>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</si>
  <si>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</si>
  <si>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</si>
  <si>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</si>
  <si>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</si>
  <si>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</si>
  <si>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</si>
  <si>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</si>
  <si>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</si>
  <si>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</si>
  <si>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</si>
  <si>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</si>
  <si>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</si>
  <si>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</si>
  <si>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</si>
  <si>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</si>
  <si>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</si>
  <si>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</si>
  <si>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</si>
  <si>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</si>
  <si>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</si>
  <si>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</si>
  <si>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</si>
  <si>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</si>
  <si>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</si>
  <si>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</si>
  <si>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</si>
  <si>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</si>
  <si>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</si>
  <si>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</si>
  <si>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</si>
  <si>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</si>
  <si>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</si>
  <si>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</si>
  <si>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</si>
  <si>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</si>
  <si>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</si>
  <si>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</si>
  <si>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</si>
  <si>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</si>
  <si>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</si>
  <si>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</si>
  <si>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</si>
  <si>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</si>
  <si>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</si>
  <si>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</si>
  <si>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</si>
  <si>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</si>
  <si>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</si>
  <si>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</si>
  <si>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</si>
  <si>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</si>
  <si>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</si>
  <si>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</si>
  <si>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</si>
  <si>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</si>
  <si>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</si>
  <si>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</si>
  <si>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</si>
  <si>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</si>
  <si>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</si>
  <si>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</si>
  <si>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</si>
  <si>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</si>
  <si>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</si>
  <si>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</si>
  <si>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</si>
  <si>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</si>
  <si>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</si>
  <si>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</si>
  <si>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</si>
  <si>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</si>
  <si>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</si>
  <si>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</si>
  <si>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</si>
  <si>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</si>
  <si>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</si>
  <si>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</si>
  <si>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</si>
  <si>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</si>
  <si>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</si>
  <si>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</si>
  <si>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</si>
  <si>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</si>
  <si>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</si>
  <si>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</si>
  <si>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</si>
  <si>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</si>
  <si>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</si>
  <si>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</si>
  <si>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</si>
  <si>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</si>
  <si>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</si>
  <si>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</si>
  <si>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</si>
  <si>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</si>
  <si>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</si>
  <si>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WQ_GEO_BALK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</si>
  <si>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</si>
  <si>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</si>
  <si>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</si>
  <si>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</si>
  <si>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</si>
  <si>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</si>
  <si>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</si>
  <si>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</si>
  <si>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</si>
  <si>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</si>
  <si>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</si>
  <si>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</si>
  <si>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</si>
  <si>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</si>
  <si>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</si>
  <si>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</si>
  <si>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</si>
  <si>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</si>
  <si>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</si>
  <si>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</si>
  <si>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</si>
  <si>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</si>
  <si>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</si>
  <si>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</si>
  <si>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</si>
  <si>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</si>
  <si>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</si>
  <si>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</si>
  <si>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</si>
  <si>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</si>
  <si>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</si>
  <si>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</si>
  <si>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</si>
  <si>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</si>
  <si>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</si>
  <si>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</si>
  <si>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</si>
  <si>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</si>
  <si>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</si>
  <si>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</si>
  <si>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</si>
  <si>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</si>
  <si>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</si>
  <si>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</si>
  <si>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</si>
  <si>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</si>
  <si>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</si>
  <si>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</si>
  <si>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</si>
  <si>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</si>
  <si>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</si>
  <si>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</si>
  <si>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</si>
  <si>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</si>
  <si>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</si>
  <si>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</si>
  <si>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</si>
  <si>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</si>
  <si>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</si>
  <si>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</si>
  <si>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</si>
  <si>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</si>
  <si>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</si>
  <si>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</si>
  <si>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</si>
  <si>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</si>
  <si>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</si>
  <si>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</si>
  <si>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</si>
  <si>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</si>
  <si>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</si>
  <si>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</si>
  <si>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</si>
  <si>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</si>
  <si>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</si>
  <si>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</si>
  <si>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</si>
  <si>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</si>
  <si>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</si>
  <si>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</si>
  <si>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</si>
  <si>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</si>
  <si>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</si>
  <si>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</si>
  <si>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</si>
  <si>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</si>
  <si>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</si>
  <si>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</si>
  <si>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</si>
  <si>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</si>
  <si>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</si>
  <si>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</si>
  <si>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</si>
  <si>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</si>
  <si>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</si>
  <si>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</si>
  <si>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</si>
  <si>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</si>
  <si>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</si>
  <si>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</si>
  <si>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</si>
  <si>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</si>
  <si>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</si>
  <si>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</si>
  <si>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</si>
  <si>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</si>
  <si>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</si>
  <si>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</si>
  <si>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</si>
  <si>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</si>
  <si>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</si>
  <si>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</si>
  <si>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</si>
  <si>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</si>
  <si>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</si>
  <si>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</si>
  <si>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</si>
  <si>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</si>
  <si>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</si>
  <si>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</si>
  <si>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</si>
  <si>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</si>
  <si>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</si>
  <si>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</si>
  <si>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</si>
  <si>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</si>
  <si>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</si>
  <si>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</si>
  <si>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</si>
  <si>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</si>
  <si>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</si>
  <si>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</si>
  <si>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</si>
  <si>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</si>
  <si>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</si>
  <si>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</si>
  <si>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</si>
  <si>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</si>
  <si>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</si>
  <si>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</si>
  <si>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</si>
  <si>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</si>
  <si>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</si>
  <si>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</si>
  <si>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</si>
  <si>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</si>
  <si>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</si>
  <si>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</si>
  <si>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</si>
  <si>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</si>
  <si>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</si>
  <si>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</si>
  <si>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</si>
  <si>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</si>
  <si>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</si>
  <si>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</si>
  <si>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</si>
  <si>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</si>
  <si>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</si>
  <si>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</si>
  <si>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</si>
  <si>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</si>
  <si>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</si>
  <si>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</si>
  <si>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</si>
  <si>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</si>
  <si>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</si>
  <si>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</si>
  <si>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</si>
  <si>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</si>
  <si>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</si>
  <si>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</si>
  <si>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</si>
  <si>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</si>
  <si>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</si>
  <si>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</si>
  <si>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</si>
  <si>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</si>
  <si>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</si>
  <si>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</si>
  <si>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</si>
  <si>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</si>
  <si>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</si>
  <si>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</si>
  <si>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</si>
  <si>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</si>
  <si>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</si>
  <si>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</si>
  <si>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</si>
  <si>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</si>
  <si>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</si>
  <si>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</si>
  <si>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</si>
  <si>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</si>
  <si>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</si>
  <si>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</si>
  <si>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</si>
  <si>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</si>
  <si>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</si>
  <si>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</si>
  <si>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</si>
  <si>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</si>
  <si>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</si>
  <si>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</si>
  <si>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</si>
  <si>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</si>
  <si>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</si>
  <si>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</si>
  <si>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</si>
  <si>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</si>
  <si>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</si>
  <si>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</si>
  <si>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</si>
  <si>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</si>
  <si>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</si>
  <si>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</si>
  <si>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</si>
  <si>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</si>
  <si>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</si>
  <si>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</si>
  <si>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</si>
  <si>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</si>
  <si>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</si>
  <si>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</si>
  <si>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</si>
  <si>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</si>
  <si>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</si>
  <si>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</si>
  <si>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</si>
  <si>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</si>
  <si>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</si>
  <si>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</si>
  <si>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</si>
  <si>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</si>
  <si>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</si>
  <si>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</si>
  <si>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</si>
  <si>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</si>
  <si>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</si>
  <si>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</si>
  <si>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</si>
  <si>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</si>
  <si>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</si>
  <si>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</si>
  <si>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</si>
  <si>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</si>
  <si>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</si>
  <si>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</si>
  <si>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</si>
  <si>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</si>
  <si>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</si>
  <si>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</si>
  <si>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</si>
  <si>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</si>
  <si>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</si>
  <si>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</si>
  <si>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</si>
  <si>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</si>
  <si>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</si>
  <si>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</si>
  <si>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</si>
  <si>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</si>
  <si>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</si>
  <si>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</si>
  <si>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</si>
  <si>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</si>
  <si>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</si>
  <si>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</si>
  <si>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</si>
  <si>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</si>
  <si>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</si>
  <si>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</si>
  <si>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</si>
  <si>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</si>
  <si>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</si>
  <si>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</si>
  <si>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</si>
  <si>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</si>
  <si>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</si>
  <si>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</si>
  <si>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</si>
  <si>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</si>
  <si>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</si>
  <si>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</si>
  <si>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</si>
  <si>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</si>
  <si>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</si>
  <si>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</si>
  <si>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</si>
  <si>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</si>
  <si>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</si>
  <si>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</si>
  <si>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</si>
  <si>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</si>
  <si>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</si>
  <si>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</si>
  <si>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</si>
  <si>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</si>
  <si>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</si>
  <si>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</si>
  <si>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</si>
  <si>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</si>
  <si>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</si>
  <si>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</si>
  <si>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</si>
  <si>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</si>
  <si>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</si>
  <si>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</si>
  <si>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</si>
  <si>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</si>
  <si>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</si>
  <si>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</si>
  <si>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</si>
  <si>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</si>
  <si>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</si>
  <si>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</si>
  <si>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</si>
  <si>
    <t>MARVL Classification</t>
  </si>
  <si>
    <t>PAR_sf</t>
  </si>
  <si>
    <t>WQ_DIAG_TOT_PAR</t>
  </si>
  <si>
    <t>WQ_DIAG_TOT_EXTC</t>
  </si>
  <si>
    <t>WQ_DIAG_OAS_SECCHI</t>
  </si>
  <si>
    <t>WQ_DIAG_OAS_IRR_BAND_10</t>
  </si>
  <si>
    <t>WQ_DIAG_OAS_IRR_BAND_12</t>
  </si>
  <si>
    <t>WQ_DIAG_OAS_IRR_BAND_11</t>
  </si>
  <si>
    <t>WQ_DIAG_OAS_IRR_BAND_13</t>
  </si>
  <si>
    <t>WQ_DIAG_OAS_IRR_BAND_14</t>
  </si>
  <si>
    <t>WQ_DIAG_OAS_IRR_BAND_15</t>
  </si>
  <si>
    <t>WQ_DIAG_OAS_IRR_BAND_16</t>
  </si>
  <si>
    <t>WQ_DIAG_OAS_IRR_BAND_17</t>
  </si>
  <si>
    <t>WQ_DIAG_OAS_IRR_BAND_18</t>
  </si>
  <si>
    <t>TPAR</t>
  </si>
  <si>
    <t>U_x</t>
  </si>
  <si>
    <t>W</t>
  </si>
  <si>
    <t>LW_RAD</t>
  </si>
  <si>
    <t>SH</t>
  </si>
  <si>
    <t>Amphora lineata</t>
  </si>
  <si>
    <t>Corethron criophilum</t>
  </si>
  <si>
    <t>Cryptophyte  3</t>
  </si>
  <si>
    <t>Cryptophyte 4 (cf. Leucocryptos)</t>
  </si>
  <si>
    <t>Dinophysis cf. acuminata</t>
  </si>
  <si>
    <t>Dinophysis sp.</t>
  </si>
  <si>
    <t>Diploneis cf. didyma</t>
  </si>
  <si>
    <t>Eucampia sp.</t>
  </si>
  <si>
    <t>Hantzschia cf. virgata</t>
  </si>
  <si>
    <t>Licmophora paradoxum</t>
  </si>
  <si>
    <t>Navicula spp.</t>
  </si>
  <si>
    <t>Phaeocystis (motile cell)</t>
  </si>
  <si>
    <t>Phaeocystis (non-motile colony)</t>
  </si>
  <si>
    <t>Pinnularia sp.</t>
  </si>
  <si>
    <t>Rhizosolenia sp.</t>
  </si>
  <si>
    <t>Surirella cf. fastuosa</t>
  </si>
  <si>
    <t>Synedra cf. ulna</t>
  </si>
  <si>
    <t>Synedra sp.</t>
  </si>
  <si>
    <t>Thalassionema cf. bacillare</t>
  </si>
  <si>
    <t>Unknown</t>
  </si>
  <si>
    <t>Unknown Dictyochophyte (cf. Meringosphaera)</t>
  </si>
  <si>
    <t>Unknown chrysophyte</t>
  </si>
  <si>
    <t>Unknown dinoflagellate (cyst)</t>
  </si>
  <si>
    <t>Unknown raphidophyte (cf. Oltmannsia)</t>
  </si>
  <si>
    <t>cf. Amphidinium sp.</t>
  </si>
  <si>
    <t>cf. Amphiprora</t>
  </si>
  <si>
    <t>cf. Bacteriastrum sp.</t>
  </si>
  <si>
    <t>cf. Chlamydomonas sp.</t>
  </si>
  <si>
    <t>cf. Chrysochromulina sp.</t>
  </si>
  <si>
    <t>cf. Corymbellus</t>
  </si>
  <si>
    <t>cf. Cymbella minuta</t>
  </si>
  <si>
    <t>cf. Entomoeneis tenuistriata</t>
  </si>
  <si>
    <t>cf. Fragilaria sp.</t>
  </si>
  <si>
    <t>cf. Guinardia striata</t>
  </si>
  <si>
    <t>cf. Gyrodinium sp.</t>
  </si>
  <si>
    <t>cf. Heterocapsa niei</t>
  </si>
  <si>
    <t>cf. Imatonia sp.</t>
  </si>
  <si>
    <t>cf. Leptocylindrus sp.</t>
  </si>
  <si>
    <t>cf. Licmophora sp.</t>
  </si>
  <si>
    <t>cf. Peridinium</t>
  </si>
  <si>
    <t>cf. Plagiogramma sp.</t>
  </si>
  <si>
    <t>cf. Pseudonitzschia heimii</t>
  </si>
  <si>
    <t>cf. Pyramimonas sp.</t>
  </si>
  <si>
    <t>cf. Pyrocystis sp.</t>
  </si>
  <si>
    <t>cf. Pyrophacus</t>
  </si>
  <si>
    <t>cf. Tetraselmis sp.</t>
  </si>
  <si>
    <t>cf. Thalassiothrix</t>
  </si>
  <si>
    <t>cf. Triceratium sp.</t>
  </si>
  <si>
    <t>Bacilariphyceae</t>
  </si>
  <si>
    <t>Bacillariphyceae</t>
  </si>
  <si>
    <t>Dictyochphyceae</t>
  </si>
  <si>
    <t>Dinophycaea</t>
  </si>
  <si>
    <t>Chaetoceros sp. 19</t>
  </si>
  <si>
    <t>Chaetoceros sp. 60</t>
  </si>
  <si>
    <t>Chaetoceros sp. 75</t>
  </si>
  <si>
    <t>Chaetoceros sp. 81</t>
  </si>
  <si>
    <t>Chaetoceros sp. 88</t>
  </si>
  <si>
    <t>Chaetoceros sp.94</t>
  </si>
  <si>
    <t>Climacodium sp. 4</t>
  </si>
  <si>
    <t>Corethron sp. 1</t>
  </si>
  <si>
    <t>Coscinodiscus sp. 4</t>
  </si>
  <si>
    <t>Dinoflagellate 38</t>
  </si>
  <si>
    <t>Flagellate 35</t>
  </si>
  <si>
    <t>Mesoporus perferatus</t>
  </si>
  <si>
    <t>Mesoporus preferatus</t>
  </si>
  <si>
    <t>Navicula transitrans v. derasa f. delicartula</t>
  </si>
  <si>
    <t>Protoperidium steinii</t>
  </si>
  <si>
    <t>Skeletonema cosatatum</t>
  </si>
  <si>
    <t>Bacteriastrum cf. delicatulum</t>
  </si>
  <si>
    <t>Chaetoceros cf. decipiens</t>
  </si>
  <si>
    <t>Cymbella sp.</t>
  </si>
  <si>
    <t>Dactyliosolen cf. antarcticus</t>
  </si>
  <si>
    <t>Hemialus sp.</t>
  </si>
  <si>
    <t>Nitzschia sp.</t>
  </si>
  <si>
    <t>Surirella sp.</t>
  </si>
  <si>
    <t>Unknown prymnesiophyte</t>
  </si>
  <si>
    <t>cf. Chrysochromulina</t>
  </si>
  <si>
    <t>cf. Corymbellus sp.</t>
  </si>
  <si>
    <t>cf. Dactyliosolen sp.</t>
  </si>
  <si>
    <t>cf. Epithemia</t>
  </si>
  <si>
    <t>cf. Gyrosigma fasciola</t>
  </si>
  <si>
    <t>cf. Imatonia</t>
  </si>
  <si>
    <t>cf. Pseudonitzschia fraundulenta</t>
  </si>
  <si>
    <t>cf. Pseudonitzschia hemii</t>
  </si>
  <si>
    <t>cf. Pyrocystis</t>
  </si>
  <si>
    <t>Cymbella cf. naviculiformis</t>
  </si>
  <si>
    <t>TFV has been hardcoded copy up to 5000, please update all vlookups</t>
  </si>
  <si>
    <t>Part. sz (Wworth) - Clay &lt;4um (%)</t>
  </si>
  <si>
    <t>Part. sz (Wworth) - Silt v fine silt &gt;4 - &lt;8um (%)</t>
  </si>
  <si>
    <t>Part. sz (Wworth) - Silt medium &gt;16 - &lt;31um (%)</t>
  </si>
  <si>
    <t>Part. sz (Wworth) - Silt coarse &gt;31 - &lt;63um (%)</t>
  </si>
  <si>
    <t>Part. sz (Wworth) - Silt  &gt;4 - &lt;63um (%)</t>
  </si>
  <si>
    <t>Part. sz (Wworth) - Sand v fine &gt;63 - &lt;=125um (%)</t>
  </si>
  <si>
    <t>Part. sz (Wworth) - Sand fine &gt;125 - &lt;=250um (%)</t>
  </si>
  <si>
    <t>Part. sz (Wworth) - Sand med &gt;250 - &lt;=500um (%)</t>
  </si>
  <si>
    <t>Part. sz (Wworth) - Sand coarse &gt;500um-&lt;=1mm (%)</t>
  </si>
  <si>
    <t>Part. sz (Wworth) - Sand v coarse &gt;1 - &lt;=2mm (%)</t>
  </si>
  <si>
    <t>Part. sz (Wworth) - Sand &gt;63 - &lt;2000um (%)</t>
  </si>
  <si>
    <t>Part. sz (Wworth) - Gravel &gt;2mm (%)</t>
  </si>
  <si>
    <t>Part. sz (Wworth) - Silt fine silt &gt;8 - &lt;16um (%)</t>
  </si>
  <si>
    <t>Acartiidae</t>
  </si>
  <si>
    <t>actinotroch</t>
  </si>
  <si>
    <t>ascidian larva</t>
  </si>
  <si>
    <t>appendicularian</t>
  </si>
  <si>
    <t>barnacle nauplius</t>
  </si>
  <si>
    <t>bivalve veliger</t>
  </si>
  <si>
    <t>brachyuryan zoea</t>
  </si>
  <si>
    <t>calanoid copepod</t>
  </si>
  <si>
    <t>Diplostraca (cladoceran)</t>
  </si>
  <si>
    <t>chaetognatha</t>
  </si>
  <si>
    <t>Clytemnestra</t>
  </si>
  <si>
    <t>copepod</t>
  </si>
  <si>
    <t>Copilia</t>
  </si>
  <si>
    <t>Corycaeus</t>
  </si>
  <si>
    <t>cyphonaute</t>
  </si>
  <si>
    <t>Decapod larva</t>
  </si>
  <si>
    <t>Doliolid</t>
  </si>
  <si>
    <t>echinoderm larva</t>
  </si>
  <si>
    <t>Eucalanidae</t>
  </si>
  <si>
    <t>Eucalanus nauplius</t>
  </si>
  <si>
    <t>Euterpina acutifrons</t>
  </si>
  <si>
    <t>fish embryo</t>
  </si>
  <si>
    <t>Fish larva</t>
  </si>
  <si>
    <t>invertebrate larva</t>
  </si>
  <si>
    <t>isopod</t>
  </si>
  <si>
    <t>jellyfish</t>
  </si>
  <si>
    <t>Lucifer</t>
  </si>
  <si>
    <t>Mecynocera clausii</t>
  </si>
  <si>
    <t>Micro/Macrosetella</t>
  </si>
  <si>
    <t>nauplius</t>
  </si>
  <si>
    <t>nectochaeta</t>
  </si>
  <si>
    <t>Oithona</t>
  </si>
  <si>
    <t>Oncaea</t>
  </si>
  <si>
    <t>Ostracod</t>
  </si>
  <si>
    <t>Pontellidae</t>
  </si>
  <si>
    <t>Porcellanid zoea</t>
  </si>
  <si>
    <t>Penilia avirostris</t>
  </si>
  <si>
    <t>pluteus</t>
  </si>
  <si>
    <t>Siphonophore</t>
  </si>
  <si>
    <t>starfish juvenile</t>
  </si>
  <si>
    <t xml:space="preserve">Temora </t>
  </si>
  <si>
    <t>Trochophore</t>
  </si>
  <si>
    <t>gastropod veliger</t>
  </si>
  <si>
    <t>zoea</t>
  </si>
  <si>
    <t>Total Zooplankton Biovolume</t>
  </si>
  <si>
    <t>Copepods</t>
  </si>
  <si>
    <t>Cladocerans</t>
  </si>
  <si>
    <t>Other (predators)</t>
  </si>
  <si>
    <t>Other (grazers)</t>
  </si>
  <si>
    <t>Total Zooplankton Biomass</t>
  </si>
  <si>
    <t>Predator Biomass</t>
  </si>
  <si>
    <t>Grazer Biomass</t>
  </si>
  <si>
    <t>var02775</t>
  </si>
  <si>
    <t>var02776</t>
  </si>
  <si>
    <t>var02777</t>
  </si>
  <si>
    <t>var02778</t>
  </si>
  <si>
    <t>var02779</t>
  </si>
  <si>
    <t>var02780</t>
  </si>
  <si>
    <t>var02781</t>
  </si>
  <si>
    <t>var02782</t>
  </si>
  <si>
    <t>var02783</t>
  </si>
  <si>
    <t>var02784</t>
  </si>
  <si>
    <t>var02785</t>
  </si>
  <si>
    <t>var02786</t>
  </si>
  <si>
    <t>var02787</t>
  </si>
  <si>
    <t>var02788</t>
  </si>
  <si>
    <t>var02789</t>
  </si>
  <si>
    <t>var02790</t>
  </si>
  <si>
    <t>var02791</t>
  </si>
  <si>
    <t>var02792</t>
  </si>
  <si>
    <t>var02793</t>
  </si>
  <si>
    <t>var02794</t>
  </si>
  <si>
    <t>var02795</t>
  </si>
  <si>
    <t>var02796</t>
  </si>
  <si>
    <t>var02797</t>
  </si>
  <si>
    <t>var02798</t>
  </si>
  <si>
    <t>var02799</t>
  </si>
  <si>
    <t>var02800</t>
  </si>
  <si>
    <t>var02801</t>
  </si>
  <si>
    <t>var02802</t>
  </si>
  <si>
    <t>var02803</t>
  </si>
  <si>
    <t>var02804</t>
  </si>
  <si>
    <t>var02805</t>
  </si>
  <si>
    <t>var02806</t>
  </si>
  <si>
    <t>var02807</t>
  </si>
  <si>
    <t>var02808</t>
  </si>
  <si>
    <t>var02809</t>
  </si>
  <si>
    <t>var02810</t>
  </si>
  <si>
    <t>var02811</t>
  </si>
  <si>
    <t>var02812</t>
  </si>
  <si>
    <t>var02813</t>
  </si>
  <si>
    <t>var02814</t>
  </si>
  <si>
    <t>var02815</t>
  </si>
  <si>
    <t>var02816</t>
  </si>
  <si>
    <t>var02817</t>
  </si>
  <si>
    <t>var02818</t>
  </si>
  <si>
    <t>var02819</t>
  </si>
  <si>
    <t>var02820</t>
  </si>
  <si>
    <t>var02821</t>
  </si>
  <si>
    <t>var02822</t>
  </si>
  <si>
    <t>var02823</t>
  </si>
  <si>
    <t>var02824</t>
  </si>
  <si>
    <t>var02825</t>
  </si>
  <si>
    <t>var02826</t>
  </si>
  <si>
    <t>mm3/m3</t>
  </si>
  <si>
    <t>mmol C /m3</t>
  </si>
  <si>
    <t>WQ_ZOO_GRAZER</t>
  </si>
  <si>
    <t>Micro_Macrosetella</t>
  </si>
  <si>
    <t>Temora</t>
  </si>
  <si>
    <t>wwmsp3.3Pore</t>
  </si>
  <si>
    <t>Econd</t>
  </si>
  <si>
    <t>Cl</t>
  </si>
  <si>
    <t>SO4</t>
  </si>
  <si>
    <t>NH3_N</t>
  </si>
  <si>
    <t>P_SR</t>
  </si>
  <si>
    <t>NO3+NO2_N</t>
  </si>
  <si>
    <t>P_totsol</t>
  </si>
  <si>
    <t>N_totsol</t>
  </si>
  <si>
    <t>HCO3</t>
  </si>
  <si>
    <t>B</t>
  </si>
  <si>
    <t>Ca</t>
  </si>
  <si>
    <t>Fe</t>
  </si>
  <si>
    <t>Mg</t>
  </si>
  <si>
    <t>Na</t>
  </si>
  <si>
    <t>EC</t>
  </si>
  <si>
    <t>Al</t>
  </si>
  <si>
    <t>CO3</t>
  </si>
  <si>
    <t>ECond</t>
  </si>
  <si>
    <t>Mn</t>
  </si>
  <si>
    <t>N_NH3</t>
  </si>
  <si>
    <t>N_NO2</t>
  </si>
  <si>
    <t>N_NO3</t>
  </si>
  <si>
    <t>N_NOx</t>
  </si>
  <si>
    <t>UniqueVars</t>
  </si>
  <si>
    <t>15 of them, search Nitrogen</t>
  </si>
  <si>
    <t>Made new var</t>
  </si>
  <si>
    <t>Used this var</t>
  </si>
  <si>
    <t>var02827</t>
  </si>
  <si>
    <t>var02828</t>
  </si>
  <si>
    <t>var02829</t>
  </si>
  <si>
    <t>var02830</t>
  </si>
  <si>
    <t>var02831</t>
  </si>
  <si>
    <t>var02832</t>
  </si>
  <si>
    <t>var02833</t>
  </si>
  <si>
    <t>var02834</t>
  </si>
  <si>
    <t>var02835</t>
  </si>
  <si>
    <t>var02836</t>
  </si>
  <si>
    <t>var02837</t>
  </si>
  <si>
    <t>var02838</t>
  </si>
  <si>
    <t>mS/cm</t>
  </si>
  <si>
    <t>zooplankton</t>
  </si>
  <si>
    <t>Porewater</t>
  </si>
  <si>
    <t>Theme2SGPAR</t>
  </si>
  <si>
    <t>Acceleration X</t>
  </si>
  <si>
    <t>Acceleration Y</t>
  </si>
  <si>
    <t>Acceleration Z</t>
  </si>
  <si>
    <t>WQ_ZOO_PREDATOR</t>
  </si>
  <si>
    <t>OXYGEN (mmol 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</si>
</sst>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0"/>
    <numFmt numFmtId="166" formatCode="#,##0.0000"/>
    <numFmt numFmtId="167" formatCode="#,##0.0"/>
  </numFmts>
  <fonts count="5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20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5" fillId="0" borderId="0" xfId="3" applyFont="1" applyBorder="1" applyAlignment="1">
      <alignment vertical="center"/>
    </xf>
    <xf numFmtId="0" fontId="47" fillId="0" borderId="0" xfId="0" applyFont="1" applyAlignment="1">
      <alignment vertical="center"/>
    </xf>
    <xf numFmtId="0" fontId="14" fillId="4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166" fontId="44" fillId="0" borderId="0" xfId="0" applyNumberFormat="1" applyFont="1" applyAlignment="1">
      <alignment vertical="center"/>
    </xf>
    <xf numFmtId="0" fontId="50" fillId="0" borderId="1" xfId="0" applyFont="1" applyBorder="1" applyAlignment="1">
      <alignment horizontal="left"/>
    </xf>
    <xf numFmtId="4" fontId="50" fillId="0" borderId="0" xfId="0" applyNumberFormat="1" applyFont="1" applyAlignment="1">
      <alignment horizontal="right"/>
    </xf>
    <xf numFmtId="0" fontId="14" fillId="0" borderId="2" xfId="0" applyFont="1" applyBorder="1" applyAlignment="1">
      <alignment horizontal="left"/>
    </xf>
    <xf numFmtId="165" fontId="44" fillId="0" borderId="0" xfId="0" applyNumberFormat="1" applyFont="1" applyAlignment="1">
      <alignment vertical="center"/>
    </xf>
    <xf numFmtId="4" fontId="50" fillId="0" borderId="1" xfId="0" applyNumberFormat="1" applyFont="1" applyBorder="1" applyAlignment="1">
      <alignment horizontal="right"/>
    </xf>
    <xf numFmtId="164" fontId="44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left"/>
    </xf>
    <xf numFmtId="0" fontId="0" fillId="16" borderId="0" xfId="0" applyFill="1" applyAlignment="1">
      <alignment horizontal="left"/>
    </xf>
    <xf numFmtId="3" fontId="0" fillId="16" borderId="0" xfId="0" applyNumberFormat="1" applyFill="1"/>
    <xf numFmtId="0" fontId="51" fillId="0" borderId="0" xfId="0" applyFont="1"/>
    <xf numFmtId="0" fontId="52" fillId="0" borderId="0" xfId="0" applyFont="1"/>
    <xf numFmtId="0" fontId="40" fillId="16" borderId="0" xfId="0" applyFont="1" applyFill="1" applyAlignment="1">
      <alignment horizontal="left"/>
    </xf>
    <xf numFmtId="0" fontId="2" fillId="16" borderId="1" xfId="0" applyFont="1" applyFill="1" applyBorder="1" applyAlignment="1">
      <alignment horizontal="left"/>
    </xf>
    <xf numFmtId="0" fontId="48" fillId="16" borderId="0" xfId="0" applyFont="1" applyFill="1"/>
    <xf numFmtId="0" fontId="0" fillId="25" borderId="0" xfId="0" applyFill="1"/>
    <xf numFmtId="0" fontId="0" fillId="25" borderId="0" xfId="0" applyFill="1" applyAlignment="1">
      <alignment horizontal="left"/>
    </xf>
    <xf numFmtId="167" fontId="1" fillId="0" borderId="1" xfId="0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109375" defaultRowHeight="15"/>
  <cols>
    <col min="1" max="1" width="52.42578125" bestFit="1" customWidth="1"/>
  </cols>
  <sheetData>
    <row r="1" spans="1:1" ht="18.75" customHeight="1"/>
    <row r="2" spans="1:1" ht="18.75" customHeight="1"/>
    <row r="3" spans="1:1" ht="18.75" customHeight="1">
      <c r="A3" t="s">
        <v>2005</v>
      </c>
    </row>
    <row r="4" spans="1:1" ht="18.75" customHeight="1"/>
    <row r="5" spans="1:1" ht="18.75" customHeight="1">
      <c r="A5" t="s">
        <v>2006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8"/>
  <sheetViews>
    <sheetView workbookViewId="0">
      <selection activeCell="F18" sqref="F18"/>
    </sheetView>
  </sheetViews>
  <sheetFormatPr defaultColWidth="11.42578125" defaultRowHeight="15"/>
  <cols>
    <col min="1" max="1" width="24.42578125" bestFit="1" customWidth="1"/>
    <col min="4" max="4" width="24.85546875" bestFit="1" customWidth="1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8918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8919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8920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8921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8922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8923</v>
      </c>
      <c r="B7">
        <v>1</v>
      </c>
      <c r="C7" t="s">
        <v>238</v>
      </c>
      <c r="D7" t="str">
        <f>VLOOKUP(C7,'MASTER KEY'!$A$2:$B3005,2,TRUE)</f>
        <v>Current Velocity</v>
      </c>
    </row>
    <row r="8" spans="1:5">
      <c r="A8" t="s">
        <v>9220</v>
      </c>
      <c r="B8">
        <f>32/1000</f>
        <v>3.2000000000000001E-2</v>
      </c>
      <c r="C8" t="s">
        <v>395</v>
      </c>
      <c r="D8" t="str">
        <f>VLOOKUP(C8,'MASTER KEY'!$A$2:$B3006,2,TRUE)</f>
        <v>Dissolved Oxygen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activeCell="D2" sqref="D2"/>
    </sheetView>
  </sheetViews>
  <sheetFormatPr defaultColWidth="8.7109375" defaultRowHeight="15"/>
  <cols>
    <col min="1" max="1" width="15.7109375" bestFit="1" customWidth="1"/>
    <col min="2" max="2" width="5.7109375" bestFit="1" customWidth="1"/>
    <col min="3" max="3" width="7.42578125" bestFit="1" customWidth="1"/>
    <col min="4" max="4" width="10.7109375" bestFit="1" customWidth="1"/>
    <col min="5" max="5" width="6.7109375" bestFit="1" customWidth="1"/>
  </cols>
  <sheetData>
    <row r="1" spans="1:5" s="118" customFormat="1" ht="14.25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topLeftCell="A27" zoomScale="120" zoomScaleNormal="120" workbookViewId="0">
      <selection activeCell="D46" sqref="D46"/>
    </sheetView>
  </sheetViews>
  <sheetFormatPr defaultColWidth="8.7109375" defaultRowHeight="15"/>
  <cols>
    <col min="1" max="1" width="53" bestFit="1" customWidth="1"/>
    <col min="2" max="2" width="12" style="18" bestFit="1" customWidth="1"/>
    <col min="3" max="3" width="8.7109375" style="6" bestFit="1" customWidth="1"/>
    <col min="4" max="4" width="45.7109375" style="6" bestFit="1" customWidth="1"/>
    <col min="5" max="5" width="9.7109375" style="6" customWidth="1"/>
    <col min="6" max="6" width="13.425781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8564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2033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KEY'!$A$2:$B5945,2,FALSE)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8562</v>
      </c>
    </row>
    <row r="36" spans="1:6">
      <c r="A36" s="124"/>
      <c r="B36" s="125"/>
      <c r="C36" s="126"/>
      <c r="D36" s="126"/>
      <c r="E36" s="126"/>
    </row>
    <row r="37" spans="1:6">
      <c r="A37" t="s">
        <v>2076</v>
      </c>
      <c r="B37" s="18">
        <v>1</v>
      </c>
      <c r="C37" s="6" t="s">
        <v>2058</v>
      </c>
      <c r="D37" s="115" t="str">
        <f>VLOOKUP(C37,'MASTER KEY'!$A$2:$B5948,2,FALSE)</f>
        <v>eastern wind speed at 10 m height</v>
      </c>
      <c r="E37" t="s">
        <v>8563</v>
      </c>
    </row>
    <row r="38" spans="1:6">
      <c r="A38" t="s">
        <v>2077</v>
      </c>
      <c r="B38" s="18">
        <v>1</v>
      </c>
      <c r="C38" s="6" t="s">
        <v>2059</v>
      </c>
      <c r="D38" s="115" t="str">
        <f>VLOOKUP(C38,'MASTER KEY'!$A$2:$B5949,2,FALSE)</f>
        <v>northern wind speed at 10 m height</v>
      </c>
    </row>
    <row r="39" spans="1:6">
      <c r="A39" t="s">
        <v>2078</v>
      </c>
      <c r="B39" s="18">
        <v>1</v>
      </c>
      <c r="C39" s="6" t="s">
        <v>2084</v>
      </c>
      <c r="D39" s="115" t="str">
        <f>VLOOKUP(C39,'MASTER KEY'!$A$2:$B5950,2,FALSE)</f>
        <v>mslp</v>
      </c>
    </row>
    <row r="40" spans="1:6">
      <c r="A40" t="s">
        <v>2079</v>
      </c>
      <c r="B40" s="18">
        <v>1</v>
      </c>
      <c r="C40" s="6" t="s">
        <v>2085</v>
      </c>
      <c r="D40" s="115" t="str">
        <f>VLOOKUP(C40,'MASTER KEY'!$A$2:$B5951,2,FALSE)</f>
        <v>lwsfcdown</v>
      </c>
    </row>
    <row r="41" spans="1:6">
      <c r="A41" t="s">
        <v>2080</v>
      </c>
      <c r="B41" s="18">
        <v>1</v>
      </c>
      <c r="C41" s="6" t="s">
        <v>1508</v>
      </c>
      <c r="D41" s="115" t="str">
        <f>VLOOKUP(C41,'MASTER KEY'!$A$2:$B5952,2,FALSE)</f>
        <v>Photosynthetically Active Radiation</v>
      </c>
    </row>
    <row r="42" spans="1:6">
      <c r="A42" t="s">
        <v>2081</v>
      </c>
      <c r="B42" s="18">
        <v>1</v>
      </c>
      <c r="C42" s="6" t="s">
        <v>2086</v>
      </c>
      <c r="D42" s="115" t="str">
        <f>VLOOKUP(C42,'MASTER KEY'!$A$2:$B5953,2,FALSE)</f>
        <v>temp_scrn</v>
      </c>
    </row>
    <row r="43" spans="1:6">
      <c r="A43" t="s">
        <v>2082</v>
      </c>
      <c r="B43" s="18">
        <v>1</v>
      </c>
      <c r="C43" s="6" t="s">
        <v>2070</v>
      </c>
      <c r="D43" s="115" t="str">
        <f>VLOOKUP(C43,'MASTER KEY'!$A$2:$B5954,2,FALSE)</f>
        <v>Precipitation Rate</v>
      </c>
    </row>
    <row r="44" spans="1:6">
      <c r="A44" t="s">
        <v>2083</v>
      </c>
      <c r="B44" s="18">
        <v>1</v>
      </c>
      <c r="C44" s="6" t="s">
        <v>339</v>
      </c>
      <c r="D44" s="115" t="str">
        <f>VLOOKUP(C44,'MASTER KEY'!$A$2:$B5955,2,FALSE)</f>
        <v>Relative Humidity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D10" sqref="D10"/>
    </sheetView>
  </sheetViews>
  <sheetFormatPr defaultColWidth="8.7109375" defaultRowHeight="15"/>
  <cols>
    <col min="1" max="1" width="24.7109375" style="6" bestFit="1" customWidth="1"/>
    <col min="2" max="2" width="13.42578125" style="5" bestFit="1" customWidth="1"/>
    <col min="3" max="3" width="13.42578125" style="6" bestFit="1" customWidth="1"/>
    <col min="4" max="4" width="19.710937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>
      <selection activeCell="B10" sqref="B10"/>
    </sheetView>
  </sheetViews>
  <sheetFormatPr defaultColWidth="8.7109375" defaultRowHeight="15"/>
  <cols>
    <col min="1" max="1" width="17.7109375" style="6" bestFit="1" customWidth="1"/>
    <col min="2" max="2" width="6" style="5" bestFit="1" customWidth="1"/>
    <col min="3" max="3" width="13.42578125" style="6" bestFit="1" customWidth="1"/>
    <col min="4" max="4" width="19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topLeftCell="A42" workbookViewId="0">
      <selection activeCell="A69" sqref="A69"/>
    </sheetView>
  </sheetViews>
  <sheetFormatPr defaultColWidth="8.7109375" defaultRowHeight="15"/>
  <cols>
    <col min="1" max="1" width="36.7109375" style="23" bestFit="1" customWidth="1"/>
    <col min="2" max="2" width="9.140625" style="24" bestFit="1" customWidth="1"/>
    <col min="3" max="3" width="9.140625" style="6" bestFit="1" customWidth="1"/>
    <col min="4" max="4" width="23.7109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  <c r="F44" t="s">
        <v>8942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  <c r="F45" t="s">
        <v>8942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  <c r="F46" t="s">
        <v>8942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  <c r="F47" t="s">
        <v>8942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  <c r="F48" t="s">
        <v>8942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  <c r="F49" t="s">
        <v>8942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  <c r="F50" t="s">
        <v>8942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  <c r="F51" t="s">
        <v>8942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  <c r="F52" t="s">
        <v>8942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  <c r="F53" t="s">
        <v>8942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  <c r="F54" t="s">
        <v>8942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  <c r="F55" t="s">
        <v>8942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  <c r="F56" t="s">
        <v>8942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  <c r="F57" t="s">
        <v>8942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  <c r="F58" t="s">
        <v>8942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  <c r="F59" t="s">
        <v>8942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  <c r="F60" t="s">
        <v>8942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  <c r="F61" t="s">
        <v>8942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  <c r="F62" t="s">
        <v>8942</v>
      </c>
    </row>
    <row r="63" spans="1:6">
      <c r="A63" t="s">
        <v>2007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  <c r="F63" t="s">
        <v>8942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  <c r="F64" t="s">
        <v>8942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  <c r="F65" t="s">
        <v>8942</v>
      </c>
    </row>
    <row r="66" spans="1:6">
      <c r="F66" t="s">
        <v>8942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zoomScale="79" zoomScaleNormal="140" workbookViewId="0">
      <selection activeCell="D8" sqref="D8"/>
    </sheetView>
  </sheetViews>
  <sheetFormatPr defaultColWidth="8.7109375" defaultRowHeight="15"/>
  <cols>
    <col min="1" max="1" width="16.7109375" style="37" bestFit="1" customWidth="1"/>
    <col min="2" max="2" width="13.42578125" style="5" bestFit="1" customWidth="1"/>
    <col min="3" max="3" width="13.42578125" style="6" bestFit="1" customWidth="1"/>
    <col min="4" max="4" width="23.7109375" style="6" bestFit="1" customWidth="1"/>
    <col min="5" max="5" width="15.28515625" style="6" bestFit="1" customWidth="1"/>
    <col min="6" max="6" width="13.42578125" bestFit="1" customWidth="1"/>
    <col min="7" max="7" width="13.42578125" customWidth="1"/>
    <col min="8" max="8" width="13.42578125" style="138" bestFit="1" customWidth="1"/>
    <col min="9" max="9" width="16.7109375" style="139" bestFit="1" customWidth="1"/>
    <col min="10" max="10" width="13.425781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8566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8576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78" workbookViewId="0">
      <selection activeCell="D94" sqref="D94"/>
    </sheetView>
  </sheetViews>
  <sheetFormatPr defaultColWidth="8.7109375" defaultRowHeight="15"/>
  <cols>
    <col min="1" max="1" width="23.28515625" bestFit="1" customWidth="1"/>
    <col min="2" max="2" width="13.42578125" style="5" bestFit="1" customWidth="1"/>
    <col min="3" max="3" width="13.42578125" bestFit="1" customWidth="1"/>
    <col min="4" max="4" width="28" bestFit="1" customWidth="1"/>
    <col min="5" max="7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  <c r="E2" t="s">
        <v>8937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1286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8573</v>
      </c>
    </row>
    <row r="77" spans="1:7">
      <c r="A77" t="s">
        <v>1283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8574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D19" sqref="D19"/>
    </sheetView>
  </sheetViews>
  <sheetFormatPr defaultColWidth="8.7109375" defaultRowHeight="15"/>
  <cols>
    <col min="1" max="1" width="15.7109375" bestFit="1" customWidth="1"/>
    <col min="2" max="2" width="13.42578125" style="5" bestFit="1" customWidth="1"/>
    <col min="3" max="3" width="13.42578125" style="6" bestFit="1" customWidth="1"/>
    <col min="4" max="4" width="26.7109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8" workbookViewId="0">
      <selection activeCell="D24" sqref="D24"/>
    </sheetView>
  </sheetViews>
  <sheetFormatPr defaultColWidth="8.7109375" defaultRowHeight="15"/>
  <cols>
    <col min="1" max="1" width="25.140625" bestFit="1" customWidth="1"/>
    <col min="2" max="2" width="13.42578125" style="5" bestFit="1" customWidth="1"/>
    <col min="3" max="3" width="13.42578125" style="6" bestFit="1" customWidth="1"/>
    <col min="4" max="4" width="23.28515625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/>
  </sheetPr>
  <dimension ref="A1:V5013"/>
  <sheetViews>
    <sheetView tabSelected="1" zoomScaleNormal="100" workbookViewId="0">
      <pane ySplit="1" topLeftCell="A23" activePane="bottomLeft" state="frozen"/>
      <selection pane="bottomLeft" activeCell="B2826" sqref="B2826"/>
    </sheetView>
  </sheetViews>
  <sheetFormatPr defaultColWidth="8.7109375" defaultRowHeight="15"/>
  <cols>
    <col min="1" max="1" width="17.28515625" style="6" customWidth="1"/>
    <col min="2" max="2" width="63.42578125" style="6" customWidth="1"/>
    <col min="3" max="3" width="13.140625" style="6" customWidth="1"/>
    <col min="4" max="4" width="15.7109375" style="6" customWidth="1"/>
    <col min="5" max="5" width="13.140625" style="6" customWidth="1"/>
    <col min="6" max="6" width="34.7109375" style="6" bestFit="1" customWidth="1"/>
    <col min="7" max="7" width="15.7109375" customWidth="1"/>
    <col min="8" max="8" width="14.85546875" style="6" customWidth="1"/>
    <col min="9" max="9" width="7.42578125" style="12" customWidth="1"/>
    <col min="10" max="10" width="12.28515625" style="12" customWidth="1"/>
    <col min="11" max="11" width="25.140625" style="6" customWidth="1"/>
    <col min="12" max="12" width="60" bestFit="1" customWidth="1"/>
    <col min="22" max="22" width="8.710937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1287</v>
      </c>
      <c r="E1" s="28" t="s">
        <v>1288</v>
      </c>
      <c r="F1" s="28" t="s">
        <v>1289</v>
      </c>
      <c r="G1" s="28" t="s">
        <v>1290</v>
      </c>
      <c r="H1" s="28" t="s">
        <v>1291</v>
      </c>
      <c r="I1" s="29" t="s">
        <v>1292</v>
      </c>
      <c r="J1" s="38" t="s">
        <v>1293</v>
      </c>
      <c r="K1" s="28" t="s">
        <v>1294</v>
      </c>
      <c r="L1" s="28" t="s">
        <v>1295</v>
      </c>
    </row>
    <row r="2" spans="1:12" ht="18.75" hidden="1" customHeight="1">
      <c r="A2" s="2" t="s">
        <v>1296</v>
      </c>
      <c r="B2" s="2" t="s">
        <v>1297</v>
      </c>
      <c r="C2" s="2" t="s">
        <v>997</v>
      </c>
      <c r="D2" s="2" t="s">
        <v>1298</v>
      </c>
      <c r="E2" s="2" t="s">
        <v>997</v>
      </c>
      <c r="F2" s="2" t="s">
        <v>1299</v>
      </c>
      <c r="H2" s="2" t="s">
        <v>1151</v>
      </c>
      <c r="K2" s="2" t="s">
        <v>1300</v>
      </c>
    </row>
    <row r="3" spans="1:12" ht="18.75" hidden="1" customHeight="1">
      <c r="A3" s="2" t="s">
        <v>1301</v>
      </c>
      <c r="B3" s="2" t="s">
        <v>1302</v>
      </c>
      <c r="C3" s="2" t="s">
        <v>997</v>
      </c>
      <c r="D3" s="2" t="s">
        <v>1303</v>
      </c>
      <c r="E3" s="2" t="s">
        <v>997</v>
      </c>
      <c r="F3" s="2" t="s">
        <v>1304</v>
      </c>
      <c r="H3" s="2" t="s">
        <v>1151</v>
      </c>
      <c r="K3" s="2" t="s">
        <v>1300</v>
      </c>
    </row>
    <row r="4" spans="1:12" ht="18.75" hidden="1" customHeight="1">
      <c r="A4" s="2" t="s">
        <v>1305</v>
      </c>
      <c r="B4" s="2" t="s">
        <v>1306</v>
      </c>
      <c r="C4" s="2" t="s">
        <v>1000</v>
      </c>
      <c r="D4" s="2" t="s">
        <v>1306</v>
      </c>
      <c r="E4" s="2" t="s">
        <v>1000</v>
      </c>
      <c r="F4" s="2" t="s">
        <v>1307</v>
      </c>
      <c r="H4" s="2" t="s">
        <v>1151</v>
      </c>
      <c r="K4" s="2" t="s">
        <v>1308</v>
      </c>
    </row>
    <row r="5" spans="1:12" ht="18.75" hidden="1" customHeight="1">
      <c r="A5" s="2" t="s">
        <v>702</v>
      </c>
      <c r="B5" s="2" t="s">
        <v>1309</v>
      </c>
      <c r="C5" s="2" t="s">
        <v>921</v>
      </c>
      <c r="D5" s="2" t="s">
        <v>1001</v>
      </c>
      <c r="E5" s="2" t="s">
        <v>921</v>
      </c>
      <c r="F5" s="2" t="s">
        <v>1310</v>
      </c>
      <c r="H5" s="2" t="s">
        <v>1151</v>
      </c>
      <c r="K5" s="2" t="s">
        <v>1308</v>
      </c>
    </row>
    <row r="6" spans="1:12" ht="18.75" hidden="1" customHeight="1">
      <c r="A6" s="2" t="s">
        <v>710</v>
      </c>
      <c r="B6" s="2" t="s">
        <v>1311</v>
      </c>
      <c r="C6" s="2" t="s">
        <v>921</v>
      </c>
      <c r="D6" s="2" t="s">
        <v>1003</v>
      </c>
      <c r="E6" s="2" t="s">
        <v>921</v>
      </c>
      <c r="F6" s="2" t="s">
        <v>1312</v>
      </c>
      <c r="H6" s="2" t="s">
        <v>1151</v>
      </c>
      <c r="K6" s="2" t="s">
        <v>1308</v>
      </c>
    </row>
    <row r="7" spans="1:12" ht="18.75" hidden="1" customHeight="1">
      <c r="A7" s="2" t="s">
        <v>236</v>
      </c>
      <c r="B7" s="2" t="s">
        <v>526</v>
      </c>
      <c r="C7" s="2" t="s">
        <v>1004</v>
      </c>
      <c r="D7" s="2" t="s">
        <v>1313</v>
      </c>
      <c r="E7" s="2" t="s">
        <v>1004</v>
      </c>
      <c r="F7" s="2" t="s">
        <v>1314</v>
      </c>
      <c r="G7" s="2" t="s">
        <v>1315</v>
      </c>
      <c r="H7" s="2" t="s">
        <v>1316</v>
      </c>
      <c r="I7" s="39" t="s">
        <v>1317</v>
      </c>
      <c r="J7" s="39">
        <v>1</v>
      </c>
      <c r="K7" s="2" t="s">
        <v>1318</v>
      </c>
    </row>
    <row r="8" spans="1:12" ht="18.75" hidden="1" customHeight="1">
      <c r="A8" s="2" t="s">
        <v>234</v>
      </c>
      <c r="B8" s="2" t="s">
        <v>322</v>
      </c>
      <c r="C8" s="2" t="s">
        <v>1266</v>
      </c>
      <c r="D8" s="2" t="s">
        <v>1319</v>
      </c>
      <c r="E8" s="2" t="s">
        <v>1005</v>
      </c>
      <c r="F8" s="2" t="s">
        <v>1320</v>
      </c>
      <c r="G8" s="2" t="s">
        <v>1321</v>
      </c>
      <c r="H8" s="2" t="s">
        <v>1322</v>
      </c>
      <c r="I8" s="39" t="s">
        <v>1323</v>
      </c>
      <c r="J8" s="40">
        <v>-273.14999999999998</v>
      </c>
      <c r="K8" s="2" t="s">
        <v>1318</v>
      </c>
    </row>
    <row r="9" spans="1:12" ht="18.75" hidden="1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1324</v>
      </c>
      <c r="G9" s="2" t="s">
        <v>1325</v>
      </c>
      <c r="H9" s="2" t="s">
        <v>1151</v>
      </c>
      <c r="K9" s="2" t="s">
        <v>1326</v>
      </c>
    </row>
    <row r="10" spans="1:12" ht="18.75" hidden="1" customHeight="1">
      <c r="A10" s="2" t="s">
        <v>457</v>
      </c>
      <c r="B10" s="2" t="s">
        <v>1327</v>
      </c>
      <c r="C10" s="2" t="s">
        <v>921</v>
      </c>
      <c r="D10" s="2" t="s">
        <v>735</v>
      </c>
      <c r="E10" s="2" t="s">
        <v>921</v>
      </c>
      <c r="F10" s="2" t="s">
        <v>1328</v>
      </c>
      <c r="G10" s="2" t="s">
        <v>1329</v>
      </c>
      <c r="H10" s="2" t="s">
        <v>1151</v>
      </c>
      <c r="K10" s="2" t="s">
        <v>1308</v>
      </c>
    </row>
    <row r="11" spans="1:12" ht="18.75" hidden="1" customHeight="1">
      <c r="A11" s="2" t="s">
        <v>463</v>
      </c>
      <c r="B11" s="2" t="s">
        <v>1330</v>
      </c>
      <c r="C11" s="2" t="s">
        <v>921</v>
      </c>
      <c r="D11" s="2" t="s">
        <v>739</v>
      </c>
      <c r="E11" s="2" t="s">
        <v>921</v>
      </c>
      <c r="F11" s="2" t="s">
        <v>1331</v>
      </c>
      <c r="G11" s="2" t="s">
        <v>1332</v>
      </c>
      <c r="H11" s="2" t="s">
        <v>1151</v>
      </c>
      <c r="K11" s="2" t="s">
        <v>1308</v>
      </c>
    </row>
    <row r="12" spans="1:12" ht="18.75" hidden="1" customHeight="1">
      <c r="A12" s="2" t="s">
        <v>1333</v>
      </c>
      <c r="B12" s="2" t="s">
        <v>1334</v>
      </c>
      <c r="C12" s="2" t="s">
        <v>921</v>
      </c>
      <c r="D12" s="2" t="s">
        <v>1335</v>
      </c>
      <c r="E12" s="2" t="s">
        <v>921</v>
      </c>
      <c r="F12" s="2" t="s">
        <v>1336</v>
      </c>
      <c r="H12" s="2" t="s">
        <v>1151</v>
      </c>
      <c r="K12" s="2" t="s">
        <v>1308</v>
      </c>
    </row>
    <row r="13" spans="1:12" ht="18.75" hidden="1" customHeight="1">
      <c r="A13" s="2" t="s">
        <v>474</v>
      </c>
      <c r="B13" s="2" t="s">
        <v>1337</v>
      </c>
      <c r="C13" s="2" t="s">
        <v>921</v>
      </c>
      <c r="D13" s="2" t="s">
        <v>742</v>
      </c>
      <c r="E13" s="2" t="s">
        <v>921</v>
      </c>
      <c r="F13" s="2" t="s">
        <v>1338</v>
      </c>
      <c r="G13" s="2" t="s">
        <v>1339</v>
      </c>
      <c r="H13" s="2" t="s">
        <v>1151</v>
      </c>
      <c r="K13" s="2" t="s">
        <v>1308</v>
      </c>
    </row>
    <row r="14" spans="1:12" ht="18.75" hidden="1" customHeight="1">
      <c r="A14" s="2" t="s">
        <v>392</v>
      </c>
      <c r="B14" s="2" t="s">
        <v>1340</v>
      </c>
      <c r="C14" s="2" t="s">
        <v>1013</v>
      </c>
      <c r="D14" s="2" t="s">
        <v>1341</v>
      </c>
      <c r="E14" s="2" t="s">
        <v>1013</v>
      </c>
      <c r="F14" s="2" t="s">
        <v>1342</v>
      </c>
      <c r="H14" s="2" t="s">
        <v>1343</v>
      </c>
      <c r="I14" s="39" t="s">
        <v>1013</v>
      </c>
      <c r="J14" s="39">
        <v>1</v>
      </c>
      <c r="K14" s="2" t="s">
        <v>1344</v>
      </c>
    </row>
    <row r="15" spans="1:12" ht="18.75" hidden="1" customHeight="1">
      <c r="A15" s="2" t="s">
        <v>438</v>
      </c>
      <c r="B15" s="2" t="s">
        <v>1345</v>
      </c>
      <c r="C15" s="2" t="s">
        <v>1278</v>
      </c>
      <c r="D15" s="2" t="s">
        <v>1346</v>
      </c>
      <c r="E15" s="2" t="s">
        <v>1015</v>
      </c>
      <c r="F15" s="2" t="s">
        <v>1347</v>
      </c>
      <c r="G15" s="2" t="s">
        <v>1348</v>
      </c>
      <c r="H15" s="2" t="s">
        <v>1151</v>
      </c>
      <c r="K15" s="2" t="s">
        <v>1308</v>
      </c>
    </row>
    <row r="16" spans="1:12" ht="18.75" hidden="1" customHeight="1">
      <c r="A16" s="2" t="s">
        <v>1349</v>
      </c>
      <c r="B16" s="2" t="s">
        <v>1350</v>
      </c>
      <c r="C16" s="2" t="s">
        <v>921</v>
      </c>
      <c r="D16" s="2" t="s">
        <v>1351</v>
      </c>
      <c r="E16" s="2" t="s">
        <v>921</v>
      </c>
      <c r="F16" s="2" t="s">
        <v>1352</v>
      </c>
      <c r="H16" s="2" t="s">
        <v>1151</v>
      </c>
      <c r="K16" s="2" t="s">
        <v>1308</v>
      </c>
    </row>
    <row r="17" spans="1:11" ht="18.75" hidden="1" customHeight="1">
      <c r="A17" s="2" t="s">
        <v>1353</v>
      </c>
      <c r="B17" s="2" t="s">
        <v>1354</v>
      </c>
      <c r="C17" s="2" t="s">
        <v>1018</v>
      </c>
      <c r="D17" s="2" t="s">
        <v>1355</v>
      </c>
      <c r="E17" s="2" t="s">
        <v>1018</v>
      </c>
      <c r="F17" s="2" t="s">
        <v>1356</v>
      </c>
      <c r="H17" s="2" t="s">
        <v>1151</v>
      </c>
      <c r="K17" s="2" t="s">
        <v>1357</v>
      </c>
    </row>
    <row r="18" spans="1:11" ht="18.75" hidden="1" customHeight="1">
      <c r="A18" s="2" t="s">
        <v>1358</v>
      </c>
      <c r="B18" s="2" t="s">
        <v>1359</v>
      </c>
      <c r="C18" s="2" t="s">
        <v>921</v>
      </c>
      <c r="D18" s="2" t="s">
        <v>1360</v>
      </c>
      <c r="E18" s="2" t="s">
        <v>921</v>
      </c>
      <c r="F18" s="2" t="s">
        <v>1361</v>
      </c>
      <c r="H18" s="2" t="s">
        <v>1151</v>
      </c>
      <c r="K18" s="2" t="s">
        <v>1308</v>
      </c>
    </row>
    <row r="19" spans="1:11" ht="18.75" hidden="1" customHeight="1">
      <c r="A19" s="2" t="s">
        <v>1362</v>
      </c>
      <c r="B19" s="2" t="s">
        <v>1363</v>
      </c>
      <c r="C19" s="2" t="s">
        <v>1018</v>
      </c>
      <c r="D19" s="2" t="s">
        <v>1364</v>
      </c>
      <c r="E19" s="2" t="s">
        <v>1018</v>
      </c>
      <c r="F19" s="2" t="s">
        <v>1365</v>
      </c>
      <c r="H19" s="2" t="s">
        <v>1151</v>
      </c>
      <c r="K19" s="2" t="s">
        <v>1357</v>
      </c>
    </row>
    <row r="20" spans="1:11" ht="18.75" hidden="1" customHeight="1">
      <c r="A20" s="2" t="s">
        <v>1366</v>
      </c>
      <c r="B20" s="2" t="s">
        <v>1367</v>
      </c>
      <c r="C20" s="2" t="s">
        <v>921</v>
      </c>
      <c r="D20" s="2" t="s">
        <v>1368</v>
      </c>
      <c r="E20" s="2" t="s">
        <v>921</v>
      </c>
      <c r="F20" s="2" t="s">
        <v>1369</v>
      </c>
      <c r="H20" s="2" t="s">
        <v>1151</v>
      </c>
      <c r="K20" s="2" t="s">
        <v>1308</v>
      </c>
    </row>
    <row r="21" spans="1:11" ht="18.75" hidden="1" customHeight="1">
      <c r="A21" s="2" t="s">
        <v>1370</v>
      </c>
      <c r="B21" s="2" t="s">
        <v>1371</v>
      </c>
      <c r="C21" s="2" t="s">
        <v>1018</v>
      </c>
      <c r="D21" s="2" t="s">
        <v>1372</v>
      </c>
      <c r="E21" s="2" t="s">
        <v>1018</v>
      </c>
      <c r="F21" s="2" t="s">
        <v>1373</v>
      </c>
      <c r="H21" s="2" t="s">
        <v>1151</v>
      </c>
      <c r="K21" s="2" t="s">
        <v>1357</v>
      </c>
    </row>
    <row r="22" spans="1:11" ht="18.75" hidden="1" customHeight="1">
      <c r="A22" s="2" t="s">
        <v>1374</v>
      </c>
      <c r="B22" s="2" t="s">
        <v>1375</v>
      </c>
      <c r="C22" s="2" t="s">
        <v>1024</v>
      </c>
      <c r="D22" s="2" t="s">
        <v>1376</v>
      </c>
      <c r="E22" s="2" t="s">
        <v>1024</v>
      </c>
      <c r="F22" s="2" t="s">
        <v>1377</v>
      </c>
      <c r="H22" s="2" t="s">
        <v>1151</v>
      </c>
      <c r="K22" s="2" t="s">
        <v>1326</v>
      </c>
    </row>
    <row r="23" spans="1:11" ht="18.75" customHeight="1">
      <c r="A23" s="2" t="s">
        <v>395</v>
      </c>
      <c r="B23" s="2" t="s">
        <v>1378</v>
      </c>
      <c r="C23" s="2" t="s">
        <v>921</v>
      </c>
      <c r="D23" s="2" t="s">
        <v>1379</v>
      </c>
      <c r="E23" s="2" t="s">
        <v>921</v>
      </c>
      <c r="F23" s="2" t="s">
        <v>1380</v>
      </c>
      <c r="H23" s="2" t="s">
        <v>1151</v>
      </c>
      <c r="K23" s="2" t="s">
        <v>1318</v>
      </c>
    </row>
    <row r="24" spans="1:11" ht="18.75" hidden="1" customHeight="1">
      <c r="A24" s="2" t="s">
        <v>472</v>
      </c>
      <c r="B24" s="2" t="s">
        <v>1381</v>
      </c>
      <c r="C24" s="2" t="s">
        <v>921</v>
      </c>
      <c r="D24" s="2" t="s">
        <v>1382</v>
      </c>
      <c r="E24" s="2" t="s">
        <v>921</v>
      </c>
      <c r="F24" s="2" t="s">
        <v>1383</v>
      </c>
      <c r="H24" s="2" t="s">
        <v>1151</v>
      </c>
      <c r="K24" s="2" t="s">
        <v>1308</v>
      </c>
    </row>
    <row r="25" spans="1:11" ht="18.75" hidden="1" customHeight="1">
      <c r="A25" s="2" t="s">
        <v>459</v>
      </c>
      <c r="B25" s="2" t="s">
        <v>1384</v>
      </c>
      <c r="C25" s="2" t="s">
        <v>921</v>
      </c>
      <c r="D25" s="2" t="s">
        <v>1385</v>
      </c>
      <c r="E25" s="2" t="s">
        <v>921</v>
      </c>
      <c r="F25" s="2" t="s">
        <v>1386</v>
      </c>
      <c r="G25" s="2" t="s">
        <v>1387</v>
      </c>
      <c r="H25" s="2" t="s">
        <v>1151</v>
      </c>
      <c r="K25" s="2" t="s">
        <v>1308</v>
      </c>
    </row>
    <row r="26" spans="1:11" ht="18.75" hidden="1" customHeight="1">
      <c r="A26" s="2" t="s">
        <v>453</v>
      </c>
      <c r="B26" s="2" t="s">
        <v>1388</v>
      </c>
      <c r="C26" s="2" t="s">
        <v>921</v>
      </c>
      <c r="D26" s="2" t="s">
        <v>1389</v>
      </c>
      <c r="E26" s="2" t="s">
        <v>921</v>
      </c>
      <c r="F26" s="2" t="s">
        <v>1390</v>
      </c>
      <c r="G26" s="2" t="s">
        <v>1391</v>
      </c>
      <c r="H26" s="2" t="s">
        <v>1151</v>
      </c>
      <c r="K26" s="2" t="s">
        <v>1308</v>
      </c>
    </row>
    <row r="27" spans="1:11" ht="18.75" hidden="1" customHeight="1">
      <c r="A27" s="2" t="s">
        <v>468</v>
      </c>
      <c r="B27" s="2" t="s">
        <v>1392</v>
      </c>
      <c r="C27" s="2" t="s">
        <v>921</v>
      </c>
      <c r="D27" s="2" t="s">
        <v>1393</v>
      </c>
      <c r="E27" s="2" t="s">
        <v>921</v>
      </c>
      <c r="F27" s="2" t="s">
        <v>1394</v>
      </c>
      <c r="G27" s="2" t="s">
        <v>1395</v>
      </c>
      <c r="H27" s="2" t="s">
        <v>1151</v>
      </c>
      <c r="K27" s="2" t="s">
        <v>1308</v>
      </c>
    </row>
    <row r="28" spans="1:11" ht="18.75" hidden="1" customHeight="1">
      <c r="A28" s="2" t="s">
        <v>1396</v>
      </c>
      <c r="B28" s="2" t="s">
        <v>1397</v>
      </c>
      <c r="C28" s="2" t="s">
        <v>921</v>
      </c>
      <c r="D28" s="2" t="s">
        <v>1398</v>
      </c>
      <c r="E28" s="2" t="s">
        <v>921</v>
      </c>
      <c r="F28" s="2" t="s">
        <v>1399</v>
      </c>
      <c r="H28" s="2" t="s">
        <v>1151</v>
      </c>
      <c r="K28" s="2" t="s">
        <v>1308</v>
      </c>
    </row>
    <row r="29" spans="1:11" ht="18.75" hidden="1" customHeight="1">
      <c r="A29" s="2" t="s">
        <v>434</v>
      </c>
      <c r="B29" s="2" t="s">
        <v>1400</v>
      </c>
      <c r="C29" s="2" t="s">
        <v>921</v>
      </c>
      <c r="D29" s="2" t="s">
        <v>1401</v>
      </c>
      <c r="E29" s="2" t="s">
        <v>921</v>
      </c>
      <c r="F29" s="2" t="s">
        <v>1402</v>
      </c>
      <c r="H29" s="2" t="s">
        <v>1151</v>
      </c>
      <c r="K29" s="2" t="s">
        <v>1308</v>
      </c>
    </row>
    <row r="30" spans="1:11" ht="18.75" hidden="1" customHeight="1">
      <c r="A30" s="2" t="s">
        <v>1403</v>
      </c>
      <c r="B30" s="2" t="s">
        <v>1404</v>
      </c>
      <c r="C30" s="2" t="s">
        <v>921</v>
      </c>
      <c r="D30" s="2" t="s">
        <v>1405</v>
      </c>
      <c r="E30" s="2" t="s">
        <v>921</v>
      </c>
      <c r="F30" s="2" t="s">
        <v>1406</v>
      </c>
      <c r="H30" s="2" t="s">
        <v>1151</v>
      </c>
      <c r="K30" s="2" t="s">
        <v>1308</v>
      </c>
    </row>
    <row r="31" spans="1:11" ht="18.75" hidden="1" customHeight="1">
      <c r="A31" s="2" t="s">
        <v>436</v>
      </c>
      <c r="B31" s="2" t="s">
        <v>1407</v>
      </c>
      <c r="C31" s="2" t="s">
        <v>921</v>
      </c>
      <c r="D31" s="2" t="s">
        <v>713</v>
      </c>
      <c r="E31" s="2" t="s">
        <v>921</v>
      </c>
      <c r="F31" s="2" t="s">
        <v>1408</v>
      </c>
      <c r="H31" s="2" t="s">
        <v>1151</v>
      </c>
      <c r="K31" s="2" t="s">
        <v>1308</v>
      </c>
    </row>
    <row r="32" spans="1:11" ht="18.75" hidden="1" customHeight="1">
      <c r="A32" s="2" t="s">
        <v>451</v>
      </c>
      <c r="B32" s="2" t="s">
        <v>1409</v>
      </c>
      <c r="C32" s="2" t="s">
        <v>921</v>
      </c>
      <c r="D32" s="2" t="s">
        <v>1410</v>
      </c>
      <c r="E32" s="2" t="s">
        <v>921</v>
      </c>
      <c r="F32" s="2" t="s">
        <v>1411</v>
      </c>
      <c r="G32" s="2" t="s">
        <v>1412</v>
      </c>
      <c r="H32" s="2" t="s">
        <v>1151</v>
      </c>
      <c r="K32" s="2" t="s">
        <v>1308</v>
      </c>
    </row>
    <row r="33" spans="1:22" ht="18.75" hidden="1" customHeight="1">
      <c r="A33" s="2" t="s">
        <v>1413</v>
      </c>
      <c r="B33" s="2" t="s">
        <v>1414</v>
      </c>
      <c r="C33" s="2" t="s">
        <v>921</v>
      </c>
      <c r="D33" s="2" t="s">
        <v>1415</v>
      </c>
      <c r="E33" s="2" t="s">
        <v>921</v>
      </c>
      <c r="F33" s="2" t="s">
        <v>1416</v>
      </c>
      <c r="G33" s="2" t="s">
        <v>1417</v>
      </c>
      <c r="H33" s="2" t="s">
        <v>1151</v>
      </c>
      <c r="K33" s="2" t="s">
        <v>1308</v>
      </c>
    </row>
    <row r="34" spans="1:22" ht="18.75" hidden="1" customHeight="1">
      <c r="A34" s="2" t="s">
        <v>1418</v>
      </c>
      <c r="B34" s="2" t="s">
        <v>1419</v>
      </c>
      <c r="C34" s="2" t="s">
        <v>921</v>
      </c>
      <c r="D34" s="2" t="s">
        <v>1420</v>
      </c>
      <c r="E34" s="2" t="s">
        <v>921</v>
      </c>
      <c r="F34" s="2" t="s">
        <v>1421</v>
      </c>
      <c r="H34" s="2" t="s">
        <v>1151</v>
      </c>
      <c r="K34" s="2" t="s">
        <v>1308</v>
      </c>
    </row>
    <row r="35" spans="1:22" ht="18.75" hidden="1" customHeight="1">
      <c r="A35" s="2" t="s">
        <v>1422</v>
      </c>
      <c r="B35" s="2" t="s">
        <v>1423</v>
      </c>
      <c r="C35" s="2" t="s">
        <v>921</v>
      </c>
      <c r="D35" s="2" t="s">
        <v>1424</v>
      </c>
      <c r="E35" s="2" t="s">
        <v>921</v>
      </c>
      <c r="F35" s="2" t="s">
        <v>1425</v>
      </c>
      <c r="G35" s="2" t="s">
        <v>1426</v>
      </c>
      <c r="H35" s="2" t="s">
        <v>1151</v>
      </c>
      <c r="K35" s="2" t="s">
        <v>1308</v>
      </c>
    </row>
    <row r="36" spans="1:22" ht="18.75" hidden="1" customHeight="1">
      <c r="A36" s="2" t="s">
        <v>1427</v>
      </c>
      <c r="B36" s="2" t="s">
        <v>1428</v>
      </c>
      <c r="C36" s="2" t="s">
        <v>921</v>
      </c>
      <c r="D36" s="2" t="s">
        <v>1429</v>
      </c>
      <c r="E36" s="2" t="s">
        <v>921</v>
      </c>
      <c r="F36" s="2" t="s">
        <v>1430</v>
      </c>
      <c r="G36" s="2" t="s">
        <v>1431</v>
      </c>
      <c r="H36" s="2" t="s">
        <v>1151</v>
      </c>
      <c r="K36" s="2" t="s">
        <v>1308</v>
      </c>
    </row>
    <row r="37" spans="1:22" ht="18.75" hidden="1" customHeight="1">
      <c r="A37" s="2" t="s">
        <v>1432</v>
      </c>
      <c r="B37" s="2" t="s">
        <v>1433</v>
      </c>
      <c r="C37" s="2" t="s">
        <v>921</v>
      </c>
      <c r="D37" s="2" t="s">
        <v>1434</v>
      </c>
      <c r="E37" s="2" t="s">
        <v>921</v>
      </c>
      <c r="F37" s="2" t="s">
        <v>1435</v>
      </c>
      <c r="H37" s="2" t="s">
        <v>1151</v>
      </c>
      <c r="K37" s="2" t="s">
        <v>1308</v>
      </c>
    </row>
    <row r="38" spans="1:22" ht="18.75" hidden="1" customHeight="1">
      <c r="A38" s="2" t="s">
        <v>1436</v>
      </c>
      <c r="B38" s="2" t="s">
        <v>1437</v>
      </c>
      <c r="C38" s="2" t="s">
        <v>1041</v>
      </c>
      <c r="D38" s="2" t="s">
        <v>1438</v>
      </c>
      <c r="E38" s="2" t="s">
        <v>1041</v>
      </c>
      <c r="F38" s="2" t="s">
        <v>1439</v>
      </c>
      <c r="G38" s="2" t="s">
        <v>1440</v>
      </c>
      <c r="H38" s="2" t="s">
        <v>1151</v>
      </c>
      <c r="K38" s="2" t="s">
        <v>1441</v>
      </c>
    </row>
    <row r="39" spans="1:22" ht="18.75" hidden="1" customHeight="1">
      <c r="A39" s="2" t="s">
        <v>1442</v>
      </c>
      <c r="B39" s="2" t="s">
        <v>1443</v>
      </c>
      <c r="C39" s="2" t="s">
        <v>1041</v>
      </c>
      <c r="D39" s="2" t="s">
        <v>1444</v>
      </c>
      <c r="E39" s="2" t="s">
        <v>1041</v>
      </c>
      <c r="F39" s="2" t="s">
        <v>1445</v>
      </c>
      <c r="H39" s="2" t="s">
        <v>1151</v>
      </c>
      <c r="K39" s="2" t="s">
        <v>1441</v>
      </c>
    </row>
    <row r="40" spans="1:22" ht="18.75" hidden="1" customHeight="1">
      <c r="A40" s="2" t="s">
        <v>1446</v>
      </c>
      <c r="B40" s="2" t="s">
        <v>1447</v>
      </c>
      <c r="C40" s="2" t="s">
        <v>1041</v>
      </c>
      <c r="D40" s="2" t="s">
        <v>1448</v>
      </c>
      <c r="E40" s="2" t="s">
        <v>1041</v>
      </c>
      <c r="F40" s="2" t="s">
        <v>1449</v>
      </c>
      <c r="H40" s="2" t="s">
        <v>1151</v>
      </c>
      <c r="K40" s="2" t="s">
        <v>1441</v>
      </c>
    </row>
    <row r="41" spans="1:22" ht="18.75" hidden="1" customHeight="1">
      <c r="A41" s="2" t="s">
        <v>1450</v>
      </c>
      <c r="B41" s="2" t="s">
        <v>1451</v>
      </c>
      <c r="C41" s="2" t="s">
        <v>1041</v>
      </c>
      <c r="D41" s="2" t="s">
        <v>1452</v>
      </c>
      <c r="E41" s="2" t="s">
        <v>1041</v>
      </c>
      <c r="F41" s="2" t="s">
        <v>1453</v>
      </c>
      <c r="H41" s="2" t="s">
        <v>1151</v>
      </c>
      <c r="K41" s="2" t="s">
        <v>1441</v>
      </c>
    </row>
    <row r="42" spans="1:22" ht="18.75" hidden="1" customHeight="1">
      <c r="A42" s="2" t="s">
        <v>1454</v>
      </c>
      <c r="B42" s="2" t="s">
        <v>1455</v>
      </c>
      <c r="C42" s="2" t="s">
        <v>1041</v>
      </c>
      <c r="D42" s="2" t="s">
        <v>1456</v>
      </c>
      <c r="E42" s="2" t="s">
        <v>1041</v>
      </c>
      <c r="F42" s="2" t="s">
        <v>1457</v>
      </c>
      <c r="H42" s="2" t="s">
        <v>1151</v>
      </c>
      <c r="K42" s="2" t="s">
        <v>1458</v>
      </c>
    </row>
    <row r="43" spans="1:22" ht="18.75" hidden="1" customHeight="1">
      <c r="A43" s="2" t="s">
        <v>1459</v>
      </c>
      <c r="B43" s="2" t="s">
        <v>1460</v>
      </c>
      <c r="C43" s="2" t="s">
        <v>1047</v>
      </c>
      <c r="D43" s="2" t="s">
        <v>1461</v>
      </c>
      <c r="E43" s="2" t="s">
        <v>1047</v>
      </c>
      <c r="F43" s="2" t="s">
        <v>1462</v>
      </c>
      <c r="H43" s="2" t="s">
        <v>1151</v>
      </c>
      <c r="K43" s="2" t="s">
        <v>1458</v>
      </c>
    </row>
    <row r="44" spans="1:22" ht="18.75" hidden="1" customHeight="1">
      <c r="A44" s="2" t="s">
        <v>1463</v>
      </c>
      <c r="B44" s="2" t="s">
        <v>1464</v>
      </c>
      <c r="C44" s="2" t="s">
        <v>1049</v>
      </c>
      <c r="D44" s="2" t="s">
        <v>1465</v>
      </c>
      <c r="E44" s="2" t="s">
        <v>1049</v>
      </c>
      <c r="F44" s="2" t="s">
        <v>1466</v>
      </c>
      <c r="H44" s="2" t="s">
        <v>1151</v>
      </c>
      <c r="K44" s="2" t="s">
        <v>1458</v>
      </c>
      <c r="V44" s="28"/>
    </row>
    <row r="45" spans="1:22" ht="18.75" hidden="1" customHeight="1">
      <c r="A45" s="2" t="s">
        <v>1467</v>
      </c>
      <c r="B45" s="2" t="s">
        <v>1468</v>
      </c>
      <c r="C45" s="2" t="s">
        <v>1051</v>
      </c>
      <c r="D45" s="2" t="s">
        <v>1469</v>
      </c>
      <c r="E45" s="2" t="s">
        <v>1051</v>
      </c>
      <c r="F45" s="2" t="s">
        <v>1470</v>
      </c>
      <c r="H45" s="2" t="s">
        <v>1151</v>
      </c>
      <c r="K45" s="2" t="s">
        <v>1458</v>
      </c>
      <c r="V45" s="28"/>
    </row>
    <row r="46" spans="1:22" ht="18.75" hidden="1" customHeight="1">
      <c r="A46" s="2" t="s">
        <v>1471</v>
      </c>
      <c r="B46" s="2" t="s">
        <v>1468</v>
      </c>
      <c r="C46" s="2" t="s">
        <v>1051</v>
      </c>
      <c r="D46" s="2" t="s">
        <v>1469</v>
      </c>
      <c r="E46" s="2" t="s">
        <v>1051</v>
      </c>
      <c r="F46" s="2" t="s">
        <v>1470</v>
      </c>
      <c r="H46" s="2" t="s">
        <v>1151</v>
      </c>
      <c r="K46" s="2" t="s">
        <v>1458</v>
      </c>
      <c r="V46" s="28"/>
    </row>
    <row r="47" spans="1:22" ht="18.75" hidden="1" customHeight="1">
      <c r="A47" s="2" t="s">
        <v>1472</v>
      </c>
      <c r="B47" s="2" t="s">
        <v>1468</v>
      </c>
      <c r="C47" s="2" t="s">
        <v>1051</v>
      </c>
      <c r="D47" s="2" t="s">
        <v>1469</v>
      </c>
      <c r="E47" s="2" t="s">
        <v>1051</v>
      </c>
      <c r="F47" s="2" t="s">
        <v>1470</v>
      </c>
      <c r="H47" s="2" t="s">
        <v>1151</v>
      </c>
      <c r="K47" s="2" t="s">
        <v>1458</v>
      </c>
      <c r="V47" s="28"/>
    </row>
    <row r="48" spans="1:22" ht="18.75" hidden="1" customHeight="1">
      <c r="A48" s="2" t="s">
        <v>1473</v>
      </c>
      <c r="B48" s="2" t="s">
        <v>1474</v>
      </c>
      <c r="C48" s="2" t="s">
        <v>1055</v>
      </c>
      <c r="D48" s="2" t="s">
        <v>1475</v>
      </c>
      <c r="E48" s="2" t="s">
        <v>1055</v>
      </c>
      <c r="F48" s="2" t="s">
        <v>1476</v>
      </c>
      <c r="H48" s="2" t="s">
        <v>1151</v>
      </c>
      <c r="K48" s="2" t="s">
        <v>1308</v>
      </c>
      <c r="V48" s="28"/>
    </row>
    <row r="49" spans="1:22" ht="18.75" hidden="1" customHeight="1">
      <c r="A49" s="2" t="s">
        <v>1477</v>
      </c>
      <c r="B49" s="2" t="s">
        <v>1478</v>
      </c>
      <c r="C49" s="2" t="s">
        <v>1057</v>
      </c>
      <c r="E49" s="2" t="s">
        <v>1057</v>
      </c>
      <c r="F49" s="2" t="s">
        <v>1479</v>
      </c>
      <c r="H49" s="2" t="s">
        <v>1151</v>
      </c>
      <c r="K49" s="2" t="s">
        <v>1308</v>
      </c>
      <c r="V49" s="28"/>
    </row>
    <row r="50" spans="1:22" ht="18.75" hidden="1" customHeight="1">
      <c r="A50" s="2" t="s">
        <v>1480</v>
      </c>
      <c r="B50" s="2" t="s">
        <v>1481</v>
      </c>
      <c r="C50" s="2" t="s">
        <v>1059</v>
      </c>
      <c r="E50" s="2" t="s">
        <v>1059</v>
      </c>
      <c r="F50" s="2" t="s">
        <v>1482</v>
      </c>
      <c r="H50" s="2" t="s">
        <v>1151</v>
      </c>
      <c r="K50" s="2" t="s">
        <v>1308</v>
      </c>
      <c r="V50" s="28"/>
    </row>
    <row r="51" spans="1:22" ht="18.75" hidden="1" customHeight="1">
      <c r="A51" s="2" t="s">
        <v>1483</v>
      </c>
      <c r="B51" s="2" t="s">
        <v>1484</v>
      </c>
      <c r="C51" s="2" t="s">
        <v>1059</v>
      </c>
      <c r="E51" s="2" t="s">
        <v>1059</v>
      </c>
      <c r="F51" s="2" t="s">
        <v>1485</v>
      </c>
      <c r="H51" s="2" t="s">
        <v>1151</v>
      </c>
      <c r="K51" s="2" t="s">
        <v>1308</v>
      </c>
      <c r="V51" s="28"/>
    </row>
    <row r="52" spans="1:22" ht="18.75" hidden="1" customHeight="1">
      <c r="A52" s="2" t="s">
        <v>1486</v>
      </c>
      <c r="B52" s="2" t="s">
        <v>1487</v>
      </c>
      <c r="C52" s="2" t="s">
        <v>1062</v>
      </c>
      <c r="E52" s="2" t="s">
        <v>1062</v>
      </c>
      <c r="F52" s="2" t="s">
        <v>1488</v>
      </c>
      <c r="H52" s="2" t="s">
        <v>1151</v>
      </c>
      <c r="K52" s="2" t="s">
        <v>1308</v>
      </c>
      <c r="V52" s="29"/>
    </row>
    <row r="53" spans="1:22" ht="18.75" hidden="1" customHeight="1">
      <c r="A53" s="2" t="s">
        <v>1489</v>
      </c>
      <c r="B53" s="2" t="s">
        <v>1490</v>
      </c>
      <c r="C53" s="2" t="s">
        <v>1057</v>
      </c>
      <c r="E53" s="2" t="s">
        <v>1057</v>
      </c>
      <c r="F53" s="2" t="s">
        <v>1491</v>
      </c>
      <c r="H53" s="2" t="s">
        <v>1151</v>
      </c>
      <c r="K53" s="2" t="s">
        <v>1308</v>
      </c>
      <c r="V53" s="38"/>
    </row>
    <row r="54" spans="1:22" ht="18.75" hidden="1" customHeight="1">
      <c r="A54" s="2" t="s">
        <v>1492</v>
      </c>
      <c r="B54" s="2" t="s">
        <v>1493</v>
      </c>
      <c r="C54" s="2" t="s">
        <v>1057</v>
      </c>
      <c r="D54" s="2" t="s">
        <v>1494</v>
      </c>
      <c r="E54" s="2" t="s">
        <v>1057</v>
      </c>
      <c r="F54" s="2" t="s">
        <v>1495</v>
      </c>
      <c r="H54" s="2" t="s">
        <v>1151</v>
      </c>
      <c r="K54" s="2" t="s">
        <v>1308</v>
      </c>
      <c r="V54" s="28"/>
    </row>
    <row r="55" spans="1:22" ht="18.75" hidden="1" customHeight="1">
      <c r="A55" s="2" t="s">
        <v>1496</v>
      </c>
      <c r="B55" s="2" t="s">
        <v>1497</v>
      </c>
      <c r="C55" s="2" t="s">
        <v>1059</v>
      </c>
      <c r="E55" s="2" t="s">
        <v>1059</v>
      </c>
      <c r="F55" s="2" t="s">
        <v>1498</v>
      </c>
      <c r="H55" s="2" t="s">
        <v>1151</v>
      </c>
      <c r="K55" s="2" t="s">
        <v>1308</v>
      </c>
      <c r="V55" s="28"/>
    </row>
    <row r="56" spans="1:22" ht="18.75" hidden="1" customHeight="1">
      <c r="A56" s="2" t="s">
        <v>1499</v>
      </c>
      <c r="B56" s="2" t="s">
        <v>1500</v>
      </c>
      <c r="C56" s="2" t="s">
        <v>1059</v>
      </c>
      <c r="E56" s="2" t="s">
        <v>1059</v>
      </c>
      <c r="F56" s="2" t="s">
        <v>1501</v>
      </c>
      <c r="H56" s="2" t="s">
        <v>1151</v>
      </c>
      <c r="K56" s="2" t="s">
        <v>1308</v>
      </c>
    </row>
    <row r="57" spans="1:22" ht="18.75" hidden="1" customHeight="1">
      <c r="A57" s="2" t="s">
        <v>1502</v>
      </c>
      <c r="B57" s="2" t="s">
        <v>1503</v>
      </c>
      <c r="C57" s="2" t="s">
        <v>1062</v>
      </c>
      <c r="E57" s="2" t="s">
        <v>1062</v>
      </c>
      <c r="F57" s="2" t="s">
        <v>1504</v>
      </c>
      <c r="H57" s="2" t="s">
        <v>1151</v>
      </c>
      <c r="K57" s="2" t="s">
        <v>1308</v>
      </c>
    </row>
    <row r="58" spans="1:22" ht="18.75" hidden="1" customHeight="1">
      <c r="A58" s="2" t="s">
        <v>1505</v>
      </c>
      <c r="B58" s="2" t="s">
        <v>1506</v>
      </c>
      <c r="C58" s="2" t="s">
        <v>1062</v>
      </c>
      <c r="E58" s="2" t="s">
        <v>1062</v>
      </c>
      <c r="F58" s="2" t="s">
        <v>1507</v>
      </c>
      <c r="H58" s="2" t="s">
        <v>1151</v>
      </c>
      <c r="K58" s="2" t="s">
        <v>1308</v>
      </c>
    </row>
    <row r="59" spans="1:22" ht="18.75" hidden="1" customHeight="1">
      <c r="A59" s="2" t="s">
        <v>1508</v>
      </c>
      <c r="B59" s="2" t="s">
        <v>1509</v>
      </c>
      <c r="C59" s="2" t="s">
        <v>1069</v>
      </c>
      <c r="D59" s="2" t="s">
        <v>1510</v>
      </c>
      <c r="E59" s="2" t="s">
        <v>1069</v>
      </c>
      <c r="F59" s="2" t="s">
        <v>1511</v>
      </c>
      <c r="G59" s="2" t="s">
        <v>1512</v>
      </c>
      <c r="H59" s="2" t="s">
        <v>1513</v>
      </c>
      <c r="I59" s="39" t="s">
        <v>1514</v>
      </c>
      <c r="J59" s="39">
        <v>1</v>
      </c>
      <c r="K59" s="2" t="s">
        <v>697</v>
      </c>
      <c r="L59" s="2" t="s">
        <v>1515</v>
      </c>
    </row>
    <row r="60" spans="1:22" ht="18.75" hidden="1" customHeight="1">
      <c r="A60" s="2" t="s">
        <v>1516</v>
      </c>
      <c r="B60" s="2" t="s">
        <v>1517</v>
      </c>
      <c r="C60" s="2" t="s">
        <v>1071</v>
      </c>
      <c r="E60" s="2" t="s">
        <v>1071</v>
      </c>
      <c r="F60" s="2" t="s">
        <v>1518</v>
      </c>
      <c r="H60" s="2" t="s">
        <v>1151</v>
      </c>
      <c r="K60" s="2" t="s">
        <v>1458</v>
      </c>
    </row>
    <row r="61" spans="1:22" ht="18.75" hidden="1" customHeight="1">
      <c r="A61" s="2" t="s">
        <v>1519</v>
      </c>
      <c r="B61" s="2" t="s">
        <v>1520</v>
      </c>
      <c r="C61" s="2" t="s">
        <v>1071</v>
      </c>
      <c r="E61" s="2" t="s">
        <v>1071</v>
      </c>
      <c r="F61" s="2" t="s">
        <v>1521</v>
      </c>
      <c r="H61" s="2" t="s">
        <v>1151</v>
      </c>
      <c r="K61" s="2" t="s">
        <v>1458</v>
      </c>
    </row>
    <row r="62" spans="1:22" ht="18.75" hidden="1" customHeight="1">
      <c r="A62" s="2" t="s">
        <v>1522</v>
      </c>
      <c r="B62" s="2" t="s">
        <v>1523</v>
      </c>
      <c r="C62" s="2" t="s">
        <v>1057</v>
      </c>
      <c r="E62" s="2" t="s">
        <v>1057</v>
      </c>
      <c r="F62" s="2" t="s">
        <v>1524</v>
      </c>
      <c r="H62" s="2" t="s">
        <v>1151</v>
      </c>
      <c r="K62" s="2" t="s">
        <v>1458</v>
      </c>
    </row>
    <row r="63" spans="1:22" ht="18.75" hidden="1" customHeight="1">
      <c r="A63" s="2" t="s">
        <v>1525</v>
      </c>
      <c r="B63" s="2" t="s">
        <v>1526</v>
      </c>
      <c r="C63" s="2" t="s">
        <v>1075</v>
      </c>
      <c r="E63" s="2" t="s">
        <v>1075</v>
      </c>
      <c r="F63" s="2" t="s">
        <v>1527</v>
      </c>
      <c r="H63" s="2" t="s">
        <v>1151</v>
      </c>
      <c r="K63" s="2" t="s">
        <v>1458</v>
      </c>
    </row>
    <row r="64" spans="1:22" ht="18.75" hidden="1" customHeight="1">
      <c r="A64" s="2" t="s">
        <v>1528</v>
      </c>
      <c r="B64" s="2" t="s">
        <v>1529</v>
      </c>
      <c r="C64" s="2" t="s">
        <v>1057</v>
      </c>
      <c r="E64" s="2" t="s">
        <v>1057</v>
      </c>
      <c r="F64" s="2" t="s">
        <v>1530</v>
      </c>
      <c r="H64" s="2" t="s">
        <v>1151</v>
      </c>
      <c r="K64" s="2" t="s">
        <v>1458</v>
      </c>
    </row>
    <row r="65" spans="1:11" ht="18.75" hidden="1" customHeight="1">
      <c r="A65" s="2" t="s">
        <v>1531</v>
      </c>
      <c r="B65" s="2" t="s">
        <v>1532</v>
      </c>
      <c r="C65" s="2" t="s">
        <v>1057</v>
      </c>
      <c r="E65" s="2" t="s">
        <v>1057</v>
      </c>
      <c r="F65" s="2" t="s">
        <v>1533</v>
      </c>
      <c r="H65" s="2" t="s">
        <v>1151</v>
      </c>
      <c r="K65" s="2" t="s">
        <v>1458</v>
      </c>
    </row>
    <row r="66" spans="1:11" ht="18.75" hidden="1" customHeight="1">
      <c r="A66" s="2" t="s">
        <v>1534</v>
      </c>
      <c r="B66" s="2" t="s">
        <v>1535</v>
      </c>
      <c r="C66" s="2" t="s">
        <v>1007</v>
      </c>
      <c r="E66" s="2" t="s">
        <v>1007</v>
      </c>
      <c r="F66" s="2" t="s">
        <v>1536</v>
      </c>
      <c r="H66" s="2" t="s">
        <v>1151</v>
      </c>
      <c r="K66" s="2" t="s">
        <v>1458</v>
      </c>
    </row>
    <row r="67" spans="1:11" ht="18.75" hidden="1" customHeight="1">
      <c r="A67" s="2" t="s">
        <v>1537</v>
      </c>
      <c r="B67" s="2" t="s">
        <v>1538</v>
      </c>
      <c r="C67" s="2" t="s">
        <v>1055</v>
      </c>
      <c r="E67" s="2" t="s">
        <v>1055</v>
      </c>
      <c r="F67" s="2" t="s">
        <v>1539</v>
      </c>
      <c r="H67" s="2" t="s">
        <v>1151</v>
      </c>
      <c r="K67" s="2" t="s">
        <v>1458</v>
      </c>
    </row>
    <row r="68" spans="1:11" ht="18.75" hidden="1" customHeight="1">
      <c r="A68" s="2" t="s">
        <v>1540</v>
      </c>
      <c r="B68" s="2" t="s">
        <v>1541</v>
      </c>
      <c r="C68" s="2" t="s">
        <v>1081</v>
      </c>
      <c r="E68" s="2" t="s">
        <v>1081</v>
      </c>
      <c r="F68" s="2" t="s">
        <v>1542</v>
      </c>
      <c r="H68" s="2" t="s">
        <v>1151</v>
      </c>
      <c r="K68" s="2" t="s">
        <v>1357</v>
      </c>
    </row>
    <row r="69" spans="1:11" ht="18.75" hidden="1" customHeight="1">
      <c r="A69" s="2" t="s">
        <v>1543</v>
      </c>
      <c r="B69" s="2" t="s">
        <v>1544</v>
      </c>
      <c r="C69" s="2" t="s">
        <v>1083</v>
      </c>
      <c r="E69" s="2" t="s">
        <v>1083</v>
      </c>
      <c r="F69" s="2" t="s">
        <v>1545</v>
      </c>
      <c r="H69" s="2" t="s">
        <v>1151</v>
      </c>
      <c r="K69" s="2" t="s">
        <v>1357</v>
      </c>
    </row>
    <row r="70" spans="1:11" ht="18.75" hidden="1" customHeight="1">
      <c r="A70" s="2" t="s">
        <v>1546</v>
      </c>
      <c r="B70" s="2" t="s">
        <v>1547</v>
      </c>
      <c r="C70" s="2" t="s">
        <v>1081</v>
      </c>
      <c r="E70" s="2" t="s">
        <v>1081</v>
      </c>
      <c r="F70" s="2" t="s">
        <v>1548</v>
      </c>
      <c r="H70" s="2" t="s">
        <v>1151</v>
      </c>
      <c r="K70" s="2" t="s">
        <v>1357</v>
      </c>
    </row>
    <row r="71" spans="1:11" ht="18.75" hidden="1" customHeight="1">
      <c r="A71" s="2" t="s">
        <v>1549</v>
      </c>
      <c r="B71" s="2" t="s">
        <v>1550</v>
      </c>
      <c r="C71" s="2" t="s">
        <v>1083</v>
      </c>
      <c r="E71" s="2" t="s">
        <v>1083</v>
      </c>
      <c r="F71" s="2" t="s">
        <v>1551</v>
      </c>
      <c r="H71" s="2" t="s">
        <v>1151</v>
      </c>
      <c r="K71" s="2" t="s">
        <v>1357</v>
      </c>
    </row>
    <row r="72" spans="1:11" ht="18.75" hidden="1" customHeight="1">
      <c r="A72" s="2" t="s">
        <v>1552</v>
      </c>
      <c r="B72" s="2" t="s">
        <v>1553</v>
      </c>
      <c r="C72" s="2" t="s">
        <v>1081</v>
      </c>
      <c r="E72" s="2" t="s">
        <v>1081</v>
      </c>
      <c r="F72" s="2" t="s">
        <v>1554</v>
      </c>
      <c r="H72" s="2" t="s">
        <v>1151</v>
      </c>
      <c r="K72" s="2" t="s">
        <v>1357</v>
      </c>
    </row>
    <row r="73" spans="1:11" ht="18.75" hidden="1" customHeight="1">
      <c r="A73" s="2" t="s">
        <v>1555</v>
      </c>
      <c r="B73" s="2" t="s">
        <v>1556</v>
      </c>
      <c r="C73" s="2" t="s">
        <v>1083</v>
      </c>
      <c r="E73" s="2" t="s">
        <v>1083</v>
      </c>
      <c r="F73" s="2" t="s">
        <v>1557</v>
      </c>
      <c r="H73" s="2" t="s">
        <v>1151</v>
      </c>
      <c r="K73" s="2" t="s">
        <v>1357</v>
      </c>
    </row>
    <row r="74" spans="1:11" ht="18.75" hidden="1" customHeight="1">
      <c r="A74" s="2" t="s">
        <v>1558</v>
      </c>
      <c r="B74" s="2" t="s">
        <v>1559</v>
      </c>
      <c r="C74" s="2" t="s">
        <v>1018</v>
      </c>
      <c r="E74" s="2" t="s">
        <v>1018</v>
      </c>
      <c r="F74" s="2" t="s">
        <v>1560</v>
      </c>
      <c r="H74" s="2" t="s">
        <v>1151</v>
      </c>
      <c r="K74" s="2" t="s">
        <v>1357</v>
      </c>
    </row>
    <row r="75" spans="1:11" ht="18.75" hidden="1" customHeight="1">
      <c r="A75" s="2" t="s">
        <v>1561</v>
      </c>
      <c r="B75" s="2" t="s">
        <v>1562</v>
      </c>
      <c r="C75" s="2" t="s">
        <v>1090</v>
      </c>
      <c r="E75" s="2" t="s">
        <v>1090</v>
      </c>
      <c r="F75" s="2" t="s">
        <v>1563</v>
      </c>
      <c r="H75" s="2" t="s">
        <v>1151</v>
      </c>
      <c r="K75" s="2" t="s">
        <v>1357</v>
      </c>
    </row>
    <row r="76" spans="1:11" ht="18.75" hidden="1" customHeight="1">
      <c r="A76" s="2" t="s">
        <v>1564</v>
      </c>
      <c r="B76" s="2" t="s">
        <v>1565</v>
      </c>
      <c r="C76" s="2" t="s">
        <v>1092</v>
      </c>
      <c r="E76" s="2" t="s">
        <v>1092</v>
      </c>
      <c r="F76" s="2" t="s">
        <v>1566</v>
      </c>
      <c r="H76" s="2" t="s">
        <v>1151</v>
      </c>
      <c r="K76" s="2" t="s">
        <v>1357</v>
      </c>
    </row>
    <row r="77" spans="1:11" ht="18.75" hidden="1" customHeight="1">
      <c r="A77" s="2" t="s">
        <v>1567</v>
      </c>
      <c r="B77" s="2" t="s">
        <v>1568</v>
      </c>
      <c r="C77" s="2" t="s">
        <v>1094</v>
      </c>
      <c r="E77" s="2" t="s">
        <v>1094</v>
      </c>
      <c r="F77" s="2" t="s">
        <v>1569</v>
      </c>
      <c r="H77" s="2" t="s">
        <v>1151</v>
      </c>
      <c r="K77" s="2" t="s">
        <v>1357</v>
      </c>
    </row>
    <row r="78" spans="1:11" ht="18.75" hidden="1" customHeight="1">
      <c r="A78" s="2" t="s">
        <v>1570</v>
      </c>
      <c r="B78" s="2" t="s">
        <v>1571</v>
      </c>
      <c r="C78" s="2" t="s">
        <v>1094</v>
      </c>
      <c r="E78" s="2" t="s">
        <v>1094</v>
      </c>
      <c r="F78" s="2" t="s">
        <v>1572</v>
      </c>
      <c r="H78" s="2" t="s">
        <v>1151</v>
      </c>
      <c r="K78" s="2" t="s">
        <v>1357</v>
      </c>
    </row>
    <row r="79" spans="1:11" ht="18.75" hidden="1" customHeight="1">
      <c r="A79" s="2" t="s">
        <v>1573</v>
      </c>
      <c r="B79" s="2" t="s">
        <v>1574</v>
      </c>
      <c r="C79" s="2" t="s">
        <v>1094</v>
      </c>
      <c r="E79" s="2" t="s">
        <v>1094</v>
      </c>
      <c r="F79" s="2" t="s">
        <v>1575</v>
      </c>
      <c r="H79" s="2" t="s">
        <v>1151</v>
      </c>
      <c r="K79" s="2" t="s">
        <v>1357</v>
      </c>
    </row>
    <row r="80" spans="1:11" ht="18.75" hidden="1" customHeight="1">
      <c r="A80" s="2" t="s">
        <v>1576</v>
      </c>
      <c r="B80" s="2" t="s">
        <v>1577</v>
      </c>
      <c r="C80" s="2" t="s">
        <v>1083</v>
      </c>
      <c r="E80" s="2" t="s">
        <v>1083</v>
      </c>
      <c r="F80" s="2" t="s">
        <v>1578</v>
      </c>
      <c r="H80" s="2" t="s">
        <v>1151</v>
      </c>
      <c r="K80" s="2" t="s">
        <v>1357</v>
      </c>
    </row>
    <row r="81" spans="1:11" ht="18.75" hidden="1" customHeight="1">
      <c r="A81" s="2" t="s">
        <v>1579</v>
      </c>
      <c r="B81" s="2" t="s">
        <v>1580</v>
      </c>
      <c r="C81" s="2" t="s">
        <v>1092</v>
      </c>
      <c r="E81" s="2" t="s">
        <v>1092</v>
      </c>
      <c r="F81" s="2" t="s">
        <v>1581</v>
      </c>
      <c r="H81" s="2" t="s">
        <v>1151</v>
      </c>
      <c r="K81" s="2" t="s">
        <v>1357</v>
      </c>
    </row>
    <row r="82" spans="1:11" ht="18.75" hidden="1" customHeight="1">
      <c r="A82" s="2" t="s">
        <v>1582</v>
      </c>
      <c r="B82" s="2" t="s">
        <v>1583</v>
      </c>
      <c r="C82" s="2" t="s">
        <v>1007</v>
      </c>
      <c r="E82" s="2" t="s">
        <v>1007</v>
      </c>
      <c r="F82" s="2" t="s">
        <v>1584</v>
      </c>
      <c r="H82" s="2" t="s">
        <v>1151</v>
      </c>
      <c r="K82" s="2" t="s">
        <v>1357</v>
      </c>
    </row>
    <row r="83" spans="1:11" ht="18.75" hidden="1" customHeight="1">
      <c r="A83" s="2" t="s">
        <v>1585</v>
      </c>
      <c r="B83" s="2" t="s">
        <v>1586</v>
      </c>
      <c r="C83" s="2" t="s">
        <v>1092</v>
      </c>
      <c r="E83" s="2" t="s">
        <v>1092</v>
      </c>
      <c r="F83" s="2" t="s">
        <v>1587</v>
      </c>
      <c r="H83" s="2" t="s">
        <v>1151</v>
      </c>
      <c r="K83" s="2" t="s">
        <v>1357</v>
      </c>
    </row>
    <row r="84" spans="1:11" ht="18.75" hidden="1" customHeight="1">
      <c r="A84" s="2" t="s">
        <v>1588</v>
      </c>
      <c r="B84" s="2" t="s">
        <v>1589</v>
      </c>
      <c r="C84" s="2" t="s">
        <v>1090</v>
      </c>
      <c r="E84" s="2" t="s">
        <v>1090</v>
      </c>
      <c r="F84" s="2" t="s">
        <v>1590</v>
      </c>
      <c r="H84" s="2" t="s">
        <v>1151</v>
      </c>
      <c r="K84" s="2" t="s">
        <v>1326</v>
      </c>
    </row>
    <row r="85" spans="1:11" ht="18.75" hidden="1" customHeight="1">
      <c r="A85" s="2" t="s">
        <v>397</v>
      </c>
      <c r="B85" s="2" t="s">
        <v>1591</v>
      </c>
      <c r="C85" s="2" t="s">
        <v>1103</v>
      </c>
      <c r="E85" s="2" t="s">
        <v>1103</v>
      </c>
      <c r="F85" s="2" t="s">
        <v>1592</v>
      </c>
      <c r="H85" s="2" t="s">
        <v>1151</v>
      </c>
      <c r="K85" s="2" t="s">
        <v>1318</v>
      </c>
    </row>
    <row r="86" spans="1:11" ht="18.75" hidden="1" customHeight="1">
      <c r="A86" s="2" t="s">
        <v>1593</v>
      </c>
      <c r="B86" s="2" t="s">
        <v>1594</v>
      </c>
      <c r="C86" s="2" t="s">
        <v>1055</v>
      </c>
      <c r="E86" s="2" t="s">
        <v>1055</v>
      </c>
      <c r="F86" s="2" t="s">
        <v>1595</v>
      </c>
      <c r="H86" s="2" t="s">
        <v>1151</v>
      </c>
      <c r="K86" s="2" t="s">
        <v>1318</v>
      </c>
    </row>
    <row r="87" spans="1:11" ht="18.75" hidden="1" customHeight="1">
      <c r="A87" s="2" t="s">
        <v>1596</v>
      </c>
      <c r="B87" s="2" t="s">
        <v>1597</v>
      </c>
      <c r="C87" s="2" t="s">
        <v>1106</v>
      </c>
      <c r="E87" s="2" t="s">
        <v>1106</v>
      </c>
      <c r="F87" s="2" t="s">
        <v>1598</v>
      </c>
      <c r="H87" s="2" t="s">
        <v>1151</v>
      </c>
      <c r="K87" s="2" t="s">
        <v>1318</v>
      </c>
    </row>
    <row r="88" spans="1:11" ht="18.75" hidden="1" customHeight="1">
      <c r="A88" s="2" t="s">
        <v>1599</v>
      </c>
      <c r="B88" s="2" t="s">
        <v>1600</v>
      </c>
      <c r="C88" s="2" t="s">
        <v>1106</v>
      </c>
      <c r="E88" s="2" t="s">
        <v>1106</v>
      </c>
      <c r="F88" s="2" t="s">
        <v>1601</v>
      </c>
      <c r="H88" s="2" t="s">
        <v>1151</v>
      </c>
      <c r="K88" s="2" t="s">
        <v>1318</v>
      </c>
    </row>
    <row r="89" spans="1:11" ht="18.75" hidden="1" customHeight="1">
      <c r="A89" s="2" t="s">
        <v>1602</v>
      </c>
      <c r="B89" s="2" t="s">
        <v>1603</v>
      </c>
      <c r="C89" s="2" t="s">
        <v>1109</v>
      </c>
      <c r="E89" s="2" t="s">
        <v>1109</v>
      </c>
      <c r="F89" s="2" t="s">
        <v>1604</v>
      </c>
      <c r="H89" s="2" t="s">
        <v>1151</v>
      </c>
      <c r="K89" s="2" t="s">
        <v>1308</v>
      </c>
    </row>
    <row r="90" spans="1:11" ht="18.75" hidden="1" customHeight="1">
      <c r="A90" s="2" t="s">
        <v>1605</v>
      </c>
      <c r="B90" s="2" t="s">
        <v>1606</v>
      </c>
      <c r="C90" s="2" t="s">
        <v>1111</v>
      </c>
      <c r="E90" s="2" t="s">
        <v>1111</v>
      </c>
      <c r="F90" s="2" t="s">
        <v>1607</v>
      </c>
      <c r="H90" s="2" t="s">
        <v>1151</v>
      </c>
      <c r="K90" s="2" t="s">
        <v>1308</v>
      </c>
    </row>
    <row r="91" spans="1:11" ht="18.75" hidden="1" customHeight="1">
      <c r="A91" s="2" t="s">
        <v>1608</v>
      </c>
      <c r="B91" s="2" t="s">
        <v>1609</v>
      </c>
      <c r="C91" s="2" t="s">
        <v>1111</v>
      </c>
      <c r="E91" s="2" t="s">
        <v>1111</v>
      </c>
      <c r="F91" s="2" t="s">
        <v>1610</v>
      </c>
      <c r="H91" s="2" t="s">
        <v>1151</v>
      </c>
      <c r="K91" s="2" t="s">
        <v>1308</v>
      </c>
    </row>
    <row r="92" spans="1:11" ht="18.75" hidden="1" customHeight="1">
      <c r="A92" s="2" t="s">
        <v>1611</v>
      </c>
      <c r="B92" s="2" t="s">
        <v>1612</v>
      </c>
      <c r="C92" s="2" t="s">
        <v>1111</v>
      </c>
      <c r="E92" s="2" t="s">
        <v>1111</v>
      </c>
      <c r="F92" s="2" t="s">
        <v>1613</v>
      </c>
      <c r="H92" s="2" t="s">
        <v>1151</v>
      </c>
      <c r="K92" s="2" t="s">
        <v>1308</v>
      </c>
    </row>
    <row r="93" spans="1:11" ht="18.75" hidden="1" customHeight="1">
      <c r="A93" s="2" t="s">
        <v>1614</v>
      </c>
      <c r="B93" s="2" t="s">
        <v>1615</v>
      </c>
      <c r="C93" s="2" t="s">
        <v>1111</v>
      </c>
      <c r="E93" s="2" t="s">
        <v>1111</v>
      </c>
      <c r="F93" s="2" t="s">
        <v>1616</v>
      </c>
      <c r="H93" s="2" t="s">
        <v>1151</v>
      </c>
      <c r="K93" s="2" t="s">
        <v>1308</v>
      </c>
    </row>
    <row r="94" spans="1:11" ht="18.75" hidden="1" customHeight="1">
      <c r="A94" s="2" t="s">
        <v>1617</v>
      </c>
      <c r="B94" s="2" t="s">
        <v>1618</v>
      </c>
      <c r="C94" s="2" t="s">
        <v>1116</v>
      </c>
      <c r="E94" s="2" t="s">
        <v>1116</v>
      </c>
      <c r="F94" s="2" t="s">
        <v>1619</v>
      </c>
      <c r="H94" s="2" t="s">
        <v>1151</v>
      </c>
      <c r="K94" s="2" t="s">
        <v>1308</v>
      </c>
    </row>
    <row r="95" spans="1:11" ht="18.75" hidden="1" customHeight="1">
      <c r="A95" s="2" t="s">
        <v>1620</v>
      </c>
      <c r="B95" s="2" t="s">
        <v>1621</v>
      </c>
      <c r="C95" s="2" t="s">
        <v>1118</v>
      </c>
      <c r="E95" s="2" t="s">
        <v>1118</v>
      </c>
      <c r="F95" s="2" t="s">
        <v>1622</v>
      </c>
      <c r="H95" s="2" t="s">
        <v>1151</v>
      </c>
      <c r="K95" s="2" t="s">
        <v>1308</v>
      </c>
    </row>
    <row r="96" spans="1:11" ht="18.75" hidden="1" customHeight="1">
      <c r="A96" s="2" t="s">
        <v>1623</v>
      </c>
      <c r="B96" s="2" t="s">
        <v>1624</v>
      </c>
      <c r="C96" s="2" t="s">
        <v>1120</v>
      </c>
      <c r="E96" s="2" t="s">
        <v>1120</v>
      </c>
      <c r="F96" s="2" t="s">
        <v>1625</v>
      </c>
      <c r="H96" s="2" t="s">
        <v>1151</v>
      </c>
      <c r="K96" s="2" t="s">
        <v>1308</v>
      </c>
    </row>
    <row r="97" spans="1:11" ht="18.75" hidden="1" customHeight="1">
      <c r="A97" s="2" t="s">
        <v>1626</v>
      </c>
      <c r="B97" s="2" t="s">
        <v>1627</v>
      </c>
      <c r="C97" s="2" t="s">
        <v>1120</v>
      </c>
      <c r="E97" s="2" t="s">
        <v>1120</v>
      </c>
      <c r="F97" s="2" t="s">
        <v>1628</v>
      </c>
      <c r="H97" s="2" t="s">
        <v>1151</v>
      </c>
      <c r="K97" s="2" t="s">
        <v>1308</v>
      </c>
    </row>
    <row r="98" spans="1:11" ht="18.75" hidden="1" customHeight="1">
      <c r="A98" s="2" t="s">
        <v>1629</v>
      </c>
      <c r="B98" s="2" t="s">
        <v>1630</v>
      </c>
      <c r="C98" s="2" t="s">
        <v>1118</v>
      </c>
      <c r="E98" s="2" t="s">
        <v>1118</v>
      </c>
      <c r="F98" s="2" t="s">
        <v>1631</v>
      </c>
      <c r="H98" s="2" t="s">
        <v>1151</v>
      </c>
      <c r="K98" s="2" t="s">
        <v>1308</v>
      </c>
    </row>
    <row r="99" spans="1:11" ht="18.75" hidden="1" customHeight="1">
      <c r="A99" s="2" t="s">
        <v>1632</v>
      </c>
      <c r="B99" s="2" t="s">
        <v>1633</v>
      </c>
      <c r="C99" s="2" t="s">
        <v>1120</v>
      </c>
      <c r="E99" s="2" t="s">
        <v>1120</v>
      </c>
      <c r="F99" s="2" t="s">
        <v>1634</v>
      </c>
      <c r="H99" s="2" t="s">
        <v>1151</v>
      </c>
      <c r="K99" s="2" t="s">
        <v>1308</v>
      </c>
    </row>
    <row r="100" spans="1:11" ht="18.75" hidden="1" customHeight="1">
      <c r="A100" s="2" t="s">
        <v>1635</v>
      </c>
      <c r="B100" s="2" t="s">
        <v>1636</v>
      </c>
      <c r="C100" s="2" t="s">
        <v>1071</v>
      </c>
      <c r="E100" s="2" t="s">
        <v>1071</v>
      </c>
      <c r="F100" s="2" t="s">
        <v>1637</v>
      </c>
      <c r="H100" s="2" t="s">
        <v>1151</v>
      </c>
      <c r="K100" s="2" t="s">
        <v>1308</v>
      </c>
    </row>
    <row r="101" spans="1:11" ht="18.75" hidden="1" customHeight="1">
      <c r="A101" s="2" t="s">
        <v>1638</v>
      </c>
      <c r="B101" s="2" t="s">
        <v>1639</v>
      </c>
      <c r="C101" s="2" t="s">
        <v>1111</v>
      </c>
      <c r="E101" s="2" t="s">
        <v>1111</v>
      </c>
      <c r="F101" s="2" t="s">
        <v>1640</v>
      </c>
      <c r="H101" s="2" t="s">
        <v>1151</v>
      </c>
      <c r="K101" s="2" t="s">
        <v>1308</v>
      </c>
    </row>
    <row r="102" spans="1:11" ht="18.75" hidden="1" customHeight="1">
      <c r="A102" s="2" t="s">
        <v>1641</v>
      </c>
      <c r="B102" s="2" t="s">
        <v>1642</v>
      </c>
      <c r="C102" s="2" t="s">
        <v>1118</v>
      </c>
      <c r="E102" s="2" t="s">
        <v>1118</v>
      </c>
      <c r="F102" s="2" t="s">
        <v>1643</v>
      </c>
      <c r="H102" s="2" t="s">
        <v>1151</v>
      </c>
      <c r="K102" s="2" t="s">
        <v>1308</v>
      </c>
    </row>
    <row r="103" spans="1:11" ht="18.75" hidden="1" customHeight="1">
      <c r="A103" s="2" t="s">
        <v>1644</v>
      </c>
      <c r="B103" s="2" t="s">
        <v>1645</v>
      </c>
      <c r="C103" s="2" t="s">
        <v>1094</v>
      </c>
      <c r="E103" s="2" t="s">
        <v>1094</v>
      </c>
      <c r="F103" s="2" t="s">
        <v>1646</v>
      </c>
      <c r="H103" s="2" t="s">
        <v>1151</v>
      </c>
      <c r="K103" s="2" t="s">
        <v>1357</v>
      </c>
    </row>
    <row r="104" spans="1:11" ht="18.75" hidden="1" customHeight="1">
      <c r="A104" s="2" t="s">
        <v>1647</v>
      </c>
      <c r="B104" s="2" t="s">
        <v>1648</v>
      </c>
      <c r="C104" s="2" t="s">
        <v>1129</v>
      </c>
      <c r="E104" s="2" t="s">
        <v>1129</v>
      </c>
      <c r="F104" s="2" t="s">
        <v>1649</v>
      </c>
      <c r="H104" s="2" t="s">
        <v>1151</v>
      </c>
      <c r="K104" s="2" t="s">
        <v>1318</v>
      </c>
    </row>
    <row r="105" spans="1:11" ht="18.75" hidden="1" customHeight="1">
      <c r="A105" s="2" t="s">
        <v>1650</v>
      </c>
      <c r="B105" s="2" t="s">
        <v>1651</v>
      </c>
      <c r="C105" s="2" t="s">
        <v>1057</v>
      </c>
      <c r="E105" s="2" t="s">
        <v>1057</v>
      </c>
      <c r="F105" s="2" t="s">
        <v>1652</v>
      </c>
      <c r="H105" s="2" t="s">
        <v>1151</v>
      </c>
      <c r="K105" s="2" t="s">
        <v>1357</v>
      </c>
    </row>
    <row r="106" spans="1:11" ht="18.75" hidden="1" customHeight="1">
      <c r="A106" s="2" t="s">
        <v>1653</v>
      </c>
      <c r="B106" s="2" t="s">
        <v>1654</v>
      </c>
      <c r="C106" s="2" t="s">
        <v>1059</v>
      </c>
      <c r="E106" s="2" t="s">
        <v>1059</v>
      </c>
      <c r="F106" s="2" t="s">
        <v>1655</v>
      </c>
      <c r="H106" s="2" t="s">
        <v>1151</v>
      </c>
      <c r="K106" s="2" t="s">
        <v>1357</v>
      </c>
    </row>
    <row r="107" spans="1:11" ht="18.75" hidden="1" customHeight="1">
      <c r="A107" s="2" t="s">
        <v>1656</v>
      </c>
      <c r="B107" s="2" t="s">
        <v>1657</v>
      </c>
      <c r="C107" s="2" t="s">
        <v>1062</v>
      </c>
      <c r="E107" s="2" t="s">
        <v>1062</v>
      </c>
      <c r="F107" s="2" t="s">
        <v>1658</v>
      </c>
      <c r="H107" s="2" t="s">
        <v>1151</v>
      </c>
      <c r="K107" s="2" t="s">
        <v>1357</v>
      </c>
    </row>
    <row r="108" spans="1:11" ht="18.75" hidden="1" customHeight="1">
      <c r="A108" s="2" t="s">
        <v>1659</v>
      </c>
      <c r="B108" s="2" t="s">
        <v>1660</v>
      </c>
      <c r="C108" s="2" t="s">
        <v>1134</v>
      </c>
      <c r="E108" s="2" t="s">
        <v>1134</v>
      </c>
      <c r="F108" s="2" t="s">
        <v>1661</v>
      </c>
      <c r="H108" s="2" t="s">
        <v>1151</v>
      </c>
      <c r="K108" s="2" t="s">
        <v>1308</v>
      </c>
    </row>
    <row r="109" spans="1:11" ht="18.75" hidden="1" customHeight="1">
      <c r="A109" s="2" t="s">
        <v>1662</v>
      </c>
      <c r="B109" s="2" t="s">
        <v>1663</v>
      </c>
      <c r="C109" s="2" t="s">
        <v>1134</v>
      </c>
      <c r="E109" s="2" t="s">
        <v>1134</v>
      </c>
      <c r="F109" s="2" t="s">
        <v>1664</v>
      </c>
      <c r="H109" s="2" t="s">
        <v>1151</v>
      </c>
      <c r="K109" s="2" t="s">
        <v>1308</v>
      </c>
    </row>
    <row r="110" spans="1:11" ht="18.75" hidden="1" customHeight="1">
      <c r="A110" s="2" t="s">
        <v>1665</v>
      </c>
      <c r="B110" s="2" t="s">
        <v>1666</v>
      </c>
      <c r="C110" s="2" t="s">
        <v>1116</v>
      </c>
      <c r="E110" s="2" t="s">
        <v>1116</v>
      </c>
      <c r="F110" s="2" t="s">
        <v>1667</v>
      </c>
      <c r="H110" s="2" t="s">
        <v>1151</v>
      </c>
      <c r="K110" s="2" t="s">
        <v>1308</v>
      </c>
    </row>
    <row r="111" spans="1:11" ht="18.75" hidden="1" customHeight="1">
      <c r="A111" s="2" t="s">
        <v>1668</v>
      </c>
      <c r="B111" s="2" t="s">
        <v>1669</v>
      </c>
      <c r="C111" s="2" t="s">
        <v>1116</v>
      </c>
      <c r="E111" s="2" t="s">
        <v>1116</v>
      </c>
      <c r="F111" s="2" t="s">
        <v>1670</v>
      </c>
      <c r="H111" s="2" t="s">
        <v>1151</v>
      </c>
      <c r="K111" s="2" t="s">
        <v>1308</v>
      </c>
    </row>
    <row r="112" spans="1:11" ht="18.75" hidden="1" customHeight="1">
      <c r="A112" s="2" t="s">
        <v>1671</v>
      </c>
      <c r="B112" s="2" t="s">
        <v>1672</v>
      </c>
      <c r="C112" s="2" t="s">
        <v>1120</v>
      </c>
      <c r="E112" s="2" t="s">
        <v>1120</v>
      </c>
      <c r="F112" s="2" t="s">
        <v>1673</v>
      </c>
      <c r="H112" s="2" t="s">
        <v>1151</v>
      </c>
      <c r="K112" s="2" t="s">
        <v>1308</v>
      </c>
    </row>
    <row r="113" spans="1:11" ht="18.75" hidden="1" customHeight="1">
      <c r="A113" s="2" t="s">
        <v>1674</v>
      </c>
      <c r="B113" s="2" t="s">
        <v>1675</v>
      </c>
      <c r="C113" s="2" t="s">
        <v>1120</v>
      </c>
      <c r="E113" s="2" t="s">
        <v>1120</v>
      </c>
      <c r="F113" s="2" t="s">
        <v>1676</v>
      </c>
      <c r="H113" s="2" t="s">
        <v>1151</v>
      </c>
      <c r="K113" s="2" t="s">
        <v>1308</v>
      </c>
    </row>
    <row r="114" spans="1:11" ht="18.75" hidden="1" customHeight="1">
      <c r="A114" s="2" t="s">
        <v>1677</v>
      </c>
      <c r="B114" s="2" t="s">
        <v>1678</v>
      </c>
      <c r="C114" s="2" t="s">
        <v>1134</v>
      </c>
      <c r="E114" s="2" t="s">
        <v>1134</v>
      </c>
      <c r="F114" s="2" t="s">
        <v>1679</v>
      </c>
      <c r="H114" s="2" t="s">
        <v>1151</v>
      </c>
      <c r="K114" s="2" t="s">
        <v>1308</v>
      </c>
    </row>
    <row r="115" spans="1:11" ht="18.75" hidden="1" customHeight="1">
      <c r="A115" s="2" t="s">
        <v>1680</v>
      </c>
      <c r="B115" s="2" t="s">
        <v>1681</v>
      </c>
      <c r="C115" s="2" t="s">
        <v>1116</v>
      </c>
      <c r="E115" s="2" t="s">
        <v>1116</v>
      </c>
      <c r="F115" s="2" t="s">
        <v>1682</v>
      </c>
      <c r="H115" s="2" t="s">
        <v>1151</v>
      </c>
      <c r="K115" s="2" t="s">
        <v>1308</v>
      </c>
    </row>
    <row r="116" spans="1:11" ht="18.75" hidden="1" customHeight="1">
      <c r="A116" s="2" t="s">
        <v>1683</v>
      </c>
      <c r="B116" s="2" t="s">
        <v>1684</v>
      </c>
      <c r="C116" s="2" t="s">
        <v>1120</v>
      </c>
      <c r="E116" s="2" t="s">
        <v>1120</v>
      </c>
      <c r="F116" s="2" t="s">
        <v>1685</v>
      </c>
      <c r="H116" s="2" t="s">
        <v>1151</v>
      </c>
      <c r="K116" s="2" t="s">
        <v>1308</v>
      </c>
    </row>
    <row r="117" spans="1:11" ht="18.75" hidden="1" customHeight="1">
      <c r="A117" s="2" t="s">
        <v>1686</v>
      </c>
      <c r="B117" s="2" t="s">
        <v>1687</v>
      </c>
      <c r="C117" s="2" t="s">
        <v>1071</v>
      </c>
      <c r="E117" s="2" t="s">
        <v>1071</v>
      </c>
      <c r="F117" s="2" t="s">
        <v>1688</v>
      </c>
      <c r="H117" s="2" t="s">
        <v>1151</v>
      </c>
      <c r="K117" s="2" t="s">
        <v>1308</v>
      </c>
    </row>
    <row r="118" spans="1:11" ht="18.75" hidden="1" customHeight="1">
      <c r="A118" s="2" t="s">
        <v>1689</v>
      </c>
      <c r="B118" s="2" t="s">
        <v>1690</v>
      </c>
      <c r="C118" s="2" t="s">
        <v>1111</v>
      </c>
      <c r="E118" s="2" t="s">
        <v>1111</v>
      </c>
      <c r="F118" s="2" t="s">
        <v>1691</v>
      </c>
      <c r="H118" s="2" t="s">
        <v>1151</v>
      </c>
      <c r="K118" s="2" t="s">
        <v>1308</v>
      </c>
    </row>
    <row r="119" spans="1:11" ht="18.75" hidden="1" customHeight="1">
      <c r="A119" s="2" t="s">
        <v>1692</v>
      </c>
      <c r="B119" s="2" t="s">
        <v>1693</v>
      </c>
      <c r="C119" s="2" t="s">
        <v>1118</v>
      </c>
      <c r="E119" s="2" t="s">
        <v>1118</v>
      </c>
      <c r="F119" s="2" t="s">
        <v>1694</v>
      </c>
      <c r="H119" s="2" t="s">
        <v>1151</v>
      </c>
      <c r="K119" s="2" t="s">
        <v>1308</v>
      </c>
    </row>
    <row r="120" spans="1:11" ht="18.75" hidden="1" customHeight="1">
      <c r="A120" s="2" t="s">
        <v>1695</v>
      </c>
      <c r="B120" s="2" t="s">
        <v>1696</v>
      </c>
      <c r="C120" s="2" t="s">
        <v>1071</v>
      </c>
      <c r="E120" s="2" t="s">
        <v>1071</v>
      </c>
      <c r="F120" s="2" t="s">
        <v>1697</v>
      </c>
      <c r="H120" s="2" t="s">
        <v>1151</v>
      </c>
      <c r="K120" s="2" t="s">
        <v>1308</v>
      </c>
    </row>
    <row r="121" spans="1:11" ht="18.75" hidden="1" customHeight="1">
      <c r="A121" s="2" t="s">
        <v>1698</v>
      </c>
      <c r="B121" s="2" t="s">
        <v>1699</v>
      </c>
      <c r="C121" s="2" t="s">
        <v>1111</v>
      </c>
      <c r="E121" s="2" t="s">
        <v>1111</v>
      </c>
      <c r="F121" s="2" t="s">
        <v>1700</v>
      </c>
      <c r="H121" s="2" t="s">
        <v>1151</v>
      </c>
      <c r="K121" s="2" t="s">
        <v>1308</v>
      </c>
    </row>
    <row r="122" spans="1:11" ht="18.75" hidden="1" customHeight="1">
      <c r="A122" s="2" t="s">
        <v>1701</v>
      </c>
      <c r="B122" s="2" t="s">
        <v>1702</v>
      </c>
      <c r="C122" s="2" t="s">
        <v>1118</v>
      </c>
      <c r="E122" s="2" t="s">
        <v>1118</v>
      </c>
      <c r="F122" s="2" t="s">
        <v>1703</v>
      </c>
      <c r="H122" s="2" t="s">
        <v>1151</v>
      </c>
      <c r="K122" s="2" t="s">
        <v>1308</v>
      </c>
    </row>
    <row r="123" spans="1:11" ht="18.75" hidden="1" customHeight="1">
      <c r="A123" s="2" t="s">
        <v>1704</v>
      </c>
      <c r="B123" s="2" t="s">
        <v>1705</v>
      </c>
      <c r="C123" s="2" t="s">
        <v>1071</v>
      </c>
      <c r="E123" s="2" t="s">
        <v>1071</v>
      </c>
      <c r="F123" s="2" t="s">
        <v>1706</v>
      </c>
      <c r="H123" s="2" t="s">
        <v>1151</v>
      </c>
      <c r="K123" s="2" t="s">
        <v>1308</v>
      </c>
    </row>
    <row r="124" spans="1:11" ht="18.75" hidden="1" customHeight="1">
      <c r="A124" s="2" t="s">
        <v>1707</v>
      </c>
      <c r="B124" s="2" t="s">
        <v>1708</v>
      </c>
      <c r="C124" s="2" t="s">
        <v>1071</v>
      </c>
      <c r="E124" s="2" t="s">
        <v>1071</v>
      </c>
      <c r="F124" s="2" t="s">
        <v>1709</v>
      </c>
      <c r="H124" s="2" t="s">
        <v>1151</v>
      </c>
      <c r="K124" s="2" t="s">
        <v>1308</v>
      </c>
    </row>
    <row r="125" spans="1:11" ht="18.75" hidden="1" customHeight="1">
      <c r="A125" s="2" t="s">
        <v>270</v>
      </c>
      <c r="B125" s="2" t="s">
        <v>387</v>
      </c>
      <c r="C125" s="2" t="s">
        <v>1178</v>
      </c>
      <c r="E125" s="2" t="s">
        <v>1710</v>
      </c>
      <c r="F125" s="2" t="s">
        <v>1711</v>
      </c>
      <c r="G125" s="2" t="s">
        <v>1712</v>
      </c>
      <c r="H125" s="2" t="s">
        <v>1713</v>
      </c>
      <c r="I125" s="39" t="s">
        <v>1714</v>
      </c>
      <c r="K125" s="2" t="s">
        <v>1715</v>
      </c>
    </row>
    <row r="126" spans="1:11" ht="18.75" hidden="1" customHeight="1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1716</v>
      </c>
      <c r="G126" s="2" t="s">
        <v>1717</v>
      </c>
      <c r="H126" s="2" t="s">
        <v>1716</v>
      </c>
      <c r="I126" s="39" t="s">
        <v>1177</v>
      </c>
      <c r="K126" s="2" t="s">
        <v>1715</v>
      </c>
    </row>
    <row r="127" spans="1:11" ht="18.75" hidden="1" customHeight="1">
      <c r="A127" s="2" t="s">
        <v>440</v>
      </c>
      <c r="B127" s="2" t="s">
        <v>1718</v>
      </c>
      <c r="C127" s="2" t="s">
        <v>1719</v>
      </c>
      <c r="D127" s="2" t="s">
        <v>1720</v>
      </c>
      <c r="E127" s="2" t="s">
        <v>1015</v>
      </c>
      <c r="F127" s="2" t="s">
        <v>1721</v>
      </c>
      <c r="H127" s="2" t="s">
        <v>1151</v>
      </c>
      <c r="K127" s="2" t="s">
        <v>1308</v>
      </c>
    </row>
    <row r="128" spans="1:11" ht="18.75" hidden="1" customHeight="1">
      <c r="A128" s="2" t="s">
        <v>442</v>
      </c>
      <c r="B128" s="2" t="s">
        <v>1722</v>
      </c>
      <c r="C128" s="2" t="s">
        <v>1719</v>
      </c>
      <c r="D128" s="2" t="s">
        <v>1723</v>
      </c>
      <c r="E128" s="2" t="s">
        <v>1015</v>
      </c>
      <c r="F128" s="2" t="s">
        <v>1724</v>
      </c>
      <c r="H128" s="2" t="s">
        <v>1151</v>
      </c>
      <c r="K128" s="2" t="s">
        <v>1308</v>
      </c>
    </row>
    <row r="129" spans="1:11" ht="18.75" hidden="1" customHeight="1">
      <c r="A129" s="2" t="s">
        <v>446</v>
      </c>
      <c r="B129" s="2" t="s">
        <v>1725</v>
      </c>
      <c r="C129" s="2" t="s">
        <v>1103</v>
      </c>
      <c r="E129" s="2" t="s">
        <v>1103</v>
      </c>
      <c r="F129" s="2" t="s">
        <v>1726</v>
      </c>
      <c r="G129" s="2" t="s">
        <v>1727</v>
      </c>
      <c r="H129" s="2" t="s">
        <v>1151</v>
      </c>
      <c r="K129" s="2" t="s">
        <v>1715</v>
      </c>
    </row>
    <row r="130" spans="1:11" ht="18.75" hidden="1" customHeight="1">
      <c r="A130" s="2" t="s">
        <v>427</v>
      </c>
      <c r="B130" s="2" t="s">
        <v>1728</v>
      </c>
      <c r="C130" s="2" t="s">
        <v>2111</v>
      </c>
      <c r="E130" s="2" t="s">
        <v>1729</v>
      </c>
      <c r="F130" s="2" t="s">
        <v>1730</v>
      </c>
      <c r="H130" s="2" t="s">
        <v>1151</v>
      </c>
      <c r="K130" s="2" t="s">
        <v>1318</v>
      </c>
    </row>
    <row r="131" spans="1:11" ht="18.75" hidden="1" customHeight="1">
      <c r="A131" s="2" t="s">
        <v>449</v>
      </c>
      <c r="B131" s="2" t="s">
        <v>1731</v>
      </c>
      <c r="C131" s="2" t="s">
        <v>415</v>
      </c>
      <c r="E131" s="2" t="s">
        <v>415</v>
      </c>
      <c r="F131" s="2" t="s">
        <v>1732</v>
      </c>
      <c r="H131" s="2" t="s">
        <v>1151</v>
      </c>
      <c r="K131" s="2" t="s">
        <v>1733</v>
      </c>
    </row>
    <row r="132" spans="1:11" ht="18.75" hidden="1" customHeight="1">
      <c r="A132" s="2" t="s">
        <v>455</v>
      </c>
      <c r="B132" s="2" t="s">
        <v>1734</v>
      </c>
      <c r="C132" s="2" t="s">
        <v>921</v>
      </c>
      <c r="D132" s="2" t="s">
        <v>1735</v>
      </c>
      <c r="E132" s="2" t="s">
        <v>921</v>
      </c>
      <c r="F132" s="2" t="s">
        <v>1736</v>
      </c>
      <c r="H132" s="2" t="s">
        <v>1151</v>
      </c>
      <c r="K132" s="2" t="s">
        <v>1308</v>
      </c>
    </row>
    <row r="133" spans="1:11" ht="18.75" hidden="1" customHeight="1">
      <c r="A133" s="2" t="s">
        <v>399</v>
      </c>
      <c r="B133" s="2" t="s">
        <v>1737</v>
      </c>
      <c r="C133" s="2" t="s">
        <v>1155</v>
      </c>
      <c r="D133" s="2" t="s">
        <v>1737</v>
      </c>
      <c r="F133" s="2" t="s">
        <v>1738</v>
      </c>
      <c r="H133" s="2" t="s">
        <v>1151</v>
      </c>
      <c r="K133" s="2" t="s">
        <v>1318</v>
      </c>
    </row>
    <row r="134" spans="1:11" ht="18.75" hidden="1" customHeight="1">
      <c r="A134" s="2" t="s">
        <v>466</v>
      </c>
      <c r="B134" s="2" t="s">
        <v>1739</v>
      </c>
      <c r="C134" s="2" t="s">
        <v>921</v>
      </c>
      <c r="E134" s="2" t="s">
        <v>921</v>
      </c>
      <c r="F134" s="2" t="s">
        <v>1279</v>
      </c>
      <c r="H134" s="2" t="s">
        <v>1151</v>
      </c>
      <c r="K134" s="2" t="s">
        <v>1308</v>
      </c>
    </row>
    <row r="135" spans="1:11" ht="18.75" hidden="1" customHeight="1">
      <c r="A135" s="2" t="s">
        <v>430</v>
      </c>
      <c r="B135" s="2" t="s">
        <v>1740</v>
      </c>
      <c r="C135" s="2" t="s">
        <v>921</v>
      </c>
      <c r="D135" s="2" t="s">
        <v>1741</v>
      </c>
      <c r="E135" s="2" t="s">
        <v>921</v>
      </c>
      <c r="F135" s="2" t="s">
        <v>1742</v>
      </c>
      <c r="H135" s="2" t="s">
        <v>1151</v>
      </c>
      <c r="K135" s="2" t="s">
        <v>1308</v>
      </c>
    </row>
    <row r="136" spans="1:11" ht="18.75" hidden="1" customHeight="1">
      <c r="A136" s="2" t="s">
        <v>470</v>
      </c>
      <c r="B136" s="2" t="s">
        <v>1743</v>
      </c>
      <c r="C136" s="2" t="s">
        <v>1007</v>
      </c>
      <c r="E136" s="2" t="s">
        <v>1007</v>
      </c>
      <c r="F136" s="2" t="s">
        <v>1744</v>
      </c>
      <c r="H136" s="2" t="s">
        <v>1745</v>
      </c>
      <c r="I136" s="39" t="s">
        <v>1007</v>
      </c>
      <c r="K136" s="2" t="s">
        <v>697</v>
      </c>
    </row>
    <row r="137" spans="1:11" ht="18.75" hidden="1" customHeight="1">
      <c r="A137" s="2" t="s">
        <v>477</v>
      </c>
      <c r="B137" s="2" t="s">
        <v>1746</v>
      </c>
      <c r="F137" s="2" t="s">
        <v>1747</v>
      </c>
      <c r="H137" s="2" t="s">
        <v>1151</v>
      </c>
      <c r="K137" s="2" t="s">
        <v>1326</v>
      </c>
    </row>
    <row r="138" spans="1:11" ht="18.75" hidden="1" customHeight="1">
      <c r="A138" s="2" t="s">
        <v>482</v>
      </c>
      <c r="B138" s="41" t="s">
        <v>1748</v>
      </c>
      <c r="C138" s="17" t="s">
        <v>1749</v>
      </c>
      <c r="E138" s="2" t="s">
        <v>1162</v>
      </c>
      <c r="F138" s="2" t="s">
        <v>1750</v>
      </c>
      <c r="H138" s="2" t="s">
        <v>1151</v>
      </c>
      <c r="K138" s="2" t="s">
        <v>1733</v>
      </c>
    </row>
    <row r="139" spans="1:11" ht="18.75" hidden="1" customHeight="1">
      <c r="A139" s="2" t="s">
        <v>484</v>
      </c>
      <c r="B139" s="41" t="s">
        <v>1751</v>
      </c>
      <c r="C139" s="17" t="s">
        <v>1749</v>
      </c>
      <c r="E139" s="2" t="s">
        <v>1162</v>
      </c>
      <c r="F139" s="2" t="s">
        <v>1752</v>
      </c>
      <c r="H139" s="2" t="s">
        <v>1753</v>
      </c>
      <c r="I139" s="39" t="s">
        <v>1754</v>
      </c>
      <c r="K139" s="2" t="s">
        <v>1733</v>
      </c>
    </row>
    <row r="140" spans="1:11" ht="18.75" hidden="1" customHeight="1">
      <c r="A140" s="2" t="s">
        <v>486</v>
      </c>
      <c r="B140" s="41" t="s">
        <v>1755</v>
      </c>
      <c r="C140" s="17" t="s">
        <v>1749</v>
      </c>
      <c r="E140" s="2" t="s">
        <v>1162</v>
      </c>
      <c r="F140" s="2" t="s">
        <v>1756</v>
      </c>
      <c r="H140" s="2" t="s">
        <v>1151</v>
      </c>
      <c r="K140" s="2" t="s">
        <v>1733</v>
      </c>
    </row>
    <row r="141" spans="1:11" ht="18.75" hidden="1" customHeight="1">
      <c r="A141" s="2" t="s">
        <v>488</v>
      </c>
      <c r="B141" s="41" t="s">
        <v>1757</v>
      </c>
      <c r="C141" s="17" t="s">
        <v>1758</v>
      </c>
      <c r="E141" s="2" t="s">
        <v>1758</v>
      </c>
      <c r="F141" s="2" t="s">
        <v>1759</v>
      </c>
      <c r="H141" s="2" t="s">
        <v>1753</v>
      </c>
      <c r="I141" s="39" t="s">
        <v>1754</v>
      </c>
      <c r="K141" s="2" t="s">
        <v>1733</v>
      </c>
    </row>
    <row r="142" spans="1:11" ht="18.75" hidden="1" customHeight="1">
      <c r="A142" s="2" t="s">
        <v>490</v>
      </c>
      <c r="B142" s="41" t="s">
        <v>1760</v>
      </c>
      <c r="C142" s="2" t="s">
        <v>1761</v>
      </c>
      <c r="E142" s="2" t="s">
        <v>1007</v>
      </c>
      <c r="F142" s="2" t="s">
        <v>1762</v>
      </c>
      <c r="H142" s="2" t="s">
        <v>1151</v>
      </c>
      <c r="K142" s="2" t="s">
        <v>1733</v>
      </c>
    </row>
    <row r="143" spans="1:11" ht="18.75" hidden="1" customHeight="1">
      <c r="A143" s="2" t="s">
        <v>492</v>
      </c>
      <c r="B143" s="41" t="s">
        <v>1763</v>
      </c>
      <c r="C143" s="2" t="s">
        <v>1761</v>
      </c>
      <c r="E143" s="2" t="s">
        <v>1007</v>
      </c>
      <c r="F143" s="2" t="s">
        <v>1764</v>
      </c>
      <c r="H143" s="2" t="s">
        <v>1151</v>
      </c>
      <c r="K143" s="2" t="s">
        <v>1733</v>
      </c>
    </row>
    <row r="144" spans="1:11" ht="18.75" hidden="1" customHeight="1">
      <c r="A144" s="2" t="s">
        <v>494</v>
      </c>
      <c r="B144" s="41" t="s">
        <v>1765</v>
      </c>
      <c r="C144" s="2" t="s">
        <v>1761</v>
      </c>
      <c r="E144" s="2" t="s">
        <v>1007</v>
      </c>
      <c r="F144" s="2" t="s">
        <v>1766</v>
      </c>
      <c r="H144" s="2" t="s">
        <v>1151</v>
      </c>
      <c r="K144" s="2" t="s">
        <v>1733</v>
      </c>
    </row>
    <row r="145" spans="1:11" ht="18.75" hidden="1" customHeight="1">
      <c r="A145" s="2" t="s">
        <v>496</v>
      </c>
      <c r="B145" s="41" t="s">
        <v>1767</v>
      </c>
      <c r="C145" s="2" t="s">
        <v>1761</v>
      </c>
      <c r="E145" s="2" t="s">
        <v>1007</v>
      </c>
      <c r="F145" s="2" t="s">
        <v>1768</v>
      </c>
      <c r="H145" s="2" t="s">
        <v>1151</v>
      </c>
      <c r="K145" s="2" t="s">
        <v>1733</v>
      </c>
    </row>
    <row r="146" spans="1:11" ht="18.75" hidden="1" customHeight="1">
      <c r="A146" s="2" t="s">
        <v>498</v>
      </c>
      <c r="B146" s="41" t="s">
        <v>1769</v>
      </c>
      <c r="C146" s="2" t="s">
        <v>1761</v>
      </c>
      <c r="E146" s="2" t="s">
        <v>1007</v>
      </c>
      <c r="F146" s="2" t="s">
        <v>1770</v>
      </c>
      <c r="H146" s="2" t="s">
        <v>1151</v>
      </c>
      <c r="K146" s="2" t="s">
        <v>1733</v>
      </c>
    </row>
    <row r="147" spans="1:11" ht="18.75" hidden="1" customHeight="1">
      <c r="A147" s="2" t="s">
        <v>500</v>
      </c>
      <c r="B147" s="41" t="s">
        <v>1771</v>
      </c>
      <c r="C147" s="2" t="s">
        <v>1761</v>
      </c>
      <c r="E147" s="2" t="s">
        <v>1007</v>
      </c>
      <c r="F147" s="2" t="s">
        <v>1772</v>
      </c>
      <c r="H147" s="2" t="s">
        <v>1151</v>
      </c>
      <c r="K147" s="2" t="s">
        <v>1733</v>
      </c>
    </row>
    <row r="148" spans="1:11" ht="18.75" hidden="1" customHeight="1">
      <c r="A148" s="2" t="s">
        <v>330</v>
      </c>
      <c r="B148" s="2" t="s">
        <v>1773</v>
      </c>
      <c r="C148" s="17" t="s">
        <v>1007</v>
      </c>
      <c r="E148" s="2" t="s">
        <v>1007</v>
      </c>
      <c r="F148" s="2" t="s">
        <v>1774</v>
      </c>
      <c r="G148" s="2" t="s">
        <v>1775</v>
      </c>
      <c r="H148" s="2" t="s">
        <v>1776</v>
      </c>
      <c r="I148" s="39" t="s">
        <v>1177</v>
      </c>
      <c r="K148" s="2" t="s">
        <v>1715</v>
      </c>
    </row>
    <row r="149" spans="1:11" ht="18.75" hidden="1" customHeight="1">
      <c r="A149" s="2" t="s">
        <v>333</v>
      </c>
      <c r="B149" s="2" t="s">
        <v>385</v>
      </c>
      <c r="C149" s="2" t="s">
        <v>1266</v>
      </c>
      <c r="E149" s="2" t="s">
        <v>1005</v>
      </c>
      <c r="F149" s="2" t="s">
        <v>1777</v>
      </c>
      <c r="G149" s="2" t="s">
        <v>1778</v>
      </c>
      <c r="H149" s="2" t="s">
        <v>1777</v>
      </c>
      <c r="I149" s="39" t="s">
        <v>1323</v>
      </c>
      <c r="K149" s="2" t="s">
        <v>1715</v>
      </c>
    </row>
    <row r="150" spans="1:11" ht="18.75" hidden="1" customHeight="1">
      <c r="A150" s="2" t="s">
        <v>335</v>
      </c>
      <c r="B150" s="2" t="s">
        <v>1779</v>
      </c>
      <c r="C150" s="2" t="s">
        <v>1266</v>
      </c>
      <c r="E150" s="2" t="s">
        <v>1005</v>
      </c>
      <c r="F150" s="2" t="s">
        <v>1780</v>
      </c>
      <c r="H150" s="2" t="s">
        <v>1781</v>
      </c>
      <c r="I150" s="39" t="s">
        <v>1323</v>
      </c>
      <c r="K150" s="2" t="s">
        <v>1715</v>
      </c>
    </row>
    <row r="151" spans="1:11" ht="18.75" hidden="1" customHeight="1">
      <c r="A151" s="2" t="s">
        <v>337</v>
      </c>
      <c r="B151" s="2" t="s">
        <v>1782</v>
      </c>
      <c r="C151" s="2" t="s">
        <v>1266</v>
      </c>
      <c r="E151" s="2" t="s">
        <v>1005</v>
      </c>
      <c r="F151" s="2" t="s">
        <v>1783</v>
      </c>
      <c r="H151" s="2" t="s">
        <v>1783</v>
      </c>
      <c r="I151" s="39" t="s">
        <v>1323</v>
      </c>
      <c r="K151" s="2" t="s">
        <v>1715</v>
      </c>
    </row>
    <row r="152" spans="1:11" ht="18.75" hidden="1" customHeight="1">
      <c r="A152" s="2" t="s">
        <v>339</v>
      </c>
      <c r="B152" s="2" t="s">
        <v>1784</v>
      </c>
      <c r="C152" s="2" t="s">
        <v>1103</v>
      </c>
      <c r="E152" s="2" t="s">
        <v>1103</v>
      </c>
      <c r="F152" s="2" t="s">
        <v>1785</v>
      </c>
      <c r="G152" s="2" t="s">
        <v>1786</v>
      </c>
      <c r="H152" s="2" t="s">
        <v>1785</v>
      </c>
      <c r="I152" s="39">
        <v>1</v>
      </c>
      <c r="K152" s="2" t="s">
        <v>1715</v>
      </c>
    </row>
    <row r="153" spans="1:11" ht="18.75" hidden="1" customHeight="1">
      <c r="A153" s="2" t="s">
        <v>343</v>
      </c>
      <c r="B153" s="2" t="s">
        <v>1787</v>
      </c>
      <c r="C153" s="2" t="s">
        <v>1162</v>
      </c>
      <c r="E153" s="2" t="s">
        <v>1162</v>
      </c>
      <c r="F153" s="2" t="s">
        <v>1788</v>
      </c>
      <c r="H153" s="2" t="s">
        <v>1789</v>
      </c>
      <c r="I153" s="39" t="s">
        <v>1177</v>
      </c>
      <c r="K153" s="2" t="s">
        <v>1715</v>
      </c>
    </row>
    <row r="154" spans="1:11" ht="18.75" hidden="1" customHeight="1">
      <c r="A154" s="2" t="s">
        <v>345</v>
      </c>
      <c r="B154" s="2" t="s">
        <v>1790</v>
      </c>
      <c r="C154" s="42" t="s">
        <v>1791</v>
      </c>
      <c r="E154" s="42" t="s">
        <v>1791</v>
      </c>
      <c r="F154" s="2" t="s">
        <v>1792</v>
      </c>
      <c r="H154" s="2" t="s">
        <v>1151</v>
      </c>
      <c r="K154" s="2" t="s">
        <v>1715</v>
      </c>
    </row>
    <row r="155" spans="1:11" ht="18.75" hidden="1" customHeight="1">
      <c r="A155" s="2" t="s">
        <v>347</v>
      </c>
      <c r="B155" s="2" t="s">
        <v>1793</v>
      </c>
      <c r="C155" s="2" t="s">
        <v>1794</v>
      </c>
      <c r="E155" s="2" t="s">
        <v>1794</v>
      </c>
      <c r="F155" s="2" t="s">
        <v>1795</v>
      </c>
      <c r="H155" s="2" t="s">
        <v>1151</v>
      </c>
      <c r="K155" s="2" t="s">
        <v>1715</v>
      </c>
    </row>
    <row r="156" spans="1:11" ht="18.75" hidden="1" customHeight="1">
      <c r="A156" s="2" t="s">
        <v>348</v>
      </c>
      <c r="B156" s="2" t="s">
        <v>1796</v>
      </c>
      <c r="C156" s="42" t="s">
        <v>1791</v>
      </c>
      <c r="E156" s="42" t="s">
        <v>1791</v>
      </c>
      <c r="F156" s="2" t="s">
        <v>1797</v>
      </c>
      <c r="H156" s="2" t="s">
        <v>1151</v>
      </c>
      <c r="K156" s="2" t="s">
        <v>1715</v>
      </c>
    </row>
    <row r="157" spans="1:11" ht="18.75" hidden="1" customHeight="1">
      <c r="A157" s="2" t="s">
        <v>350</v>
      </c>
      <c r="B157" s="2" t="s">
        <v>1798</v>
      </c>
      <c r="C157" s="2" t="s">
        <v>1794</v>
      </c>
      <c r="E157" s="2" t="s">
        <v>1794</v>
      </c>
      <c r="F157" s="2" t="s">
        <v>1799</v>
      </c>
      <c r="H157" s="2" t="s">
        <v>1151</v>
      </c>
      <c r="K157" s="2" t="s">
        <v>1715</v>
      </c>
    </row>
    <row r="158" spans="1:11" ht="18.75" hidden="1" customHeight="1">
      <c r="A158" s="2" t="s">
        <v>352</v>
      </c>
      <c r="B158" s="2" t="s">
        <v>1800</v>
      </c>
      <c r="C158" s="42" t="s">
        <v>1791</v>
      </c>
      <c r="E158" s="42" t="s">
        <v>1791</v>
      </c>
      <c r="F158" s="2" t="s">
        <v>1801</v>
      </c>
      <c r="H158" s="2" t="s">
        <v>1151</v>
      </c>
      <c r="K158" s="2" t="s">
        <v>1715</v>
      </c>
    </row>
    <row r="159" spans="1:11" ht="18.75" hidden="1" customHeight="1">
      <c r="A159" s="2" t="s">
        <v>354</v>
      </c>
      <c r="B159" s="2" t="s">
        <v>1802</v>
      </c>
      <c r="C159" s="2" t="s">
        <v>1794</v>
      </c>
      <c r="E159" s="2" t="s">
        <v>1794</v>
      </c>
      <c r="F159" s="2" t="s">
        <v>1803</v>
      </c>
      <c r="H159" s="2" t="s">
        <v>1151</v>
      </c>
      <c r="K159" s="2" t="s">
        <v>1715</v>
      </c>
    </row>
    <row r="160" spans="1:11" ht="18.75" hidden="1" customHeight="1">
      <c r="A160" s="2" t="s">
        <v>356</v>
      </c>
      <c r="B160" s="2" t="s">
        <v>1804</v>
      </c>
      <c r="C160" s="42" t="s">
        <v>1791</v>
      </c>
      <c r="E160" s="42" t="s">
        <v>1791</v>
      </c>
      <c r="F160" s="2" t="s">
        <v>1805</v>
      </c>
      <c r="H160" s="2" t="s">
        <v>1151</v>
      </c>
      <c r="K160" s="2" t="s">
        <v>1715</v>
      </c>
    </row>
    <row r="161" spans="1:11" ht="18.75" hidden="1" customHeight="1">
      <c r="A161" s="2" t="s">
        <v>358</v>
      </c>
      <c r="B161" s="2" t="s">
        <v>1806</v>
      </c>
      <c r="C161" s="2" t="s">
        <v>1794</v>
      </c>
      <c r="E161" s="2" t="s">
        <v>1794</v>
      </c>
      <c r="F161" s="2" t="s">
        <v>1807</v>
      </c>
      <c r="H161" s="2" t="s">
        <v>1151</v>
      </c>
      <c r="K161" s="2" t="s">
        <v>1715</v>
      </c>
    </row>
    <row r="162" spans="1:11" ht="18.75" hidden="1" customHeight="1">
      <c r="A162" s="2" t="s">
        <v>360</v>
      </c>
      <c r="B162" s="2" t="s">
        <v>1808</v>
      </c>
      <c r="C162" s="42" t="s">
        <v>1791</v>
      </c>
      <c r="E162" s="42" t="s">
        <v>1791</v>
      </c>
      <c r="F162" s="2" t="s">
        <v>1809</v>
      </c>
      <c r="H162" s="2" t="s">
        <v>1151</v>
      </c>
      <c r="K162" s="2" t="s">
        <v>1715</v>
      </c>
    </row>
    <row r="163" spans="1:11" ht="18.75" hidden="1" customHeight="1">
      <c r="A163" s="2" t="s">
        <v>362</v>
      </c>
      <c r="B163" s="2" t="s">
        <v>1810</v>
      </c>
      <c r="C163" s="2" t="s">
        <v>1794</v>
      </c>
      <c r="E163" s="2" t="s">
        <v>1794</v>
      </c>
      <c r="F163" s="2" t="s">
        <v>1811</v>
      </c>
      <c r="H163" s="2" t="s">
        <v>1151</v>
      </c>
      <c r="K163" s="2" t="s">
        <v>1715</v>
      </c>
    </row>
    <row r="164" spans="1:11" ht="18.75" hidden="1" customHeight="1">
      <c r="A164" s="2" t="s">
        <v>364</v>
      </c>
      <c r="B164" s="2" t="s">
        <v>1812</v>
      </c>
      <c r="C164" s="42" t="s">
        <v>1791</v>
      </c>
      <c r="E164" s="42" t="s">
        <v>1791</v>
      </c>
      <c r="F164" s="2" t="s">
        <v>1813</v>
      </c>
      <c r="H164" s="2" t="s">
        <v>1151</v>
      </c>
      <c r="K164" s="2" t="s">
        <v>1715</v>
      </c>
    </row>
    <row r="165" spans="1:11" ht="18.75" hidden="1" customHeight="1">
      <c r="A165" s="2" t="s">
        <v>366</v>
      </c>
      <c r="B165" s="2" t="s">
        <v>1814</v>
      </c>
      <c r="C165" s="2" t="s">
        <v>1794</v>
      </c>
      <c r="E165" s="2" t="s">
        <v>1794</v>
      </c>
      <c r="F165" s="2" t="s">
        <v>1815</v>
      </c>
      <c r="H165" s="2" t="s">
        <v>1151</v>
      </c>
      <c r="K165" s="2" t="s">
        <v>1715</v>
      </c>
    </row>
    <row r="166" spans="1:11" ht="18.75" hidden="1" customHeight="1">
      <c r="A166" s="2" t="s">
        <v>368</v>
      </c>
      <c r="B166" s="2" t="s">
        <v>1816</v>
      </c>
      <c r="C166" s="42" t="s">
        <v>1791</v>
      </c>
      <c r="E166" s="42" t="s">
        <v>1791</v>
      </c>
      <c r="F166" s="2" t="s">
        <v>1817</v>
      </c>
      <c r="H166" s="2" t="s">
        <v>1151</v>
      </c>
      <c r="K166" s="2" t="s">
        <v>1715</v>
      </c>
    </row>
    <row r="167" spans="1:11" ht="18.75" hidden="1" customHeight="1">
      <c r="A167" s="2" t="s">
        <v>370</v>
      </c>
      <c r="B167" s="2" t="s">
        <v>1818</v>
      </c>
      <c r="C167" s="2" t="s">
        <v>1794</v>
      </c>
      <c r="E167" s="2" t="s">
        <v>1794</v>
      </c>
      <c r="F167" s="2" t="s">
        <v>1819</v>
      </c>
      <c r="H167" s="2" t="s">
        <v>1151</v>
      </c>
      <c r="K167" s="2" t="s">
        <v>1715</v>
      </c>
    </row>
    <row r="168" spans="1:11" ht="18.75" hidden="1" customHeight="1">
      <c r="A168" s="2" t="s">
        <v>372</v>
      </c>
      <c r="B168" s="2" t="s">
        <v>1820</v>
      </c>
      <c r="F168" s="2" t="s">
        <v>1821</v>
      </c>
      <c r="H168" s="2" t="s">
        <v>1151</v>
      </c>
      <c r="K168" s="2" t="s">
        <v>1715</v>
      </c>
    </row>
    <row r="169" spans="1:11" ht="18.75" hidden="1" customHeight="1">
      <c r="A169" s="2" t="s">
        <v>374</v>
      </c>
      <c r="B169" s="2" t="s">
        <v>1822</v>
      </c>
      <c r="C169" s="2" t="s">
        <v>1823</v>
      </c>
      <c r="E169" s="2" t="s">
        <v>1823</v>
      </c>
      <c r="F169" s="2" t="s">
        <v>1824</v>
      </c>
      <c r="H169" s="2" t="s">
        <v>1151</v>
      </c>
      <c r="K169" s="2" t="s">
        <v>1715</v>
      </c>
    </row>
    <row r="170" spans="1:11" ht="18.75" hidden="1" customHeight="1">
      <c r="A170" s="2" t="s">
        <v>376</v>
      </c>
      <c r="B170" s="2" t="s">
        <v>1825</v>
      </c>
      <c r="C170" s="2" t="s">
        <v>1823</v>
      </c>
      <c r="E170" s="2" t="s">
        <v>1823</v>
      </c>
      <c r="F170" s="2" t="s">
        <v>1826</v>
      </c>
      <c r="H170" s="2" t="s">
        <v>1151</v>
      </c>
      <c r="K170" s="2" t="s">
        <v>1715</v>
      </c>
    </row>
    <row r="171" spans="1:11" ht="18.75" hidden="1" customHeight="1">
      <c r="A171" s="2" t="s">
        <v>378</v>
      </c>
      <c r="B171" s="2" t="s">
        <v>1827</v>
      </c>
      <c r="F171" s="2" t="s">
        <v>1828</v>
      </c>
      <c r="H171" s="2" t="s">
        <v>1151</v>
      </c>
      <c r="K171" s="2" t="s">
        <v>1715</v>
      </c>
    </row>
    <row r="172" spans="1:11" ht="18.75" hidden="1" customHeight="1">
      <c r="A172" s="2" t="s">
        <v>380</v>
      </c>
      <c r="B172" s="2" t="s">
        <v>379</v>
      </c>
      <c r="F172" s="2"/>
      <c r="H172" s="2"/>
      <c r="K172" s="2" t="s">
        <v>1715</v>
      </c>
    </row>
    <row r="173" spans="1:11" ht="18.75" hidden="1" customHeight="1">
      <c r="A173" s="2" t="s">
        <v>382</v>
      </c>
      <c r="B173" s="2" t="s">
        <v>1829</v>
      </c>
      <c r="C173" s="2" t="s">
        <v>1241</v>
      </c>
      <c r="E173" s="2" t="s">
        <v>1241</v>
      </c>
      <c r="F173" s="2" t="s">
        <v>1830</v>
      </c>
      <c r="G173" s="2" t="s">
        <v>1831</v>
      </c>
      <c r="H173" s="2" t="s">
        <v>1832</v>
      </c>
      <c r="I173" s="39" t="s">
        <v>1833</v>
      </c>
      <c r="K173" s="2" t="s">
        <v>1715</v>
      </c>
    </row>
    <row r="174" spans="1:11" ht="18.75" hidden="1" customHeight="1">
      <c r="A174" s="2" t="s">
        <v>444</v>
      </c>
      <c r="B174" s="43" t="s">
        <v>1834</v>
      </c>
      <c r="C174" s="2" t="s">
        <v>1835</v>
      </c>
      <c r="E174" s="2" t="s">
        <v>1835</v>
      </c>
      <c r="F174" s="2" t="s">
        <v>1836</v>
      </c>
      <c r="H174" s="2" t="s">
        <v>1151</v>
      </c>
      <c r="K174" s="2" t="s">
        <v>1308</v>
      </c>
    </row>
    <row r="175" spans="1:11" ht="18.75" hidden="1" customHeight="1">
      <c r="A175" s="2" t="s">
        <v>432</v>
      </c>
      <c r="B175" s="2" t="s">
        <v>1837</v>
      </c>
      <c r="C175" s="2" t="s">
        <v>1007</v>
      </c>
      <c r="D175" s="2" t="s">
        <v>1006</v>
      </c>
      <c r="E175" s="2" t="s">
        <v>1007</v>
      </c>
      <c r="F175" s="2" t="s">
        <v>1838</v>
      </c>
      <c r="H175" s="2" t="s">
        <v>1839</v>
      </c>
      <c r="I175" s="39" t="s">
        <v>1007</v>
      </c>
      <c r="K175" s="2" t="s">
        <v>1326</v>
      </c>
    </row>
    <row r="176" spans="1:11" ht="18.75" hidden="1" customHeight="1">
      <c r="A176" s="2" t="s">
        <v>228</v>
      </c>
      <c r="B176" s="17" t="s">
        <v>1840</v>
      </c>
      <c r="C176" s="2" t="s">
        <v>1007</v>
      </c>
      <c r="D176" s="2" t="s">
        <v>227</v>
      </c>
      <c r="E176" s="2" t="s">
        <v>1007</v>
      </c>
      <c r="F176" s="2" t="s">
        <v>1841</v>
      </c>
      <c r="G176" s="2" t="s">
        <v>1842</v>
      </c>
      <c r="H176" s="2" t="s">
        <v>1843</v>
      </c>
      <c r="I176" s="39" t="s">
        <v>1007</v>
      </c>
      <c r="K176" s="2" t="s">
        <v>1326</v>
      </c>
    </row>
    <row r="177" spans="1:11" ht="18.75" hidden="1" customHeight="1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1326</v>
      </c>
    </row>
    <row r="178" spans="1:11" ht="18.75" hidden="1" customHeight="1">
      <c r="A178" s="2" t="s">
        <v>404</v>
      </c>
      <c r="B178" s="2" t="s">
        <v>2008</v>
      </c>
      <c r="C178" s="2" t="s">
        <v>2112</v>
      </c>
      <c r="E178" s="2" t="s">
        <v>1252</v>
      </c>
      <c r="H178" s="2" t="s">
        <v>1844</v>
      </c>
      <c r="I178" s="39" t="s">
        <v>1845</v>
      </c>
      <c r="K178" s="2" t="s">
        <v>697</v>
      </c>
    </row>
    <row r="179" spans="1:11" ht="18.75" hidden="1" customHeight="1">
      <c r="A179" s="2" t="s">
        <v>406</v>
      </c>
      <c r="B179" s="2" t="s">
        <v>2009</v>
      </c>
      <c r="C179" s="2" t="s">
        <v>2112</v>
      </c>
      <c r="E179" s="2" t="s">
        <v>1252</v>
      </c>
      <c r="H179" s="2" t="s">
        <v>1844</v>
      </c>
      <c r="I179" s="39" t="s">
        <v>1845</v>
      </c>
      <c r="K179" s="2" t="s">
        <v>697</v>
      </c>
    </row>
    <row r="180" spans="1:11" ht="18.75" hidden="1" customHeight="1">
      <c r="A180" s="2" t="s">
        <v>408</v>
      </c>
      <c r="B180" s="2" t="s">
        <v>2010</v>
      </c>
      <c r="C180" s="2" t="s">
        <v>2112</v>
      </c>
      <c r="E180" s="2" t="s">
        <v>1252</v>
      </c>
      <c r="H180" s="2" t="s">
        <v>1844</v>
      </c>
      <c r="I180" s="39" t="s">
        <v>1845</v>
      </c>
      <c r="K180" s="2" t="s">
        <v>697</v>
      </c>
    </row>
    <row r="181" spans="1:11" ht="18.75" hidden="1" customHeight="1">
      <c r="A181" s="2" t="s">
        <v>410</v>
      </c>
      <c r="B181" s="2" t="s">
        <v>2011</v>
      </c>
      <c r="C181" s="2" t="s">
        <v>2112</v>
      </c>
      <c r="E181" s="2" t="s">
        <v>1252</v>
      </c>
      <c r="H181" s="2" t="s">
        <v>1844</v>
      </c>
      <c r="I181" s="39" t="s">
        <v>1845</v>
      </c>
      <c r="K181" s="2" t="s">
        <v>697</v>
      </c>
    </row>
    <row r="182" spans="1:11" ht="18.75" hidden="1" customHeight="1">
      <c r="A182" s="2" t="s">
        <v>412</v>
      </c>
      <c r="B182" s="2" t="s">
        <v>2012</v>
      </c>
      <c r="C182" s="2" t="s">
        <v>2112</v>
      </c>
      <c r="E182" s="2" t="s">
        <v>1252</v>
      </c>
      <c r="H182" s="2" t="s">
        <v>1844</v>
      </c>
      <c r="I182" s="39" t="s">
        <v>1845</v>
      </c>
      <c r="K182" s="2" t="s">
        <v>697</v>
      </c>
    </row>
    <row r="183" spans="1:11" ht="18.75" hidden="1" customHeight="1">
      <c r="A183" s="2" t="s">
        <v>414</v>
      </c>
      <c r="B183" s="2" t="s">
        <v>2013</v>
      </c>
      <c r="C183" s="2" t="s">
        <v>2112</v>
      </c>
      <c r="E183" s="2" t="s">
        <v>1252</v>
      </c>
      <c r="H183" s="2" t="s">
        <v>1844</v>
      </c>
      <c r="I183" s="39" t="s">
        <v>1845</v>
      </c>
      <c r="K183" s="2" t="s">
        <v>697</v>
      </c>
    </row>
    <row r="184" spans="1:11" ht="18.75" hidden="1" customHeight="1">
      <c r="A184" s="2" t="s">
        <v>417</v>
      </c>
      <c r="B184" s="2" t="s">
        <v>2014</v>
      </c>
      <c r="C184" s="2" t="s">
        <v>2112</v>
      </c>
      <c r="E184" s="2" t="s">
        <v>1252</v>
      </c>
      <c r="H184" s="2" t="s">
        <v>1844</v>
      </c>
      <c r="I184" s="39" t="s">
        <v>1845</v>
      </c>
      <c r="K184" s="2" t="s">
        <v>697</v>
      </c>
    </row>
    <row r="185" spans="1:11" ht="18.75" hidden="1" customHeight="1">
      <c r="A185" s="2" t="s">
        <v>419</v>
      </c>
      <c r="B185" s="2" t="s">
        <v>2015</v>
      </c>
      <c r="C185" s="2" t="s">
        <v>2112</v>
      </c>
      <c r="E185" s="2" t="s">
        <v>1252</v>
      </c>
      <c r="H185" s="2" t="s">
        <v>1844</v>
      </c>
      <c r="I185" s="39" t="s">
        <v>1845</v>
      </c>
      <c r="K185" s="2" t="s">
        <v>697</v>
      </c>
    </row>
    <row r="186" spans="1:11" ht="18.75" hidden="1" customHeight="1">
      <c r="A186" s="2" t="s">
        <v>421</v>
      </c>
      <c r="B186" s="2" t="s">
        <v>2016</v>
      </c>
      <c r="C186" s="2" t="s">
        <v>2112</v>
      </c>
      <c r="E186" s="2" t="s">
        <v>1252</v>
      </c>
      <c r="H186" s="2" t="s">
        <v>1844</v>
      </c>
      <c r="I186" s="39" t="s">
        <v>1845</v>
      </c>
      <c r="K186" s="2" t="s">
        <v>697</v>
      </c>
    </row>
    <row r="187" spans="1:11" ht="18.75" hidden="1" customHeight="1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4"/>
      <c r="J187" s="44"/>
      <c r="K187" s="2" t="s">
        <v>1326</v>
      </c>
    </row>
    <row r="188" spans="1:11" ht="18.75" hidden="1" customHeight="1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4"/>
      <c r="J188" s="44"/>
      <c r="K188" s="2" t="s">
        <v>1326</v>
      </c>
    </row>
    <row r="189" spans="1:11" ht="18.75" hidden="1" customHeight="1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4"/>
      <c r="J189" s="44"/>
      <c r="K189" s="2" t="s">
        <v>1326</v>
      </c>
    </row>
    <row r="190" spans="1:11" ht="18.75" hidden="1" customHeight="1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4"/>
      <c r="J190" s="44"/>
      <c r="K190" s="2" t="s">
        <v>1326</v>
      </c>
    </row>
    <row r="191" spans="1:11" ht="18.75" hidden="1" customHeight="1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4"/>
      <c r="J191" s="44"/>
      <c r="K191" s="2" t="s">
        <v>1326</v>
      </c>
    </row>
    <row r="192" spans="1:11" ht="18.75" hidden="1" customHeight="1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4"/>
      <c r="J192" s="44"/>
      <c r="K192" s="2" t="s">
        <v>1326</v>
      </c>
    </row>
    <row r="193" spans="1:11" ht="18.75" hidden="1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4"/>
      <c r="J193" s="44"/>
      <c r="K193" s="2" t="s">
        <v>1326</v>
      </c>
    </row>
    <row r="194" spans="1:11" ht="18.75" hidden="1" customHeight="1">
      <c r="A194" s="16" t="s">
        <v>900</v>
      </c>
      <c r="B194" s="16" t="s">
        <v>1847</v>
      </c>
      <c r="C194" s="16" t="s">
        <v>1175</v>
      </c>
      <c r="E194" s="16" t="s">
        <v>1175</v>
      </c>
      <c r="H194" s="16" t="s">
        <v>1151</v>
      </c>
      <c r="I194" s="44"/>
      <c r="J194" s="44"/>
      <c r="K194" s="2" t="s">
        <v>1326</v>
      </c>
    </row>
    <row r="195" spans="1:11" ht="18.75" hidden="1" customHeight="1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4"/>
      <c r="J195" s="44"/>
      <c r="K195" s="2" t="s">
        <v>1326</v>
      </c>
    </row>
    <row r="196" spans="1:11" ht="18.75" hidden="1" customHeight="1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4"/>
      <c r="J196" s="44"/>
      <c r="K196" s="2" t="s">
        <v>1326</v>
      </c>
    </row>
    <row r="197" spans="1:11" ht="18.75" hidden="1" customHeight="1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4"/>
      <c r="J197" s="44"/>
      <c r="K197" s="2" t="s">
        <v>1326</v>
      </c>
    </row>
    <row r="198" spans="1:11" ht="18.75" hidden="1" customHeight="1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4"/>
      <c r="J198" s="44"/>
      <c r="K198" s="2" t="s">
        <v>1326</v>
      </c>
    </row>
    <row r="199" spans="1:11" ht="18.75" hidden="1" customHeight="1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4"/>
      <c r="J199" s="44"/>
      <c r="K199" s="2" t="s">
        <v>1326</v>
      </c>
    </row>
    <row r="200" spans="1:11" ht="18.75" hidden="1" customHeight="1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4"/>
      <c r="J200" s="44"/>
      <c r="K200" s="2" t="s">
        <v>1326</v>
      </c>
    </row>
    <row r="201" spans="1:11" ht="18.75" hidden="1" customHeight="1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4"/>
      <c r="J201" s="44"/>
      <c r="K201" s="2" t="s">
        <v>1326</v>
      </c>
    </row>
    <row r="202" spans="1:11" ht="18.75" hidden="1" customHeight="1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4"/>
      <c r="J202" s="44"/>
      <c r="K202" s="2" t="s">
        <v>1326</v>
      </c>
    </row>
    <row r="203" spans="1:11" ht="18.75" hidden="1" customHeight="1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4"/>
      <c r="J203" s="44"/>
      <c r="K203" s="2" t="s">
        <v>1326</v>
      </c>
    </row>
    <row r="204" spans="1:11" ht="18.75" hidden="1" customHeight="1">
      <c r="A204" s="16" t="s">
        <v>827</v>
      </c>
      <c r="B204" s="16" t="s">
        <v>826</v>
      </c>
      <c r="C204" s="16" t="s">
        <v>1177</v>
      </c>
      <c r="D204" s="16" t="s">
        <v>1848</v>
      </c>
      <c r="E204" s="16" t="s">
        <v>1177</v>
      </c>
      <c r="H204" s="16" t="s">
        <v>1151</v>
      </c>
      <c r="I204" s="44"/>
      <c r="J204" s="44"/>
      <c r="K204" s="2" t="s">
        <v>1326</v>
      </c>
    </row>
    <row r="205" spans="1:11" ht="18.75" hidden="1" customHeight="1">
      <c r="A205" s="16" t="s">
        <v>821</v>
      </c>
      <c r="B205" s="16" t="s">
        <v>1849</v>
      </c>
      <c r="C205" s="16" t="s">
        <v>1177</v>
      </c>
      <c r="E205" s="16" t="s">
        <v>1177</v>
      </c>
      <c r="H205" s="16" t="s">
        <v>1151</v>
      </c>
      <c r="I205" s="44"/>
      <c r="J205" s="44"/>
      <c r="K205" s="2" t="s">
        <v>1326</v>
      </c>
    </row>
    <row r="206" spans="1:11" ht="18.75" hidden="1" customHeight="1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4"/>
      <c r="J206" s="44"/>
      <c r="K206" s="2" t="s">
        <v>1326</v>
      </c>
    </row>
    <row r="207" spans="1:11" ht="18.75" hidden="1" customHeight="1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4"/>
      <c r="J207" s="44"/>
      <c r="K207" s="2" t="s">
        <v>1326</v>
      </c>
    </row>
    <row r="208" spans="1:11" ht="18.75" hidden="1" customHeight="1">
      <c r="A208" s="16" t="s">
        <v>823</v>
      </c>
      <c r="B208" s="16" t="s">
        <v>1850</v>
      </c>
      <c r="C208" s="16" t="s">
        <v>1177</v>
      </c>
      <c r="E208" s="16" t="s">
        <v>1177</v>
      </c>
      <c r="H208" s="16" t="s">
        <v>1151</v>
      </c>
      <c r="I208" s="44"/>
      <c r="J208" s="44"/>
      <c r="K208" s="2" t="s">
        <v>1326</v>
      </c>
    </row>
    <row r="209" spans="1:11" ht="18.75" hidden="1" customHeight="1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4"/>
      <c r="J209" s="44"/>
      <c r="K209" s="2" t="s">
        <v>1326</v>
      </c>
    </row>
    <row r="210" spans="1:11" ht="18.75" hidden="1" customHeight="1">
      <c r="A210" s="2" t="s">
        <v>658</v>
      </c>
      <c r="B210" s="2" t="s">
        <v>1851</v>
      </c>
      <c r="C210" s="2" t="s">
        <v>1183</v>
      </c>
      <c r="D210" s="2" t="s">
        <v>1852</v>
      </c>
      <c r="E210" s="2" t="s">
        <v>1183</v>
      </c>
      <c r="F210" s="2" t="s">
        <v>1182</v>
      </c>
      <c r="G210" s="2"/>
      <c r="H210" s="2" t="s">
        <v>1853</v>
      </c>
      <c r="I210" s="39" t="s">
        <v>1183</v>
      </c>
      <c r="K210" s="2" t="s">
        <v>697</v>
      </c>
    </row>
    <row r="211" spans="1:11" ht="18.75" hidden="1" customHeight="1">
      <c r="A211" s="2" t="s">
        <v>523</v>
      </c>
      <c r="B211" s="2" t="s">
        <v>1854</v>
      </c>
      <c r="C211" s="45" t="s">
        <v>1175</v>
      </c>
      <c r="E211" s="45" t="s">
        <v>1175</v>
      </c>
      <c r="F211" s="2" t="s">
        <v>1184</v>
      </c>
      <c r="G211" s="2" t="s">
        <v>1855</v>
      </c>
      <c r="H211" s="2" t="s">
        <v>1856</v>
      </c>
      <c r="I211" s="39" t="s">
        <v>1175</v>
      </c>
      <c r="K211" s="2" t="s">
        <v>1326</v>
      </c>
    </row>
    <row r="212" spans="1:11" ht="18.75" hidden="1" customHeight="1">
      <c r="A212" s="2" t="s">
        <v>690</v>
      </c>
      <c r="B212" s="2" t="s">
        <v>1857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1318</v>
      </c>
    </row>
    <row r="213" spans="1:11" ht="18.75" hidden="1" customHeight="1">
      <c r="A213" s="2" t="s">
        <v>553</v>
      </c>
      <c r="B213" s="2" t="s">
        <v>1186</v>
      </c>
      <c r="C213" s="2" t="s">
        <v>1187</v>
      </c>
      <c r="F213" s="2" t="s">
        <v>1858</v>
      </c>
      <c r="H213" s="2" t="s">
        <v>1151</v>
      </c>
      <c r="K213" s="2" t="s">
        <v>1441</v>
      </c>
    </row>
    <row r="214" spans="1:11" ht="18.75" hidden="1" customHeight="1">
      <c r="A214" s="2" t="s">
        <v>556</v>
      </c>
      <c r="B214" s="2" t="s">
        <v>1188</v>
      </c>
      <c r="C214" s="2" t="s">
        <v>1187</v>
      </c>
      <c r="F214" s="2" t="s">
        <v>1859</v>
      </c>
      <c r="H214" s="2" t="s">
        <v>1151</v>
      </c>
      <c r="K214" s="2" t="s">
        <v>1441</v>
      </c>
    </row>
    <row r="215" spans="1:11" ht="18.75" hidden="1" customHeight="1">
      <c r="A215" s="2" t="s">
        <v>559</v>
      </c>
      <c r="B215" s="2" t="s">
        <v>1189</v>
      </c>
      <c r="C215" s="2" t="s">
        <v>1187</v>
      </c>
      <c r="F215" s="2" t="s">
        <v>1860</v>
      </c>
      <c r="H215" s="2" t="s">
        <v>1151</v>
      </c>
      <c r="K215" s="2" t="s">
        <v>1441</v>
      </c>
    </row>
    <row r="216" spans="1:11" ht="18.75" hidden="1" customHeight="1">
      <c r="A216" s="2" t="s">
        <v>562</v>
      </c>
      <c r="B216" s="2" t="s">
        <v>1190</v>
      </c>
      <c r="C216" s="2" t="s">
        <v>1861</v>
      </c>
      <c r="F216" s="2" t="s">
        <v>1190</v>
      </c>
      <c r="H216" s="2" t="s">
        <v>1151</v>
      </c>
      <c r="K216" s="17" t="s">
        <v>1441</v>
      </c>
    </row>
    <row r="217" spans="1:11" ht="18.75" hidden="1" customHeight="1">
      <c r="A217" s="2" t="s">
        <v>564</v>
      </c>
      <c r="B217" s="2" t="s">
        <v>1192</v>
      </c>
      <c r="C217" s="2" t="s">
        <v>1861</v>
      </c>
      <c r="F217" s="2" t="s">
        <v>1192</v>
      </c>
      <c r="H217" s="2" t="s">
        <v>1151</v>
      </c>
      <c r="K217" s="17" t="s">
        <v>1441</v>
      </c>
    </row>
    <row r="218" spans="1:11" ht="18.75" hidden="1" customHeight="1">
      <c r="A218" s="2" t="s">
        <v>566</v>
      </c>
      <c r="B218" s="2" t="s">
        <v>1193</v>
      </c>
      <c r="C218" s="2" t="s">
        <v>1861</v>
      </c>
      <c r="F218" s="2" t="s">
        <v>1193</v>
      </c>
      <c r="H218" s="2" t="s">
        <v>1151</v>
      </c>
      <c r="K218" s="17" t="s">
        <v>1441</v>
      </c>
    </row>
    <row r="219" spans="1:11" ht="18.75" hidden="1" customHeight="1">
      <c r="A219" s="2" t="s">
        <v>568</v>
      </c>
      <c r="B219" s="2" t="s">
        <v>1194</v>
      </c>
      <c r="C219" s="2" t="s">
        <v>1861</v>
      </c>
      <c r="F219" s="2" t="s">
        <v>1194</v>
      </c>
      <c r="H219" s="2" t="s">
        <v>1151</v>
      </c>
      <c r="K219" s="17" t="s">
        <v>1441</v>
      </c>
    </row>
    <row r="220" spans="1:11" ht="18.75" hidden="1" customHeight="1">
      <c r="A220" s="2" t="s">
        <v>570</v>
      </c>
      <c r="B220" s="2" t="s">
        <v>1195</v>
      </c>
      <c r="C220" s="2" t="s">
        <v>1861</v>
      </c>
      <c r="F220" s="2" t="s">
        <v>1195</v>
      </c>
      <c r="H220" s="2" t="s">
        <v>1151</v>
      </c>
      <c r="K220" s="17" t="s">
        <v>1441</v>
      </c>
    </row>
    <row r="221" spans="1:11" ht="18.75" hidden="1" customHeight="1">
      <c r="A221" s="2" t="s">
        <v>572</v>
      </c>
      <c r="B221" s="2" t="s">
        <v>1196</v>
      </c>
      <c r="C221" s="2" t="s">
        <v>1861</v>
      </c>
      <c r="F221" s="2" t="s">
        <v>1196</v>
      </c>
      <c r="H221" s="2" t="s">
        <v>1151</v>
      </c>
      <c r="K221" s="17" t="s">
        <v>1441</v>
      </c>
    </row>
    <row r="222" spans="1:11" ht="18.75" hidden="1" customHeight="1">
      <c r="A222" s="2" t="s">
        <v>574</v>
      </c>
      <c r="B222" s="2" t="s">
        <v>1197</v>
      </c>
      <c r="C222" s="2" t="s">
        <v>1861</v>
      </c>
      <c r="F222" s="2" t="s">
        <v>1197</v>
      </c>
      <c r="H222" s="2" t="s">
        <v>1151</v>
      </c>
      <c r="K222" s="17" t="s">
        <v>1441</v>
      </c>
    </row>
    <row r="223" spans="1:11" ht="18.75" hidden="1" customHeight="1">
      <c r="A223" s="2" t="s">
        <v>576</v>
      </c>
      <c r="B223" s="2" t="s">
        <v>1198</v>
      </c>
      <c r="C223" s="2" t="s">
        <v>1861</v>
      </c>
      <c r="F223" s="2" t="s">
        <v>1198</v>
      </c>
      <c r="H223" s="2" t="s">
        <v>1151</v>
      </c>
      <c r="K223" s="17" t="s">
        <v>1441</v>
      </c>
    </row>
    <row r="224" spans="1:11" ht="18.75" hidden="1" customHeight="1">
      <c r="A224" s="2" t="s">
        <v>578</v>
      </c>
      <c r="B224" s="2" t="s">
        <v>1199</v>
      </c>
      <c r="C224" s="2" t="s">
        <v>1861</v>
      </c>
      <c r="F224" s="2" t="s">
        <v>1199</v>
      </c>
      <c r="H224" s="2" t="s">
        <v>1151</v>
      </c>
      <c r="K224" s="17" t="s">
        <v>1441</v>
      </c>
    </row>
    <row r="225" spans="1:11" ht="18.75" hidden="1" customHeight="1">
      <c r="A225" s="2" t="s">
        <v>580</v>
      </c>
      <c r="B225" s="2" t="s">
        <v>1200</v>
      </c>
      <c r="C225" s="2" t="s">
        <v>1861</v>
      </c>
      <c r="F225" s="2" t="s">
        <v>1200</v>
      </c>
      <c r="H225" s="2" t="s">
        <v>1151</v>
      </c>
      <c r="K225" s="17" t="s">
        <v>1441</v>
      </c>
    </row>
    <row r="226" spans="1:11" ht="18.75" hidden="1" customHeight="1">
      <c r="A226" s="2" t="s">
        <v>582</v>
      </c>
      <c r="B226" s="2" t="s">
        <v>1201</v>
      </c>
      <c r="C226" s="2" t="s">
        <v>1861</v>
      </c>
      <c r="F226" s="2" t="s">
        <v>1201</v>
      </c>
      <c r="H226" s="2" t="s">
        <v>1151</v>
      </c>
      <c r="K226" s="17" t="s">
        <v>1441</v>
      </c>
    </row>
    <row r="227" spans="1:11" ht="18.75" hidden="1" customHeight="1">
      <c r="A227" s="2" t="s">
        <v>584</v>
      </c>
      <c r="B227" s="2" t="s">
        <v>1202</v>
      </c>
      <c r="C227" s="2" t="s">
        <v>1861</v>
      </c>
      <c r="F227" s="2" t="s">
        <v>1202</v>
      </c>
      <c r="H227" s="2" t="s">
        <v>1151</v>
      </c>
      <c r="K227" s="17" t="s">
        <v>1441</v>
      </c>
    </row>
    <row r="228" spans="1:11" ht="18.75" hidden="1" customHeight="1">
      <c r="A228" s="2" t="s">
        <v>586</v>
      </c>
      <c r="B228" s="2" t="s">
        <v>1203</v>
      </c>
      <c r="C228" s="2" t="s">
        <v>1861</v>
      </c>
      <c r="F228" s="2" t="s">
        <v>1203</v>
      </c>
      <c r="H228" s="2" t="s">
        <v>1151</v>
      </c>
      <c r="K228" s="17" t="s">
        <v>1441</v>
      </c>
    </row>
    <row r="229" spans="1:11" ht="18.75" hidden="1" customHeight="1">
      <c r="A229" s="2" t="s">
        <v>588</v>
      </c>
      <c r="B229" s="2" t="s">
        <v>1204</v>
      </c>
      <c r="C229" s="2" t="s">
        <v>1861</v>
      </c>
      <c r="F229" s="2" t="s">
        <v>1204</v>
      </c>
      <c r="H229" s="2" t="s">
        <v>1151</v>
      </c>
      <c r="K229" s="17" t="s">
        <v>1441</v>
      </c>
    </row>
    <row r="230" spans="1:11" ht="18.75" hidden="1" customHeight="1">
      <c r="A230" s="2" t="s">
        <v>590</v>
      </c>
      <c r="B230" s="2" t="s">
        <v>1205</v>
      </c>
      <c r="C230" s="2" t="s">
        <v>1861</v>
      </c>
      <c r="F230" s="2" t="s">
        <v>1205</v>
      </c>
      <c r="H230" s="2" t="s">
        <v>1151</v>
      </c>
      <c r="K230" s="17" t="s">
        <v>1441</v>
      </c>
    </row>
    <row r="231" spans="1:11" ht="18.75" hidden="1" customHeight="1">
      <c r="A231" s="2" t="s">
        <v>592</v>
      </c>
      <c r="B231" s="2" t="s">
        <v>1206</v>
      </c>
      <c r="C231" s="2" t="s">
        <v>1861</v>
      </c>
      <c r="F231" s="2" t="s">
        <v>1206</v>
      </c>
      <c r="H231" s="2" t="s">
        <v>1151</v>
      </c>
      <c r="K231" s="17" t="s">
        <v>1441</v>
      </c>
    </row>
    <row r="232" spans="1:11" ht="18.75" hidden="1" customHeight="1">
      <c r="A232" s="2" t="s">
        <v>594</v>
      </c>
      <c r="B232" s="2" t="s">
        <v>1207</v>
      </c>
      <c r="C232" s="2" t="s">
        <v>1861</v>
      </c>
      <c r="F232" s="2" t="s">
        <v>1207</v>
      </c>
      <c r="H232" s="2" t="s">
        <v>1151</v>
      </c>
      <c r="K232" s="17" t="s">
        <v>1441</v>
      </c>
    </row>
    <row r="233" spans="1:11" ht="18.75" hidden="1" customHeight="1">
      <c r="A233" s="2" t="s">
        <v>596</v>
      </c>
      <c r="B233" s="2" t="s">
        <v>1208</v>
      </c>
      <c r="C233" s="2" t="s">
        <v>1861</v>
      </c>
      <c r="F233" s="2" t="s">
        <v>1208</v>
      </c>
      <c r="H233" s="2" t="s">
        <v>1151</v>
      </c>
      <c r="K233" s="17" t="s">
        <v>1441</v>
      </c>
    </row>
    <row r="234" spans="1:11" ht="18.75" hidden="1" customHeight="1">
      <c r="A234" s="2" t="s">
        <v>598</v>
      </c>
      <c r="B234" s="2" t="s">
        <v>1209</v>
      </c>
      <c r="C234" s="2" t="s">
        <v>1861</v>
      </c>
      <c r="F234" s="2" t="s">
        <v>1209</v>
      </c>
      <c r="H234" s="2" t="s">
        <v>1151</v>
      </c>
      <c r="K234" s="17" t="s">
        <v>1441</v>
      </c>
    </row>
    <row r="235" spans="1:11" ht="18.75" hidden="1" customHeight="1">
      <c r="A235" s="2" t="s">
        <v>600</v>
      </c>
      <c r="B235" s="2" t="s">
        <v>1862</v>
      </c>
      <c r="C235" s="2" t="s">
        <v>1861</v>
      </c>
      <c r="F235" s="2" t="s">
        <v>1210</v>
      </c>
      <c r="H235" s="2" t="s">
        <v>1151</v>
      </c>
      <c r="K235" s="17" t="s">
        <v>1441</v>
      </c>
    </row>
    <row r="236" spans="1:11" ht="18.75" hidden="1" customHeight="1">
      <c r="A236" s="2" t="s">
        <v>602</v>
      </c>
      <c r="B236" s="2" t="s">
        <v>1211</v>
      </c>
      <c r="C236" s="2" t="s">
        <v>1861</v>
      </c>
      <c r="F236" s="2" t="s">
        <v>1211</v>
      </c>
      <c r="H236" s="2" t="s">
        <v>1151</v>
      </c>
      <c r="K236" s="17" t="s">
        <v>1441</v>
      </c>
    </row>
    <row r="237" spans="1:11" ht="18.75" hidden="1" customHeight="1">
      <c r="A237" s="2" t="s">
        <v>604</v>
      </c>
      <c r="B237" s="2" t="s">
        <v>1863</v>
      </c>
      <c r="C237" s="2" t="s">
        <v>1861</v>
      </c>
      <c r="F237" s="2" t="s">
        <v>1212</v>
      </c>
      <c r="H237" s="2" t="s">
        <v>1151</v>
      </c>
      <c r="K237" s="17" t="s">
        <v>1441</v>
      </c>
    </row>
    <row r="238" spans="1:11" ht="18.75" hidden="1" customHeight="1">
      <c r="A238" s="2" t="s">
        <v>606</v>
      </c>
      <c r="B238" s="2" t="s">
        <v>1213</v>
      </c>
      <c r="C238" s="2" t="s">
        <v>1861</v>
      </c>
      <c r="F238" s="2" t="s">
        <v>1213</v>
      </c>
      <c r="H238" s="2" t="s">
        <v>1151</v>
      </c>
      <c r="K238" s="17" t="s">
        <v>1441</v>
      </c>
    </row>
    <row r="239" spans="1:11" ht="18.75" hidden="1" customHeight="1">
      <c r="A239" s="2" t="s">
        <v>608</v>
      </c>
      <c r="B239" s="2" t="s">
        <v>1214</v>
      </c>
      <c r="C239" s="2" t="s">
        <v>1861</v>
      </c>
      <c r="F239" s="2" t="s">
        <v>1214</v>
      </c>
      <c r="H239" s="2" t="s">
        <v>1151</v>
      </c>
      <c r="K239" s="17" t="s">
        <v>1441</v>
      </c>
    </row>
    <row r="240" spans="1:11" ht="18.75" hidden="1" customHeight="1">
      <c r="A240" s="2" t="s">
        <v>610</v>
      </c>
      <c r="B240" s="2" t="s">
        <v>1215</v>
      </c>
      <c r="C240" s="2" t="s">
        <v>1861</v>
      </c>
      <c r="F240" s="2" t="s">
        <v>1215</v>
      </c>
      <c r="H240" s="2" t="s">
        <v>1151</v>
      </c>
      <c r="K240" s="17" t="s">
        <v>1441</v>
      </c>
    </row>
    <row r="241" spans="1:11" ht="18.75" hidden="1" customHeight="1">
      <c r="A241" s="2" t="s">
        <v>612</v>
      </c>
      <c r="B241" s="2" t="s">
        <v>1216</v>
      </c>
      <c r="C241" s="2" t="s">
        <v>1861</v>
      </c>
      <c r="F241" s="2" t="s">
        <v>1216</v>
      </c>
      <c r="H241" s="2" t="s">
        <v>1151</v>
      </c>
      <c r="K241" s="17" t="s">
        <v>1441</v>
      </c>
    </row>
    <row r="242" spans="1:11" ht="18.75" hidden="1" customHeight="1">
      <c r="A242" s="2" t="s">
        <v>614</v>
      </c>
      <c r="B242" s="2" t="s">
        <v>1217</v>
      </c>
      <c r="C242" s="2" t="s">
        <v>1861</v>
      </c>
      <c r="F242" s="2" t="s">
        <v>1217</v>
      </c>
      <c r="H242" s="2" t="s">
        <v>1151</v>
      </c>
      <c r="K242" s="17" t="s">
        <v>1441</v>
      </c>
    </row>
    <row r="243" spans="1:11" ht="18.75" hidden="1" customHeight="1">
      <c r="A243" s="2" t="s">
        <v>616</v>
      </c>
      <c r="B243" s="2" t="s">
        <v>1218</v>
      </c>
      <c r="C243" s="2" t="s">
        <v>1861</v>
      </c>
      <c r="F243" s="2" t="s">
        <v>1218</v>
      </c>
      <c r="H243" s="2" t="s">
        <v>1151</v>
      </c>
      <c r="K243" s="17" t="s">
        <v>1441</v>
      </c>
    </row>
    <row r="244" spans="1:11" ht="18.75" hidden="1" customHeight="1">
      <c r="A244" s="2" t="s">
        <v>618</v>
      </c>
      <c r="B244" s="2" t="s">
        <v>1219</v>
      </c>
      <c r="C244" s="2" t="s">
        <v>1861</v>
      </c>
      <c r="F244" s="2" t="s">
        <v>1219</v>
      </c>
      <c r="H244" s="2" t="s">
        <v>1151</v>
      </c>
      <c r="K244" s="17" t="s">
        <v>1441</v>
      </c>
    </row>
    <row r="245" spans="1:11" ht="18.75" hidden="1" customHeight="1">
      <c r="A245" s="2" t="s">
        <v>620</v>
      </c>
      <c r="B245" s="2" t="s">
        <v>1220</v>
      </c>
      <c r="C245" s="2" t="s">
        <v>1861</v>
      </c>
      <c r="F245" s="2" t="s">
        <v>1220</v>
      </c>
      <c r="H245" s="2" t="s">
        <v>1151</v>
      </c>
      <c r="K245" s="17" t="s">
        <v>1441</v>
      </c>
    </row>
    <row r="246" spans="1:11" ht="18.75" hidden="1" customHeight="1">
      <c r="A246" s="2" t="s">
        <v>622</v>
      </c>
      <c r="B246" s="2" t="s">
        <v>1221</v>
      </c>
      <c r="C246" s="2" t="s">
        <v>1861</v>
      </c>
      <c r="F246" s="2" t="s">
        <v>1221</v>
      </c>
      <c r="H246" s="2" t="s">
        <v>1151</v>
      </c>
      <c r="K246" s="17" t="s">
        <v>1441</v>
      </c>
    </row>
    <row r="247" spans="1:11" ht="18.75" hidden="1" customHeight="1">
      <c r="A247" s="2" t="s">
        <v>624</v>
      </c>
      <c r="B247" s="2" t="s">
        <v>1222</v>
      </c>
      <c r="C247" s="2" t="s">
        <v>1861</v>
      </c>
      <c r="F247" s="2" t="s">
        <v>1222</v>
      </c>
      <c r="H247" s="2" t="s">
        <v>1151</v>
      </c>
      <c r="K247" s="17" t="s">
        <v>1441</v>
      </c>
    </row>
    <row r="248" spans="1:11" ht="18.75" hidden="1" customHeight="1">
      <c r="A248" s="2" t="s">
        <v>626</v>
      </c>
      <c r="B248" s="2" t="s">
        <v>1223</v>
      </c>
      <c r="C248" s="2" t="s">
        <v>1861</v>
      </c>
      <c r="F248" s="2" t="s">
        <v>1223</v>
      </c>
      <c r="H248" s="2" t="s">
        <v>1151</v>
      </c>
      <c r="K248" s="17" t="s">
        <v>1441</v>
      </c>
    </row>
    <row r="249" spans="1:11" ht="18.75" hidden="1" customHeight="1">
      <c r="A249" s="2" t="s">
        <v>628</v>
      </c>
      <c r="B249" s="2" t="s">
        <v>1224</v>
      </c>
      <c r="C249" s="2" t="s">
        <v>1861</v>
      </c>
      <c r="F249" s="2" t="s">
        <v>1224</v>
      </c>
      <c r="H249" s="2" t="s">
        <v>1151</v>
      </c>
      <c r="K249" s="17" t="s">
        <v>1441</v>
      </c>
    </row>
    <row r="250" spans="1:11" ht="18.75" hidden="1" customHeight="1">
      <c r="A250" s="2" t="s">
        <v>630</v>
      </c>
      <c r="B250" s="2" t="s">
        <v>1225</v>
      </c>
      <c r="C250" s="2" t="s">
        <v>1861</v>
      </c>
      <c r="F250" s="2" t="s">
        <v>1225</v>
      </c>
      <c r="H250" s="2" t="s">
        <v>1151</v>
      </c>
      <c r="K250" s="17" t="s">
        <v>1441</v>
      </c>
    </row>
    <row r="251" spans="1:11" ht="18.75" hidden="1" customHeight="1">
      <c r="A251" s="2" t="s">
        <v>632</v>
      </c>
      <c r="B251" s="2" t="s">
        <v>1226</v>
      </c>
      <c r="C251" s="2" t="s">
        <v>1861</v>
      </c>
      <c r="F251" s="2" t="s">
        <v>1226</v>
      </c>
      <c r="H251" s="2" t="s">
        <v>1151</v>
      </c>
      <c r="K251" s="17" t="s">
        <v>1441</v>
      </c>
    </row>
    <row r="252" spans="1:11" ht="18.75" hidden="1" customHeight="1">
      <c r="A252" s="2" t="s">
        <v>634</v>
      </c>
      <c r="B252" s="2" t="s">
        <v>1227</v>
      </c>
      <c r="C252" s="2" t="s">
        <v>1861</v>
      </c>
      <c r="F252" s="2" t="s">
        <v>1227</v>
      </c>
      <c r="H252" s="2" t="s">
        <v>1151</v>
      </c>
      <c r="K252" s="17" t="s">
        <v>1441</v>
      </c>
    </row>
    <row r="253" spans="1:11" ht="18.75" hidden="1" customHeight="1">
      <c r="A253" s="2" t="s">
        <v>636</v>
      </c>
      <c r="B253" s="2" t="s">
        <v>1228</v>
      </c>
      <c r="C253" s="2" t="s">
        <v>1861</v>
      </c>
      <c r="F253" s="2" t="s">
        <v>1228</v>
      </c>
      <c r="H253" s="2" t="s">
        <v>1151</v>
      </c>
      <c r="K253" s="17" t="s">
        <v>1441</v>
      </c>
    </row>
    <row r="254" spans="1:11" ht="18.75" hidden="1" customHeight="1">
      <c r="A254" s="2" t="s">
        <v>638</v>
      </c>
      <c r="B254" s="2" t="s">
        <v>1229</v>
      </c>
      <c r="C254" s="2" t="s">
        <v>1861</v>
      </c>
      <c r="F254" s="2" t="s">
        <v>1229</v>
      </c>
      <c r="H254" s="2" t="s">
        <v>1151</v>
      </c>
      <c r="K254" s="17" t="s">
        <v>1441</v>
      </c>
    </row>
    <row r="255" spans="1:11" ht="18.75" hidden="1" customHeight="1">
      <c r="A255" s="2" t="s">
        <v>640</v>
      </c>
      <c r="B255" s="2" t="s">
        <v>1230</v>
      </c>
      <c r="C255" s="2" t="s">
        <v>1861</v>
      </c>
      <c r="F255" s="2" t="s">
        <v>1230</v>
      </c>
      <c r="H255" s="2" t="s">
        <v>1151</v>
      </c>
      <c r="K255" s="17" t="s">
        <v>1441</v>
      </c>
    </row>
    <row r="256" spans="1:11" ht="18.75" hidden="1" customHeight="1">
      <c r="A256" s="2" t="s">
        <v>642</v>
      </c>
      <c r="B256" s="2" t="s">
        <v>1231</v>
      </c>
      <c r="C256" s="2" t="s">
        <v>1861</v>
      </c>
      <c r="F256" s="2" t="s">
        <v>1231</v>
      </c>
      <c r="H256" s="2" t="s">
        <v>1151</v>
      </c>
      <c r="K256" s="17" t="s">
        <v>1441</v>
      </c>
    </row>
    <row r="257" spans="1:11" ht="18.75" hidden="1" customHeight="1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1308</v>
      </c>
    </row>
    <row r="258" spans="1:11" ht="18.75" hidden="1" customHeight="1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1308</v>
      </c>
    </row>
    <row r="259" spans="1:11" ht="18.75" hidden="1" customHeight="1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1308</v>
      </c>
    </row>
    <row r="260" spans="1:11" ht="18.75" hidden="1" customHeight="1">
      <c r="A260" s="2" t="s">
        <v>529</v>
      </c>
      <c r="B260" s="2" t="s">
        <v>1864</v>
      </c>
      <c r="C260" s="2" t="s">
        <v>921</v>
      </c>
      <c r="D260" s="2" t="s">
        <v>1235</v>
      </c>
      <c r="F260" s="2" t="s">
        <v>1865</v>
      </c>
      <c r="H260" s="2" t="s">
        <v>1151</v>
      </c>
      <c r="K260" s="2" t="s">
        <v>1308</v>
      </c>
    </row>
    <row r="261" spans="1:11" ht="18.75" hidden="1" customHeight="1">
      <c r="A261" s="16" t="s">
        <v>279</v>
      </c>
      <c r="B261" s="46" t="s">
        <v>1866</v>
      </c>
      <c r="C261" s="16" t="s">
        <v>1007</v>
      </c>
      <c r="D261" s="16" t="s">
        <v>227</v>
      </c>
      <c r="F261" s="16" t="s">
        <v>1867</v>
      </c>
      <c r="I261" s="44"/>
      <c r="J261" s="44"/>
      <c r="K261" s="2" t="s">
        <v>1326</v>
      </c>
    </row>
    <row r="262" spans="1:11" ht="18.75" hidden="1" customHeight="1">
      <c r="A262" s="16" t="s">
        <v>230</v>
      </c>
      <c r="B262" s="16" t="s">
        <v>1868</v>
      </c>
      <c r="C262" s="16" t="s">
        <v>1162</v>
      </c>
      <c r="D262" s="16" t="s">
        <v>229</v>
      </c>
      <c r="F262" s="16" t="s">
        <v>1869</v>
      </c>
      <c r="I262" s="44"/>
      <c r="J262" s="44"/>
      <c r="K262" s="2" t="s">
        <v>1326</v>
      </c>
    </row>
    <row r="263" spans="1:11" ht="18.75" hidden="1" customHeight="1">
      <c r="A263" s="16" t="s">
        <v>232</v>
      </c>
      <c r="B263" s="16" t="s">
        <v>1870</v>
      </c>
      <c r="C263" s="16" t="s">
        <v>1162</v>
      </c>
      <c r="D263" s="16" t="s">
        <v>231</v>
      </c>
      <c r="F263" s="16" t="s">
        <v>1871</v>
      </c>
      <c r="I263" s="44"/>
      <c r="J263" s="44"/>
      <c r="K263" s="2" t="s">
        <v>1326</v>
      </c>
    </row>
    <row r="264" spans="1:11" ht="18.75" hidden="1" customHeight="1">
      <c r="A264" s="16" t="s">
        <v>250</v>
      </c>
      <c r="B264" s="16" t="s">
        <v>1872</v>
      </c>
      <c r="C264" s="16" t="s">
        <v>1007</v>
      </c>
      <c r="D264" s="16" t="s">
        <v>280</v>
      </c>
      <c r="F264" s="16" t="s">
        <v>1873</v>
      </c>
      <c r="I264" s="44"/>
      <c r="J264" s="44"/>
      <c r="K264" s="2" t="s">
        <v>1326</v>
      </c>
    </row>
    <row r="265" spans="1:11" ht="18.75" hidden="1" customHeight="1">
      <c r="A265" s="16" t="s">
        <v>284</v>
      </c>
      <c r="B265" s="46" t="s">
        <v>1874</v>
      </c>
      <c r="C265" s="16" t="s">
        <v>1007</v>
      </c>
      <c r="D265" s="16" t="s">
        <v>1875</v>
      </c>
      <c r="F265" s="16" t="s">
        <v>1876</v>
      </c>
      <c r="I265" s="44"/>
      <c r="J265" s="44"/>
      <c r="K265" s="2" t="s">
        <v>1326</v>
      </c>
    </row>
    <row r="266" spans="1:11" ht="18.75" hidden="1" customHeight="1">
      <c r="A266" s="16" t="s">
        <v>286</v>
      </c>
      <c r="B266" s="16" t="s">
        <v>1877</v>
      </c>
      <c r="C266" s="16" t="s">
        <v>1007</v>
      </c>
      <c r="D266" s="16" t="s">
        <v>1878</v>
      </c>
      <c r="F266" s="16" t="s">
        <v>1879</v>
      </c>
      <c r="I266" s="44"/>
      <c r="J266" s="44"/>
      <c r="K266" s="2" t="s">
        <v>1326</v>
      </c>
    </row>
    <row r="267" spans="1:11" ht="18.75" hidden="1" customHeight="1">
      <c r="A267" s="16" t="s">
        <v>288</v>
      </c>
      <c r="B267" s="16" t="s">
        <v>1880</v>
      </c>
      <c r="C267" s="16" t="s">
        <v>1007</v>
      </c>
      <c r="D267" s="16" t="s">
        <v>287</v>
      </c>
      <c r="F267" s="16" t="s">
        <v>1881</v>
      </c>
      <c r="I267" s="44"/>
      <c r="J267" s="44"/>
      <c r="K267" s="2" t="s">
        <v>1326</v>
      </c>
    </row>
    <row r="268" spans="1:11" ht="18.75" hidden="1" customHeight="1">
      <c r="A268" s="16" t="s">
        <v>290</v>
      </c>
      <c r="B268" s="16" t="s">
        <v>1882</v>
      </c>
      <c r="C268" s="16" t="s">
        <v>1007</v>
      </c>
      <c r="D268" s="16" t="s">
        <v>289</v>
      </c>
      <c r="F268" s="16" t="s">
        <v>1883</v>
      </c>
      <c r="I268" s="44"/>
      <c r="J268" s="44"/>
      <c r="K268" s="2" t="s">
        <v>1326</v>
      </c>
    </row>
    <row r="269" spans="1:11" ht="18.75" hidden="1" customHeight="1">
      <c r="A269" s="16" t="s">
        <v>246</v>
      </c>
      <c r="B269" s="16" t="s">
        <v>1884</v>
      </c>
      <c r="C269" s="16" t="s">
        <v>1236</v>
      </c>
      <c r="D269" s="16" t="s">
        <v>291</v>
      </c>
      <c r="F269" s="16" t="s">
        <v>1885</v>
      </c>
      <c r="I269" s="44"/>
      <c r="J269" s="44"/>
      <c r="K269" s="2" t="s">
        <v>1326</v>
      </c>
    </row>
    <row r="270" spans="1:11" ht="18.75" hidden="1" customHeight="1">
      <c r="A270" s="16" t="s">
        <v>248</v>
      </c>
      <c r="B270" s="16" t="s">
        <v>1886</v>
      </c>
      <c r="C270" s="16" t="s">
        <v>1236</v>
      </c>
      <c r="D270" s="16" t="s">
        <v>281</v>
      </c>
      <c r="F270" s="16" t="s">
        <v>1887</v>
      </c>
      <c r="I270" s="44"/>
      <c r="J270" s="44"/>
      <c r="K270" s="2" t="s">
        <v>1326</v>
      </c>
    </row>
    <row r="271" spans="1:11" ht="18.75" hidden="1" customHeight="1">
      <c r="A271" s="16" t="s">
        <v>293</v>
      </c>
      <c r="B271" s="46" t="s">
        <v>1888</v>
      </c>
      <c r="C271" s="16" t="s">
        <v>1236</v>
      </c>
      <c r="D271" s="16" t="s">
        <v>1889</v>
      </c>
      <c r="F271" s="16" t="s">
        <v>1890</v>
      </c>
      <c r="I271" s="44"/>
      <c r="J271" s="44"/>
      <c r="K271" s="2" t="s">
        <v>1326</v>
      </c>
    </row>
    <row r="272" spans="1:11" ht="18.75" hidden="1" customHeight="1">
      <c r="A272" s="16" t="s">
        <v>295</v>
      </c>
      <c r="B272" s="16" t="s">
        <v>1891</v>
      </c>
      <c r="C272" s="16" t="s">
        <v>1236</v>
      </c>
      <c r="D272" s="16" t="s">
        <v>1892</v>
      </c>
      <c r="F272" s="16" t="s">
        <v>1893</v>
      </c>
      <c r="I272" s="44"/>
      <c r="J272" s="44"/>
      <c r="K272" s="2" t="s">
        <v>1326</v>
      </c>
    </row>
    <row r="273" spans="1:11" ht="18.75" hidden="1" customHeight="1">
      <c r="A273" s="16" t="s">
        <v>297</v>
      </c>
      <c r="B273" s="16" t="s">
        <v>1894</v>
      </c>
      <c r="C273" s="16" t="s">
        <v>1236</v>
      </c>
      <c r="D273" s="16" t="s">
        <v>296</v>
      </c>
      <c r="F273" s="16" t="s">
        <v>1895</v>
      </c>
      <c r="I273" s="44"/>
      <c r="J273" s="44"/>
      <c r="K273" s="2" t="s">
        <v>1326</v>
      </c>
    </row>
    <row r="274" spans="1:11" ht="18.75" hidden="1" customHeight="1">
      <c r="A274" s="16" t="s">
        <v>255</v>
      </c>
      <c r="B274" s="16" t="s">
        <v>1896</v>
      </c>
      <c r="C274" s="16" t="s">
        <v>1178</v>
      </c>
      <c r="D274" s="16" t="s">
        <v>282</v>
      </c>
      <c r="F274" s="16" t="s">
        <v>1897</v>
      </c>
      <c r="I274" s="44"/>
      <c r="J274" s="44"/>
      <c r="K274" s="2" t="s">
        <v>1326</v>
      </c>
    </row>
    <row r="275" spans="1:11" ht="18.75" hidden="1" customHeight="1">
      <c r="A275" s="16" t="s">
        <v>299</v>
      </c>
      <c r="B275" s="16" t="s">
        <v>1898</v>
      </c>
      <c r="C275" s="16" t="s">
        <v>1178</v>
      </c>
      <c r="D275" s="16" t="s">
        <v>298</v>
      </c>
      <c r="F275" s="16" t="s">
        <v>1899</v>
      </c>
      <c r="I275" s="44"/>
      <c r="J275" s="44"/>
      <c r="K275" s="2" t="s">
        <v>1326</v>
      </c>
    </row>
    <row r="276" spans="1:11" ht="18.75" hidden="1" customHeight="1">
      <c r="A276" s="16" t="s">
        <v>244</v>
      </c>
      <c r="B276" s="16" t="s">
        <v>1900</v>
      </c>
      <c r="C276" s="16" t="s">
        <v>1178</v>
      </c>
      <c r="D276" s="16" t="s">
        <v>300</v>
      </c>
      <c r="F276" s="16" t="s">
        <v>1901</v>
      </c>
      <c r="I276" s="44"/>
      <c r="J276" s="44"/>
      <c r="K276" s="2" t="s">
        <v>1326</v>
      </c>
    </row>
    <row r="277" spans="1:11" ht="18.75" hidden="1" customHeight="1">
      <c r="A277" s="16" t="s">
        <v>238</v>
      </c>
      <c r="B277" s="16" t="s">
        <v>1902</v>
      </c>
      <c r="C277" s="16" t="s">
        <v>1162</v>
      </c>
      <c r="D277" s="16" t="s">
        <v>1903</v>
      </c>
      <c r="F277" s="16" t="s">
        <v>1904</v>
      </c>
      <c r="I277" s="44"/>
      <c r="J277" s="44"/>
      <c r="K277" s="2" t="s">
        <v>1326</v>
      </c>
    </row>
    <row r="278" spans="1:11" ht="18.75" hidden="1" customHeight="1">
      <c r="A278" s="16" t="s">
        <v>273</v>
      </c>
      <c r="B278" s="16" t="s">
        <v>1905</v>
      </c>
      <c r="C278" s="16" t="s">
        <v>1178</v>
      </c>
      <c r="D278" s="16" t="s">
        <v>1906</v>
      </c>
      <c r="F278" s="16" t="s">
        <v>1907</v>
      </c>
      <c r="I278" s="44"/>
      <c r="J278" s="44"/>
      <c r="K278" s="2" t="s">
        <v>1326</v>
      </c>
    </row>
    <row r="279" spans="1:11" ht="18.75" hidden="1" customHeight="1">
      <c r="A279" s="31" t="s">
        <v>850</v>
      </c>
      <c r="B279" s="2" t="s">
        <v>1908</v>
      </c>
      <c r="C279" s="2" t="s">
        <v>1162</v>
      </c>
      <c r="E279" s="2" t="s">
        <v>1162</v>
      </c>
      <c r="F279" s="2" t="s">
        <v>1237</v>
      </c>
      <c r="K279" s="2" t="s">
        <v>1715</v>
      </c>
    </row>
    <row r="280" spans="1:11" ht="18.75" hidden="1" customHeight="1">
      <c r="A280" s="31" t="s">
        <v>847</v>
      </c>
      <c r="B280" s="2" t="s">
        <v>1909</v>
      </c>
      <c r="C280" s="2" t="s">
        <v>1178</v>
      </c>
      <c r="E280" s="2" t="s">
        <v>1710</v>
      </c>
      <c r="F280" s="2" t="s">
        <v>1238</v>
      </c>
      <c r="K280" s="2" t="s">
        <v>1715</v>
      </c>
    </row>
    <row r="281" spans="1:11" ht="18.75" hidden="1" customHeight="1">
      <c r="A281" s="31" t="s">
        <v>853</v>
      </c>
      <c r="B281" s="2" t="s">
        <v>1910</v>
      </c>
      <c r="C281" s="2" t="s">
        <v>1241</v>
      </c>
      <c r="E281" s="2" t="s">
        <v>1241</v>
      </c>
      <c r="F281" s="2" t="s">
        <v>1240</v>
      </c>
      <c r="K281" s="2" t="s">
        <v>1715</v>
      </c>
    </row>
    <row r="282" spans="1:11" ht="18.75" hidden="1" customHeight="1">
      <c r="A282" s="31" t="s">
        <v>855</v>
      </c>
      <c r="B282" s="2" t="s">
        <v>1911</v>
      </c>
      <c r="C282" s="2" t="s">
        <v>1241</v>
      </c>
      <c r="E282" s="2" t="s">
        <v>1241</v>
      </c>
      <c r="F282" s="2" t="s">
        <v>1242</v>
      </c>
      <c r="K282" s="2" t="s">
        <v>1715</v>
      </c>
    </row>
    <row r="283" spans="1:11" ht="18.75" hidden="1" customHeight="1">
      <c r="A283" s="31" t="s">
        <v>857</v>
      </c>
      <c r="B283" s="2" t="s">
        <v>1912</v>
      </c>
      <c r="C283" s="2" t="s">
        <v>1241</v>
      </c>
      <c r="E283" s="2" t="s">
        <v>1241</v>
      </c>
      <c r="F283" s="2" t="s">
        <v>1243</v>
      </c>
      <c r="K283" s="2" t="s">
        <v>1715</v>
      </c>
    </row>
    <row r="284" spans="1:11" ht="18.75" hidden="1" customHeight="1">
      <c r="A284" s="31" t="s">
        <v>859</v>
      </c>
      <c r="B284" s="2" t="s">
        <v>1913</v>
      </c>
      <c r="C284" s="2" t="s">
        <v>1069</v>
      </c>
      <c r="D284" s="2" t="s">
        <v>1069</v>
      </c>
      <c r="E284" s="2" t="s">
        <v>1069</v>
      </c>
      <c r="F284" s="2" t="s">
        <v>1914</v>
      </c>
      <c r="K284" s="2" t="s">
        <v>1715</v>
      </c>
    </row>
    <row r="285" spans="1:11" ht="18.75" hidden="1" customHeight="1">
      <c r="A285" s="31" t="s">
        <v>863</v>
      </c>
      <c r="B285" s="2" t="s">
        <v>1915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1715</v>
      </c>
    </row>
    <row r="286" spans="1:11" ht="18.75" hidden="1" customHeight="1">
      <c r="A286" s="31" t="s">
        <v>861</v>
      </c>
      <c r="B286" s="2" t="s">
        <v>1916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1715</v>
      </c>
    </row>
    <row r="287" spans="1:11" ht="18.75" hidden="1" customHeight="1">
      <c r="A287" s="31" t="s">
        <v>865</v>
      </c>
      <c r="B287" s="2" t="s">
        <v>1917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1715</v>
      </c>
    </row>
    <row r="288" spans="1:11" ht="18.75" hidden="1" customHeight="1">
      <c r="A288" s="31" t="s">
        <v>868</v>
      </c>
      <c r="B288" s="2" t="s">
        <v>1918</v>
      </c>
      <c r="C288" s="2" t="s">
        <v>2113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hidden="1" customHeight="1">
      <c r="A289" s="31" t="s">
        <v>870</v>
      </c>
      <c r="B289" s="2" t="s">
        <v>1919</v>
      </c>
      <c r="C289" s="2" t="s">
        <v>2113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hidden="1" customHeight="1">
      <c r="A290" s="31" t="s">
        <v>275</v>
      </c>
      <c r="B290" s="2" t="s">
        <v>1920</v>
      </c>
      <c r="C290" s="2" t="s">
        <v>2113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hidden="1" customHeight="1">
      <c r="A291" s="31" t="s">
        <v>804</v>
      </c>
      <c r="B291" s="2" t="s">
        <v>1921</v>
      </c>
      <c r="C291" s="2" t="s">
        <v>2114</v>
      </c>
      <c r="D291" s="2"/>
      <c r="E291" s="2" t="s">
        <v>1262</v>
      </c>
      <c r="F291" s="2" t="s">
        <v>1922</v>
      </c>
      <c r="H291" s="2" t="s">
        <v>1923</v>
      </c>
      <c r="I291" s="39" t="s">
        <v>1514</v>
      </c>
      <c r="K291" s="2" t="s">
        <v>697</v>
      </c>
    </row>
    <row r="292" spans="1:11" ht="18.75" hidden="1" customHeight="1">
      <c r="A292" s="31" t="s">
        <v>873</v>
      </c>
      <c r="B292" s="2" t="s">
        <v>1924</v>
      </c>
      <c r="C292" s="2" t="s">
        <v>1925</v>
      </c>
      <c r="E292" s="2" t="s">
        <v>1925</v>
      </c>
      <c r="F292" s="2" t="s">
        <v>1926</v>
      </c>
      <c r="K292" s="2" t="s">
        <v>1715</v>
      </c>
    </row>
    <row r="293" spans="1:11" ht="18.75" hidden="1" customHeight="1">
      <c r="A293" s="31" t="s">
        <v>760</v>
      </c>
      <c r="B293" s="2" t="s">
        <v>1927</v>
      </c>
      <c r="C293" s="2" t="s">
        <v>2112</v>
      </c>
      <c r="E293" s="2" t="s">
        <v>1252</v>
      </c>
      <c r="F293" s="2" t="s">
        <v>1928</v>
      </c>
      <c r="K293" s="2" t="s">
        <v>697</v>
      </c>
    </row>
    <row r="294" spans="1:11" ht="18.75" hidden="1" customHeight="1">
      <c r="A294" s="31" t="s">
        <v>762</v>
      </c>
      <c r="B294" s="2" t="s">
        <v>1929</v>
      </c>
      <c r="C294" s="2" t="s">
        <v>2112</v>
      </c>
      <c r="E294" s="2" t="s">
        <v>1252</v>
      </c>
      <c r="F294" s="2" t="s">
        <v>1930</v>
      </c>
      <c r="K294" s="2" t="s">
        <v>697</v>
      </c>
    </row>
    <row r="295" spans="1:11" ht="18.75" hidden="1" customHeight="1">
      <c r="A295" s="31" t="s">
        <v>764</v>
      </c>
      <c r="B295" s="2" t="s">
        <v>1931</v>
      </c>
      <c r="C295" s="2" t="s">
        <v>2112</v>
      </c>
      <c r="E295" s="2" t="s">
        <v>1252</v>
      </c>
      <c r="F295" s="2" t="s">
        <v>1932</v>
      </c>
      <c r="K295" s="2" t="s">
        <v>697</v>
      </c>
    </row>
    <row r="296" spans="1:11" ht="18.75" hidden="1" customHeight="1">
      <c r="A296" s="31" t="s">
        <v>766</v>
      </c>
      <c r="B296" s="2" t="s">
        <v>1933</v>
      </c>
      <c r="C296" s="2" t="s">
        <v>2112</v>
      </c>
      <c r="E296" s="2" t="s">
        <v>1252</v>
      </c>
      <c r="F296" s="2" t="s">
        <v>1934</v>
      </c>
      <c r="K296" s="2" t="s">
        <v>697</v>
      </c>
    </row>
    <row r="297" spans="1:11" ht="18.75" hidden="1" customHeight="1">
      <c r="A297" s="31" t="s">
        <v>768</v>
      </c>
      <c r="B297" s="2" t="s">
        <v>1935</v>
      </c>
      <c r="C297" s="2" t="s">
        <v>2112</v>
      </c>
      <c r="E297" s="2" t="s">
        <v>1252</v>
      </c>
      <c r="F297" s="2" t="s">
        <v>1936</v>
      </c>
      <c r="K297" s="2" t="s">
        <v>697</v>
      </c>
    </row>
    <row r="298" spans="1:11" ht="18.75" hidden="1" customHeight="1">
      <c r="A298" s="31" t="s">
        <v>770</v>
      </c>
      <c r="B298" s="2" t="s">
        <v>1846</v>
      </c>
      <c r="C298" s="2" t="s">
        <v>2112</v>
      </c>
      <c r="E298" s="2" t="s">
        <v>1252</v>
      </c>
      <c r="F298" s="2" t="s">
        <v>1937</v>
      </c>
      <c r="K298" s="2" t="s">
        <v>697</v>
      </c>
    </row>
    <row r="299" spans="1:11" ht="18.75" hidden="1" customHeight="1">
      <c r="A299" s="31" t="s">
        <v>772</v>
      </c>
      <c r="B299" s="2" t="s">
        <v>1938</v>
      </c>
      <c r="C299" s="2" t="s">
        <v>2112</v>
      </c>
      <c r="E299" s="2" t="s">
        <v>1252</v>
      </c>
      <c r="F299" s="2" t="s">
        <v>1939</v>
      </c>
      <c r="K299" s="2" t="s">
        <v>697</v>
      </c>
    </row>
    <row r="300" spans="1:11" ht="18.75" hidden="1" customHeight="1">
      <c r="A300" s="31" t="s">
        <v>774</v>
      </c>
      <c r="B300" s="2" t="s">
        <v>1940</v>
      </c>
      <c r="C300" s="2" t="s">
        <v>2112</v>
      </c>
      <c r="E300" s="2" t="s">
        <v>1252</v>
      </c>
      <c r="F300" s="2" t="s">
        <v>1941</v>
      </c>
      <c r="K300" s="2" t="s">
        <v>697</v>
      </c>
    </row>
    <row r="301" spans="1:11" ht="18.75" hidden="1" customHeight="1">
      <c r="A301" s="31" t="s">
        <v>776</v>
      </c>
      <c r="B301" s="2" t="s">
        <v>1942</v>
      </c>
      <c r="C301" s="2" t="s">
        <v>2112</v>
      </c>
      <c r="E301" s="2" t="s">
        <v>1252</v>
      </c>
      <c r="F301" s="2" t="s">
        <v>1943</v>
      </c>
      <c r="K301" s="2" t="s">
        <v>697</v>
      </c>
    </row>
    <row r="302" spans="1:11" ht="18.75" hidden="1" customHeight="1">
      <c r="A302" s="31" t="s">
        <v>778</v>
      </c>
      <c r="B302" s="2" t="s">
        <v>1944</v>
      </c>
      <c r="C302" s="2" t="s">
        <v>2113</v>
      </c>
      <c r="E302" s="2" t="s">
        <v>1248</v>
      </c>
      <c r="F302" s="2" t="s">
        <v>1945</v>
      </c>
      <c r="K302" s="2" t="s">
        <v>697</v>
      </c>
    </row>
    <row r="303" spans="1:11" ht="18.75" hidden="1" customHeight="1">
      <c r="A303" s="31" t="s">
        <v>780</v>
      </c>
      <c r="B303" s="2" t="s">
        <v>1946</v>
      </c>
      <c r="C303" s="2" t="s">
        <v>2113</v>
      </c>
      <c r="E303" s="2" t="s">
        <v>1248</v>
      </c>
      <c r="F303" s="2" t="s">
        <v>1947</v>
      </c>
      <c r="K303" s="2" t="s">
        <v>697</v>
      </c>
    </row>
    <row r="304" spans="1:11" ht="18.75" hidden="1" customHeight="1">
      <c r="A304" s="31" t="s">
        <v>782</v>
      </c>
      <c r="B304" s="2" t="s">
        <v>1948</v>
      </c>
      <c r="C304" s="2" t="s">
        <v>2113</v>
      </c>
      <c r="E304" s="2" t="s">
        <v>1248</v>
      </c>
      <c r="F304" s="2" t="s">
        <v>1949</v>
      </c>
      <c r="K304" s="2" t="s">
        <v>697</v>
      </c>
    </row>
    <row r="305" spans="1:11" ht="18.75" hidden="1" customHeight="1">
      <c r="A305" s="31" t="s">
        <v>784</v>
      </c>
      <c r="B305" s="2" t="s">
        <v>1950</v>
      </c>
      <c r="C305" s="2" t="s">
        <v>2113</v>
      </c>
      <c r="E305" s="2" t="s">
        <v>1248</v>
      </c>
      <c r="F305" s="2" t="s">
        <v>1951</v>
      </c>
      <c r="K305" s="2" t="s">
        <v>697</v>
      </c>
    </row>
    <row r="306" spans="1:11" ht="18.75" hidden="1" customHeight="1">
      <c r="A306" s="31" t="s">
        <v>786</v>
      </c>
      <c r="B306" s="2" t="s">
        <v>1952</v>
      </c>
      <c r="C306" s="2" t="s">
        <v>2113</v>
      </c>
      <c r="E306" s="2" t="s">
        <v>1248</v>
      </c>
      <c r="F306" s="2" t="s">
        <v>1953</v>
      </c>
      <c r="K306" s="2" t="s">
        <v>697</v>
      </c>
    </row>
    <row r="307" spans="1:11" ht="18.75" hidden="1" customHeight="1">
      <c r="A307" s="31" t="s">
        <v>788</v>
      </c>
      <c r="B307" s="2" t="s">
        <v>1954</v>
      </c>
      <c r="C307" s="2" t="s">
        <v>2113</v>
      </c>
      <c r="E307" s="2" t="s">
        <v>1248</v>
      </c>
      <c r="F307" s="2" t="s">
        <v>1955</v>
      </c>
      <c r="K307" s="2" t="s">
        <v>697</v>
      </c>
    </row>
    <row r="308" spans="1:11" ht="18.75" hidden="1" customHeight="1">
      <c r="A308" s="31" t="s">
        <v>790</v>
      </c>
      <c r="B308" s="2" t="s">
        <v>1956</v>
      </c>
      <c r="C308" s="2" t="s">
        <v>2113</v>
      </c>
      <c r="E308" s="2" t="s">
        <v>1248</v>
      </c>
      <c r="F308" s="2" t="s">
        <v>1957</v>
      </c>
      <c r="K308" s="2" t="s">
        <v>697</v>
      </c>
    </row>
    <row r="309" spans="1:11" ht="18.75" hidden="1" customHeight="1">
      <c r="A309" s="31" t="s">
        <v>792</v>
      </c>
      <c r="B309" s="2" t="s">
        <v>1958</v>
      </c>
      <c r="C309" s="2" t="s">
        <v>2113</v>
      </c>
      <c r="E309" s="2" t="s">
        <v>1248</v>
      </c>
      <c r="F309" s="2" t="s">
        <v>1959</v>
      </c>
      <c r="K309" s="2" t="s">
        <v>697</v>
      </c>
    </row>
    <row r="310" spans="1:11" ht="18.75" hidden="1" customHeight="1">
      <c r="A310" s="31" t="s">
        <v>794</v>
      </c>
      <c r="B310" s="2" t="s">
        <v>1960</v>
      </c>
      <c r="C310" s="2" t="s">
        <v>2113</v>
      </c>
      <c r="E310" s="2" t="s">
        <v>1248</v>
      </c>
      <c r="F310" s="2" t="s">
        <v>1961</v>
      </c>
      <c r="K310" s="2" t="s">
        <v>697</v>
      </c>
    </row>
    <row r="311" spans="1:11" ht="18.75" hidden="1" customHeight="1">
      <c r="A311" s="31" t="s">
        <v>796</v>
      </c>
      <c r="B311" s="2" t="s">
        <v>1962</v>
      </c>
      <c r="C311" s="2" t="s">
        <v>2114</v>
      </c>
      <c r="E311" s="2" t="s">
        <v>1262</v>
      </c>
      <c r="F311" s="2" t="s">
        <v>1963</v>
      </c>
      <c r="K311" s="2" t="s">
        <v>697</v>
      </c>
    </row>
    <row r="312" spans="1:11" ht="18.75" hidden="1" customHeight="1">
      <c r="A312" s="31" t="s">
        <v>808</v>
      </c>
      <c r="B312" s="2" t="s">
        <v>1857</v>
      </c>
      <c r="C312" s="2" t="s">
        <v>1264</v>
      </c>
      <c r="E312" s="2" t="s">
        <v>1264</v>
      </c>
      <c r="F312" s="2" t="s">
        <v>1185</v>
      </c>
      <c r="K312" s="2" t="s">
        <v>1318</v>
      </c>
    </row>
    <row r="313" spans="1:11" ht="18.75" hidden="1" customHeight="1">
      <c r="A313" s="31" t="s">
        <v>757</v>
      </c>
      <c r="B313" s="2" t="s">
        <v>1964</v>
      </c>
      <c r="C313" s="2" t="s">
        <v>1266</v>
      </c>
      <c r="D313" s="2" t="s">
        <v>1965</v>
      </c>
      <c r="E313" s="2" t="s">
        <v>1266</v>
      </c>
      <c r="F313" s="2" t="s">
        <v>1265</v>
      </c>
      <c r="K313" s="2" t="s">
        <v>1966</v>
      </c>
    </row>
    <row r="314" spans="1:11" ht="18.75" hidden="1" customHeight="1">
      <c r="A314" s="31" t="s">
        <v>423</v>
      </c>
      <c r="B314" s="2" t="s">
        <v>1967</v>
      </c>
      <c r="C314" s="2" t="s">
        <v>2113</v>
      </c>
      <c r="E314" s="2" t="s">
        <v>1968</v>
      </c>
      <c r="F314" s="2" t="s">
        <v>1969</v>
      </c>
      <c r="K314" s="2" t="s">
        <v>697</v>
      </c>
    </row>
    <row r="315" spans="1:11" ht="18.75" hidden="1" customHeight="1">
      <c r="A315" s="31" t="s">
        <v>424</v>
      </c>
      <c r="B315" s="2" t="s">
        <v>1970</v>
      </c>
      <c r="C315" s="2" t="s">
        <v>2113</v>
      </c>
      <c r="E315" s="2" t="s">
        <v>1968</v>
      </c>
      <c r="F315" s="2" t="s">
        <v>1267</v>
      </c>
      <c r="K315" s="2" t="s">
        <v>697</v>
      </c>
    </row>
    <row r="316" spans="1:11" ht="18.75" hidden="1" customHeight="1">
      <c r="A316" s="31" t="s">
        <v>1268</v>
      </c>
      <c r="B316" s="27" t="s">
        <v>1971</v>
      </c>
      <c r="C316" s="2" t="s">
        <v>1174</v>
      </c>
      <c r="F316" s="27" t="s">
        <v>1269</v>
      </c>
      <c r="K316" s="2" t="s">
        <v>1458</v>
      </c>
    </row>
    <row r="317" spans="1:11" ht="18.75" hidden="1" customHeight="1">
      <c r="A317" s="31" t="s">
        <v>1270</v>
      </c>
      <c r="B317" s="27" t="s">
        <v>1972</v>
      </c>
      <c r="C317" s="2" t="s">
        <v>1271</v>
      </c>
      <c r="F317" s="27" t="s">
        <v>1272</v>
      </c>
      <c r="K317" s="2" t="s">
        <v>1458</v>
      </c>
    </row>
    <row r="318" spans="1:11" ht="18.75" hidden="1" customHeight="1">
      <c r="A318" s="31" t="s">
        <v>1273</v>
      </c>
      <c r="B318" s="27" t="s">
        <v>1973</v>
      </c>
      <c r="C318" s="2" t="s">
        <v>1974</v>
      </c>
      <c r="E318" s="2" t="s">
        <v>1975</v>
      </c>
      <c r="F318" s="27" t="s">
        <v>1275</v>
      </c>
      <c r="K318" s="2" t="s">
        <v>1458</v>
      </c>
    </row>
    <row r="319" spans="1:11" ht="18.75" hidden="1" customHeight="1">
      <c r="A319" s="31" t="s">
        <v>1276</v>
      </c>
      <c r="B319" s="27" t="s">
        <v>1976</v>
      </c>
      <c r="C319" s="2" t="s">
        <v>1974</v>
      </c>
      <c r="E319" s="2" t="s">
        <v>1975</v>
      </c>
      <c r="F319" s="27" t="s">
        <v>1277</v>
      </c>
      <c r="K319" s="2" t="s">
        <v>1458</v>
      </c>
    </row>
    <row r="320" spans="1:11" ht="18.75" hidden="1" customHeight="1">
      <c r="A320" s="31" t="s">
        <v>951</v>
      </c>
      <c r="B320" s="2" t="s">
        <v>1739</v>
      </c>
      <c r="C320" s="2" t="s">
        <v>2115</v>
      </c>
      <c r="D320" s="2" t="s">
        <v>1278</v>
      </c>
      <c r="E320" s="2" t="s">
        <v>1015</v>
      </c>
      <c r="F320" s="2" t="s">
        <v>1279</v>
      </c>
      <c r="G320" s="2"/>
      <c r="H320" s="2" t="s">
        <v>1151</v>
      </c>
      <c r="K320" s="2" t="s">
        <v>1308</v>
      </c>
    </row>
    <row r="321" spans="1:11" ht="18.75" hidden="1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1977</v>
      </c>
      <c r="H321" s="2" t="s">
        <v>1151</v>
      </c>
      <c r="K321" s="2" t="s">
        <v>1300</v>
      </c>
    </row>
    <row r="322" spans="1:11" ht="18.75" hidden="1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1978</v>
      </c>
      <c r="H322" s="2" t="s">
        <v>1151</v>
      </c>
      <c r="K322" s="2" t="s">
        <v>1300</v>
      </c>
    </row>
    <row r="323" spans="1:11" ht="18.75" hidden="1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1979</v>
      </c>
      <c r="H323" s="2" t="s">
        <v>1151</v>
      </c>
      <c r="K323" s="2" t="s">
        <v>1300</v>
      </c>
    </row>
    <row r="324" spans="1:11" ht="18.75" hidden="1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1980</v>
      </c>
      <c r="H324" s="2" t="s">
        <v>1151</v>
      </c>
      <c r="K324" s="2" t="s">
        <v>1300</v>
      </c>
    </row>
    <row r="325" spans="1:11" ht="18.75" hidden="1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1981</v>
      </c>
      <c r="H325" s="2" t="s">
        <v>1151</v>
      </c>
      <c r="K325" s="2" t="s">
        <v>1300</v>
      </c>
    </row>
    <row r="326" spans="1:11" ht="18.75" hidden="1" customHeight="1">
      <c r="A326" s="2" t="s">
        <v>931</v>
      </c>
      <c r="B326" s="47" t="s">
        <v>954</v>
      </c>
      <c r="C326" s="48" t="s">
        <v>2109</v>
      </c>
      <c r="D326" s="48" t="s">
        <v>932</v>
      </c>
      <c r="E326" s="2" t="s">
        <v>1015</v>
      </c>
      <c r="F326" s="2" t="s">
        <v>1982</v>
      </c>
      <c r="H326" s="2" t="s">
        <v>1151</v>
      </c>
      <c r="K326" s="2" t="s">
        <v>1300</v>
      </c>
    </row>
    <row r="327" spans="1:11" ht="18.75" hidden="1" customHeight="1">
      <c r="A327" s="2" t="s">
        <v>934</v>
      </c>
      <c r="B327" s="47" t="s">
        <v>956</v>
      </c>
      <c r="C327" s="48" t="s">
        <v>2109</v>
      </c>
      <c r="D327" s="48" t="s">
        <v>932</v>
      </c>
      <c r="E327" s="2" t="s">
        <v>1015</v>
      </c>
      <c r="F327" s="2" t="s">
        <v>1983</v>
      </c>
      <c r="H327" s="2" t="s">
        <v>1151</v>
      </c>
      <c r="K327" s="2" t="s">
        <v>1300</v>
      </c>
    </row>
    <row r="328" spans="1:11" ht="18.75" hidden="1" customHeight="1">
      <c r="A328" s="2" t="s">
        <v>935</v>
      </c>
      <c r="B328" s="47" t="s">
        <v>958</v>
      </c>
      <c r="C328" s="48" t="s">
        <v>2109</v>
      </c>
      <c r="D328" s="48" t="s">
        <v>932</v>
      </c>
      <c r="E328" s="2" t="s">
        <v>1015</v>
      </c>
      <c r="F328" s="2" t="s">
        <v>1984</v>
      </c>
      <c r="H328" s="2" t="s">
        <v>1151</v>
      </c>
      <c r="K328" s="2" t="s">
        <v>1300</v>
      </c>
    </row>
    <row r="329" spans="1:11" ht="18.75" hidden="1" customHeight="1">
      <c r="A329" s="2" t="s">
        <v>937</v>
      </c>
      <c r="B329" s="47" t="s">
        <v>960</v>
      </c>
      <c r="C329" s="48" t="s">
        <v>2109</v>
      </c>
      <c r="D329" s="48" t="s">
        <v>932</v>
      </c>
      <c r="E329" s="2" t="s">
        <v>1015</v>
      </c>
      <c r="F329" s="2" t="s">
        <v>1985</v>
      </c>
      <c r="H329" s="2" t="s">
        <v>1151</v>
      </c>
      <c r="K329" s="2" t="s">
        <v>1300</v>
      </c>
    </row>
    <row r="330" spans="1:11" ht="18.75" hidden="1" customHeight="1">
      <c r="A330" s="2" t="s">
        <v>939</v>
      </c>
      <c r="B330" s="47" t="s">
        <v>962</v>
      </c>
      <c r="C330" s="48" t="s">
        <v>2109</v>
      </c>
      <c r="D330" s="48" t="s">
        <v>932</v>
      </c>
      <c r="E330" s="2" t="s">
        <v>1015</v>
      </c>
      <c r="F330" s="2" t="s">
        <v>1986</v>
      </c>
      <c r="H330" s="2" t="s">
        <v>1151</v>
      </c>
      <c r="K330" s="2" t="s">
        <v>1300</v>
      </c>
    </row>
    <row r="331" spans="1:11" ht="18.75" hidden="1" customHeight="1">
      <c r="A331" s="2" t="s">
        <v>941</v>
      </c>
      <c r="B331" s="47" t="s">
        <v>2110</v>
      </c>
      <c r="C331" s="48" t="s">
        <v>2109</v>
      </c>
      <c r="D331" s="48" t="s">
        <v>932</v>
      </c>
      <c r="E331" s="2" t="s">
        <v>1015</v>
      </c>
      <c r="F331" s="2" t="s">
        <v>1987</v>
      </c>
      <c r="H331" s="2" t="s">
        <v>1151</v>
      </c>
      <c r="K331" s="2" t="s">
        <v>1300</v>
      </c>
    </row>
    <row r="332" spans="1:11" ht="18.75" hidden="1" customHeight="1">
      <c r="A332" s="2" t="s">
        <v>943</v>
      </c>
      <c r="B332" s="47" t="s">
        <v>966</v>
      </c>
      <c r="C332" s="48" t="s">
        <v>2109</v>
      </c>
      <c r="D332" s="48" t="s">
        <v>932</v>
      </c>
      <c r="E332" s="2" t="s">
        <v>1015</v>
      </c>
      <c r="F332" s="2" t="s">
        <v>1988</v>
      </c>
      <c r="H332" s="2" t="s">
        <v>1151</v>
      </c>
      <c r="K332" s="2" t="s">
        <v>1300</v>
      </c>
    </row>
    <row r="333" spans="1:11" ht="18.75" hidden="1" customHeight="1">
      <c r="A333" s="2" t="s">
        <v>945</v>
      </c>
      <c r="B333" s="47" t="s">
        <v>968</v>
      </c>
      <c r="C333" s="48" t="s">
        <v>2109</v>
      </c>
      <c r="D333" s="48" t="s">
        <v>932</v>
      </c>
      <c r="E333" s="2" t="s">
        <v>1015</v>
      </c>
      <c r="F333" s="2" t="s">
        <v>1989</v>
      </c>
      <c r="H333" s="2" t="s">
        <v>1151</v>
      </c>
      <c r="K333" s="2" t="s">
        <v>1300</v>
      </c>
    </row>
    <row r="334" spans="1:11" ht="18.75" hidden="1" customHeight="1">
      <c r="A334" s="2" t="s">
        <v>947</v>
      </c>
      <c r="B334" s="47" t="s">
        <v>970</v>
      </c>
      <c r="C334" s="48" t="s">
        <v>2109</v>
      </c>
      <c r="D334" s="48" t="s">
        <v>932</v>
      </c>
      <c r="E334" s="2" t="s">
        <v>1015</v>
      </c>
      <c r="F334" s="2" t="s">
        <v>1990</v>
      </c>
      <c r="H334" s="2" t="s">
        <v>1151</v>
      </c>
      <c r="K334" s="2" t="s">
        <v>1300</v>
      </c>
    </row>
    <row r="335" spans="1:11" ht="18.75" hidden="1" customHeight="1">
      <c r="A335" s="2" t="s">
        <v>949</v>
      </c>
      <c r="B335" s="47" t="s">
        <v>972</v>
      </c>
      <c r="C335" s="48" t="s">
        <v>2109</v>
      </c>
      <c r="D335" s="48" t="s">
        <v>932</v>
      </c>
      <c r="E335" s="2" t="s">
        <v>1015</v>
      </c>
      <c r="F335" s="2" t="s">
        <v>1991</v>
      </c>
      <c r="H335" s="2" t="s">
        <v>1151</v>
      </c>
      <c r="K335" s="2" t="s">
        <v>1300</v>
      </c>
    </row>
    <row r="336" spans="1:11" ht="18.75" hidden="1" customHeight="1">
      <c r="A336" s="2" t="s">
        <v>952</v>
      </c>
      <c r="B336" s="47" t="s">
        <v>974</v>
      </c>
      <c r="C336" s="48" t="s">
        <v>2109</v>
      </c>
      <c r="D336" s="48" t="s">
        <v>932</v>
      </c>
      <c r="E336" s="2" t="s">
        <v>1015</v>
      </c>
      <c r="F336" s="2" t="s">
        <v>1992</v>
      </c>
      <c r="H336" s="2" t="s">
        <v>1151</v>
      </c>
      <c r="K336" s="2" t="s">
        <v>1300</v>
      </c>
    </row>
    <row r="337" spans="1:11" ht="18.75" hidden="1" customHeight="1">
      <c r="A337" s="2" t="s">
        <v>953</v>
      </c>
      <c r="B337" s="47" t="s">
        <v>976</v>
      </c>
      <c r="C337" s="48" t="s">
        <v>2109</v>
      </c>
      <c r="D337" s="48" t="s">
        <v>932</v>
      </c>
      <c r="E337" s="2" t="s">
        <v>1015</v>
      </c>
      <c r="F337" s="2" t="s">
        <v>1993</v>
      </c>
      <c r="H337" s="2" t="s">
        <v>1151</v>
      </c>
      <c r="K337" s="2" t="s">
        <v>1300</v>
      </c>
    </row>
    <row r="338" spans="1:11" ht="18.75" hidden="1" customHeight="1">
      <c r="A338" s="2" t="s">
        <v>955</v>
      </c>
      <c r="B338" s="47" t="s">
        <v>980</v>
      </c>
      <c r="C338" s="48" t="s">
        <v>2109</v>
      </c>
      <c r="D338" s="48" t="s">
        <v>932</v>
      </c>
      <c r="E338" s="2" t="s">
        <v>1015</v>
      </c>
      <c r="F338" s="2" t="s">
        <v>1994</v>
      </c>
      <c r="H338" s="2" t="s">
        <v>1151</v>
      </c>
      <c r="K338" s="2" t="s">
        <v>1300</v>
      </c>
    </row>
    <row r="339" spans="1:11" ht="18.75" hidden="1" customHeight="1">
      <c r="A339" s="2" t="s">
        <v>957</v>
      </c>
      <c r="B339" s="47" t="s">
        <v>1995</v>
      </c>
      <c r="C339" s="48" t="s">
        <v>2109</v>
      </c>
      <c r="D339" s="48" t="s">
        <v>932</v>
      </c>
      <c r="E339" s="2" t="s">
        <v>1015</v>
      </c>
      <c r="F339" s="2" t="s">
        <v>1996</v>
      </c>
      <c r="H339" s="2" t="s">
        <v>1151</v>
      </c>
      <c r="K339" s="2" t="s">
        <v>1300</v>
      </c>
    </row>
    <row r="340" spans="1:11" ht="18.75" hidden="1" customHeight="1">
      <c r="A340" s="2" t="s">
        <v>959</v>
      </c>
      <c r="B340" s="47" t="s">
        <v>1997</v>
      </c>
      <c r="C340" s="48" t="s">
        <v>2109</v>
      </c>
      <c r="D340" s="48" t="s">
        <v>932</v>
      </c>
      <c r="E340" s="2" t="s">
        <v>1015</v>
      </c>
      <c r="F340" s="2" t="s">
        <v>1998</v>
      </c>
      <c r="H340" s="2" t="s">
        <v>1151</v>
      </c>
      <c r="K340" s="2" t="s">
        <v>1300</v>
      </c>
    </row>
    <row r="341" spans="1:11" ht="18.75" hidden="1" customHeight="1">
      <c r="A341" s="2" t="s">
        <v>961</v>
      </c>
      <c r="B341" s="47" t="s">
        <v>1999</v>
      </c>
      <c r="C341" s="48" t="s">
        <v>2109</v>
      </c>
      <c r="D341" s="48" t="s">
        <v>932</v>
      </c>
      <c r="E341" s="2" t="s">
        <v>1015</v>
      </c>
      <c r="F341" s="2" t="s">
        <v>2000</v>
      </c>
      <c r="H341" s="2" t="s">
        <v>1151</v>
      </c>
      <c r="K341" s="2" t="s">
        <v>1300</v>
      </c>
    </row>
    <row r="342" spans="1:11" ht="18.75" hidden="1" customHeight="1">
      <c r="A342" s="2" t="s">
        <v>963</v>
      </c>
      <c r="B342" s="47" t="s">
        <v>988</v>
      </c>
      <c r="C342" s="48" t="s">
        <v>2109</v>
      </c>
      <c r="D342" s="48" t="s">
        <v>932</v>
      </c>
      <c r="E342" s="2" t="s">
        <v>1015</v>
      </c>
      <c r="F342" s="2" t="s">
        <v>2001</v>
      </c>
      <c r="H342" s="2" t="s">
        <v>1151</v>
      </c>
      <c r="K342" s="2" t="s">
        <v>1300</v>
      </c>
    </row>
    <row r="343" spans="1:11" ht="18.75" hidden="1" customHeight="1">
      <c r="A343" s="2" t="s">
        <v>965</v>
      </c>
      <c r="B343" s="27" t="s">
        <v>2002</v>
      </c>
      <c r="C343" s="2" t="s">
        <v>1974</v>
      </c>
      <c r="E343" s="2" t="s">
        <v>1975</v>
      </c>
      <c r="F343" s="27" t="s">
        <v>1280</v>
      </c>
      <c r="H343" s="2" t="s">
        <v>1151</v>
      </c>
      <c r="K343" s="2" t="s">
        <v>1458</v>
      </c>
    </row>
    <row r="344" spans="1:11" ht="18.75" hidden="1" customHeight="1">
      <c r="A344" s="2" t="s">
        <v>967</v>
      </c>
      <c r="B344" s="27" t="s">
        <v>2003</v>
      </c>
      <c r="C344" s="2" t="s">
        <v>1281</v>
      </c>
      <c r="D344" s="2" t="s">
        <v>1281</v>
      </c>
      <c r="E344" s="2" t="s">
        <v>1281</v>
      </c>
      <c r="F344" s="27" t="s">
        <v>1282</v>
      </c>
      <c r="H344" s="2" t="s">
        <v>1151</v>
      </c>
      <c r="K344" s="2" t="s">
        <v>1458</v>
      </c>
    </row>
    <row r="345" spans="1:11" ht="18.75" hidden="1" customHeight="1">
      <c r="A345" s="2" t="s">
        <v>969</v>
      </c>
      <c r="B345" s="2" t="s">
        <v>2004</v>
      </c>
      <c r="C345" s="2" t="s">
        <v>1103</v>
      </c>
      <c r="D345" s="2" t="s">
        <v>1103</v>
      </c>
      <c r="E345" s="2" t="s">
        <v>1103</v>
      </c>
      <c r="F345" s="2" t="s">
        <v>1283</v>
      </c>
      <c r="H345" s="2" t="s">
        <v>1151</v>
      </c>
      <c r="K345" s="2" t="s">
        <v>1441</v>
      </c>
    </row>
    <row r="346" spans="1:11" hidden="1">
      <c r="A346" s="6" t="s">
        <v>971</v>
      </c>
      <c r="B346" s="6" t="s">
        <v>9050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1300</v>
      </c>
    </row>
    <row r="347" spans="1:11" hidden="1">
      <c r="A347" s="6" t="s">
        <v>973</v>
      </c>
      <c r="B347" s="6" t="s">
        <v>9051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1300</v>
      </c>
    </row>
    <row r="348" spans="1:11" hidden="1">
      <c r="A348" s="6" t="s">
        <v>975</v>
      </c>
      <c r="B348" s="6" t="s">
        <v>9062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1300</v>
      </c>
    </row>
    <row r="349" spans="1:11" hidden="1">
      <c r="A349" s="6" t="s">
        <v>977</v>
      </c>
      <c r="B349" s="6" t="s">
        <v>9052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1300</v>
      </c>
    </row>
    <row r="350" spans="1:11" hidden="1">
      <c r="A350" s="6" t="s">
        <v>979</v>
      </c>
      <c r="B350" s="6" t="s">
        <v>9053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1300</v>
      </c>
    </row>
    <row r="351" spans="1:11" hidden="1">
      <c r="A351" s="6" t="s">
        <v>981</v>
      </c>
      <c r="B351" s="6" t="s">
        <v>9054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1300</v>
      </c>
    </row>
    <row r="352" spans="1:11" hidden="1">
      <c r="A352" s="6" t="s">
        <v>983</v>
      </c>
      <c r="B352" s="6" t="s">
        <v>9055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1300</v>
      </c>
    </row>
    <row r="353" spans="1:12" hidden="1">
      <c r="A353" s="6" t="s">
        <v>985</v>
      </c>
      <c r="B353" s="6" t="s">
        <v>9056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1300</v>
      </c>
    </row>
    <row r="354" spans="1:12" hidden="1">
      <c r="A354" s="6" t="s">
        <v>987</v>
      </c>
      <c r="B354" s="6" t="s">
        <v>9057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1300</v>
      </c>
    </row>
    <row r="355" spans="1:12" hidden="1">
      <c r="A355" s="6" t="s">
        <v>989</v>
      </c>
      <c r="B355" s="6" t="s">
        <v>9058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1300</v>
      </c>
    </row>
    <row r="356" spans="1:12" hidden="1">
      <c r="A356" s="6" t="s">
        <v>2027</v>
      </c>
      <c r="B356" s="6" t="s">
        <v>9059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1300</v>
      </c>
    </row>
    <row r="357" spans="1:12" hidden="1">
      <c r="A357" s="6" t="s">
        <v>2029</v>
      </c>
      <c r="B357" s="6" t="s">
        <v>9060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1300</v>
      </c>
    </row>
    <row r="358" spans="1:12" hidden="1">
      <c r="A358" s="6" t="s">
        <v>2031</v>
      </c>
      <c r="B358" s="6" t="s">
        <v>9061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1300</v>
      </c>
    </row>
    <row r="359" spans="1:12" hidden="1">
      <c r="A359" s="49" t="s">
        <v>2034</v>
      </c>
      <c r="B359" s="52" t="s">
        <v>2062</v>
      </c>
      <c r="C359" s="51" t="s">
        <v>1069</v>
      </c>
      <c r="D359" s="51" t="s">
        <v>1069</v>
      </c>
      <c r="E359" s="51" t="s">
        <v>1069</v>
      </c>
      <c r="F359" s="49"/>
      <c r="G359" s="49"/>
      <c r="H359" s="49"/>
      <c r="I359" s="49"/>
      <c r="J359" s="49"/>
      <c r="K359" s="2" t="s">
        <v>1715</v>
      </c>
      <c r="L359" s="49"/>
    </row>
    <row r="360" spans="1:12" hidden="1">
      <c r="A360" s="49" t="s">
        <v>2054</v>
      </c>
      <c r="B360" s="51" t="s">
        <v>2063</v>
      </c>
      <c r="C360" s="51" t="s">
        <v>1103</v>
      </c>
      <c r="D360" s="51" t="s">
        <v>1103</v>
      </c>
      <c r="E360" s="51" t="s">
        <v>1103</v>
      </c>
      <c r="F360" s="49"/>
      <c r="G360" s="49"/>
      <c r="H360" s="49"/>
      <c r="I360" s="49"/>
      <c r="J360" s="49"/>
      <c r="K360" s="2" t="s">
        <v>1715</v>
      </c>
      <c r="L360" s="49"/>
    </row>
    <row r="361" spans="1:12" hidden="1">
      <c r="A361" s="49" t="s">
        <v>2055</v>
      </c>
      <c r="B361" s="52" t="s">
        <v>2064</v>
      </c>
      <c r="C361" s="52" t="s">
        <v>1069</v>
      </c>
      <c r="D361" s="52" t="s">
        <v>1069</v>
      </c>
      <c r="E361" s="52" t="s">
        <v>1069</v>
      </c>
      <c r="F361" s="49"/>
      <c r="G361" s="49"/>
      <c r="H361" s="49"/>
      <c r="I361" s="49"/>
      <c r="J361" s="49"/>
      <c r="K361" s="2" t="s">
        <v>1715</v>
      </c>
      <c r="L361" s="49"/>
    </row>
    <row r="362" spans="1:12" hidden="1">
      <c r="A362" s="49" t="s">
        <v>2056</v>
      </c>
      <c r="B362" s="52" t="s">
        <v>2065</v>
      </c>
      <c r="C362" s="52" t="s">
        <v>1069</v>
      </c>
      <c r="D362" s="52" t="s">
        <v>1069</v>
      </c>
      <c r="E362" s="52" t="s">
        <v>1069</v>
      </c>
      <c r="F362" s="49"/>
      <c r="G362" s="49"/>
      <c r="H362" s="49"/>
      <c r="I362" s="49"/>
      <c r="J362" s="49"/>
      <c r="K362" s="2" t="s">
        <v>1715</v>
      </c>
      <c r="L362" s="49"/>
    </row>
    <row r="363" spans="1:12" hidden="1">
      <c r="A363" s="49" t="s">
        <v>2057</v>
      </c>
      <c r="B363" s="52" t="s">
        <v>2066</v>
      </c>
      <c r="C363" s="52" t="s">
        <v>1266</v>
      </c>
      <c r="D363" s="52" t="s">
        <v>1266</v>
      </c>
      <c r="E363" s="52" t="s">
        <v>1266</v>
      </c>
      <c r="F363" s="49"/>
      <c r="G363" s="49"/>
      <c r="H363" s="49"/>
      <c r="I363" s="49"/>
      <c r="J363" s="49"/>
      <c r="K363" s="2" t="s">
        <v>1715</v>
      </c>
      <c r="L363" s="49"/>
    </row>
    <row r="364" spans="1:12" hidden="1">
      <c r="A364" s="49" t="s">
        <v>2058</v>
      </c>
      <c r="B364" s="52" t="s">
        <v>2067</v>
      </c>
      <c r="C364" s="52" t="s">
        <v>1177</v>
      </c>
      <c r="D364" s="52" t="s">
        <v>1177</v>
      </c>
      <c r="E364" s="52" t="s">
        <v>1177</v>
      </c>
      <c r="F364" s="49"/>
      <c r="G364" s="49"/>
      <c r="H364" s="49"/>
      <c r="I364" s="49"/>
      <c r="J364" s="49"/>
      <c r="K364" s="2" t="s">
        <v>1715</v>
      </c>
      <c r="L364" s="49"/>
    </row>
    <row r="365" spans="1:12" hidden="1">
      <c r="A365" s="49" t="s">
        <v>2059</v>
      </c>
      <c r="B365" s="52" t="s">
        <v>2068</v>
      </c>
      <c r="C365" s="52" t="s">
        <v>1177</v>
      </c>
      <c r="D365" s="52" t="s">
        <v>1177</v>
      </c>
      <c r="E365" s="52" t="s">
        <v>1177</v>
      </c>
      <c r="F365" s="49"/>
      <c r="G365" s="49"/>
      <c r="H365" s="49"/>
      <c r="I365" s="49"/>
      <c r="J365" s="49"/>
      <c r="K365" s="2" t="s">
        <v>1715</v>
      </c>
      <c r="L365" s="49"/>
    </row>
    <row r="366" spans="1:12" s="55" customFormat="1" hidden="1">
      <c r="A366" s="53" t="s">
        <v>2060</v>
      </c>
      <c r="B366" s="54" t="s">
        <v>2069</v>
      </c>
      <c r="C366" s="53" t="s">
        <v>1103</v>
      </c>
      <c r="D366" s="53" t="s">
        <v>1103</v>
      </c>
      <c r="E366" s="53" t="s">
        <v>2035</v>
      </c>
      <c r="F366" s="53" t="s">
        <v>2035</v>
      </c>
      <c r="G366" s="53" t="s">
        <v>2035</v>
      </c>
      <c r="H366" s="53" t="s">
        <v>2035</v>
      </c>
      <c r="I366" s="53" t="s">
        <v>2035</v>
      </c>
      <c r="J366" s="53"/>
      <c r="K366" s="2" t="s">
        <v>1715</v>
      </c>
      <c r="L366" s="53" t="s">
        <v>2035</v>
      </c>
    </row>
    <row r="367" spans="1:12" hidden="1">
      <c r="A367" s="49" t="s">
        <v>2061</v>
      </c>
      <c r="B367" s="50" t="s">
        <v>2053</v>
      </c>
      <c r="C367" s="49"/>
      <c r="D367" s="49"/>
      <c r="E367" s="49"/>
      <c r="F367" s="49"/>
      <c r="G367" s="49"/>
      <c r="H367" s="49"/>
      <c r="I367" s="49"/>
      <c r="J367" s="49"/>
      <c r="K367" s="2" t="s">
        <v>1715</v>
      </c>
      <c r="L367" s="49"/>
    </row>
    <row r="368" spans="1:12" ht="18.75" hidden="1" customHeight="1">
      <c r="A368" s="2" t="s">
        <v>2070</v>
      </c>
      <c r="B368" s="2" t="s">
        <v>2071</v>
      </c>
      <c r="C368" s="17" t="s">
        <v>1162</v>
      </c>
      <c r="E368" s="2" t="s">
        <v>1162</v>
      </c>
      <c r="F368" s="2" t="s">
        <v>2072</v>
      </c>
      <c r="G368" s="2" t="s">
        <v>1775</v>
      </c>
      <c r="H368" s="2" t="s">
        <v>1776</v>
      </c>
      <c r="I368" s="39" t="s">
        <v>1177</v>
      </c>
      <c r="K368" s="2" t="s">
        <v>1715</v>
      </c>
    </row>
    <row r="369" spans="1:11" hidden="1">
      <c r="A369" s="6" t="s">
        <v>2073</v>
      </c>
      <c r="B369" s="6" t="s">
        <v>2074</v>
      </c>
      <c r="C369" s="6" t="s">
        <v>1833</v>
      </c>
      <c r="D369" s="6" t="s">
        <v>1833</v>
      </c>
      <c r="E369" s="6" t="s">
        <v>1833</v>
      </c>
      <c r="F369" s="6" t="s">
        <v>1832</v>
      </c>
      <c r="K369" s="2" t="s">
        <v>1715</v>
      </c>
    </row>
    <row r="370" spans="1:11" hidden="1">
      <c r="A370" s="2" t="s">
        <v>2084</v>
      </c>
      <c r="B370" s="50" t="s">
        <v>2078</v>
      </c>
      <c r="C370" s="49"/>
      <c r="D370" s="49"/>
      <c r="E370" s="49"/>
      <c r="F370" s="49"/>
      <c r="G370" s="49"/>
      <c r="H370" s="49"/>
      <c r="I370" s="49"/>
      <c r="J370" s="61"/>
      <c r="K370" s="2" t="s">
        <v>1715</v>
      </c>
    </row>
    <row r="371" spans="1:11" hidden="1">
      <c r="A371" s="6" t="s">
        <v>2085</v>
      </c>
      <c r="B371" s="50" t="s">
        <v>2079</v>
      </c>
      <c r="C371" s="49"/>
      <c r="D371" s="49"/>
      <c r="E371" s="49"/>
      <c r="F371" s="49"/>
      <c r="G371" s="49"/>
      <c r="H371" s="49"/>
      <c r="I371" s="49"/>
      <c r="J371" s="61"/>
      <c r="K371" s="2" t="s">
        <v>1715</v>
      </c>
    </row>
    <row r="372" spans="1:11" hidden="1">
      <c r="A372" s="2" t="s">
        <v>2086</v>
      </c>
      <c r="B372" s="50" t="s">
        <v>2081</v>
      </c>
      <c r="C372" s="49"/>
      <c r="D372" s="49"/>
      <c r="E372" s="49"/>
      <c r="F372" s="49"/>
      <c r="G372" s="49"/>
      <c r="H372" s="49"/>
      <c r="I372" s="49"/>
      <c r="J372" s="61"/>
      <c r="K372" s="2" t="s">
        <v>1715</v>
      </c>
    </row>
    <row r="373" spans="1:11" hidden="1">
      <c r="A373" s="6" t="s">
        <v>2100</v>
      </c>
      <c r="B373" s="50" t="s">
        <v>2091</v>
      </c>
      <c r="C373" s="49"/>
      <c r="D373" s="49"/>
      <c r="E373" s="49"/>
      <c r="F373" s="49"/>
      <c r="G373" s="50"/>
      <c r="H373" s="49"/>
      <c r="I373" s="61"/>
      <c r="J373" s="61"/>
      <c r="K373" s="6" t="s">
        <v>1300</v>
      </c>
    </row>
    <row r="374" spans="1:11" hidden="1">
      <c r="A374" s="2" t="s">
        <v>2101</v>
      </c>
      <c r="B374" s="50" t="s">
        <v>2092</v>
      </c>
      <c r="C374" s="49"/>
      <c r="D374" s="49"/>
      <c r="E374" s="49"/>
      <c r="F374" s="49"/>
      <c r="G374" s="50"/>
      <c r="H374" s="49"/>
      <c r="I374" s="61"/>
      <c r="J374" s="61"/>
      <c r="K374" s="6" t="s">
        <v>1300</v>
      </c>
    </row>
    <row r="375" spans="1:11" hidden="1">
      <c r="A375" s="6" t="s">
        <v>2102</v>
      </c>
      <c r="B375" s="50" t="s">
        <v>2093</v>
      </c>
      <c r="C375" s="49"/>
      <c r="D375" s="49"/>
      <c r="E375" s="49"/>
      <c r="F375" s="49"/>
      <c r="G375" s="50"/>
      <c r="H375" s="49"/>
      <c r="I375" s="61"/>
      <c r="J375" s="61"/>
      <c r="K375" s="6" t="s">
        <v>1300</v>
      </c>
    </row>
    <row r="376" spans="1:11" hidden="1">
      <c r="A376" s="2" t="s">
        <v>2103</v>
      </c>
      <c r="B376" s="50" t="s">
        <v>2094</v>
      </c>
      <c r="C376" s="49"/>
      <c r="D376" s="49"/>
      <c r="E376" s="49"/>
      <c r="F376" s="49"/>
      <c r="G376" s="50"/>
      <c r="H376" s="49"/>
      <c r="I376" s="61"/>
      <c r="J376" s="61"/>
      <c r="K376" s="6" t="s">
        <v>1300</v>
      </c>
    </row>
    <row r="377" spans="1:11" hidden="1">
      <c r="A377" s="2" t="s">
        <v>2104</v>
      </c>
      <c r="B377" s="50" t="s">
        <v>2096</v>
      </c>
      <c r="C377" s="49"/>
      <c r="D377" s="49"/>
      <c r="E377" s="49"/>
      <c r="F377" s="49"/>
      <c r="G377" s="50"/>
      <c r="H377" s="49"/>
      <c r="I377" s="61"/>
      <c r="J377" s="61"/>
      <c r="K377" s="6" t="s">
        <v>1300</v>
      </c>
    </row>
    <row r="378" spans="1:11" hidden="1">
      <c r="A378" s="2" t="s">
        <v>2105</v>
      </c>
      <c r="B378" s="50" t="s">
        <v>2097</v>
      </c>
      <c r="C378" s="49"/>
      <c r="D378" s="49"/>
      <c r="E378" s="49"/>
      <c r="F378" s="49"/>
      <c r="G378" s="50"/>
      <c r="H378" s="49"/>
      <c r="I378" s="61"/>
      <c r="J378" s="61"/>
      <c r="K378" s="6" t="s">
        <v>1300</v>
      </c>
    </row>
    <row r="379" spans="1:11" hidden="1">
      <c r="A379" s="6" t="s">
        <v>2106</v>
      </c>
      <c r="B379" s="50" t="s">
        <v>2098</v>
      </c>
      <c r="C379" s="49"/>
      <c r="D379" s="49"/>
      <c r="E379" s="49"/>
      <c r="F379" s="49"/>
      <c r="G379" s="50"/>
      <c r="H379" s="49"/>
      <c r="I379" s="61"/>
      <c r="J379" s="61"/>
      <c r="K379" s="6" t="s">
        <v>1300</v>
      </c>
    </row>
    <row r="380" spans="1:11" hidden="1">
      <c r="A380" s="2" t="s">
        <v>3649</v>
      </c>
      <c r="B380" s="62" t="s">
        <v>2116</v>
      </c>
      <c r="C380" s="6" t="s">
        <v>5204</v>
      </c>
      <c r="K380" s="2" t="s">
        <v>1441</v>
      </c>
    </row>
    <row r="381" spans="1:11" hidden="1">
      <c r="A381" s="2" t="s">
        <v>3650</v>
      </c>
      <c r="B381" s="62" t="s">
        <v>2117</v>
      </c>
      <c r="C381" s="6" t="s">
        <v>5204</v>
      </c>
      <c r="K381" s="2" t="s">
        <v>1441</v>
      </c>
    </row>
    <row r="382" spans="1:11" hidden="1">
      <c r="A382" s="2" t="s">
        <v>3651</v>
      </c>
      <c r="B382" s="62" t="s">
        <v>2118</v>
      </c>
      <c r="C382" s="6" t="s">
        <v>5204</v>
      </c>
      <c r="K382" s="2" t="s">
        <v>1441</v>
      </c>
    </row>
    <row r="383" spans="1:11" hidden="1">
      <c r="A383" s="2" t="s">
        <v>3652</v>
      </c>
      <c r="B383" s="62" t="s">
        <v>2119</v>
      </c>
      <c r="C383" s="6" t="s">
        <v>5204</v>
      </c>
      <c r="K383" s="2" t="s">
        <v>1441</v>
      </c>
    </row>
    <row r="384" spans="1:11" hidden="1">
      <c r="A384" s="2" t="s">
        <v>3653</v>
      </c>
      <c r="B384" s="62" t="s">
        <v>2120</v>
      </c>
      <c r="C384" s="6" t="s">
        <v>5204</v>
      </c>
      <c r="K384" s="2" t="s">
        <v>1441</v>
      </c>
    </row>
    <row r="385" spans="1:11" hidden="1">
      <c r="A385" s="2" t="s">
        <v>3654</v>
      </c>
      <c r="B385" s="62" t="s">
        <v>2121</v>
      </c>
      <c r="C385" s="6" t="s">
        <v>5204</v>
      </c>
      <c r="K385" s="2" t="s">
        <v>1441</v>
      </c>
    </row>
    <row r="386" spans="1:11" hidden="1">
      <c r="A386" s="2" t="s">
        <v>3655</v>
      </c>
      <c r="B386" s="62" t="s">
        <v>2122</v>
      </c>
      <c r="C386" s="6" t="s">
        <v>5204</v>
      </c>
      <c r="K386" s="2" t="s">
        <v>1441</v>
      </c>
    </row>
    <row r="387" spans="1:11" hidden="1">
      <c r="A387" s="2" t="s">
        <v>3656</v>
      </c>
      <c r="B387" s="62" t="s">
        <v>2123</v>
      </c>
      <c r="C387" s="6" t="s">
        <v>5204</v>
      </c>
      <c r="K387" s="2" t="s">
        <v>1441</v>
      </c>
    </row>
    <row r="388" spans="1:11" hidden="1">
      <c r="A388" s="2" t="s">
        <v>3657</v>
      </c>
      <c r="B388" s="62" t="s">
        <v>2124</v>
      </c>
      <c r="C388" s="6" t="s">
        <v>5204</v>
      </c>
      <c r="K388" s="2" t="s">
        <v>1441</v>
      </c>
    </row>
    <row r="389" spans="1:11" hidden="1">
      <c r="A389" s="2" t="s">
        <v>3658</v>
      </c>
      <c r="B389" s="62" t="s">
        <v>2125</v>
      </c>
      <c r="C389" s="6" t="s">
        <v>5204</v>
      </c>
      <c r="K389" s="2" t="s">
        <v>1441</v>
      </c>
    </row>
    <row r="390" spans="1:11" hidden="1">
      <c r="A390" s="2" t="s">
        <v>3659</v>
      </c>
      <c r="B390" s="62" t="s">
        <v>2126</v>
      </c>
      <c r="C390" s="6" t="s">
        <v>5204</v>
      </c>
      <c r="K390" s="2" t="s">
        <v>1441</v>
      </c>
    </row>
    <row r="391" spans="1:11" hidden="1">
      <c r="A391" s="2" t="s">
        <v>3660</v>
      </c>
      <c r="B391" s="62" t="s">
        <v>2127</v>
      </c>
      <c r="C391" s="6" t="s">
        <v>5204</v>
      </c>
      <c r="K391" s="2" t="s">
        <v>1441</v>
      </c>
    </row>
    <row r="392" spans="1:11" hidden="1">
      <c r="A392" s="2" t="s">
        <v>3661</v>
      </c>
      <c r="B392" s="62" t="s">
        <v>2128</v>
      </c>
      <c r="C392" s="6" t="s">
        <v>5204</v>
      </c>
      <c r="K392" s="2" t="s">
        <v>1441</v>
      </c>
    </row>
    <row r="393" spans="1:11" hidden="1">
      <c r="A393" s="2" t="s">
        <v>3662</v>
      </c>
      <c r="B393" s="62" t="s">
        <v>2129</v>
      </c>
      <c r="C393" s="6" t="s">
        <v>5204</v>
      </c>
      <c r="K393" s="2" t="s">
        <v>1441</v>
      </c>
    </row>
    <row r="394" spans="1:11" hidden="1">
      <c r="A394" s="2" t="s">
        <v>3663</v>
      </c>
      <c r="B394" s="62" t="s">
        <v>2130</v>
      </c>
      <c r="C394" s="6" t="s">
        <v>5204</v>
      </c>
      <c r="K394" s="2" t="s">
        <v>1441</v>
      </c>
    </row>
    <row r="395" spans="1:11" hidden="1">
      <c r="A395" s="2" t="s">
        <v>3664</v>
      </c>
      <c r="B395" s="62" t="s">
        <v>2131</v>
      </c>
      <c r="C395" s="6" t="s">
        <v>5204</v>
      </c>
      <c r="K395" s="2" t="s">
        <v>1441</v>
      </c>
    </row>
    <row r="396" spans="1:11" hidden="1">
      <c r="A396" s="2" t="s">
        <v>3665</v>
      </c>
      <c r="B396" s="62" t="s">
        <v>2132</v>
      </c>
      <c r="C396" s="6" t="s">
        <v>5204</v>
      </c>
      <c r="K396" s="2" t="s">
        <v>1441</v>
      </c>
    </row>
    <row r="397" spans="1:11" hidden="1">
      <c r="A397" s="2" t="s">
        <v>3666</v>
      </c>
      <c r="B397" s="62" t="s">
        <v>2133</v>
      </c>
      <c r="C397" s="6" t="s">
        <v>5204</v>
      </c>
      <c r="K397" s="2" t="s">
        <v>1441</v>
      </c>
    </row>
    <row r="398" spans="1:11" hidden="1">
      <c r="A398" s="2" t="s">
        <v>3667</v>
      </c>
      <c r="B398" s="62" t="s">
        <v>2134</v>
      </c>
      <c r="C398" s="6" t="s">
        <v>5204</v>
      </c>
      <c r="K398" s="2" t="s">
        <v>1441</v>
      </c>
    </row>
    <row r="399" spans="1:11" hidden="1">
      <c r="A399" s="2" t="s">
        <v>3668</v>
      </c>
      <c r="B399" s="62" t="s">
        <v>2135</v>
      </c>
      <c r="C399" s="6" t="s">
        <v>5204</v>
      </c>
      <c r="K399" s="2" t="s">
        <v>1441</v>
      </c>
    </row>
    <row r="400" spans="1:11" hidden="1">
      <c r="A400" s="2" t="s">
        <v>3669</v>
      </c>
      <c r="B400" s="62" t="s">
        <v>2136</v>
      </c>
      <c r="C400" s="6" t="s">
        <v>5204</v>
      </c>
      <c r="K400" s="2" t="s">
        <v>1441</v>
      </c>
    </row>
    <row r="401" spans="1:11" hidden="1">
      <c r="A401" s="2" t="s">
        <v>3670</v>
      </c>
      <c r="B401" s="62" t="s">
        <v>2137</v>
      </c>
      <c r="C401" s="6" t="s">
        <v>5204</v>
      </c>
      <c r="K401" s="2" t="s">
        <v>1441</v>
      </c>
    </row>
    <row r="402" spans="1:11" hidden="1">
      <c r="A402" s="2" t="s">
        <v>3671</v>
      </c>
      <c r="B402" s="62" t="s">
        <v>2138</v>
      </c>
      <c r="C402" s="6" t="s">
        <v>5204</v>
      </c>
      <c r="K402" s="2" t="s">
        <v>1441</v>
      </c>
    </row>
    <row r="403" spans="1:11" hidden="1">
      <c r="A403" s="2" t="s">
        <v>3672</v>
      </c>
      <c r="B403" s="62" t="s">
        <v>6361</v>
      </c>
      <c r="C403" s="6" t="s">
        <v>5204</v>
      </c>
      <c r="K403" s="2" t="s">
        <v>1441</v>
      </c>
    </row>
    <row r="404" spans="1:11" hidden="1">
      <c r="A404" s="2" t="s">
        <v>3673</v>
      </c>
      <c r="B404" s="62" t="s">
        <v>6362</v>
      </c>
      <c r="C404" s="6" t="s">
        <v>5204</v>
      </c>
      <c r="K404" s="2" t="s">
        <v>1441</v>
      </c>
    </row>
    <row r="405" spans="1:11" hidden="1">
      <c r="A405" s="2" t="s">
        <v>3674</v>
      </c>
      <c r="B405" s="62" t="s">
        <v>6363</v>
      </c>
      <c r="C405" s="6" t="s">
        <v>5204</v>
      </c>
      <c r="K405" s="2" t="s">
        <v>1441</v>
      </c>
    </row>
    <row r="406" spans="1:11" hidden="1">
      <c r="A406" s="2" t="s">
        <v>3675</v>
      </c>
      <c r="B406" s="62" t="s">
        <v>2139</v>
      </c>
      <c r="C406" s="6" t="s">
        <v>5204</v>
      </c>
      <c r="K406" s="2" t="s">
        <v>1441</v>
      </c>
    </row>
    <row r="407" spans="1:11" hidden="1">
      <c r="A407" s="2" t="s">
        <v>3676</v>
      </c>
      <c r="B407" s="62" t="s">
        <v>2140</v>
      </c>
      <c r="C407" s="6" t="s">
        <v>5204</v>
      </c>
      <c r="K407" s="2" t="s">
        <v>1441</v>
      </c>
    </row>
    <row r="408" spans="1:11" hidden="1">
      <c r="A408" s="2" t="s">
        <v>3677</v>
      </c>
      <c r="B408" s="62" t="s">
        <v>2141</v>
      </c>
      <c r="C408" s="6" t="s">
        <v>5204</v>
      </c>
      <c r="K408" s="2" t="s">
        <v>1441</v>
      </c>
    </row>
    <row r="409" spans="1:11" hidden="1">
      <c r="A409" s="2" t="s">
        <v>3678</v>
      </c>
      <c r="B409" s="62" t="s">
        <v>2142</v>
      </c>
      <c r="C409" s="6" t="s">
        <v>5204</v>
      </c>
      <c r="K409" s="2" t="s">
        <v>1441</v>
      </c>
    </row>
    <row r="410" spans="1:11" hidden="1">
      <c r="A410" s="2" t="s">
        <v>3679</v>
      </c>
      <c r="B410" s="62" t="s">
        <v>2143</v>
      </c>
      <c r="C410" s="6" t="s">
        <v>5204</v>
      </c>
      <c r="K410" s="2" t="s">
        <v>1441</v>
      </c>
    </row>
    <row r="411" spans="1:11" hidden="1">
      <c r="A411" s="2" t="s">
        <v>3680</v>
      </c>
      <c r="B411" s="62" t="s">
        <v>2144</v>
      </c>
      <c r="C411" s="6" t="s">
        <v>5204</v>
      </c>
      <c r="K411" s="2" t="s">
        <v>1441</v>
      </c>
    </row>
    <row r="412" spans="1:11" hidden="1">
      <c r="A412" s="2" t="s">
        <v>3681</v>
      </c>
      <c r="B412" s="62" t="s">
        <v>6364</v>
      </c>
      <c r="C412" s="6" t="s">
        <v>5204</v>
      </c>
      <c r="K412" s="2" t="s">
        <v>1441</v>
      </c>
    </row>
    <row r="413" spans="1:11" hidden="1">
      <c r="A413" s="2" t="s">
        <v>3682</v>
      </c>
      <c r="B413" s="62" t="s">
        <v>6365</v>
      </c>
      <c r="C413" s="6" t="s">
        <v>5204</v>
      </c>
      <c r="K413" s="2" t="s">
        <v>1441</v>
      </c>
    </row>
    <row r="414" spans="1:11" hidden="1">
      <c r="A414" s="2" t="s">
        <v>3683</v>
      </c>
      <c r="B414" s="62" t="s">
        <v>6366</v>
      </c>
      <c r="C414" s="6" t="s">
        <v>5204</v>
      </c>
      <c r="K414" s="2" t="s">
        <v>1441</v>
      </c>
    </row>
    <row r="415" spans="1:11" hidden="1">
      <c r="A415" s="2" t="s">
        <v>3684</v>
      </c>
      <c r="B415" s="62" t="s">
        <v>2145</v>
      </c>
      <c r="C415" s="6" t="s">
        <v>5204</v>
      </c>
      <c r="K415" s="2" t="s">
        <v>1441</v>
      </c>
    </row>
    <row r="416" spans="1:11" hidden="1">
      <c r="A416" s="2" t="s">
        <v>3685</v>
      </c>
      <c r="B416" s="62" t="s">
        <v>2146</v>
      </c>
      <c r="C416" s="6" t="s">
        <v>5204</v>
      </c>
      <c r="K416" s="2" t="s">
        <v>1441</v>
      </c>
    </row>
    <row r="417" spans="1:11" hidden="1">
      <c r="A417" s="2" t="s">
        <v>3686</v>
      </c>
      <c r="B417" s="62" t="s">
        <v>2147</v>
      </c>
      <c r="C417" s="6" t="s">
        <v>5204</v>
      </c>
      <c r="K417" s="2" t="s">
        <v>1441</v>
      </c>
    </row>
    <row r="418" spans="1:11" hidden="1">
      <c r="A418" s="2" t="s">
        <v>3687</v>
      </c>
      <c r="B418" s="62" t="s">
        <v>2148</v>
      </c>
      <c r="C418" s="6" t="s">
        <v>5204</v>
      </c>
      <c r="K418" s="2" t="s">
        <v>1441</v>
      </c>
    </row>
    <row r="419" spans="1:11" hidden="1">
      <c r="A419" s="2" t="s">
        <v>3688</v>
      </c>
      <c r="B419" s="62" t="s">
        <v>6367</v>
      </c>
      <c r="C419" s="6" t="s">
        <v>5204</v>
      </c>
      <c r="K419" s="2" t="s">
        <v>1441</v>
      </c>
    </row>
    <row r="420" spans="1:11" hidden="1">
      <c r="A420" s="2" t="s">
        <v>3689</v>
      </c>
      <c r="B420" s="62" t="s">
        <v>6368</v>
      </c>
      <c r="C420" s="6" t="s">
        <v>5204</v>
      </c>
      <c r="K420" s="2" t="s">
        <v>1441</v>
      </c>
    </row>
    <row r="421" spans="1:11" hidden="1">
      <c r="A421" s="2" t="s">
        <v>3690</v>
      </c>
      <c r="B421" s="62" t="s">
        <v>2149</v>
      </c>
      <c r="C421" s="6" t="s">
        <v>5204</v>
      </c>
      <c r="K421" s="2" t="s">
        <v>1441</v>
      </c>
    </row>
    <row r="422" spans="1:11" hidden="1">
      <c r="A422" s="2" t="s">
        <v>3691</v>
      </c>
      <c r="B422" s="62" t="s">
        <v>2150</v>
      </c>
      <c r="C422" s="6" t="s">
        <v>5204</v>
      </c>
      <c r="K422" s="2" t="s">
        <v>1441</v>
      </c>
    </row>
    <row r="423" spans="1:11" hidden="1">
      <c r="A423" s="2" t="s">
        <v>3692</v>
      </c>
      <c r="B423" s="62" t="s">
        <v>2151</v>
      </c>
      <c r="C423" s="6" t="s">
        <v>5204</v>
      </c>
      <c r="K423" s="2" t="s">
        <v>1441</v>
      </c>
    </row>
    <row r="424" spans="1:11" hidden="1">
      <c r="A424" s="2" t="s">
        <v>3693</v>
      </c>
      <c r="B424" s="62" t="s">
        <v>2152</v>
      </c>
      <c r="C424" s="6" t="s">
        <v>5204</v>
      </c>
      <c r="K424" s="2" t="s">
        <v>1441</v>
      </c>
    </row>
    <row r="425" spans="1:11" hidden="1">
      <c r="A425" s="2" t="s">
        <v>3694</v>
      </c>
      <c r="B425" s="62" t="s">
        <v>6369</v>
      </c>
      <c r="C425" s="6" t="s">
        <v>5204</v>
      </c>
      <c r="K425" s="2" t="s">
        <v>1441</v>
      </c>
    </row>
    <row r="426" spans="1:11" hidden="1">
      <c r="A426" s="2" t="s">
        <v>3695</v>
      </c>
      <c r="B426" s="62" t="s">
        <v>2153</v>
      </c>
      <c r="C426" s="6" t="s">
        <v>5204</v>
      </c>
      <c r="K426" s="2" t="s">
        <v>1441</v>
      </c>
    </row>
    <row r="427" spans="1:11" hidden="1">
      <c r="A427" s="2" t="s">
        <v>3696</v>
      </c>
      <c r="B427" s="62" t="s">
        <v>2154</v>
      </c>
      <c r="C427" s="6" t="s">
        <v>5204</v>
      </c>
      <c r="K427" s="2" t="s">
        <v>1441</v>
      </c>
    </row>
    <row r="428" spans="1:11" hidden="1">
      <c r="A428" s="2" t="s">
        <v>3697</v>
      </c>
      <c r="B428" s="62" t="s">
        <v>2155</v>
      </c>
      <c r="C428" s="6" t="s">
        <v>5204</v>
      </c>
      <c r="K428" s="2" t="s">
        <v>1441</v>
      </c>
    </row>
    <row r="429" spans="1:11" hidden="1">
      <c r="A429" s="2" t="s">
        <v>3698</v>
      </c>
      <c r="B429" s="62" t="s">
        <v>2156</v>
      </c>
      <c r="C429" s="6" t="s">
        <v>5204</v>
      </c>
      <c r="K429" s="2" t="s">
        <v>1441</v>
      </c>
    </row>
    <row r="430" spans="1:11" hidden="1">
      <c r="A430" s="2" t="s">
        <v>3699</v>
      </c>
      <c r="B430" s="62" t="s">
        <v>2157</v>
      </c>
      <c r="C430" s="6" t="s">
        <v>5204</v>
      </c>
      <c r="K430" s="2" t="s">
        <v>1441</v>
      </c>
    </row>
    <row r="431" spans="1:11" hidden="1">
      <c r="A431" s="2" t="s">
        <v>3700</v>
      </c>
      <c r="B431" s="62" t="s">
        <v>2158</v>
      </c>
      <c r="C431" s="6" t="s">
        <v>5204</v>
      </c>
      <c r="K431" s="2" t="s">
        <v>1441</v>
      </c>
    </row>
    <row r="432" spans="1:11" hidden="1">
      <c r="A432" s="2" t="s">
        <v>3701</v>
      </c>
      <c r="B432" s="62" t="s">
        <v>2159</v>
      </c>
      <c r="C432" s="6" t="s">
        <v>5204</v>
      </c>
      <c r="K432" s="2" t="s">
        <v>1441</v>
      </c>
    </row>
    <row r="433" spans="1:11" hidden="1">
      <c r="A433" s="2" t="s">
        <v>3702</v>
      </c>
      <c r="B433" s="62" t="s">
        <v>2160</v>
      </c>
      <c r="C433" s="6" t="s">
        <v>5204</v>
      </c>
      <c r="K433" s="2" t="s">
        <v>1441</v>
      </c>
    </row>
    <row r="434" spans="1:11" hidden="1">
      <c r="A434" s="2" t="s">
        <v>3703</v>
      </c>
      <c r="B434" s="62" t="s">
        <v>2161</v>
      </c>
      <c r="C434" s="6" t="s">
        <v>5204</v>
      </c>
      <c r="K434" s="2" t="s">
        <v>1441</v>
      </c>
    </row>
    <row r="435" spans="1:11" hidden="1">
      <c r="A435" s="2" t="s">
        <v>3704</v>
      </c>
      <c r="B435" s="62" t="s">
        <v>2162</v>
      </c>
      <c r="C435" s="6" t="s">
        <v>5204</v>
      </c>
      <c r="K435" s="2" t="s">
        <v>1441</v>
      </c>
    </row>
    <row r="436" spans="1:11" hidden="1">
      <c r="A436" s="2" t="s">
        <v>3705</v>
      </c>
      <c r="B436" s="62" t="s">
        <v>2163</v>
      </c>
      <c r="C436" s="6" t="s">
        <v>5204</v>
      </c>
      <c r="K436" s="2" t="s">
        <v>1441</v>
      </c>
    </row>
    <row r="437" spans="1:11" hidden="1">
      <c r="A437" s="2" t="s">
        <v>3706</v>
      </c>
      <c r="B437" s="62" t="s">
        <v>2164</v>
      </c>
      <c r="C437" s="6" t="s">
        <v>5204</v>
      </c>
      <c r="K437" s="2" t="s">
        <v>1441</v>
      </c>
    </row>
    <row r="438" spans="1:11" hidden="1">
      <c r="A438" s="2" t="s">
        <v>3707</v>
      </c>
      <c r="B438" s="62" t="s">
        <v>2165</v>
      </c>
      <c r="C438" s="6" t="s">
        <v>5204</v>
      </c>
      <c r="K438" s="2" t="s">
        <v>1441</v>
      </c>
    </row>
    <row r="439" spans="1:11" hidden="1">
      <c r="A439" s="2" t="s">
        <v>3708</v>
      </c>
      <c r="B439" s="62" t="s">
        <v>2166</v>
      </c>
      <c r="C439" s="6" t="s">
        <v>5204</v>
      </c>
      <c r="K439" s="2" t="s">
        <v>1441</v>
      </c>
    </row>
    <row r="440" spans="1:11" hidden="1">
      <c r="A440" s="2" t="s">
        <v>3709</v>
      </c>
      <c r="B440" s="62" t="s">
        <v>2167</v>
      </c>
      <c r="C440" s="6" t="s">
        <v>5204</v>
      </c>
      <c r="K440" s="2" t="s">
        <v>1441</v>
      </c>
    </row>
    <row r="441" spans="1:11" hidden="1">
      <c r="A441" s="2" t="s">
        <v>3710</v>
      </c>
      <c r="B441" s="62" t="s">
        <v>2168</v>
      </c>
      <c r="C441" s="6" t="s">
        <v>5204</v>
      </c>
      <c r="K441" s="2" t="s">
        <v>1441</v>
      </c>
    </row>
    <row r="442" spans="1:11" hidden="1">
      <c r="A442" s="2" t="s">
        <v>3711</v>
      </c>
      <c r="B442" s="62" t="s">
        <v>2169</v>
      </c>
      <c r="C442" s="6" t="s">
        <v>5204</v>
      </c>
      <c r="K442" s="2" t="s">
        <v>1441</v>
      </c>
    </row>
    <row r="443" spans="1:11" hidden="1">
      <c r="A443" s="2" t="s">
        <v>3712</v>
      </c>
      <c r="B443" s="62" t="s">
        <v>6370</v>
      </c>
      <c r="C443" s="6" t="s">
        <v>5204</v>
      </c>
      <c r="K443" s="2" t="s">
        <v>1441</v>
      </c>
    </row>
    <row r="444" spans="1:11" hidden="1">
      <c r="A444" s="2" t="s">
        <v>3713</v>
      </c>
      <c r="B444" s="62" t="s">
        <v>2170</v>
      </c>
      <c r="C444" s="6" t="s">
        <v>5204</v>
      </c>
      <c r="K444" s="2" t="s">
        <v>1441</v>
      </c>
    </row>
    <row r="445" spans="1:11" hidden="1">
      <c r="A445" s="2" t="s">
        <v>3714</v>
      </c>
      <c r="B445" s="62" t="s">
        <v>2171</v>
      </c>
      <c r="C445" s="6" t="s">
        <v>5204</v>
      </c>
      <c r="K445" s="2" t="s">
        <v>1441</v>
      </c>
    </row>
    <row r="446" spans="1:11" hidden="1">
      <c r="A446" s="2" t="s">
        <v>3715</v>
      </c>
      <c r="B446" s="62" t="s">
        <v>2172</v>
      </c>
      <c r="C446" s="6" t="s">
        <v>5204</v>
      </c>
      <c r="K446" s="2" t="s">
        <v>1441</v>
      </c>
    </row>
    <row r="447" spans="1:11" hidden="1">
      <c r="A447" s="2" t="s">
        <v>3716</v>
      </c>
      <c r="B447" s="62" t="s">
        <v>2173</v>
      </c>
      <c r="C447" s="6" t="s">
        <v>5204</v>
      </c>
      <c r="K447" s="2" t="s">
        <v>1441</v>
      </c>
    </row>
    <row r="448" spans="1:11" hidden="1">
      <c r="A448" s="2" t="s">
        <v>3717</v>
      </c>
      <c r="B448" s="62" t="s">
        <v>2174</v>
      </c>
      <c r="C448" s="6" t="s">
        <v>5204</v>
      </c>
      <c r="K448" s="2" t="s">
        <v>1441</v>
      </c>
    </row>
    <row r="449" spans="1:11" hidden="1">
      <c r="A449" s="2" t="s">
        <v>3718</v>
      </c>
      <c r="B449" s="62" t="s">
        <v>2175</v>
      </c>
      <c r="C449" s="6" t="s">
        <v>5204</v>
      </c>
      <c r="K449" s="2" t="s">
        <v>1441</v>
      </c>
    </row>
    <row r="450" spans="1:11" hidden="1">
      <c r="A450" s="2" t="s">
        <v>3719</v>
      </c>
      <c r="B450" s="62" t="s">
        <v>2176</v>
      </c>
      <c r="C450" s="6" t="s">
        <v>5204</v>
      </c>
      <c r="K450" s="2" t="s">
        <v>1441</v>
      </c>
    </row>
    <row r="451" spans="1:11" hidden="1">
      <c r="A451" s="2" t="s">
        <v>3720</v>
      </c>
      <c r="B451" s="62" t="s">
        <v>2177</v>
      </c>
      <c r="C451" s="6" t="s">
        <v>5204</v>
      </c>
      <c r="K451" s="2" t="s">
        <v>1441</v>
      </c>
    </row>
    <row r="452" spans="1:11" hidden="1">
      <c r="A452" s="2" t="s">
        <v>3721</v>
      </c>
      <c r="B452" s="62" t="s">
        <v>2178</v>
      </c>
      <c r="C452" s="6" t="s">
        <v>5204</v>
      </c>
      <c r="K452" s="2" t="s">
        <v>1441</v>
      </c>
    </row>
    <row r="453" spans="1:11" hidden="1">
      <c r="A453" s="2" t="s">
        <v>3722</v>
      </c>
      <c r="B453" s="62" t="s">
        <v>2179</v>
      </c>
      <c r="C453" s="6" t="s">
        <v>5204</v>
      </c>
      <c r="K453" s="2" t="s">
        <v>1441</v>
      </c>
    </row>
    <row r="454" spans="1:11" hidden="1">
      <c r="A454" s="2" t="s">
        <v>3723</v>
      </c>
      <c r="B454" s="62" t="s">
        <v>2180</v>
      </c>
      <c r="C454" s="6" t="s">
        <v>5204</v>
      </c>
      <c r="K454" s="2" t="s">
        <v>1441</v>
      </c>
    </row>
    <row r="455" spans="1:11" hidden="1">
      <c r="A455" s="2" t="s">
        <v>3724</v>
      </c>
      <c r="B455" s="62" t="s">
        <v>2181</v>
      </c>
      <c r="C455" s="6" t="s">
        <v>5204</v>
      </c>
      <c r="K455" s="2" t="s">
        <v>1441</v>
      </c>
    </row>
    <row r="456" spans="1:11" hidden="1">
      <c r="A456" s="2" t="s">
        <v>3725</v>
      </c>
      <c r="B456" s="62" t="s">
        <v>2182</v>
      </c>
      <c r="C456" s="6" t="s">
        <v>5204</v>
      </c>
      <c r="K456" s="2" t="s">
        <v>1441</v>
      </c>
    </row>
    <row r="457" spans="1:11" hidden="1">
      <c r="A457" s="2" t="s">
        <v>3726</v>
      </c>
      <c r="B457" s="62" t="s">
        <v>2183</v>
      </c>
      <c r="C457" s="6" t="s">
        <v>5204</v>
      </c>
      <c r="K457" s="2" t="s">
        <v>1441</v>
      </c>
    </row>
    <row r="458" spans="1:11" hidden="1">
      <c r="A458" s="2" t="s">
        <v>3727</v>
      </c>
      <c r="B458" s="62" t="s">
        <v>2184</v>
      </c>
      <c r="C458" s="6" t="s">
        <v>5204</v>
      </c>
      <c r="K458" s="2" t="s">
        <v>1441</v>
      </c>
    </row>
    <row r="459" spans="1:11" hidden="1">
      <c r="A459" s="2" t="s">
        <v>3728</v>
      </c>
      <c r="B459" s="62" t="s">
        <v>2185</v>
      </c>
      <c r="C459" s="6" t="s">
        <v>5204</v>
      </c>
      <c r="K459" s="2" t="s">
        <v>1441</v>
      </c>
    </row>
    <row r="460" spans="1:11" hidden="1">
      <c r="A460" s="2" t="s">
        <v>3729</v>
      </c>
      <c r="B460" s="62" t="s">
        <v>2186</v>
      </c>
      <c r="C460" s="6" t="s">
        <v>5204</v>
      </c>
      <c r="K460" s="2" t="s">
        <v>1441</v>
      </c>
    </row>
    <row r="461" spans="1:11" hidden="1">
      <c r="A461" s="2" t="s">
        <v>3730</v>
      </c>
      <c r="B461" s="62" t="s">
        <v>2187</v>
      </c>
      <c r="C461" s="6" t="s">
        <v>5204</v>
      </c>
      <c r="K461" s="2" t="s">
        <v>1441</v>
      </c>
    </row>
    <row r="462" spans="1:11" hidden="1">
      <c r="A462" s="2" t="s">
        <v>3731</v>
      </c>
      <c r="B462" s="62" t="s">
        <v>2188</v>
      </c>
      <c r="C462" s="6" t="s">
        <v>5204</v>
      </c>
      <c r="K462" s="2" t="s">
        <v>1441</v>
      </c>
    </row>
    <row r="463" spans="1:11" hidden="1">
      <c r="A463" s="2" t="s">
        <v>3732</v>
      </c>
      <c r="B463" s="62" t="s">
        <v>2189</v>
      </c>
      <c r="C463" s="6" t="s">
        <v>5204</v>
      </c>
      <c r="K463" s="2" t="s">
        <v>1441</v>
      </c>
    </row>
    <row r="464" spans="1:11" hidden="1">
      <c r="A464" s="2" t="s">
        <v>3733</v>
      </c>
      <c r="B464" s="62" t="s">
        <v>2190</v>
      </c>
      <c r="C464" s="6" t="s">
        <v>5204</v>
      </c>
      <c r="K464" s="2" t="s">
        <v>1441</v>
      </c>
    </row>
    <row r="465" spans="1:11" hidden="1">
      <c r="A465" s="2" t="s">
        <v>3734</v>
      </c>
      <c r="B465" s="62" t="s">
        <v>2191</v>
      </c>
      <c r="C465" s="6" t="s">
        <v>5204</v>
      </c>
      <c r="K465" s="2" t="s">
        <v>1441</v>
      </c>
    </row>
    <row r="466" spans="1:11" hidden="1">
      <c r="A466" s="2" t="s">
        <v>3735</v>
      </c>
      <c r="B466" s="62" t="s">
        <v>2192</v>
      </c>
      <c r="C466" s="6" t="s">
        <v>5204</v>
      </c>
      <c r="K466" s="2" t="s">
        <v>1441</v>
      </c>
    </row>
    <row r="467" spans="1:11" hidden="1">
      <c r="A467" s="2" t="s">
        <v>3736</v>
      </c>
      <c r="B467" s="62" t="s">
        <v>2193</v>
      </c>
      <c r="C467" s="6" t="s">
        <v>5204</v>
      </c>
      <c r="K467" s="2" t="s">
        <v>1441</v>
      </c>
    </row>
    <row r="468" spans="1:11" hidden="1">
      <c r="A468" s="2" t="s">
        <v>3737</v>
      </c>
      <c r="B468" s="62" t="s">
        <v>2194</v>
      </c>
      <c r="C468" s="6" t="s">
        <v>5204</v>
      </c>
      <c r="K468" s="2" t="s">
        <v>1441</v>
      </c>
    </row>
    <row r="469" spans="1:11" hidden="1">
      <c r="A469" s="2" t="s">
        <v>3738</v>
      </c>
      <c r="B469" s="62" t="s">
        <v>2195</v>
      </c>
      <c r="C469" s="6" t="s">
        <v>5204</v>
      </c>
      <c r="K469" s="2" t="s">
        <v>1441</v>
      </c>
    </row>
    <row r="470" spans="1:11" hidden="1">
      <c r="A470" s="2" t="s">
        <v>3739</v>
      </c>
      <c r="B470" s="62" t="s">
        <v>2196</v>
      </c>
      <c r="C470" s="6" t="s">
        <v>5204</v>
      </c>
      <c r="K470" s="2" t="s">
        <v>1441</v>
      </c>
    </row>
    <row r="471" spans="1:11" hidden="1">
      <c r="A471" s="2" t="s">
        <v>3740</v>
      </c>
      <c r="B471" s="62" t="s">
        <v>2197</v>
      </c>
      <c r="C471" s="6" t="s">
        <v>5204</v>
      </c>
      <c r="K471" s="2" t="s">
        <v>1441</v>
      </c>
    </row>
    <row r="472" spans="1:11" hidden="1">
      <c r="A472" s="2" t="s">
        <v>3741</v>
      </c>
      <c r="B472" s="62" t="s">
        <v>2198</v>
      </c>
      <c r="C472" s="6" t="s">
        <v>5204</v>
      </c>
      <c r="K472" s="2" t="s">
        <v>1441</v>
      </c>
    </row>
    <row r="473" spans="1:11" hidden="1">
      <c r="A473" s="2" t="s">
        <v>3742</v>
      </c>
      <c r="B473" s="62" t="s">
        <v>2199</v>
      </c>
      <c r="C473" s="6" t="s">
        <v>5204</v>
      </c>
      <c r="K473" s="2" t="s">
        <v>1441</v>
      </c>
    </row>
    <row r="474" spans="1:11" hidden="1">
      <c r="A474" s="2" t="s">
        <v>3743</v>
      </c>
      <c r="B474" s="62" t="s">
        <v>2200</v>
      </c>
      <c r="C474" s="6" t="s">
        <v>5204</v>
      </c>
      <c r="K474" s="2" t="s">
        <v>1441</v>
      </c>
    </row>
    <row r="475" spans="1:11" hidden="1">
      <c r="A475" s="2" t="s">
        <v>3744</v>
      </c>
      <c r="B475" s="62" t="s">
        <v>2201</v>
      </c>
      <c r="C475" s="6" t="s">
        <v>5204</v>
      </c>
      <c r="K475" s="2" t="s">
        <v>1441</v>
      </c>
    </row>
    <row r="476" spans="1:11" hidden="1">
      <c r="A476" s="2" t="s">
        <v>3745</v>
      </c>
      <c r="B476" s="62" t="s">
        <v>2202</v>
      </c>
      <c r="C476" s="6" t="s">
        <v>5204</v>
      </c>
      <c r="K476" s="2" t="s">
        <v>1441</v>
      </c>
    </row>
    <row r="477" spans="1:11" hidden="1">
      <c r="A477" s="2" t="s">
        <v>3746</v>
      </c>
      <c r="B477" s="62" t="s">
        <v>2203</v>
      </c>
      <c r="C477" s="6" t="s">
        <v>5204</v>
      </c>
      <c r="K477" s="2" t="s">
        <v>1441</v>
      </c>
    </row>
    <row r="478" spans="1:11" hidden="1">
      <c r="A478" s="2" t="s">
        <v>3747</v>
      </c>
      <c r="B478" s="62" t="s">
        <v>2204</v>
      </c>
      <c r="C478" s="6" t="s">
        <v>5204</v>
      </c>
      <c r="K478" s="2" t="s">
        <v>1441</v>
      </c>
    </row>
    <row r="479" spans="1:11" hidden="1">
      <c r="A479" s="2" t="s">
        <v>3748</v>
      </c>
      <c r="B479" s="62" t="s">
        <v>2205</v>
      </c>
      <c r="C479" s="6" t="s">
        <v>5204</v>
      </c>
      <c r="K479" s="2" t="s">
        <v>1441</v>
      </c>
    </row>
    <row r="480" spans="1:11" hidden="1">
      <c r="A480" s="2" t="s">
        <v>3749</v>
      </c>
      <c r="B480" s="62" t="s">
        <v>2206</v>
      </c>
      <c r="C480" s="6" t="s">
        <v>5204</v>
      </c>
      <c r="K480" s="2" t="s">
        <v>1441</v>
      </c>
    </row>
    <row r="481" spans="1:11" hidden="1">
      <c r="A481" s="2" t="s">
        <v>3750</v>
      </c>
      <c r="B481" s="62" t="s">
        <v>2207</v>
      </c>
      <c r="C481" s="6" t="s">
        <v>5204</v>
      </c>
      <c r="K481" s="2" t="s">
        <v>1441</v>
      </c>
    </row>
    <row r="482" spans="1:11" hidden="1">
      <c r="A482" s="2" t="s">
        <v>3751</v>
      </c>
      <c r="B482" s="62" t="s">
        <v>2208</v>
      </c>
      <c r="C482" s="6" t="s">
        <v>5204</v>
      </c>
      <c r="K482" s="2" t="s">
        <v>1441</v>
      </c>
    </row>
    <row r="483" spans="1:11" hidden="1">
      <c r="A483" s="2" t="s">
        <v>3752</v>
      </c>
      <c r="B483" s="62" t="s">
        <v>2209</v>
      </c>
      <c r="C483" s="6" t="s">
        <v>5204</v>
      </c>
      <c r="K483" s="2" t="s">
        <v>1441</v>
      </c>
    </row>
    <row r="484" spans="1:11" hidden="1">
      <c r="A484" s="2" t="s">
        <v>3753</v>
      </c>
      <c r="B484" s="62" t="s">
        <v>2210</v>
      </c>
      <c r="C484" s="6" t="s">
        <v>5204</v>
      </c>
      <c r="K484" s="2" t="s">
        <v>1441</v>
      </c>
    </row>
    <row r="485" spans="1:11" hidden="1">
      <c r="A485" s="2" t="s">
        <v>3754</v>
      </c>
      <c r="B485" s="62" t="s">
        <v>2211</v>
      </c>
      <c r="C485" s="6" t="s">
        <v>5204</v>
      </c>
      <c r="K485" s="2" t="s">
        <v>1441</v>
      </c>
    </row>
    <row r="486" spans="1:11" hidden="1">
      <c r="A486" s="2" t="s">
        <v>3755</v>
      </c>
      <c r="B486" s="62" t="s">
        <v>2212</v>
      </c>
      <c r="C486" s="6" t="s">
        <v>5204</v>
      </c>
      <c r="K486" s="2" t="s">
        <v>1441</v>
      </c>
    </row>
    <row r="487" spans="1:11" hidden="1">
      <c r="A487" s="2" t="s">
        <v>3756</v>
      </c>
      <c r="B487" s="62" t="s">
        <v>2213</v>
      </c>
      <c r="C487" s="6" t="s">
        <v>5204</v>
      </c>
      <c r="K487" s="2" t="s">
        <v>1441</v>
      </c>
    </row>
    <row r="488" spans="1:11" hidden="1">
      <c r="A488" s="2" t="s">
        <v>3757</v>
      </c>
      <c r="B488" s="62" t="s">
        <v>2214</v>
      </c>
      <c r="C488" s="6" t="s">
        <v>5204</v>
      </c>
      <c r="K488" s="2" t="s">
        <v>1441</v>
      </c>
    </row>
    <row r="489" spans="1:11" hidden="1">
      <c r="A489" s="2" t="s">
        <v>3758</v>
      </c>
      <c r="B489" s="62" t="s">
        <v>2215</v>
      </c>
      <c r="C489" s="6" t="s">
        <v>5204</v>
      </c>
      <c r="K489" s="2" t="s">
        <v>1441</v>
      </c>
    </row>
    <row r="490" spans="1:11" hidden="1">
      <c r="A490" s="2" t="s">
        <v>3759</v>
      </c>
      <c r="B490" s="62" t="s">
        <v>2216</v>
      </c>
      <c r="C490" s="6" t="s">
        <v>5204</v>
      </c>
      <c r="K490" s="2" t="s">
        <v>1441</v>
      </c>
    </row>
    <row r="491" spans="1:11" hidden="1">
      <c r="A491" s="2" t="s">
        <v>3760</v>
      </c>
      <c r="B491" s="62" t="s">
        <v>2217</v>
      </c>
      <c r="C491" s="6" t="s">
        <v>5204</v>
      </c>
      <c r="K491" s="2" t="s">
        <v>1441</v>
      </c>
    </row>
    <row r="492" spans="1:11" hidden="1">
      <c r="A492" s="2" t="s">
        <v>3761</v>
      </c>
      <c r="B492" s="62" t="s">
        <v>2218</v>
      </c>
      <c r="C492" s="6" t="s">
        <v>5204</v>
      </c>
      <c r="K492" s="2" t="s">
        <v>1441</v>
      </c>
    </row>
    <row r="493" spans="1:11" hidden="1">
      <c r="A493" s="2" t="s">
        <v>3762</v>
      </c>
      <c r="B493" s="62" t="s">
        <v>2219</v>
      </c>
      <c r="C493" s="6" t="s">
        <v>5204</v>
      </c>
      <c r="K493" s="2" t="s">
        <v>1441</v>
      </c>
    </row>
    <row r="494" spans="1:11" hidden="1">
      <c r="A494" s="2" t="s">
        <v>3763</v>
      </c>
      <c r="B494" s="62" t="s">
        <v>2220</v>
      </c>
      <c r="C494" s="6" t="s">
        <v>5204</v>
      </c>
      <c r="K494" s="2" t="s">
        <v>1441</v>
      </c>
    </row>
    <row r="495" spans="1:11" hidden="1">
      <c r="A495" s="2" t="s">
        <v>3764</v>
      </c>
      <c r="B495" s="62" t="s">
        <v>2221</v>
      </c>
      <c r="C495" s="6" t="s">
        <v>5204</v>
      </c>
      <c r="K495" s="2" t="s">
        <v>1441</v>
      </c>
    </row>
    <row r="496" spans="1:11" hidden="1">
      <c r="A496" s="2" t="s">
        <v>3765</v>
      </c>
      <c r="B496" s="62" t="s">
        <v>2222</v>
      </c>
      <c r="C496" s="6" t="s">
        <v>5204</v>
      </c>
      <c r="K496" s="2" t="s">
        <v>1441</v>
      </c>
    </row>
    <row r="497" spans="1:11" hidden="1">
      <c r="A497" s="2" t="s">
        <v>3766</v>
      </c>
      <c r="B497" s="62" t="s">
        <v>2223</v>
      </c>
      <c r="C497" s="6" t="s">
        <v>5204</v>
      </c>
      <c r="K497" s="2" t="s">
        <v>1441</v>
      </c>
    </row>
    <row r="498" spans="1:11" hidden="1">
      <c r="A498" s="2" t="s">
        <v>3767</v>
      </c>
      <c r="B498" s="62" t="s">
        <v>2224</v>
      </c>
      <c r="C498" s="6" t="s">
        <v>5204</v>
      </c>
      <c r="K498" s="2" t="s">
        <v>1441</v>
      </c>
    </row>
    <row r="499" spans="1:11" hidden="1">
      <c r="A499" s="2" t="s">
        <v>3768</v>
      </c>
      <c r="B499" s="62" t="s">
        <v>6371</v>
      </c>
      <c r="C499" s="6" t="s">
        <v>5204</v>
      </c>
      <c r="K499" s="2" t="s">
        <v>1441</v>
      </c>
    </row>
    <row r="500" spans="1:11" hidden="1">
      <c r="A500" s="2" t="s">
        <v>3769</v>
      </c>
      <c r="B500" s="62" t="s">
        <v>2226</v>
      </c>
      <c r="C500" s="6" t="s">
        <v>5204</v>
      </c>
      <c r="K500" s="2" t="s">
        <v>1441</v>
      </c>
    </row>
    <row r="501" spans="1:11" hidden="1">
      <c r="A501" s="2" t="s">
        <v>3770</v>
      </c>
      <c r="B501" s="62" t="s">
        <v>2227</v>
      </c>
      <c r="C501" s="6" t="s">
        <v>5204</v>
      </c>
      <c r="K501" s="2" t="s">
        <v>1441</v>
      </c>
    </row>
    <row r="502" spans="1:11" hidden="1">
      <c r="A502" s="2" t="s">
        <v>3771</v>
      </c>
      <c r="B502" s="62" t="s">
        <v>2228</v>
      </c>
      <c r="C502" s="6" t="s">
        <v>5204</v>
      </c>
      <c r="K502" s="2" t="s">
        <v>1441</v>
      </c>
    </row>
    <row r="503" spans="1:11" hidden="1">
      <c r="A503" s="2" t="s">
        <v>3772</v>
      </c>
      <c r="B503" s="62" t="s">
        <v>6372</v>
      </c>
      <c r="C503" s="6" t="s">
        <v>5204</v>
      </c>
      <c r="K503" s="2" t="s">
        <v>1441</v>
      </c>
    </row>
    <row r="504" spans="1:11" hidden="1">
      <c r="A504" s="2" t="s">
        <v>3773</v>
      </c>
      <c r="B504" s="62" t="s">
        <v>6373</v>
      </c>
      <c r="C504" s="6" t="s">
        <v>5204</v>
      </c>
      <c r="K504" s="2" t="s">
        <v>1441</v>
      </c>
    </row>
    <row r="505" spans="1:11" hidden="1">
      <c r="A505" s="2" t="s">
        <v>3774</v>
      </c>
      <c r="B505" s="62" t="s">
        <v>6374</v>
      </c>
      <c r="C505" s="6" t="s">
        <v>5204</v>
      </c>
      <c r="K505" s="2" t="s">
        <v>1441</v>
      </c>
    </row>
    <row r="506" spans="1:11" hidden="1">
      <c r="A506" s="2" t="s">
        <v>3775</v>
      </c>
      <c r="B506" s="62" t="s">
        <v>6375</v>
      </c>
      <c r="C506" s="6" t="s">
        <v>5204</v>
      </c>
      <c r="K506" s="2" t="s">
        <v>1441</v>
      </c>
    </row>
    <row r="507" spans="1:11" hidden="1">
      <c r="A507" s="2" t="s">
        <v>3776</v>
      </c>
      <c r="B507" s="62" t="s">
        <v>6376</v>
      </c>
      <c r="C507" s="6" t="s">
        <v>5204</v>
      </c>
      <c r="K507" s="2" t="s">
        <v>1441</v>
      </c>
    </row>
    <row r="508" spans="1:11" hidden="1">
      <c r="A508" s="2" t="s">
        <v>3777</v>
      </c>
      <c r="B508" s="62" t="s">
        <v>6377</v>
      </c>
      <c r="C508" s="6" t="s">
        <v>5204</v>
      </c>
      <c r="K508" s="2" t="s">
        <v>1441</v>
      </c>
    </row>
    <row r="509" spans="1:11" hidden="1">
      <c r="A509" s="2" t="s">
        <v>3778</v>
      </c>
      <c r="B509" s="62" t="s">
        <v>6378</v>
      </c>
      <c r="C509" s="6" t="s">
        <v>5204</v>
      </c>
      <c r="K509" s="2" t="s">
        <v>1441</v>
      </c>
    </row>
    <row r="510" spans="1:11" hidden="1">
      <c r="A510" s="2" t="s">
        <v>3779</v>
      </c>
      <c r="B510" s="62" t="s">
        <v>6379</v>
      </c>
      <c r="C510" s="6" t="s">
        <v>5204</v>
      </c>
      <c r="K510" s="2" t="s">
        <v>1441</v>
      </c>
    </row>
    <row r="511" spans="1:11" hidden="1">
      <c r="A511" s="2" t="s">
        <v>3780</v>
      </c>
      <c r="B511" s="62" t="s">
        <v>6380</v>
      </c>
      <c r="C511" s="6" t="s">
        <v>5204</v>
      </c>
      <c r="K511" s="2" t="s">
        <v>1441</v>
      </c>
    </row>
    <row r="512" spans="1:11" hidden="1">
      <c r="A512" s="2" t="s">
        <v>3781</v>
      </c>
      <c r="B512" s="62" t="s">
        <v>6381</v>
      </c>
      <c r="C512" s="6" t="s">
        <v>5204</v>
      </c>
      <c r="K512" s="2" t="s">
        <v>1441</v>
      </c>
    </row>
    <row r="513" spans="1:11" hidden="1">
      <c r="A513" s="2" t="s">
        <v>3782</v>
      </c>
      <c r="B513" s="62" t="s">
        <v>6382</v>
      </c>
      <c r="C513" s="6" t="s">
        <v>5204</v>
      </c>
      <c r="K513" s="2" t="s">
        <v>1441</v>
      </c>
    </row>
    <row r="514" spans="1:11" hidden="1">
      <c r="A514" s="2" t="s">
        <v>3783</v>
      </c>
      <c r="B514" s="62" t="s">
        <v>6383</v>
      </c>
      <c r="C514" s="6" t="s">
        <v>5204</v>
      </c>
      <c r="K514" s="2" t="s">
        <v>1441</v>
      </c>
    </row>
    <row r="515" spans="1:11" hidden="1">
      <c r="A515" s="2" t="s">
        <v>3784</v>
      </c>
      <c r="B515" s="62" t="s">
        <v>2229</v>
      </c>
      <c r="C515" s="6" t="s">
        <v>5204</v>
      </c>
      <c r="K515" s="2" t="s">
        <v>1441</v>
      </c>
    </row>
    <row r="516" spans="1:11" hidden="1">
      <c r="A516" s="2" t="s">
        <v>3785</v>
      </c>
      <c r="B516" s="62" t="s">
        <v>6384</v>
      </c>
      <c r="C516" s="6" t="s">
        <v>5204</v>
      </c>
      <c r="K516" s="2" t="s">
        <v>1441</v>
      </c>
    </row>
    <row r="517" spans="1:11" hidden="1">
      <c r="A517" s="2" t="s">
        <v>3786</v>
      </c>
      <c r="B517" s="62" t="s">
        <v>6385</v>
      </c>
      <c r="C517" s="6" t="s">
        <v>5204</v>
      </c>
      <c r="K517" s="2" t="s">
        <v>1441</v>
      </c>
    </row>
    <row r="518" spans="1:11" hidden="1">
      <c r="A518" s="2" t="s">
        <v>3787</v>
      </c>
      <c r="B518" s="62" t="s">
        <v>6386</v>
      </c>
      <c r="C518" s="6" t="s">
        <v>5204</v>
      </c>
      <c r="K518" s="2" t="s">
        <v>1441</v>
      </c>
    </row>
    <row r="519" spans="1:11" hidden="1">
      <c r="A519" s="2" t="s">
        <v>3788</v>
      </c>
      <c r="B519" s="62" t="s">
        <v>6387</v>
      </c>
      <c r="C519" s="6" t="s">
        <v>5204</v>
      </c>
      <c r="K519" s="2" t="s">
        <v>1441</v>
      </c>
    </row>
    <row r="520" spans="1:11" hidden="1">
      <c r="A520" s="2" t="s">
        <v>3789</v>
      </c>
      <c r="B520" s="62" t="s">
        <v>6388</v>
      </c>
      <c r="C520" s="6" t="s">
        <v>5204</v>
      </c>
      <c r="K520" s="2" t="s">
        <v>1441</v>
      </c>
    </row>
    <row r="521" spans="1:11" hidden="1">
      <c r="A521" s="2" t="s">
        <v>3790</v>
      </c>
      <c r="B521" s="62" t="s">
        <v>6389</v>
      </c>
      <c r="C521" s="6" t="s">
        <v>5204</v>
      </c>
      <c r="K521" s="2" t="s">
        <v>1441</v>
      </c>
    </row>
    <row r="522" spans="1:11" hidden="1">
      <c r="A522" s="2" t="s">
        <v>3791</v>
      </c>
      <c r="B522" s="62" t="s">
        <v>6390</v>
      </c>
      <c r="C522" s="6" t="s">
        <v>5204</v>
      </c>
      <c r="K522" s="2" t="s">
        <v>1441</v>
      </c>
    </row>
    <row r="523" spans="1:11" hidden="1">
      <c r="A523" s="2" t="s">
        <v>3792</v>
      </c>
      <c r="B523" s="62" t="s">
        <v>6391</v>
      </c>
      <c r="C523" s="6" t="s">
        <v>5204</v>
      </c>
      <c r="K523" s="2" t="s">
        <v>1441</v>
      </c>
    </row>
    <row r="524" spans="1:11" hidden="1">
      <c r="A524" s="2" t="s">
        <v>3793</v>
      </c>
      <c r="B524" s="62" t="s">
        <v>2230</v>
      </c>
      <c r="C524" s="6" t="s">
        <v>5204</v>
      </c>
      <c r="K524" s="2" t="s">
        <v>1441</v>
      </c>
    </row>
    <row r="525" spans="1:11" hidden="1">
      <c r="A525" s="2" t="s">
        <v>3794</v>
      </c>
      <c r="B525" s="62" t="s">
        <v>2231</v>
      </c>
      <c r="C525" s="6" t="s">
        <v>5204</v>
      </c>
      <c r="K525" s="2" t="s">
        <v>1441</v>
      </c>
    </row>
    <row r="526" spans="1:11" hidden="1">
      <c r="A526" s="2" t="s">
        <v>3795</v>
      </c>
      <c r="B526" s="62" t="s">
        <v>2232</v>
      </c>
      <c r="C526" s="6" t="s">
        <v>5204</v>
      </c>
      <c r="K526" s="2" t="s">
        <v>1441</v>
      </c>
    </row>
    <row r="527" spans="1:11" hidden="1">
      <c r="A527" s="2" t="s">
        <v>3796</v>
      </c>
      <c r="B527" s="62" t="s">
        <v>2233</v>
      </c>
      <c r="C527" s="6" t="s">
        <v>5204</v>
      </c>
      <c r="K527" s="2" t="s">
        <v>1441</v>
      </c>
    </row>
    <row r="528" spans="1:11" hidden="1">
      <c r="A528" s="2" t="s">
        <v>3797</v>
      </c>
      <c r="B528" s="62" t="s">
        <v>2234</v>
      </c>
      <c r="C528" s="6" t="s">
        <v>5204</v>
      </c>
      <c r="K528" s="2" t="s">
        <v>1441</v>
      </c>
    </row>
    <row r="529" spans="1:11" hidden="1">
      <c r="A529" s="2" t="s">
        <v>3798</v>
      </c>
      <c r="B529" s="62" t="s">
        <v>6392</v>
      </c>
      <c r="C529" s="6" t="s">
        <v>5204</v>
      </c>
      <c r="K529" s="2" t="s">
        <v>1441</v>
      </c>
    </row>
    <row r="530" spans="1:11" hidden="1">
      <c r="A530" s="2" t="s">
        <v>3799</v>
      </c>
      <c r="B530" s="62" t="s">
        <v>2235</v>
      </c>
      <c r="C530" s="6" t="s">
        <v>5204</v>
      </c>
      <c r="K530" s="2" t="s">
        <v>1441</v>
      </c>
    </row>
    <row r="531" spans="1:11" hidden="1">
      <c r="A531" s="2" t="s">
        <v>3800</v>
      </c>
      <c r="B531" s="62" t="s">
        <v>2236</v>
      </c>
      <c r="C531" s="6" t="s">
        <v>5204</v>
      </c>
      <c r="K531" s="2" t="s">
        <v>1441</v>
      </c>
    </row>
    <row r="532" spans="1:11" hidden="1">
      <c r="A532" s="2" t="s">
        <v>3801</v>
      </c>
      <c r="B532" s="62" t="s">
        <v>2237</v>
      </c>
      <c r="C532" s="6" t="s">
        <v>5204</v>
      </c>
      <c r="K532" s="2" t="s">
        <v>1441</v>
      </c>
    </row>
    <row r="533" spans="1:11" hidden="1">
      <c r="A533" s="2" t="s">
        <v>3802</v>
      </c>
      <c r="B533" s="62" t="s">
        <v>2238</v>
      </c>
      <c r="C533" s="6" t="s">
        <v>5204</v>
      </c>
      <c r="K533" s="2" t="s">
        <v>1441</v>
      </c>
    </row>
    <row r="534" spans="1:11" hidden="1">
      <c r="A534" s="2" t="s">
        <v>3803</v>
      </c>
      <c r="B534" s="62" t="s">
        <v>2239</v>
      </c>
      <c r="C534" s="6" t="s">
        <v>5204</v>
      </c>
      <c r="K534" s="2" t="s">
        <v>1441</v>
      </c>
    </row>
    <row r="535" spans="1:11" hidden="1">
      <c r="A535" s="2" t="s">
        <v>3804</v>
      </c>
      <c r="B535" s="62" t="s">
        <v>6393</v>
      </c>
      <c r="C535" s="6" t="s">
        <v>5204</v>
      </c>
      <c r="K535" s="2" t="s">
        <v>1441</v>
      </c>
    </row>
    <row r="536" spans="1:11" hidden="1">
      <c r="A536" s="2" t="s">
        <v>3805</v>
      </c>
      <c r="B536" s="62" t="s">
        <v>6394</v>
      </c>
      <c r="C536" s="6" t="s">
        <v>5204</v>
      </c>
      <c r="K536" s="2" t="s">
        <v>1441</v>
      </c>
    </row>
    <row r="537" spans="1:11" hidden="1">
      <c r="A537" s="2" t="s">
        <v>3806</v>
      </c>
      <c r="B537" s="62" t="s">
        <v>6395</v>
      </c>
      <c r="C537" s="6" t="s">
        <v>5204</v>
      </c>
      <c r="K537" s="2" t="s">
        <v>1441</v>
      </c>
    </row>
    <row r="538" spans="1:11" hidden="1">
      <c r="A538" s="2" t="s">
        <v>3807</v>
      </c>
      <c r="B538" s="62" t="s">
        <v>6396</v>
      </c>
      <c r="C538" s="6" t="s">
        <v>5204</v>
      </c>
      <c r="K538" s="2" t="s">
        <v>1441</v>
      </c>
    </row>
    <row r="539" spans="1:11" hidden="1">
      <c r="A539" s="2" t="s">
        <v>3808</v>
      </c>
      <c r="B539" s="62" t="s">
        <v>2240</v>
      </c>
      <c r="C539" s="6" t="s">
        <v>5204</v>
      </c>
      <c r="K539" s="2" t="s">
        <v>1441</v>
      </c>
    </row>
    <row r="540" spans="1:11" hidden="1">
      <c r="A540" s="2" t="s">
        <v>3809</v>
      </c>
      <c r="B540" s="62" t="s">
        <v>2241</v>
      </c>
      <c r="C540" s="6" t="s">
        <v>5204</v>
      </c>
      <c r="K540" s="2" t="s">
        <v>1441</v>
      </c>
    </row>
    <row r="541" spans="1:11" hidden="1">
      <c r="A541" s="2" t="s">
        <v>3810</v>
      </c>
      <c r="B541" s="62" t="s">
        <v>2242</v>
      </c>
      <c r="C541" s="6" t="s">
        <v>5204</v>
      </c>
      <c r="K541" s="2" t="s">
        <v>1441</v>
      </c>
    </row>
    <row r="542" spans="1:11" hidden="1">
      <c r="A542" s="2" t="s">
        <v>3811</v>
      </c>
      <c r="B542" s="62" t="s">
        <v>2243</v>
      </c>
      <c r="C542" s="6" t="s">
        <v>5204</v>
      </c>
      <c r="K542" s="2" t="s">
        <v>1441</v>
      </c>
    </row>
    <row r="543" spans="1:11" hidden="1">
      <c r="A543" s="2" t="s">
        <v>3812</v>
      </c>
      <c r="B543" s="62" t="s">
        <v>2244</v>
      </c>
      <c r="C543" s="6" t="s">
        <v>5204</v>
      </c>
      <c r="K543" s="2" t="s">
        <v>1441</v>
      </c>
    </row>
    <row r="544" spans="1:11" hidden="1">
      <c r="A544" s="2" t="s">
        <v>3813</v>
      </c>
      <c r="B544" s="62" t="s">
        <v>2245</v>
      </c>
      <c r="C544" s="6" t="s">
        <v>5204</v>
      </c>
      <c r="K544" s="2" t="s">
        <v>1441</v>
      </c>
    </row>
    <row r="545" spans="1:11" hidden="1">
      <c r="A545" s="2" t="s">
        <v>3814</v>
      </c>
      <c r="B545" s="62" t="s">
        <v>2246</v>
      </c>
      <c r="C545" s="6" t="s">
        <v>5204</v>
      </c>
      <c r="K545" s="2" t="s">
        <v>1441</v>
      </c>
    </row>
    <row r="546" spans="1:11" hidden="1">
      <c r="A546" s="2" t="s">
        <v>3815</v>
      </c>
      <c r="B546" s="62" t="s">
        <v>6397</v>
      </c>
      <c r="C546" s="6" t="s">
        <v>5204</v>
      </c>
      <c r="K546" s="2" t="s">
        <v>1441</v>
      </c>
    </row>
    <row r="547" spans="1:11" hidden="1">
      <c r="A547" s="2" t="s">
        <v>3816</v>
      </c>
      <c r="B547" s="62" t="s">
        <v>2247</v>
      </c>
      <c r="C547" s="6" t="s">
        <v>5204</v>
      </c>
      <c r="K547" s="2" t="s">
        <v>1441</v>
      </c>
    </row>
    <row r="548" spans="1:11" hidden="1">
      <c r="A548" s="2" t="s">
        <v>3817</v>
      </c>
      <c r="B548" s="62" t="s">
        <v>2248</v>
      </c>
      <c r="C548" s="6" t="s">
        <v>5204</v>
      </c>
      <c r="K548" s="2" t="s">
        <v>1441</v>
      </c>
    </row>
    <row r="549" spans="1:11" hidden="1">
      <c r="A549" s="2" t="s">
        <v>3818</v>
      </c>
      <c r="B549" s="62" t="s">
        <v>2249</v>
      </c>
      <c r="C549" s="6" t="s">
        <v>5204</v>
      </c>
      <c r="K549" s="2" t="s">
        <v>1441</v>
      </c>
    </row>
    <row r="550" spans="1:11" hidden="1">
      <c r="A550" s="2" t="s">
        <v>3819</v>
      </c>
      <c r="B550" s="62" t="s">
        <v>2250</v>
      </c>
      <c r="C550" s="6" t="s">
        <v>5204</v>
      </c>
      <c r="K550" s="2" t="s">
        <v>1441</v>
      </c>
    </row>
    <row r="551" spans="1:11" hidden="1">
      <c r="A551" s="2" t="s">
        <v>3820</v>
      </c>
      <c r="B551" s="62" t="s">
        <v>2251</v>
      </c>
      <c r="C551" s="6" t="s">
        <v>5204</v>
      </c>
      <c r="K551" s="2" t="s">
        <v>1441</v>
      </c>
    </row>
    <row r="552" spans="1:11" hidden="1">
      <c r="A552" s="2" t="s">
        <v>3821</v>
      </c>
      <c r="B552" s="62" t="s">
        <v>2252</v>
      </c>
      <c r="C552" s="6" t="s">
        <v>5204</v>
      </c>
      <c r="K552" s="2" t="s">
        <v>1441</v>
      </c>
    </row>
    <row r="553" spans="1:11" hidden="1">
      <c r="A553" s="2" t="s">
        <v>3822</v>
      </c>
      <c r="B553" s="62" t="s">
        <v>2253</v>
      </c>
      <c r="C553" s="6" t="s">
        <v>5204</v>
      </c>
      <c r="K553" s="2" t="s">
        <v>1441</v>
      </c>
    </row>
    <row r="554" spans="1:11" hidden="1">
      <c r="A554" s="2" t="s">
        <v>3823</v>
      </c>
      <c r="B554" s="62" t="s">
        <v>2254</v>
      </c>
      <c r="C554" s="6" t="s">
        <v>5204</v>
      </c>
      <c r="K554" s="2" t="s">
        <v>1441</v>
      </c>
    </row>
    <row r="555" spans="1:11" hidden="1">
      <c r="A555" s="2" t="s">
        <v>3824</v>
      </c>
      <c r="B555" s="62" t="s">
        <v>2255</v>
      </c>
      <c r="C555" s="6" t="s">
        <v>5204</v>
      </c>
      <c r="K555" s="2" t="s">
        <v>1441</v>
      </c>
    </row>
    <row r="556" spans="1:11" hidden="1">
      <c r="A556" s="2" t="s">
        <v>3825</v>
      </c>
      <c r="B556" s="62" t="s">
        <v>2256</v>
      </c>
      <c r="C556" s="6" t="s">
        <v>5204</v>
      </c>
      <c r="K556" s="2" t="s">
        <v>1441</v>
      </c>
    </row>
    <row r="557" spans="1:11" hidden="1">
      <c r="A557" s="2" t="s">
        <v>3826</v>
      </c>
      <c r="B557" s="62" t="s">
        <v>2257</v>
      </c>
      <c r="C557" s="6" t="s">
        <v>5204</v>
      </c>
      <c r="K557" s="2" t="s">
        <v>1441</v>
      </c>
    </row>
    <row r="558" spans="1:11" hidden="1">
      <c r="A558" s="2" t="s">
        <v>3827</v>
      </c>
      <c r="B558" s="62" t="s">
        <v>2258</v>
      </c>
      <c r="C558" s="6" t="s">
        <v>5204</v>
      </c>
      <c r="K558" s="2" t="s">
        <v>1441</v>
      </c>
    </row>
    <row r="559" spans="1:11" hidden="1">
      <c r="A559" s="2" t="s">
        <v>3828</v>
      </c>
      <c r="B559" s="62" t="s">
        <v>2259</v>
      </c>
      <c r="C559" s="6" t="s">
        <v>5204</v>
      </c>
      <c r="K559" s="2" t="s">
        <v>1441</v>
      </c>
    </row>
    <row r="560" spans="1:11" hidden="1">
      <c r="A560" s="2" t="s">
        <v>3829</v>
      </c>
      <c r="B560" s="62" t="s">
        <v>2260</v>
      </c>
      <c r="C560" s="6" t="s">
        <v>5204</v>
      </c>
      <c r="K560" s="2" t="s">
        <v>1441</v>
      </c>
    </row>
    <row r="561" spans="1:11" hidden="1">
      <c r="A561" s="2" t="s">
        <v>3830</v>
      </c>
      <c r="B561" s="62" t="s">
        <v>2261</v>
      </c>
      <c r="C561" s="6" t="s">
        <v>5204</v>
      </c>
      <c r="K561" s="2" t="s">
        <v>1441</v>
      </c>
    </row>
    <row r="562" spans="1:11" hidden="1">
      <c r="A562" s="2" t="s">
        <v>3831</v>
      </c>
      <c r="B562" s="62" t="s">
        <v>2262</v>
      </c>
      <c r="C562" s="6" t="s">
        <v>5204</v>
      </c>
      <c r="K562" s="2" t="s">
        <v>1441</v>
      </c>
    </row>
    <row r="563" spans="1:11" hidden="1">
      <c r="A563" s="2" t="s">
        <v>3832</v>
      </c>
      <c r="B563" s="62" t="s">
        <v>2263</v>
      </c>
      <c r="C563" s="6" t="s">
        <v>5204</v>
      </c>
      <c r="K563" s="2" t="s">
        <v>1441</v>
      </c>
    </row>
    <row r="564" spans="1:11" hidden="1">
      <c r="A564" s="2" t="s">
        <v>3833</v>
      </c>
      <c r="B564" s="62" t="s">
        <v>2264</v>
      </c>
      <c r="C564" s="6" t="s">
        <v>5204</v>
      </c>
      <c r="K564" s="2" t="s">
        <v>1441</v>
      </c>
    </row>
    <row r="565" spans="1:11" hidden="1">
      <c r="A565" s="2" t="s">
        <v>3834</v>
      </c>
      <c r="B565" s="62" t="s">
        <v>2265</v>
      </c>
      <c r="C565" s="6" t="s">
        <v>5204</v>
      </c>
      <c r="K565" s="2" t="s">
        <v>1441</v>
      </c>
    </row>
    <row r="566" spans="1:11" hidden="1">
      <c r="A566" s="2" t="s">
        <v>3835</v>
      </c>
      <c r="B566" s="62" t="s">
        <v>2266</v>
      </c>
      <c r="C566" s="6" t="s">
        <v>5204</v>
      </c>
      <c r="K566" s="2" t="s">
        <v>1441</v>
      </c>
    </row>
    <row r="567" spans="1:11" hidden="1">
      <c r="A567" s="2" t="s">
        <v>3836</v>
      </c>
      <c r="B567" s="62" t="s">
        <v>2267</v>
      </c>
      <c r="C567" s="6" t="s">
        <v>5204</v>
      </c>
      <c r="K567" s="2" t="s">
        <v>1441</v>
      </c>
    </row>
    <row r="568" spans="1:11" hidden="1">
      <c r="A568" s="2" t="s">
        <v>3837</v>
      </c>
      <c r="B568" s="62" t="s">
        <v>2268</v>
      </c>
      <c r="C568" s="6" t="s">
        <v>5204</v>
      </c>
      <c r="K568" s="2" t="s">
        <v>1441</v>
      </c>
    </row>
    <row r="569" spans="1:11" hidden="1">
      <c r="A569" s="2" t="s">
        <v>3838</v>
      </c>
      <c r="B569" s="62" t="s">
        <v>2269</v>
      </c>
      <c r="C569" s="6" t="s">
        <v>5204</v>
      </c>
      <c r="K569" s="2" t="s">
        <v>1441</v>
      </c>
    </row>
    <row r="570" spans="1:11" hidden="1">
      <c r="A570" s="2" t="s">
        <v>3839</v>
      </c>
      <c r="B570" s="62" t="s">
        <v>2270</v>
      </c>
      <c r="C570" s="6" t="s">
        <v>5204</v>
      </c>
      <c r="K570" s="2" t="s">
        <v>1441</v>
      </c>
    </row>
    <row r="571" spans="1:11" hidden="1">
      <c r="A571" s="2" t="s">
        <v>3840</v>
      </c>
      <c r="B571" s="62" t="s">
        <v>2271</v>
      </c>
      <c r="C571" s="6" t="s">
        <v>5204</v>
      </c>
      <c r="K571" s="2" t="s">
        <v>1441</v>
      </c>
    </row>
    <row r="572" spans="1:11" hidden="1">
      <c r="A572" s="2" t="s">
        <v>3841</v>
      </c>
      <c r="B572" s="62" t="s">
        <v>2272</v>
      </c>
      <c r="C572" s="6" t="s">
        <v>5204</v>
      </c>
      <c r="K572" s="2" t="s">
        <v>1441</v>
      </c>
    </row>
    <row r="573" spans="1:11" hidden="1">
      <c r="A573" s="2" t="s">
        <v>3842</v>
      </c>
      <c r="B573" s="62" t="s">
        <v>2273</v>
      </c>
      <c r="C573" s="6" t="s">
        <v>5204</v>
      </c>
      <c r="K573" s="2" t="s">
        <v>1441</v>
      </c>
    </row>
    <row r="574" spans="1:11" hidden="1">
      <c r="A574" s="2" t="s">
        <v>3843</v>
      </c>
      <c r="B574" s="62" t="s">
        <v>2274</v>
      </c>
      <c r="C574" s="6" t="s">
        <v>5204</v>
      </c>
      <c r="K574" s="2" t="s">
        <v>1441</v>
      </c>
    </row>
    <row r="575" spans="1:11" hidden="1">
      <c r="A575" s="2" t="s">
        <v>3844</v>
      </c>
      <c r="B575" s="62" t="s">
        <v>2275</v>
      </c>
      <c r="C575" s="6" t="s">
        <v>5204</v>
      </c>
      <c r="K575" s="2" t="s">
        <v>1441</v>
      </c>
    </row>
    <row r="576" spans="1:11" hidden="1">
      <c r="A576" s="2" t="s">
        <v>3845</v>
      </c>
      <c r="B576" s="62" t="s">
        <v>2276</v>
      </c>
      <c r="C576" s="6" t="s">
        <v>5204</v>
      </c>
      <c r="K576" s="2" t="s">
        <v>1441</v>
      </c>
    </row>
    <row r="577" spans="1:11" hidden="1">
      <c r="A577" s="2" t="s">
        <v>3846</v>
      </c>
      <c r="B577" s="62" t="s">
        <v>2277</v>
      </c>
      <c r="C577" s="6" t="s">
        <v>5204</v>
      </c>
      <c r="K577" s="2" t="s">
        <v>1441</v>
      </c>
    </row>
    <row r="578" spans="1:11" hidden="1">
      <c r="A578" s="2" t="s">
        <v>3847</v>
      </c>
      <c r="B578" s="62" t="s">
        <v>2278</v>
      </c>
      <c r="C578" s="6" t="s">
        <v>5204</v>
      </c>
      <c r="K578" s="2" t="s">
        <v>1441</v>
      </c>
    </row>
    <row r="579" spans="1:11" hidden="1">
      <c r="A579" s="2" t="s">
        <v>3848</v>
      </c>
      <c r="B579" s="62" t="s">
        <v>2279</v>
      </c>
      <c r="C579" s="6" t="s">
        <v>5204</v>
      </c>
      <c r="K579" s="2" t="s">
        <v>1441</v>
      </c>
    </row>
    <row r="580" spans="1:11" hidden="1">
      <c r="A580" s="2" t="s">
        <v>3849</v>
      </c>
      <c r="B580" s="62" t="s">
        <v>2280</v>
      </c>
      <c r="C580" s="6" t="s">
        <v>5204</v>
      </c>
      <c r="K580" s="2" t="s">
        <v>1441</v>
      </c>
    </row>
    <row r="581" spans="1:11" hidden="1">
      <c r="A581" s="2" t="s">
        <v>3850</v>
      </c>
      <c r="B581" s="62" t="s">
        <v>2281</v>
      </c>
      <c r="C581" s="6" t="s">
        <v>5204</v>
      </c>
      <c r="K581" s="2" t="s">
        <v>1441</v>
      </c>
    </row>
    <row r="582" spans="1:11" hidden="1">
      <c r="A582" s="2" t="s">
        <v>3851</v>
      </c>
      <c r="B582" s="62" t="s">
        <v>2282</v>
      </c>
      <c r="C582" s="6" t="s">
        <v>5204</v>
      </c>
      <c r="K582" s="2" t="s">
        <v>1441</v>
      </c>
    </row>
    <row r="583" spans="1:11" hidden="1">
      <c r="A583" s="2" t="s">
        <v>3852</v>
      </c>
      <c r="B583" s="62" t="s">
        <v>2283</v>
      </c>
      <c r="C583" s="6" t="s">
        <v>5204</v>
      </c>
      <c r="K583" s="2" t="s">
        <v>1441</v>
      </c>
    </row>
    <row r="584" spans="1:11" hidden="1">
      <c r="A584" s="2" t="s">
        <v>3853</v>
      </c>
      <c r="B584" s="62" t="s">
        <v>2284</v>
      </c>
      <c r="C584" s="6" t="s">
        <v>5204</v>
      </c>
      <c r="K584" s="2" t="s">
        <v>1441</v>
      </c>
    </row>
    <row r="585" spans="1:11" hidden="1">
      <c r="A585" s="2" t="s">
        <v>3854</v>
      </c>
      <c r="B585" s="62" t="s">
        <v>2285</v>
      </c>
      <c r="C585" s="6" t="s">
        <v>5204</v>
      </c>
      <c r="K585" s="2" t="s">
        <v>1441</v>
      </c>
    </row>
    <row r="586" spans="1:11" hidden="1">
      <c r="A586" s="2" t="s">
        <v>3855</v>
      </c>
      <c r="B586" s="62" t="s">
        <v>2286</v>
      </c>
      <c r="C586" s="6" t="s">
        <v>5204</v>
      </c>
      <c r="K586" s="2" t="s">
        <v>1441</v>
      </c>
    </row>
    <row r="587" spans="1:11" hidden="1">
      <c r="A587" s="2" t="s">
        <v>3856</v>
      </c>
      <c r="B587" s="62" t="s">
        <v>2287</v>
      </c>
      <c r="C587" s="6" t="s">
        <v>5204</v>
      </c>
      <c r="K587" s="2" t="s">
        <v>1441</v>
      </c>
    </row>
    <row r="588" spans="1:11" hidden="1">
      <c r="A588" s="2" t="s">
        <v>3857</v>
      </c>
      <c r="B588" s="62" t="s">
        <v>2288</v>
      </c>
      <c r="C588" s="6" t="s">
        <v>5204</v>
      </c>
      <c r="K588" s="2" t="s">
        <v>1441</v>
      </c>
    </row>
    <row r="589" spans="1:11" hidden="1">
      <c r="A589" s="2" t="s">
        <v>3858</v>
      </c>
      <c r="B589" s="62" t="s">
        <v>2289</v>
      </c>
      <c r="C589" s="6" t="s">
        <v>5204</v>
      </c>
      <c r="K589" s="2" t="s">
        <v>1441</v>
      </c>
    </row>
    <row r="590" spans="1:11" hidden="1">
      <c r="A590" s="2" t="s">
        <v>3859</v>
      </c>
      <c r="B590" s="62" t="s">
        <v>2290</v>
      </c>
      <c r="C590" s="6" t="s">
        <v>5204</v>
      </c>
      <c r="K590" s="2" t="s">
        <v>1441</v>
      </c>
    </row>
    <row r="591" spans="1:11" hidden="1">
      <c r="A591" s="2" t="s">
        <v>3860</v>
      </c>
      <c r="B591" s="62" t="s">
        <v>2291</v>
      </c>
      <c r="C591" s="6" t="s">
        <v>5204</v>
      </c>
      <c r="K591" s="2" t="s">
        <v>1441</v>
      </c>
    </row>
    <row r="592" spans="1:11" hidden="1">
      <c r="A592" s="2" t="s">
        <v>3861</v>
      </c>
      <c r="B592" s="62" t="s">
        <v>2292</v>
      </c>
      <c r="C592" s="6" t="s">
        <v>5204</v>
      </c>
      <c r="K592" s="2" t="s">
        <v>1441</v>
      </c>
    </row>
    <row r="593" spans="1:11" hidden="1">
      <c r="A593" s="2" t="s">
        <v>3862</v>
      </c>
      <c r="B593" s="62" t="s">
        <v>2293</v>
      </c>
      <c r="C593" s="6" t="s">
        <v>5204</v>
      </c>
      <c r="K593" s="2" t="s">
        <v>1441</v>
      </c>
    </row>
    <row r="594" spans="1:11" hidden="1">
      <c r="A594" s="2" t="s">
        <v>3863</v>
      </c>
      <c r="B594" s="62" t="s">
        <v>2294</v>
      </c>
      <c r="C594" s="6" t="s">
        <v>5204</v>
      </c>
      <c r="K594" s="2" t="s">
        <v>1441</v>
      </c>
    </row>
    <row r="595" spans="1:11" hidden="1">
      <c r="A595" s="2" t="s">
        <v>3864</v>
      </c>
      <c r="B595" s="62" t="s">
        <v>2295</v>
      </c>
      <c r="C595" s="6" t="s">
        <v>5204</v>
      </c>
      <c r="K595" s="2" t="s">
        <v>1441</v>
      </c>
    </row>
    <row r="596" spans="1:11" hidden="1">
      <c r="A596" s="2" t="s">
        <v>3865</v>
      </c>
      <c r="B596" s="62" t="s">
        <v>2296</v>
      </c>
      <c r="C596" s="6" t="s">
        <v>5204</v>
      </c>
      <c r="K596" s="2" t="s">
        <v>1441</v>
      </c>
    </row>
    <row r="597" spans="1:11" hidden="1">
      <c r="A597" s="2" t="s">
        <v>3866</v>
      </c>
      <c r="B597" s="62" t="s">
        <v>2297</v>
      </c>
      <c r="C597" s="6" t="s">
        <v>5204</v>
      </c>
      <c r="K597" s="2" t="s">
        <v>1441</v>
      </c>
    </row>
    <row r="598" spans="1:11" hidden="1">
      <c r="A598" s="2" t="s">
        <v>3867</v>
      </c>
      <c r="B598" s="62" t="s">
        <v>2298</v>
      </c>
      <c r="C598" s="6" t="s">
        <v>5204</v>
      </c>
      <c r="K598" s="2" t="s">
        <v>1441</v>
      </c>
    </row>
    <row r="599" spans="1:11" hidden="1">
      <c r="A599" s="2" t="s">
        <v>3868</v>
      </c>
      <c r="B599" s="62" t="s">
        <v>2299</v>
      </c>
      <c r="C599" s="6" t="s">
        <v>5204</v>
      </c>
      <c r="K599" s="2" t="s">
        <v>1441</v>
      </c>
    </row>
    <row r="600" spans="1:11" hidden="1">
      <c r="A600" s="2" t="s">
        <v>3869</v>
      </c>
      <c r="B600" s="62" t="s">
        <v>2300</v>
      </c>
      <c r="C600" s="6" t="s">
        <v>5204</v>
      </c>
      <c r="K600" s="2" t="s">
        <v>1441</v>
      </c>
    </row>
    <row r="601" spans="1:11" hidden="1">
      <c r="A601" s="2" t="s">
        <v>3870</v>
      </c>
      <c r="B601" s="62" t="s">
        <v>2301</v>
      </c>
      <c r="C601" s="6" t="s">
        <v>5204</v>
      </c>
      <c r="K601" s="2" t="s">
        <v>1441</v>
      </c>
    </row>
    <row r="602" spans="1:11" hidden="1">
      <c r="A602" s="2" t="s">
        <v>3871</v>
      </c>
      <c r="B602" s="62" t="s">
        <v>2302</v>
      </c>
      <c r="C602" s="6" t="s">
        <v>5204</v>
      </c>
      <c r="K602" s="2" t="s">
        <v>1441</v>
      </c>
    </row>
    <row r="603" spans="1:11" hidden="1">
      <c r="A603" s="2" t="s">
        <v>3872</v>
      </c>
      <c r="B603" s="62" t="s">
        <v>2303</v>
      </c>
      <c r="C603" s="6" t="s">
        <v>5204</v>
      </c>
      <c r="K603" s="2" t="s">
        <v>1441</v>
      </c>
    </row>
    <row r="604" spans="1:11" hidden="1">
      <c r="A604" s="2" t="s">
        <v>3873</v>
      </c>
      <c r="B604" s="62" t="s">
        <v>2304</v>
      </c>
      <c r="C604" s="6" t="s">
        <v>5204</v>
      </c>
      <c r="K604" s="2" t="s">
        <v>1441</v>
      </c>
    </row>
    <row r="605" spans="1:11" hidden="1">
      <c r="A605" s="2" t="s">
        <v>3874</v>
      </c>
      <c r="B605" s="62" t="s">
        <v>2305</v>
      </c>
      <c r="C605" s="6" t="s">
        <v>5204</v>
      </c>
      <c r="K605" s="2" t="s">
        <v>1441</v>
      </c>
    </row>
    <row r="606" spans="1:11" hidden="1">
      <c r="A606" s="2" t="s">
        <v>3875</v>
      </c>
      <c r="B606" s="62" t="s">
        <v>2306</v>
      </c>
      <c r="C606" s="6" t="s">
        <v>5204</v>
      </c>
      <c r="K606" s="2" t="s">
        <v>1441</v>
      </c>
    </row>
    <row r="607" spans="1:11" hidden="1">
      <c r="A607" s="2" t="s">
        <v>3876</v>
      </c>
      <c r="B607" s="62" t="s">
        <v>2307</v>
      </c>
      <c r="C607" s="6" t="s">
        <v>5204</v>
      </c>
      <c r="K607" s="2" t="s">
        <v>1441</v>
      </c>
    </row>
    <row r="608" spans="1:11" hidden="1">
      <c r="A608" s="2" t="s">
        <v>3877</v>
      </c>
      <c r="B608" s="62" t="s">
        <v>2308</v>
      </c>
      <c r="C608" s="6" t="s">
        <v>5204</v>
      </c>
      <c r="K608" s="2" t="s">
        <v>1441</v>
      </c>
    </row>
    <row r="609" spans="1:11" hidden="1">
      <c r="A609" s="2" t="s">
        <v>3878</v>
      </c>
      <c r="B609" s="62" t="s">
        <v>2309</v>
      </c>
      <c r="C609" s="6" t="s">
        <v>5204</v>
      </c>
      <c r="K609" s="2" t="s">
        <v>1441</v>
      </c>
    </row>
    <row r="610" spans="1:11" hidden="1">
      <c r="A610" s="2" t="s">
        <v>3879</v>
      </c>
      <c r="B610" s="62" t="s">
        <v>2310</v>
      </c>
      <c r="C610" s="6" t="s">
        <v>5204</v>
      </c>
      <c r="K610" s="2" t="s">
        <v>1441</v>
      </c>
    </row>
    <row r="611" spans="1:11" hidden="1">
      <c r="A611" s="2" t="s">
        <v>3880</v>
      </c>
      <c r="B611" s="62" t="s">
        <v>2311</v>
      </c>
      <c r="C611" s="6" t="s">
        <v>5204</v>
      </c>
      <c r="K611" s="2" t="s">
        <v>1441</v>
      </c>
    </row>
    <row r="612" spans="1:11" hidden="1">
      <c r="A612" s="2" t="s">
        <v>3881</v>
      </c>
      <c r="B612" s="62" t="s">
        <v>2312</v>
      </c>
      <c r="C612" s="6" t="s">
        <v>5204</v>
      </c>
      <c r="K612" s="2" t="s">
        <v>1441</v>
      </c>
    </row>
    <row r="613" spans="1:11" hidden="1">
      <c r="A613" s="2" t="s">
        <v>3882</v>
      </c>
      <c r="B613" s="62" t="s">
        <v>2313</v>
      </c>
      <c r="C613" s="6" t="s">
        <v>5204</v>
      </c>
      <c r="K613" s="2" t="s">
        <v>1441</v>
      </c>
    </row>
    <row r="614" spans="1:11" hidden="1">
      <c r="A614" s="2" t="s">
        <v>3883</v>
      </c>
      <c r="B614" s="62" t="s">
        <v>2314</v>
      </c>
      <c r="C614" s="6" t="s">
        <v>5204</v>
      </c>
      <c r="K614" s="2" t="s">
        <v>1441</v>
      </c>
    </row>
    <row r="615" spans="1:11" hidden="1">
      <c r="A615" s="2" t="s">
        <v>3884</v>
      </c>
      <c r="B615" s="62" t="s">
        <v>2315</v>
      </c>
      <c r="C615" s="6" t="s">
        <v>5204</v>
      </c>
      <c r="K615" s="2" t="s">
        <v>1441</v>
      </c>
    </row>
    <row r="616" spans="1:11" hidden="1">
      <c r="A616" s="2" t="s">
        <v>3885</v>
      </c>
      <c r="B616" s="62" t="s">
        <v>2316</v>
      </c>
      <c r="C616" s="6" t="s">
        <v>5204</v>
      </c>
      <c r="K616" s="2" t="s">
        <v>1441</v>
      </c>
    </row>
    <row r="617" spans="1:11" hidden="1">
      <c r="A617" s="2" t="s">
        <v>3886</v>
      </c>
      <c r="B617" s="62" t="s">
        <v>2317</v>
      </c>
      <c r="C617" s="6" t="s">
        <v>5204</v>
      </c>
      <c r="K617" s="2" t="s">
        <v>1441</v>
      </c>
    </row>
    <row r="618" spans="1:11" hidden="1">
      <c r="A618" s="2" t="s">
        <v>3887</v>
      </c>
      <c r="B618" s="62" t="s">
        <v>2318</v>
      </c>
      <c r="C618" s="6" t="s">
        <v>5204</v>
      </c>
      <c r="K618" s="2" t="s">
        <v>1441</v>
      </c>
    </row>
    <row r="619" spans="1:11" hidden="1">
      <c r="A619" s="2" t="s">
        <v>3888</v>
      </c>
      <c r="B619" s="62" t="s">
        <v>2319</v>
      </c>
      <c r="C619" s="6" t="s">
        <v>5204</v>
      </c>
      <c r="K619" s="2" t="s">
        <v>1441</v>
      </c>
    </row>
    <row r="620" spans="1:11" hidden="1">
      <c r="A620" s="2" t="s">
        <v>3889</v>
      </c>
      <c r="B620" s="62" t="s">
        <v>2320</v>
      </c>
      <c r="C620" s="6" t="s">
        <v>5204</v>
      </c>
      <c r="K620" s="2" t="s">
        <v>1441</v>
      </c>
    </row>
    <row r="621" spans="1:11" hidden="1">
      <c r="A621" s="2" t="s">
        <v>3890</v>
      </c>
      <c r="B621" s="62" t="s">
        <v>2321</v>
      </c>
      <c r="C621" s="6" t="s">
        <v>5204</v>
      </c>
      <c r="K621" s="2" t="s">
        <v>1441</v>
      </c>
    </row>
    <row r="622" spans="1:11" hidden="1">
      <c r="A622" s="2" t="s">
        <v>3891</v>
      </c>
      <c r="B622" s="62" t="s">
        <v>2322</v>
      </c>
      <c r="C622" s="6" t="s">
        <v>5204</v>
      </c>
      <c r="K622" s="2" t="s">
        <v>1441</v>
      </c>
    </row>
    <row r="623" spans="1:11" hidden="1">
      <c r="A623" s="2" t="s">
        <v>3892</v>
      </c>
      <c r="B623" s="62" t="s">
        <v>2323</v>
      </c>
      <c r="C623" s="6" t="s">
        <v>5204</v>
      </c>
      <c r="K623" s="2" t="s">
        <v>1441</v>
      </c>
    </row>
    <row r="624" spans="1:11" hidden="1">
      <c r="A624" s="2" t="s">
        <v>3893</v>
      </c>
      <c r="B624" s="62" t="s">
        <v>2324</v>
      </c>
      <c r="C624" s="6" t="s">
        <v>5204</v>
      </c>
      <c r="K624" s="2" t="s">
        <v>1441</v>
      </c>
    </row>
    <row r="625" spans="1:11" hidden="1">
      <c r="A625" s="2" t="s">
        <v>3894</v>
      </c>
      <c r="B625" s="62" t="s">
        <v>2325</v>
      </c>
      <c r="C625" s="6" t="s">
        <v>5204</v>
      </c>
      <c r="K625" s="2" t="s">
        <v>1441</v>
      </c>
    </row>
    <row r="626" spans="1:11" hidden="1">
      <c r="A626" s="2" t="s">
        <v>3895</v>
      </c>
      <c r="B626" s="62" t="s">
        <v>2326</v>
      </c>
      <c r="C626" s="6" t="s">
        <v>5204</v>
      </c>
      <c r="K626" s="2" t="s">
        <v>1441</v>
      </c>
    </row>
    <row r="627" spans="1:11" hidden="1">
      <c r="A627" s="2" t="s">
        <v>3896</v>
      </c>
      <c r="B627" s="62" t="s">
        <v>2327</v>
      </c>
      <c r="C627" s="6" t="s">
        <v>5204</v>
      </c>
      <c r="K627" s="2" t="s">
        <v>1441</v>
      </c>
    </row>
    <row r="628" spans="1:11" hidden="1">
      <c r="A628" s="2" t="s">
        <v>3897</v>
      </c>
      <c r="B628" s="62" t="s">
        <v>2328</v>
      </c>
      <c r="C628" s="6" t="s">
        <v>5204</v>
      </c>
      <c r="K628" s="2" t="s">
        <v>1441</v>
      </c>
    </row>
    <row r="629" spans="1:11" hidden="1">
      <c r="A629" s="2" t="s">
        <v>3898</v>
      </c>
      <c r="B629" s="62" t="s">
        <v>2329</v>
      </c>
      <c r="C629" s="6" t="s">
        <v>5204</v>
      </c>
      <c r="K629" s="2" t="s">
        <v>1441</v>
      </c>
    </row>
    <row r="630" spans="1:11" hidden="1">
      <c r="A630" s="2" t="s">
        <v>3899</v>
      </c>
      <c r="B630" s="62" t="s">
        <v>2330</v>
      </c>
      <c r="C630" s="6" t="s">
        <v>5204</v>
      </c>
      <c r="K630" s="2" t="s">
        <v>1441</v>
      </c>
    </row>
    <row r="631" spans="1:11" hidden="1">
      <c r="A631" s="2" t="s">
        <v>3900</v>
      </c>
      <c r="B631" s="62" t="s">
        <v>2331</v>
      </c>
      <c r="C631" s="6" t="s">
        <v>5204</v>
      </c>
      <c r="K631" s="2" t="s">
        <v>1441</v>
      </c>
    </row>
    <row r="632" spans="1:11" hidden="1">
      <c r="A632" s="2" t="s">
        <v>3901</v>
      </c>
      <c r="B632" s="62" t="s">
        <v>2332</v>
      </c>
      <c r="C632" s="6" t="s">
        <v>5204</v>
      </c>
      <c r="K632" s="2" t="s">
        <v>1441</v>
      </c>
    </row>
    <row r="633" spans="1:11" hidden="1">
      <c r="A633" s="2" t="s">
        <v>3902</v>
      </c>
      <c r="B633" s="62" t="s">
        <v>2333</v>
      </c>
      <c r="C633" s="6" t="s">
        <v>5204</v>
      </c>
      <c r="K633" s="2" t="s">
        <v>1441</v>
      </c>
    </row>
    <row r="634" spans="1:11" hidden="1">
      <c r="A634" s="2" t="s">
        <v>3903</v>
      </c>
      <c r="B634" s="62" t="s">
        <v>2334</v>
      </c>
      <c r="C634" s="6" t="s">
        <v>5204</v>
      </c>
      <c r="K634" s="2" t="s">
        <v>1441</v>
      </c>
    </row>
    <row r="635" spans="1:11" hidden="1">
      <c r="A635" s="2" t="s">
        <v>3904</v>
      </c>
      <c r="B635" s="62" t="s">
        <v>2335</v>
      </c>
      <c r="C635" s="6" t="s">
        <v>5204</v>
      </c>
      <c r="K635" s="2" t="s">
        <v>1441</v>
      </c>
    </row>
    <row r="636" spans="1:11" hidden="1">
      <c r="A636" s="2" t="s">
        <v>3905</v>
      </c>
      <c r="B636" s="62" t="s">
        <v>2336</v>
      </c>
      <c r="C636" s="6" t="s">
        <v>5204</v>
      </c>
      <c r="K636" s="2" t="s">
        <v>1441</v>
      </c>
    </row>
    <row r="637" spans="1:11" hidden="1">
      <c r="A637" s="2" t="s">
        <v>3906</v>
      </c>
      <c r="B637" s="62" t="s">
        <v>2337</v>
      </c>
      <c r="C637" s="6" t="s">
        <v>5204</v>
      </c>
      <c r="K637" s="2" t="s">
        <v>1441</v>
      </c>
    </row>
    <row r="638" spans="1:11" hidden="1">
      <c r="A638" s="2" t="s">
        <v>3907</v>
      </c>
      <c r="B638" s="62" t="s">
        <v>2338</v>
      </c>
      <c r="C638" s="6" t="s">
        <v>5204</v>
      </c>
      <c r="K638" s="2" t="s">
        <v>1441</v>
      </c>
    </row>
    <row r="639" spans="1:11" hidden="1">
      <c r="A639" s="2" t="s">
        <v>3908</v>
      </c>
      <c r="B639" s="62" t="s">
        <v>2339</v>
      </c>
      <c r="C639" s="6" t="s">
        <v>5204</v>
      </c>
      <c r="K639" s="2" t="s">
        <v>1441</v>
      </c>
    </row>
    <row r="640" spans="1:11" hidden="1">
      <c r="A640" s="2" t="s">
        <v>3909</v>
      </c>
      <c r="B640" s="62" t="s">
        <v>2340</v>
      </c>
      <c r="C640" s="6" t="s">
        <v>5204</v>
      </c>
      <c r="K640" s="2" t="s">
        <v>1441</v>
      </c>
    </row>
    <row r="641" spans="1:11" hidden="1">
      <c r="A641" s="2" t="s">
        <v>3910</v>
      </c>
      <c r="B641" s="62" t="s">
        <v>2341</v>
      </c>
      <c r="C641" s="6" t="s">
        <v>5204</v>
      </c>
      <c r="K641" s="2" t="s">
        <v>1441</v>
      </c>
    </row>
    <row r="642" spans="1:11" hidden="1">
      <c r="A642" s="2" t="s">
        <v>3911</v>
      </c>
      <c r="B642" s="62" t="s">
        <v>2342</v>
      </c>
      <c r="C642" s="6" t="s">
        <v>5204</v>
      </c>
      <c r="K642" s="2" t="s">
        <v>1441</v>
      </c>
    </row>
    <row r="643" spans="1:11" hidden="1">
      <c r="A643" s="2" t="s">
        <v>3912</v>
      </c>
      <c r="B643" s="62" t="s">
        <v>2343</v>
      </c>
      <c r="C643" s="6" t="s">
        <v>5204</v>
      </c>
      <c r="K643" s="2" t="s">
        <v>1441</v>
      </c>
    </row>
    <row r="644" spans="1:11" hidden="1">
      <c r="A644" s="2" t="s">
        <v>3913</v>
      </c>
      <c r="B644" s="62" t="s">
        <v>2344</v>
      </c>
      <c r="C644" s="6" t="s">
        <v>5204</v>
      </c>
      <c r="K644" s="2" t="s">
        <v>1441</v>
      </c>
    </row>
    <row r="645" spans="1:11" hidden="1">
      <c r="A645" s="2" t="s">
        <v>3914</v>
      </c>
      <c r="B645" s="62" t="s">
        <v>2345</v>
      </c>
      <c r="C645" s="6" t="s">
        <v>5204</v>
      </c>
      <c r="K645" s="2" t="s">
        <v>1441</v>
      </c>
    </row>
    <row r="646" spans="1:11" hidden="1">
      <c r="A646" s="2" t="s">
        <v>3915</v>
      </c>
      <c r="B646" s="62" t="s">
        <v>2346</v>
      </c>
      <c r="C646" s="6" t="s">
        <v>5204</v>
      </c>
      <c r="K646" s="2" t="s">
        <v>1441</v>
      </c>
    </row>
    <row r="647" spans="1:11" hidden="1">
      <c r="A647" s="2" t="s">
        <v>3916</v>
      </c>
      <c r="B647" s="62" t="s">
        <v>2347</v>
      </c>
      <c r="C647" s="6" t="s">
        <v>5204</v>
      </c>
      <c r="K647" s="2" t="s">
        <v>1441</v>
      </c>
    </row>
    <row r="648" spans="1:11" hidden="1">
      <c r="A648" s="2" t="s">
        <v>3917</v>
      </c>
      <c r="B648" s="62" t="s">
        <v>2348</v>
      </c>
      <c r="C648" s="6" t="s">
        <v>5204</v>
      </c>
      <c r="K648" s="2" t="s">
        <v>1441</v>
      </c>
    </row>
    <row r="649" spans="1:11" hidden="1">
      <c r="A649" s="2" t="s">
        <v>3918</v>
      </c>
      <c r="B649" s="62" t="s">
        <v>2349</v>
      </c>
      <c r="C649" s="6" t="s">
        <v>5204</v>
      </c>
      <c r="K649" s="2" t="s">
        <v>1441</v>
      </c>
    </row>
    <row r="650" spans="1:11" hidden="1">
      <c r="A650" s="2" t="s">
        <v>3919</v>
      </c>
      <c r="B650" s="62" t="s">
        <v>2350</v>
      </c>
      <c r="C650" s="6" t="s">
        <v>5204</v>
      </c>
      <c r="K650" s="2" t="s">
        <v>1441</v>
      </c>
    </row>
    <row r="651" spans="1:11" hidden="1">
      <c r="A651" s="2" t="s">
        <v>3920</v>
      </c>
      <c r="B651" s="62" t="s">
        <v>2351</v>
      </c>
      <c r="C651" s="6" t="s">
        <v>5204</v>
      </c>
      <c r="K651" s="2" t="s">
        <v>1441</v>
      </c>
    </row>
    <row r="652" spans="1:11" hidden="1">
      <c r="A652" s="2" t="s">
        <v>3921</v>
      </c>
      <c r="B652" s="62" t="s">
        <v>2352</v>
      </c>
      <c r="C652" s="6" t="s">
        <v>5204</v>
      </c>
      <c r="K652" s="2" t="s">
        <v>1441</v>
      </c>
    </row>
    <row r="653" spans="1:11" hidden="1">
      <c r="A653" s="2" t="s">
        <v>3922</v>
      </c>
      <c r="B653" s="62" t="s">
        <v>2353</v>
      </c>
      <c r="C653" s="6" t="s">
        <v>5204</v>
      </c>
      <c r="K653" s="2" t="s">
        <v>1441</v>
      </c>
    </row>
    <row r="654" spans="1:11" hidden="1">
      <c r="A654" s="2" t="s">
        <v>3923</v>
      </c>
      <c r="B654" s="62" t="s">
        <v>2354</v>
      </c>
      <c r="C654" s="6" t="s">
        <v>5204</v>
      </c>
      <c r="K654" s="2" t="s">
        <v>1441</v>
      </c>
    </row>
    <row r="655" spans="1:11" hidden="1">
      <c r="A655" s="2" t="s">
        <v>3924</v>
      </c>
      <c r="B655" s="62" t="s">
        <v>2355</v>
      </c>
      <c r="C655" s="6" t="s">
        <v>5204</v>
      </c>
      <c r="K655" s="2" t="s">
        <v>1441</v>
      </c>
    </row>
    <row r="656" spans="1:11" hidden="1">
      <c r="A656" s="2" t="s">
        <v>3925</v>
      </c>
      <c r="B656" s="62" t="s">
        <v>2356</v>
      </c>
      <c r="C656" s="6" t="s">
        <v>5204</v>
      </c>
      <c r="K656" s="2" t="s">
        <v>1441</v>
      </c>
    </row>
    <row r="657" spans="1:11" hidden="1">
      <c r="A657" s="2" t="s">
        <v>3926</v>
      </c>
      <c r="B657" s="62" t="s">
        <v>2357</v>
      </c>
      <c r="C657" s="6" t="s">
        <v>5204</v>
      </c>
      <c r="K657" s="2" t="s">
        <v>1441</v>
      </c>
    </row>
    <row r="658" spans="1:11" hidden="1">
      <c r="A658" s="2" t="s">
        <v>3927</v>
      </c>
      <c r="B658" s="62" t="s">
        <v>2358</v>
      </c>
      <c r="C658" s="6" t="s">
        <v>5204</v>
      </c>
      <c r="K658" s="2" t="s">
        <v>1441</v>
      </c>
    </row>
    <row r="659" spans="1:11" hidden="1">
      <c r="A659" s="2" t="s">
        <v>3928</v>
      </c>
      <c r="B659" s="62" t="s">
        <v>2359</v>
      </c>
      <c r="C659" s="6" t="s">
        <v>5204</v>
      </c>
      <c r="K659" s="2" t="s">
        <v>1441</v>
      </c>
    </row>
    <row r="660" spans="1:11" hidden="1">
      <c r="A660" s="2" t="s">
        <v>3929</v>
      </c>
      <c r="B660" s="62" t="s">
        <v>2360</v>
      </c>
      <c r="C660" s="6" t="s">
        <v>5204</v>
      </c>
      <c r="K660" s="2" t="s">
        <v>1441</v>
      </c>
    </row>
    <row r="661" spans="1:11" hidden="1">
      <c r="A661" s="2" t="s">
        <v>3930</v>
      </c>
      <c r="B661" s="62" t="s">
        <v>2361</v>
      </c>
      <c r="C661" s="6" t="s">
        <v>5204</v>
      </c>
      <c r="K661" s="2" t="s">
        <v>1441</v>
      </c>
    </row>
    <row r="662" spans="1:11" hidden="1">
      <c r="A662" s="2" t="s">
        <v>3931</v>
      </c>
      <c r="B662" s="62" t="s">
        <v>2362</v>
      </c>
      <c r="C662" s="6" t="s">
        <v>5204</v>
      </c>
      <c r="K662" s="2" t="s">
        <v>1441</v>
      </c>
    </row>
    <row r="663" spans="1:11" hidden="1">
      <c r="A663" s="2" t="s">
        <v>3932</v>
      </c>
      <c r="B663" s="62" t="s">
        <v>2363</v>
      </c>
      <c r="C663" s="6" t="s">
        <v>5204</v>
      </c>
      <c r="K663" s="2" t="s">
        <v>1441</v>
      </c>
    </row>
    <row r="664" spans="1:11" hidden="1">
      <c r="A664" s="2" t="s">
        <v>3933</v>
      </c>
      <c r="B664" s="62" t="s">
        <v>2364</v>
      </c>
      <c r="C664" s="6" t="s">
        <v>5204</v>
      </c>
      <c r="K664" s="2" t="s">
        <v>1441</v>
      </c>
    </row>
    <row r="665" spans="1:11" hidden="1">
      <c r="A665" s="2" t="s">
        <v>3934</v>
      </c>
      <c r="B665" s="62" t="s">
        <v>2365</v>
      </c>
      <c r="C665" s="6" t="s">
        <v>5204</v>
      </c>
      <c r="K665" s="2" t="s">
        <v>1441</v>
      </c>
    </row>
    <row r="666" spans="1:11" hidden="1">
      <c r="A666" s="2" t="s">
        <v>3935</v>
      </c>
      <c r="B666" s="62" t="s">
        <v>2366</v>
      </c>
      <c r="C666" s="6" t="s">
        <v>5204</v>
      </c>
      <c r="K666" s="2" t="s">
        <v>1441</v>
      </c>
    </row>
    <row r="667" spans="1:11" hidden="1">
      <c r="A667" s="2" t="s">
        <v>3936</v>
      </c>
      <c r="B667" s="62" t="s">
        <v>6398</v>
      </c>
      <c r="C667" s="6" t="s">
        <v>5204</v>
      </c>
      <c r="K667" s="2" t="s">
        <v>1441</v>
      </c>
    </row>
    <row r="668" spans="1:11" hidden="1">
      <c r="A668" s="2" t="s">
        <v>3937</v>
      </c>
      <c r="B668" s="62" t="s">
        <v>2367</v>
      </c>
      <c r="C668" s="6" t="s">
        <v>5204</v>
      </c>
      <c r="K668" s="2" t="s">
        <v>1441</v>
      </c>
    </row>
    <row r="669" spans="1:11" hidden="1">
      <c r="A669" s="2" t="s">
        <v>3938</v>
      </c>
      <c r="B669" s="62" t="s">
        <v>2368</v>
      </c>
      <c r="C669" s="6" t="s">
        <v>5204</v>
      </c>
      <c r="K669" s="2" t="s">
        <v>1441</v>
      </c>
    </row>
    <row r="670" spans="1:11" hidden="1">
      <c r="A670" s="2" t="s">
        <v>3939</v>
      </c>
      <c r="B670" s="62" t="s">
        <v>2369</v>
      </c>
      <c r="C670" s="6" t="s">
        <v>5204</v>
      </c>
      <c r="K670" s="2" t="s">
        <v>1441</v>
      </c>
    </row>
    <row r="671" spans="1:11" hidden="1">
      <c r="A671" s="2" t="s">
        <v>3940</v>
      </c>
      <c r="B671" s="62" t="s">
        <v>2370</v>
      </c>
      <c r="C671" s="6" t="s">
        <v>5204</v>
      </c>
      <c r="K671" s="2" t="s">
        <v>1441</v>
      </c>
    </row>
    <row r="672" spans="1:11" hidden="1">
      <c r="A672" s="2" t="s">
        <v>3941</v>
      </c>
      <c r="B672" s="62" t="s">
        <v>2371</v>
      </c>
      <c r="C672" s="6" t="s">
        <v>5204</v>
      </c>
      <c r="K672" s="2" t="s">
        <v>1441</v>
      </c>
    </row>
    <row r="673" spans="1:11" hidden="1">
      <c r="A673" s="2" t="s">
        <v>3942</v>
      </c>
      <c r="B673" s="62" t="s">
        <v>2372</v>
      </c>
      <c r="C673" s="6" t="s">
        <v>5204</v>
      </c>
      <c r="K673" s="2" t="s">
        <v>1441</v>
      </c>
    </row>
    <row r="674" spans="1:11" hidden="1">
      <c r="A674" s="2" t="s">
        <v>3943</v>
      </c>
      <c r="B674" s="62" t="s">
        <v>2373</v>
      </c>
      <c r="C674" s="6" t="s">
        <v>5204</v>
      </c>
      <c r="K674" s="2" t="s">
        <v>1441</v>
      </c>
    </row>
    <row r="675" spans="1:11" hidden="1">
      <c r="A675" s="2" t="s">
        <v>3944</v>
      </c>
      <c r="B675" s="62" t="s">
        <v>2374</v>
      </c>
      <c r="C675" s="6" t="s">
        <v>5204</v>
      </c>
      <c r="K675" s="2" t="s">
        <v>1441</v>
      </c>
    </row>
    <row r="676" spans="1:11" hidden="1">
      <c r="A676" s="2" t="s">
        <v>3945</v>
      </c>
      <c r="B676" s="62" t="s">
        <v>2375</v>
      </c>
      <c r="C676" s="6" t="s">
        <v>5204</v>
      </c>
      <c r="K676" s="2" t="s">
        <v>1441</v>
      </c>
    </row>
    <row r="677" spans="1:11" hidden="1">
      <c r="A677" s="2" t="s">
        <v>3946</v>
      </c>
      <c r="B677" s="62" t="s">
        <v>2376</v>
      </c>
      <c r="C677" s="6" t="s">
        <v>5204</v>
      </c>
      <c r="K677" s="2" t="s">
        <v>1441</v>
      </c>
    </row>
    <row r="678" spans="1:11" hidden="1">
      <c r="A678" s="2" t="s">
        <v>3947</v>
      </c>
      <c r="B678" s="62" t="s">
        <v>2377</v>
      </c>
      <c r="C678" s="6" t="s">
        <v>5204</v>
      </c>
      <c r="K678" s="2" t="s">
        <v>1441</v>
      </c>
    </row>
    <row r="679" spans="1:11" hidden="1">
      <c r="A679" s="2" t="s">
        <v>3948</v>
      </c>
      <c r="B679" s="62" t="s">
        <v>2378</v>
      </c>
      <c r="C679" s="6" t="s">
        <v>5204</v>
      </c>
      <c r="K679" s="2" t="s">
        <v>1441</v>
      </c>
    </row>
    <row r="680" spans="1:11" hidden="1">
      <c r="A680" s="2" t="s">
        <v>3949</v>
      </c>
      <c r="B680" s="62" t="s">
        <v>2379</v>
      </c>
      <c r="C680" s="6" t="s">
        <v>5204</v>
      </c>
      <c r="K680" s="2" t="s">
        <v>1441</v>
      </c>
    </row>
    <row r="681" spans="1:11" hidden="1">
      <c r="A681" s="2" t="s">
        <v>3950</v>
      </c>
      <c r="B681" s="62" t="s">
        <v>2380</v>
      </c>
      <c r="C681" s="6" t="s">
        <v>5204</v>
      </c>
      <c r="K681" s="2" t="s">
        <v>1441</v>
      </c>
    </row>
    <row r="682" spans="1:11" hidden="1">
      <c r="A682" s="2" t="s">
        <v>3951</v>
      </c>
      <c r="B682" s="62" t="s">
        <v>2381</v>
      </c>
      <c r="C682" s="6" t="s">
        <v>5204</v>
      </c>
      <c r="K682" s="2" t="s">
        <v>1441</v>
      </c>
    </row>
    <row r="683" spans="1:11" hidden="1">
      <c r="A683" s="2" t="s">
        <v>3952</v>
      </c>
      <c r="B683" s="62" t="s">
        <v>2382</v>
      </c>
      <c r="C683" s="6" t="s">
        <v>5204</v>
      </c>
      <c r="K683" s="2" t="s">
        <v>1441</v>
      </c>
    </row>
    <row r="684" spans="1:11" hidden="1">
      <c r="A684" s="2" t="s">
        <v>3953</v>
      </c>
      <c r="B684" s="62" t="s">
        <v>2383</v>
      </c>
      <c r="C684" s="6" t="s">
        <v>5204</v>
      </c>
      <c r="K684" s="2" t="s">
        <v>1441</v>
      </c>
    </row>
    <row r="685" spans="1:11" hidden="1">
      <c r="A685" s="2" t="s">
        <v>3954</v>
      </c>
      <c r="B685" s="62" t="s">
        <v>2384</v>
      </c>
      <c r="C685" s="6" t="s">
        <v>5204</v>
      </c>
      <c r="K685" s="2" t="s">
        <v>1441</v>
      </c>
    </row>
    <row r="686" spans="1:11" hidden="1">
      <c r="A686" s="2" t="s">
        <v>3955</v>
      </c>
      <c r="B686" s="62" t="s">
        <v>6399</v>
      </c>
      <c r="C686" s="6" t="s">
        <v>5204</v>
      </c>
      <c r="K686" s="2" t="s">
        <v>1441</v>
      </c>
    </row>
    <row r="687" spans="1:11" hidden="1">
      <c r="A687" s="2" t="s">
        <v>3956</v>
      </c>
      <c r="B687" s="62" t="s">
        <v>6400</v>
      </c>
      <c r="C687" s="6" t="s">
        <v>5204</v>
      </c>
      <c r="K687" s="2" t="s">
        <v>1441</v>
      </c>
    </row>
    <row r="688" spans="1:11" hidden="1">
      <c r="A688" s="2" t="s">
        <v>3957</v>
      </c>
      <c r="B688" s="62" t="s">
        <v>6401</v>
      </c>
      <c r="C688" s="6" t="s">
        <v>5204</v>
      </c>
      <c r="K688" s="2" t="s">
        <v>1441</v>
      </c>
    </row>
    <row r="689" spans="1:11" hidden="1">
      <c r="A689" s="2" t="s">
        <v>3958</v>
      </c>
      <c r="B689" s="62" t="s">
        <v>2385</v>
      </c>
      <c r="C689" s="6" t="s">
        <v>5204</v>
      </c>
      <c r="K689" s="2" t="s">
        <v>1441</v>
      </c>
    </row>
    <row r="690" spans="1:11" hidden="1">
      <c r="A690" s="2" t="s">
        <v>3959</v>
      </c>
      <c r="B690" s="62" t="s">
        <v>2386</v>
      </c>
      <c r="C690" s="6" t="s">
        <v>5204</v>
      </c>
      <c r="K690" s="2" t="s">
        <v>1441</v>
      </c>
    </row>
    <row r="691" spans="1:11" hidden="1">
      <c r="A691" s="2" t="s">
        <v>3960</v>
      </c>
      <c r="B691" s="62" t="s">
        <v>2387</v>
      </c>
      <c r="C691" s="6" t="s">
        <v>5204</v>
      </c>
      <c r="K691" s="2" t="s">
        <v>1441</v>
      </c>
    </row>
    <row r="692" spans="1:11" hidden="1">
      <c r="A692" s="2" t="s">
        <v>3961</v>
      </c>
      <c r="B692" s="62" t="s">
        <v>2388</v>
      </c>
      <c r="C692" s="6" t="s">
        <v>5204</v>
      </c>
      <c r="K692" s="2" t="s">
        <v>1441</v>
      </c>
    </row>
    <row r="693" spans="1:11" hidden="1">
      <c r="A693" s="2" t="s">
        <v>3962</v>
      </c>
      <c r="B693" s="62" t="s">
        <v>2389</v>
      </c>
      <c r="C693" s="6" t="s">
        <v>5204</v>
      </c>
      <c r="K693" s="2" t="s">
        <v>1441</v>
      </c>
    </row>
    <row r="694" spans="1:11" hidden="1">
      <c r="A694" s="2" t="s">
        <v>3963</v>
      </c>
      <c r="B694" s="62" t="s">
        <v>6402</v>
      </c>
      <c r="C694" s="6" t="s">
        <v>5204</v>
      </c>
      <c r="K694" s="2" t="s">
        <v>1441</v>
      </c>
    </row>
    <row r="695" spans="1:11" hidden="1">
      <c r="A695" s="2" t="s">
        <v>3964</v>
      </c>
      <c r="B695" s="62" t="s">
        <v>2390</v>
      </c>
      <c r="C695" s="6" t="s">
        <v>5204</v>
      </c>
      <c r="K695" s="2" t="s">
        <v>1441</v>
      </c>
    </row>
    <row r="696" spans="1:11" hidden="1">
      <c r="A696" s="2" t="s">
        <v>3965</v>
      </c>
      <c r="B696" s="62" t="s">
        <v>2391</v>
      </c>
      <c r="C696" s="6" t="s">
        <v>5204</v>
      </c>
      <c r="K696" s="2" t="s">
        <v>1441</v>
      </c>
    </row>
    <row r="697" spans="1:11" hidden="1">
      <c r="A697" s="2" t="s">
        <v>3966</v>
      </c>
      <c r="B697" s="62" t="s">
        <v>2392</v>
      </c>
      <c r="C697" s="6" t="s">
        <v>5204</v>
      </c>
      <c r="K697" s="2" t="s">
        <v>1441</v>
      </c>
    </row>
    <row r="698" spans="1:11" hidden="1">
      <c r="A698" s="2" t="s">
        <v>3967</v>
      </c>
      <c r="B698" s="62" t="s">
        <v>6403</v>
      </c>
      <c r="C698" s="6" t="s">
        <v>5204</v>
      </c>
      <c r="K698" s="2" t="s">
        <v>1441</v>
      </c>
    </row>
    <row r="699" spans="1:11" hidden="1">
      <c r="A699" s="2" t="s">
        <v>3968</v>
      </c>
      <c r="B699" s="62" t="s">
        <v>6404</v>
      </c>
      <c r="C699" s="6" t="s">
        <v>5204</v>
      </c>
      <c r="K699" s="2" t="s">
        <v>1441</v>
      </c>
    </row>
    <row r="700" spans="1:11" hidden="1">
      <c r="A700" s="2" t="s">
        <v>3969</v>
      </c>
      <c r="B700" s="62" t="s">
        <v>2393</v>
      </c>
      <c r="C700" s="6" t="s">
        <v>5204</v>
      </c>
      <c r="K700" s="2" t="s">
        <v>1441</v>
      </c>
    </row>
    <row r="701" spans="1:11" hidden="1">
      <c r="A701" s="2" t="s">
        <v>3970</v>
      </c>
      <c r="B701" s="62" t="s">
        <v>2394</v>
      </c>
      <c r="C701" s="6" t="s">
        <v>5204</v>
      </c>
      <c r="K701" s="2" t="s">
        <v>1441</v>
      </c>
    </row>
    <row r="702" spans="1:11" hidden="1">
      <c r="A702" s="2" t="s">
        <v>3971</v>
      </c>
      <c r="B702" s="62" t="s">
        <v>2395</v>
      </c>
      <c r="C702" s="6" t="s">
        <v>5204</v>
      </c>
      <c r="K702" s="2" t="s">
        <v>1441</v>
      </c>
    </row>
    <row r="703" spans="1:11" hidden="1">
      <c r="A703" s="2" t="s">
        <v>7183</v>
      </c>
      <c r="B703" s="62" t="s">
        <v>2396</v>
      </c>
      <c r="C703" s="6" t="s">
        <v>5204</v>
      </c>
      <c r="K703" s="2" t="s">
        <v>1441</v>
      </c>
    </row>
    <row r="704" spans="1:11" hidden="1">
      <c r="A704" s="2" t="s">
        <v>3972</v>
      </c>
      <c r="B704" s="62" t="s">
        <v>2397</v>
      </c>
      <c r="C704" s="6" t="s">
        <v>5204</v>
      </c>
      <c r="K704" s="2" t="s">
        <v>1441</v>
      </c>
    </row>
    <row r="705" spans="1:11" hidden="1">
      <c r="A705" s="2" t="s">
        <v>3973</v>
      </c>
      <c r="B705" s="62" t="s">
        <v>2398</v>
      </c>
      <c r="C705" s="6" t="s">
        <v>5204</v>
      </c>
      <c r="K705" s="2" t="s">
        <v>1441</v>
      </c>
    </row>
    <row r="706" spans="1:11" hidden="1">
      <c r="A706" s="2" t="s">
        <v>3974</v>
      </c>
      <c r="B706" s="62" t="s">
        <v>2399</v>
      </c>
      <c r="C706" s="6" t="s">
        <v>5204</v>
      </c>
      <c r="K706" s="2" t="s">
        <v>1441</v>
      </c>
    </row>
    <row r="707" spans="1:11" hidden="1">
      <c r="A707" s="2" t="s">
        <v>3975</v>
      </c>
      <c r="B707" s="62" t="s">
        <v>2400</v>
      </c>
      <c r="C707" s="6" t="s">
        <v>5204</v>
      </c>
      <c r="K707" s="2" t="s">
        <v>1441</v>
      </c>
    </row>
    <row r="708" spans="1:11" hidden="1">
      <c r="A708" s="2" t="s">
        <v>3976</v>
      </c>
      <c r="B708" s="62" t="s">
        <v>6405</v>
      </c>
      <c r="C708" s="6" t="s">
        <v>5204</v>
      </c>
      <c r="K708" s="2" t="s">
        <v>1441</v>
      </c>
    </row>
    <row r="709" spans="1:11" hidden="1">
      <c r="A709" s="2" t="s">
        <v>3977</v>
      </c>
      <c r="B709" s="62" t="s">
        <v>2401</v>
      </c>
      <c r="C709" s="6" t="s">
        <v>5204</v>
      </c>
      <c r="K709" s="2" t="s">
        <v>1441</v>
      </c>
    </row>
    <row r="710" spans="1:11" hidden="1">
      <c r="A710" s="2" t="s">
        <v>3978</v>
      </c>
      <c r="B710" s="62" t="s">
        <v>2402</v>
      </c>
      <c r="C710" s="6" t="s">
        <v>5204</v>
      </c>
      <c r="K710" s="2" t="s">
        <v>1441</v>
      </c>
    </row>
    <row r="711" spans="1:11" hidden="1">
      <c r="A711" s="2" t="s">
        <v>3979</v>
      </c>
      <c r="B711" s="62" t="s">
        <v>6406</v>
      </c>
      <c r="C711" s="6" t="s">
        <v>5204</v>
      </c>
      <c r="K711" s="2" t="s">
        <v>1441</v>
      </c>
    </row>
    <row r="712" spans="1:11" hidden="1">
      <c r="A712" s="2" t="s">
        <v>3980</v>
      </c>
      <c r="B712" s="62" t="s">
        <v>6407</v>
      </c>
      <c r="C712" s="6" t="s">
        <v>5204</v>
      </c>
      <c r="K712" s="2" t="s">
        <v>1441</v>
      </c>
    </row>
    <row r="713" spans="1:11" hidden="1">
      <c r="A713" s="2" t="s">
        <v>3981</v>
      </c>
      <c r="B713" s="62" t="s">
        <v>6408</v>
      </c>
      <c r="C713" s="6" t="s">
        <v>5204</v>
      </c>
      <c r="K713" s="2" t="s">
        <v>1441</v>
      </c>
    </row>
    <row r="714" spans="1:11" hidden="1">
      <c r="A714" s="2" t="s">
        <v>3982</v>
      </c>
      <c r="B714" s="62" t="s">
        <v>2403</v>
      </c>
      <c r="C714" s="6" t="s">
        <v>5204</v>
      </c>
      <c r="K714" s="2" t="s">
        <v>1441</v>
      </c>
    </row>
    <row r="715" spans="1:11" hidden="1">
      <c r="A715" s="2" t="s">
        <v>3983</v>
      </c>
      <c r="B715" s="62" t="s">
        <v>6409</v>
      </c>
      <c r="C715" s="6" t="s">
        <v>5204</v>
      </c>
      <c r="K715" s="2" t="s">
        <v>1441</v>
      </c>
    </row>
    <row r="716" spans="1:11" hidden="1">
      <c r="A716" s="2" t="s">
        <v>3984</v>
      </c>
      <c r="B716" s="62" t="s">
        <v>2404</v>
      </c>
      <c r="C716" s="6" t="s">
        <v>5204</v>
      </c>
      <c r="K716" s="2" t="s">
        <v>1441</v>
      </c>
    </row>
    <row r="717" spans="1:11" hidden="1">
      <c r="A717" s="2" t="s">
        <v>3985</v>
      </c>
      <c r="B717" s="62" t="s">
        <v>2405</v>
      </c>
      <c r="C717" s="6" t="s">
        <v>5204</v>
      </c>
      <c r="K717" s="2" t="s">
        <v>1441</v>
      </c>
    </row>
    <row r="718" spans="1:11" hidden="1">
      <c r="A718" s="2" t="s">
        <v>3986</v>
      </c>
      <c r="B718" s="62" t="s">
        <v>2406</v>
      </c>
      <c r="C718" s="6" t="s">
        <v>5204</v>
      </c>
      <c r="K718" s="2" t="s">
        <v>1441</v>
      </c>
    </row>
    <row r="719" spans="1:11" hidden="1">
      <c r="A719" s="2" t="s">
        <v>3987</v>
      </c>
      <c r="B719" s="62" t="s">
        <v>2407</v>
      </c>
      <c r="C719" s="6" t="s">
        <v>5204</v>
      </c>
      <c r="K719" s="2" t="s">
        <v>1441</v>
      </c>
    </row>
    <row r="720" spans="1:11" hidden="1">
      <c r="A720" s="2" t="s">
        <v>3988</v>
      </c>
      <c r="B720" s="62" t="s">
        <v>2408</v>
      </c>
      <c r="C720" s="6" t="s">
        <v>5204</v>
      </c>
      <c r="K720" s="2" t="s">
        <v>1441</v>
      </c>
    </row>
    <row r="721" spans="1:11" hidden="1">
      <c r="A721" s="2" t="s">
        <v>3989</v>
      </c>
      <c r="B721" s="62" t="s">
        <v>2409</v>
      </c>
      <c r="C721" s="6" t="s">
        <v>5204</v>
      </c>
      <c r="K721" s="2" t="s">
        <v>1441</v>
      </c>
    </row>
    <row r="722" spans="1:11" hidden="1">
      <c r="A722" s="2" t="s">
        <v>3990</v>
      </c>
      <c r="B722" s="62" t="s">
        <v>2410</v>
      </c>
      <c r="C722" s="6" t="s">
        <v>5204</v>
      </c>
      <c r="K722" s="2" t="s">
        <v>1441</v>
      </c>
    </row>
    <row r="723" spans="1:11" hidden="1">
      <c r="A723" s="2" t="s">
        <v>3991</v>
      </c>
      <c r="B723" s="62" t="s">
        <v>2411</v>
      </c>
      <c r="C723" s="6" t="s">
        <v>5204</v>
      </c>
      <c r="K723" s="2" t="s">
        <v>1441</v>
      </c>
    </row>
    <row r="724" spans="1:11" hidden="1">
      <c r="A724" s="2" t="s">
        <v>3992</v>
      </c>
      <c r="B724" s="62" t="s">
        <v>6410</v>
      </c>
      <c r="C724" s="6" t="s">
        <v>5204</v>
      </c>
      <c r="K724" s="2" t="s">
        <v>1441</v>
      </c>
    </row>
    <row r="725" spans="1:11" hidden="1">
      <c r="A725" s="2" t="s">
        <v>3993</v>
      </c>
      <c r="B725" s="62" t="s">
        <v>2412</v>
      </c>
      <c r="C725" s="6" t="s">
        <v>5204</v>
      </c>
      <c r="K725" s="2" t="s">
        <v>1441</v>
      </c>
    </row>
    <row r="726" spans="1:11" hidden="1">
      <c r="A726" s="2" t="s">
        <v>3994</v>
      </c>
      <c r="B726" s="62" t="s">
        <v>2413</v>
      </c>
      <c r="C726" s="6" t="s">
        <v>5204</v>
      </c>
      <c r="K726" s="2" t="s">
        <v>1441</v>
      </c>
    </row>
    <row r="727" spans="1:11" hidden="1">
      <c r="A727" s="2" t="s">
        <v>3995</v>
      </c>
      <c r="B727" s="62" t="s">
        <v>2414</v>
      </c>
      <c r="C727" s="6" t="s">
        <v>5204</v>
      </c>
      <c r="K727" s="2" t="s">
        <v>1441</v>
      </c>
    </row>
    <row r="728" spans="1:11" hidden="1">
      <c r="A728" s="2" t="s">
        <v>3996</v>
      </c>
      <c r="B728" s="62" t="s">
        <v>2415</v>
      </c>
      <c r="C728" s="6" t="s">
        <v>5204</v>
      </c>
      <c r="K728" s="2" t="s">
        <v>1441</v>
      </c>
    </row>
    <row r="729" spans="1:11" hidden="1">
      <c r="A729" s="2" t="s">
        <v>3997</v>
      </c>
      <c r="B729" s="62" t="s">
        <v>6411</v>
      </c>
      <c r="C729" s="6" t="s">
        <v>5204</v>
      </c>
      <c r="K729" s="2" t="s">
        <v>1441</v>
      </c>
    </row>
    <row r="730" spans="1:11" hidden="1">
      <c r="A730" s="2" t="s">
        <v>3998</v>
      </c>
      <c r="B730" s="62" t="s">
        <v>2416</v>
      </c>
      <c r="C730" s="6" t="s">
        <v>5204</v>
      </c>
      <c r="K730" s="2" t="s">
        <v>1441</v>
      </c>
    </row>
    <row r="731" spans="1:11" hidden="1">
      <c r="A731" s="2" t="s">
        <v>3999</v>
      </c>
      <c r="B731" s="62" t="s">
        <v>6412</v>
      </c>
      <c r="C731" s="6" t="s">
        <v>5204</v>
      </c>
      <c r="K731" s="2" t="s">
        <v>1441</v>
      </c>
    </row>
    <row r="732" spans="1:11" hidden="1">
      <c r="A732" s="2" t="s">
        <v>4000</v>
      </c>
      <c r="B732" s="62" t="s">
        <v>2417</v>
      </c>
      <c r="C732" s="6" t="s">
        <v>5204</v>
      </c>
      <c r="K732" s="2" t="s">
        <v>1441</v>
      </c>
    </row>
    <row r="733" spans="1:11" hidden="1">
      <c r="A733" s="2" t="s">
        <v>4001</v>
      </c>
      <c r="B733" s="62" t="s">
        <v>2418</v>
      </c>
      <c r="C733" s="6" t="s">
        <v>5204</v>
      </c>
      <c r="K733" s="2" t="s">
        <v>1441</v>
      </c>
    </row>
    <row r="734" spans="1:11" hidden="1">
      <c r="A734" s="2" t="s">
        <v>4002</v>
      </c>
      <c r="B734" s="62" t="s">
        <v>6413</v>
      </c>
      <c r="C734" s="6" t="s">
        <v>5204</v>
      </c>
      <c r="K734" s="2" t="s">
        <v>1441</v>
      </c>
    </row>
    <row r="735" spans="1:11" hidden="1">
      <c r="A735" s="2" t="s">
        <v>4003</v>
      </c>
      <c r="B735" s="62" t="s">
        <v>2419</v>
      </c>
      <c r="C735" s="6" t="s">
        <v>5204</v>
      </c>
      <c r="K735" s="2" t="s">
        <v>1441</v>
      </c>
    </row>
    <row r="736" spans="1:11" hidden="1">
      <c r="A736" s="2" t="s">
        <v>4004</v>
      </c>
      <c r="B736" s="62" t="s">
        <v>2420</v>
      </c>
      <c r="C736" s="6" t="s">
        <v>5204</v>
      </c>
      <c r="K736" s="2" t="s">
        <v>1441</v>
      </c>
    </row>
    <row r="737" spans="1:11" hidden="1">
      <c r="A737" s="2" t="s">
        <v>4005</v>
      </c>
      <c r="B737" s="62" t="s">
        <v>2421</v>
      </c>
      <c r="C737" s="6" t="s">
        <v>5204</v>
      </c>
      <c r="K737" s="2" t="s">
        <v>1441</v>
      </c>
    </row>
    <row r="738" spans="1:11" hidden="1">
      <c r="A738" s="2" t="s">
        <v>4006</v>
      </c>
      <c r="B738" s="62" t="s">
        <v>2422</v>
      </c>
      <c r="C738" s="6" t="s">
        <v>5204</v>
      </c>
      <c r="K738" s="2" t="s">
        <v>1441</v>
      </c>
    </row>
    <row r="739" spans="1:11" hidden="1">
      <c r="A739" s="2" t="s">
        <v>4007</v>
      </c>
      <c r="B739" s="62" t="s">
        <v>2423</v>
      </c>
      <c r="C739" s="6" t="s">
        <v>5204</v>
      </c>
      <c r="K739" s="2" t="s">
        <v>1441</v>
      </c>
    </row>
    <row r="740" spans="1:11" hidden="1">
      <c r="A740" s="2" t="s">
        <v>4008</v>
      </c>
      <c r="B740" s="62" t="s">
        <v>2424</v>
      </c>
      <c r="C740" s="6" t="s">
        <v>5204</v>
      </c>
      <c r="K740" s="2" t="s">
        <v>1441</v>
      </c>
    </row>
    <row r="741" spans="1:11" hidden="1">
      <c r="A741" s="2" t="s">
        <v>4009</v>
      </c>
      <c r="B741" s="62" t="s">
        <v>2425</v>
      </c>
      <c r="C741" s="6" t="s">
        <v>5204</v>
      </c>
      <c r="K741" s="2" t="s">
        <v>1441</v>
      </c>
    </row>
    <row r="742" spans="1:11" hidden="1">
      <c r="A742" s="2" t="s">
        <v>4010</v>
      </c>
      <c r="B742" s="62" t="s">
        <v>2426</v>
      </c>
      <c r="C742" s="6" t="s">
        <v>5204</v>
      </c>
      <c r="K742" s="2" t="s">
        <v>1441</v>
      </c>
    </row>
    <row r="743" spans="1:11" hidden="1">
      <c r="A743" s="2" t="s">
        <v>4011</v>
      </c>
      <c r="B743" s="62" t="s">
        <v>2427</v>
      </c>
      <c r="C743" s="6" t="s">
        <v>5204</v>
      </c>
      <c r="K743" s="2" t="s">
        <v>1441</v>
      </c>
    </row>
    <row r="744" spans="1:11" hidden="1">
      <c r="A744" s="2" t="s">
        <v>4012</v>
      </c>
      <c r="B744" s="62" t="s">
        <v>6414</v>
      </c>
      <c r="C744" s="6" t="s">
        <v>5204</v>
      </c>
      <c r="K744" s="2" t="s">
        <v>1441</v>
      </c>
    </row>
    <row r="745" spans="1:11" hidden="1">
      <c r="A745" s="2" t="s">
        <v>4013</v>
      </c>
      <c r="B745" s="62" t="s">
        <v>2428</v>
      </c>
      <c r="C745" s="6" t="s">
        <v>5204</v>
      </c>
      <c r="K745" s="2" t="s">
        <v>1441</v>
      </c>
    </row>
    <row r="746" spans="1:11" hidden="1">
      <c r="A746" s="2" t="s">
        <v>4014</v>
      </c>
      <c r="B746" s="62" t="s">
        <v>2429</v>
      </c>
      <c r="C746" s="6" t="s">
        <v>5204</v>
      </c>
      <c r="K746" s="2" t="s">
        <v>1441</v>
      </c>
    </row>
    <row r="747" spans="1:11" hidden="1">
      <c r="A747" s="2" t="s">
        <v>4015</v>
      </c>
      <c r="B747" s="62" t="s">
        <v>2430</v>
      </c>
      <c r="C747" s="6" t="s">
        <v>5204</v>
      </c>
      <c r="K747" s="2" t="s">
        <v>1441</v>
      </c>
    </row>
    <row r="748" spans="1:11" hidden="1">
      <c r="A748" s="2" t="s">
        <v>4016</v>
      </c>
      <c r="B748" s="62" t="s">
        <v>2431</v>
      </c>
      <c r="C748" s="6" t="s">
        <v>5204</v>
      </c>
      <c r="K748" s="2" t="s">
        <v>1441</v>
      </c>
    </row>
    <row r="749" spans="1:11" hidden="1">
      <c r="A749" s="2" t="s">
        <v>4017</v>
      </c>
      <c r="B749" s="62" t="s">
        <v>2432</v>
      </c>
      <c r="C749" s="6" t="s">
        <v>5204</v>
      </c>
      <c r="K749" s="2" t="s">
        <v>1441</v>
      </c>
    </row>
    <row r="750" spans="1:11" hidden="1">
      <c r="A750" s="2" t="s">
        <v>4018</v>
      </c>
      <c r="B750" s="62" t="s">
        <v>2433</v>
      </c>
      <c r="C750" s="6" t="s">
        <v>5204</v>
      </c>
      <c r="K750" s="2" t="s">
        <v>1441</v>
      </c>
    </row>
    <row r="751" spans="1:11" hidden="1">
      <c r="A751" s="2" t="s">
        <v>4019</v>
      </c>
      <c r="B751" s="62" t="s">
        <v>2434</v>
      </c>
      <c r="C751" s="6" t="s">
        <v>5204</v>
      </c>
      <c r="K751" s="2" t="s">
        <v>1441</v>
      </c>
    </row>
    <row r="752" spans="1:11" hidden="1">
      <c r="A752" s="2" t="s">
        <v>4020</v>
      </c>
      <c r="B752" s="62" t="s">
        <v>2435</v>
      </c>
      <c r="C752" s="6" t="s">
        <v>5204</v>
      </c>
      <c r="K752" s="2" t="s">
        <v>1441</v>
      </c>
    </row>
    <row r="753" spans="1:11" hidden="1">
      <c r="A753" s="2" t="s">
        <v>4021</v>
      </c>
      <c r="B753" s="62" t="s">
        <v>2436</v>
      </c>
      <c r="C753" s="6" t="s">
        <v>5204</v>
      </c>
      <c r="K753" s="2" t="s">
        <v>1441</v>
      </c>
    </row>
    <row r="754" spans="1:11" hidden="1">
      <c r="A754" s="2" t="s">
        <v>4022</v>
      </c>
      <c r="B754" s="62" t="s">
        <v>2437</v>
      </c>
      <c r="C754" s="6" t="s">
        <v>5204</v>
      </c>
      <c r="K754" s="2" t="s">
        <v>1441</v>
      </c>
    </row>
    <row r="755" spans="1:11" hidden="1">
      <c r="A755" s="2" t="s">
        <v>4023</v>
      </c>
      <c r="B755" s="62" t="s">
        <v>2438</v>
      </c>
      <c r="C755" s="6" t="s">
        <v>5204</v>
      </c>
      <c r="K755" s="2" t="s">
        <v>1441</v>
      </c>
    </row>
    <row r="756" spans="1:11" hidden="1">
      <c r="A756" s="2" t="s">
        <v>4024</v>
      </c>
      <c r="B756" s="62" t="s">
        <v>2439</v>
      </c>
      <c r="C756" s="6" t="s">
        <v>5204</v>
      </c>
      <c r="K756" s="2" t="s">
        <v>1441</v>
      </c>
    </row>
    <row r="757" spans="1:11" hidden="1">
      <c r="A757" s="2" t="s">
        <v>4025</v>
      </c>
      <c r="B757" s="62" t="s">
        <v>2440</v>
      </c>
      <c r="C757" s="6" t="s">
        <v>5204</v>
      </c>
      <c r="K757" s="2" t="s">
        <v>1441</v>
      </c>
    </row>
    <row r="758" spans="1:11" hidden="1">
      <c r="A758" s="2" t="s">
        <v>4026</v>
      </c>
      <c r="B758" s="62" t="s">
        <v>2441</v>
      </c>
      <c r="C758" s="6" t="s">
        <v>5204</v>
      </c>
      <c r="K758" s="2" t="s">
        <v>1441</v>
      </c>
    </row>
    <row r="759" spans="1:11" hidden="1">
      <c r="A759" s="2" t="s">
        <v>4027</v>
      </c>
      <c r="B759" s="62" t="s">
        <v>2442</v>
      </c>
      <c r="C759" s="6" t="s">
        <v>5204</v>
      </c>
      <c r="K759" s="2" t="s">
        <v>1441</v>
      </c>
    </row>
    <row r="760" spans="1:11" hidden="1">
      <c r="A760" s="2" t="s">
        <v>4028</v>
      </c>
      <c r="B760" s="62" t="s">
        <v>2443</v>
      </c>
      <c r="C760" s="6" t="s">
        <v>5204</v>
      </c>
      <c r="K760" s="2" t="s">
        <v>1441</v>
      </c>
    </row>
    <row r="761" spans="1:11" hidden="1">
      <c r="A761" s="2" t="s">
        <v>4029</v>
      </c>
      <c r="B761" s="62" t="s">
        <v>2444</v>
      </c>
      <c r="C761" s="6" t="s">
        <v>5204</v>
      </c>
      <c r="K761" s="2" t="s">
        <v>1441</v>
      </c>
    </row>
    <row r="762" spans="1:11" hidden="1">
      <c r="A762" s="2" t="s">
        <v>4030</v>
      </c>
      <c r="B762" s="62" t="s">
        <v>2445</v>
      </c>
      <c r="C762" s="6" t="s">
        <v>5204</v>
      </c>
      <c r="K762" s="2" t="s">
        <v>1441</v>
      </c>
    </row>
    <row r="763" spans="1:11" hidden="1">
      <c r="A763" s="2" t="s">
        <v>4031</v>
      </c>
      <c r="B763" s="62" t="s">
        <v>2446</v>
      </c>
      <c r="C763" s="6" t="s">
        <v>5204</v>
      </c>
      <c r="K763" s="2" t="s">
        <v>1441</v>
      </c>
    </row>
    <row r="764" spans="1:11" hidden="1">
      <c r="A764" s="2" t="s">
        <v>4032</v>
      </c>
      <c r="B764" s="62" t="s">
        <v>6415</v>
      </c>
      <c r="C764" s="6" t="s">
        <v>5204</v>
      </c>
      <c r="K764" s="2" t="s">
        <v>1441</v>
      </c>
    </row>
    <row r="765" spans="1:11" hidden="1">
      <c r="A765" s="2" t="s">
        <v>4033</v>
      </c>
      <c r="B765" s="62" t="s">
        <v>2447</v>
      </c>
      <c r="C765" s="6" t="s">
        <v>5204</v>
      </c>
      <c r="K765" s="2" t="s">
        <v>1441</v>
      </c>
    </row>
    <row r="766" spans="1:11" hidden="1">
      <c r="A766" s="2" t="s">
        <v>4034</v>
      </c>
      <c r="B766" s="62" t="s">
        <v>2448</v>
      </c>
      <c r="C766" s="6" t="s">
        <v>5204</v>
      </c>
      <c r="K766" s="2" t="s">
        <v>1441</v>
      </c>
    </row>
    <row r="767" spans="1:11" hidden="1">
      <c r="A767" s="2" t="s">
        <v>4035</v>
      </c>
      <c r="B767" s="62" t="s">
        <v>2449</v>
      </c>
      <c r="C767" s="6" t="s">
        <v>5204</v>
      </c>
      <c r="K767" s="2" t="s">
        <v>1441</v>
      </c>
    </row>
    <row r="768" spans="1:11" hidden="1">
      <c r="A768" s="2" t="s">
        <v>4036</v>
      </c>
      <c r="B768" s="62" t="s">
        <v>6416</v>
      </c>
      <c r="C768" s="6" t="s">
        <v>5204</v>
      </c>
      <c r="K768" s="2" t="s">
        <v>1441</v>
      </c>
    </row>
    <row r="769" spans="1:11" hidden="1">
      <c r="A769" s="2" t="s">
        <v>4037</v>
      </c>
      <c r="B769" s="62" t="s">
        <v>2450</v>
      </c>
      <c r="C769" s="6" t="s">
        <v>5204</v>
      </c>
      <c r="K769" s="2" t="s">
        <v>1441</v>
      </c>
    </row>
    <row r="770" spans="1:11" hidden="1">
      <c r="A770" s="2" t="s">
        <v>4038</v>
      </c>
      <c r="B770" s="62" t="s">
        <v>6417</v>
      </c>
      <c r="C770" s="6" t="s">
        <v>5204</v>
      </c>
      <c r="K770" s="2" t="s">
        <v>1441</v>
      </c>
    </row>
    <row r="771" spans="1:11" hidden="1">
      <c r="A771" s="2" t="s">
        <v>4039</v>
      </c>
      <c r="B771" s="62" t="s">
        <v>2451</v>
      </c>
      <c r="C771" s="6" t="s">
        <v>5204</v>
      </c>
      <c r="K771" s="2" t="s">
        <v>1441</v>
      </c>
    </row>
    <row r="772" spans="1:11" hidden="1">
      <c r="A772" s="2" t="s">
        <v>4040</v>
      </c>
      <c r="B772" s="62" t="s">
        <v>2452</v>
      </c>
      <c r="C772" s="6" t="s">
        <v>5204</v>
      </c>
      <c r="K772" s="2" t="s">
        <v>1441</v>
      </c>
    </row>
    <row r="773" spans="1:11" hidden="1">
      <c r="A773" s="2" t="s">
        <v>4041</v>
      </c>
      <c r="B773" s="62" t="s">
        <v>2453</v>
      </c>
      <c r="C773" s="6" t="s">
        <v>5204</v>
      </c>
      <c r="K773" s="2" t="s">
        <v>1441</v>
      </c>
    </row>
    <row r="774" spans="1:11" hidden="1">
      <c r="A774" s="2" t="s">
        <v>4042</v>
      </c>
      <c r="B774" s="62" t="s">
        <v>2454</v>
      </c>
      <c r="C774" s="6" t="s">
        <v>5204</v>
      </c>
      <c r="K774" s="2" t="s">
        <v>1441</v>
      </c>
    </row>
    <row r="775" spans="1:11" hidden="1">
      <c r="A775" s="2" t="s">
        <v>4043</v>
      </c>
      <c r="B775" s="62" t="s">
        <v>2455</v>
      </c>
      <c r="C775" s="6" t="s">
        <v>5204</v>
      </c>
      <c r="K775" s="2" t="s">
        <v>1441</v>
      </c>
    </row>
    <row r="776" spans="1:11" hidden="1">
      <c r="A776" s="2" t="s">
        <v>4044</v>
      </c>
      <c r="B776" s="62" t="s">
        <v>2456</v>
      </c>
      <c r="C776" s="6" t="s">
        <v>5204</v>
      </c>
      <c r="K776" s="2" t="s">
        <v>1441</v>
      </c>
    </row>
    <row r="777" spans="1:11" hidden="1">
      <c r="A777" s="2" t="s">
        <v>4045</v>
      </c>
      <c r="B777" s="62" t="s">
        <v>2457</v>
      </c>
      <c r="C777" s="6" t="s">
        <v>5204</v>
      </c>
      <c r="K777" s="2" t="s">
        <v>1441</v>
      </c>
    </row>
    <row r="778" spans="1:11" hidden="1">
      <c r="A778" s="2" t="s">
        <v>4046</v>
      </c>
      <c r="B778" s="62" t="s">
        <v>2458</v>
      </c>
      <c r="C778" s="6" t="s">
        <v>5204</v>
      </c>
      <c r="K778" s="2" t="s">
        <v>1441</v>
      </c>
    </row>
    <row r="779" spans="1:11" hidden="1">
      <c r="A779" s="2" t="s">
        <v>4047</v>
      </c>
      <c r="B779" s="62" t="s">
        <v>2459</v>
      </c>
      <c r="C779" s="6" t="s">
        <v>5204</v>
      </c>
      <c r="K779" s="2" t="s">
        <v>1441</v>
      </c>
    </row>
    <row r="780" spans="1:11" hidden="1">
      <c r="A780" s="2" t="s">
        <v>4048</v>
      </c>
      <c r="B780" s="62" t="s">
        <v>2460</v>
      </c>
      <c r="C780" s="6" t="s">
        <v>5204</v>
      </c>
      <c r="K780" s="2" t="s">
        <v>1441</v>
      </c>
    </row>
    <row r="781" spans="1:11" hidden="1">
      <c r="A781" s="2" t="s">
        <v>4049</v>
      </c>
      <c r="B781" s="62" t="s">
        <v>2461</v>
      </c>
      <c r="C781" s="6" t="s">
        <v>5204</v>
      </c>
      <c r="K781" s="2" t="s">
        <v>1441</v>
      </c>
    </row>
    <row r="782" spans="1:11" hidden="1">
      <c r="A782" s="2" t="s">
        <v>4050</v>
      </c>
      <c r="B782" s="62" t="s">
        <v>2462</v>
      </c>
      <c r="C782" s="6" t="s">
        <v>5204</v>
      </c>
      <c r="K782" s="2" t="s">
        <v>1441</v>
      </c>
    </row>
    <row r="783" spans="1:11" hidden="1">
      <c r="A783" s="2" t="s">
        <v>4051</v>
      </c>
      <c r="B783" s="62" t="s">
        <v>2463</v>
      </c>
      <c r="C783" s="6" t="s">
        <v>5204</v>
      </c>
      <c r="K783" s="2" t="s">
        <v>1441</v>
      </c>
    </row>
    <row r="784" spans="1:11" hidden="1">
      <c r="A784" s="2" t="s">
        <v>4052</v>
      </c>
      <c r="B784" s="62" t="s">
        <v>2464</v>
      </c>
      <c r="C784" s="6" t="s">
        <v>5204</v>
      </c>
      <c r="K784" s="2" t="s">
        <v>1441</v>
      </c>
    </row>
    <row r="785" spans="1:11" hidden="1">
      <c r="A785" s="2" t="s">
        <v>4053</v>
      </c>
      <c r="B785" s="62" t="s">
        <v>2465</v>
      </c>
      <c r="C785" s="6" t="s">
        <v>5204</v>
      </c>
      <c r="K785" s="2" t="s">
        <v>1441</v>
      </c>
    </row>
    <row r="786" spans="1:11" hidden="1">
      <c r="A786" s="2" t="s">
        <v>4054</v>
      </c>
      <c r="B786" s="62" t="s">
        <v>2466</v>
      </c>
      <c r="C786" s="6" t="s">
        <v>5204</v>
      </c>
      <c r="K786" s="2" t="s">
        <v>1441</v>
      </c>
    </row>
    <row r="787" spans="1:11" hidden="1">
      <c r="A787" s="2" t="s">
        <v>4055</v>
      </c>
      <c r="B787" s="62" t="s">
        <v>2467</v>
      </c>
      <c r="C787" s="6" t="s">
        <v>5204</v>
      </c>
      <c r="K787" s="2" t="s">
        <v>1441</v>
      </c>
    </row>
    <row r="788" spans="1:11" hidden="1">
      <c r="A788" s="2" t="s">
        <v>4056</v>
      </c>
      <c r="B788" s="62" t="s">
        <v>2468</v>
      </c>
      <c r="C788" s="6" t="s">
        <v>5204</v>
      </c>
      <c r="K788" s="2" t="s">
        <v>1441</v>
      </c>
    </row>
    <row r="789" spans="1:11" hidden="1">
      <c r="A789" s="2" t="s">
        <v>4057</v>
      </c>
      <c r="B789" s="62" t="s">
        <v>2469</v>
      </c>
      <c r="C789" s="6" t="s">
        <v>5204</v>
      </c>
      <c r="K789" s="2" t="s">
        <v>1441</v>
      </c>
    </row>
    <row r="790" spans="1:11" hidden="1">
      <c r="A790" s="2" t="s">
        <v>4058</v>
      </c>
      <c r="B790" s="62" t="s">
        <v>2470</v>
      </c>
      <c r="C790" s="6" t="s">
        <v>5204</v>
      </c>
      <c r="K790" s="2" t="s">
        <v>1441</v>
      </c>
    </row>
    <row r="791" spans="1:11" hidden="1">
      <c r="A791" s="2" t="s">
        <v>4059</v>
      </c>
      <c r="B791" s="62" t="s">
        <v>2471</v>
      </c>
      <c r="C791" s="6" t="s">
        <v>5204</v>
      </c>
      <c r="K791" s="2" t="s">
        <v>1441</v>
      </c>
    </row>
    <row r="792" spans="1:11" hidden="1">
      <c r="A792" s="2" t="s">
        <v>4060</v>
      </c>
      <c r="B792" s="62" t="s">
        <v>2472</v>
      </c>
      <c r="C792" s="6" t="s">
        <v>5204</v>
      </c>
      <c r="K792" s="2" t="s">
        <v>1441</v>
      </c>
    </row>
    <row r="793" spans="1:11" hidden="1">
      <c r="A793" s="2" t="s">
        <v>4061</v>
      </c>
      <c r="B793" s="62" t="s">
        <v>2473</v>
      </c>
      <c r="C793" s="6" t="s">
        <v>5204</v>
      </c>
      <c r="K793" s="2" t="s">
        <v>1441</v>
      </c>
    </row>
    <row r="794" spans="1:11" hidden="1">
      <c r="A794" s="2" t="s">
        <v>4062</v>
      </c>
      <c r="B794" s="62" t="s">
        <v>2474</v>
      </c>
      <c r="C794" s="6" t="s">
        <v>5204</v>
      </c>
      <c r="K794" s="2" t="s">
        <v>1441</v>
      </c>
    </row>
    <row r="795" spans="1:11" hidden="1">
      <c r="A795" s="2" t="s">
        <v>4063</v>
      </c>
      <c r="B795" s="62" t="s">
        <v>2475</v>
      </c>
      <c r="C795" s="6" t="s">
        <v>5204</v>
      </c>
      <c r="K795" s="2" t="s">
        <v>1441</v>
      </c>
    </row>
    <row r="796" spans="1:11" hidden="1">
      <c r="A796" s="2" t="s">
        <v>4064</v>
      </c>
      <c r="B796" s="62" t="s">
        <v>2476</v>
      </c>
      <c r="C796" s="6" t="s">
        <v>5204</v>
      </c>
      <c r="K796" s="2" t="s">
        <v>1441</v>
      </c>
    </row>
    <row r="797" spans="1:11" hidden="1">
      <c r="A797" s="2" t="s">
        <v>4065</v>
      </c>
      <c r="B797" s="62" t="s">
        <v>2477</v>
      </c>
      <c r="C797" s="6" t="s">
        <v>5204</v>
      </c>
      <c r="K797" s="2" t="s">
        <v>1441</v>
      </c>
    </row>
    <row r="798" spans="1:11" hidden="1">
      <c r="A798" s="2" t="s">
        <v>4066</v>
      </c>
      <c r="B798" s="62" t="s">
        <v>2478</v>
      </c>
      <c r="C798" s="6" t="s">
        <v>5204</v>
      </c>
      <c r="K798" s="2" t="s">
        <v>1441</v>
      </c>
    </row>
    <row r="799" spans="1:11" hidden="1">
      <c r="A799" s="2" t="s">
        <v>4067</v>
      </c>
      <c r="B799" s="62" t="s">
        <v>2479</v>
      </c>
      <c r="C799" s="6" t="s">
        <v>5204</v>
      </c>
      <c r="K799" s="2" t="s">
        <v>1441</v>
      </c>
    </row>
    <row r="800" spans="1:11" hidden="1">
      <c r="A800" s="2" t="s">
        <v>4068</v>
      </c>
      <c r="B800" s="62" t="s">
        <v>2480</v>
      </c>
      <c r="C800" s="6" t="s">
        <v>5204</v>
      </c>
      <c r="K800" s="2" t="s">
        <v>1441</v>
      </c>
    </row>
    <row r="801" spans="1:11" hidden="1">
      <c r="A801" s="2" t="s">
        <v>4069</v>
      </c>
      <c r="B801" s="62" t="s">
        <v>2481</v>
      </c>
      <c r="C801" s="6" t="s">
        <v>5204</v>
      </c>
      <c r="K801" s="2" t="s">
        <v>1441</v>
      </c>
    </row>
    <row r="802" spans="1:11" hidden="1">
      <c r="A802" s="2" t="s">
        <v>4070</v>
      </c>
      <c r="B802" s="62" t="s">
        <v>2482</v>
      </c>
      <c r="C802" s="6" t="s">
        <v>5204</v>
      </c>
      <c r="K802" s="2" t="s">
        <v>1441</v>
      </c>
    </row>
    <row r="803" spans="1:11" hidden="1">
      <c r="A803" s="2" t="s">
        <v>4071</v>
      </c>
      <c r="B803" s="62" t="s">
        <v>2483</v>
      </c>
      <c r="C803" s="6" t="s">
        <v>5204</v>
      </c>
      <c r="K803" s="2" t="s">
        <v>1441</v>
      </c>
    </row>
    <row r="804" spans="1:11" hidden="1">
      <c r="A804" s="2" t="s">
        <v>4072</v>
      </c>
      <c r="B804" s="62" t="s">
        <v>2484</v>
      </c>
      <c r="C804" s="6" t="s">
        <v>5204</v>
      </c>
      <c r="K804" s="2" t="s">
        <v>1441</v>
      </c>
    </row>
    <row r="805" spans="1:11" hidden="1">
      <c r="A805" s="2" t="s">
        <v>4073</v>
      </c>
      <c r="B805" s="62" t="s">
        <v>2485</v>
      </c>
      <c r="C805" s="6" t="s">
        <v>5204</v>
      </c>
      <c r="K805" s="2" t="s">
        <v>1441</v>
      </c>
    </row>
    <row r="806" spans="1:11" hidden="1">
      <c r="A806" s="2" t="s">
        <v>4074</v>
      </c>
      <c r="B806" s="62" t="s">
        <v>2486</v>
      </c>
      <c r="C806" s="6" t="s">
        <v>5204</v>
      </c>
      <c r="K806" s="2" t="s">
        <v>1441</v>
      </c>
    </row>
    <row r="807" spans="1:11" hidden="1">
      <c r="A807" s="2" t="s">
        <v>4075</v>
      </c>
      <c r="B807" s="62" t="s">
        <v>2487</v>
      </c>
      <c r="C807" s="6" t="s">
        <v>5204</v>
      </c>
      <c r="K807" s="2" t="s">
        <v>1441</v>
      </c>
    </row>
    <row r="808" spans="1:11" hidden="1">
      <c r="A808" s="2" t="s">
        <v>4076</v>
      </c>
      <c r="B808" s="62" t="s">
        <v>2488</v>
      </c>
      <c r="C808" s="6" t="s">
        <v>5204</v>
      </c>
      <c r="K808" s="2" t="s">
        <v>1441</v>
      </c>
    </row>
    <row r="809" spans="1:11" hidden="1">
      <c r="A809" s="2" t="s">
        <v>4077</v>
      </c>
      <c r="B809" s="62" t="s">
        <v>2489</v>
      </c>
      <c r="C809" s="6" t="s">
        <v>5204</v>
      </c>
      <c r="K809" s="2" t="s">
        <v>1441</v>
      </c>
    </row>
    <row r="810" spans="1:11" hidden="1">
      <c r="A810" s="2" t="s">
        <v>4078</v>
      </c>
      <c r="B810" s="62" t="s">
        <v>2490</v>
      </c>
      <c r="C810" s="6" t="s">
        <v>5204</v>
      </c>
      <c r="K810" s="2" t="s">
        <v>1441</v>
      </c>
    </row>
    <row r="811" spans="1:11" hidden="1">
      <c r="A811" s="2" t="s">
        <v>4079</v>
      </c>
      <c r="B811" s="62" t="s">
        <v>2491</v>
      </c>
      <c r="C811" s="6" t="s">
        <v>5204</v>
      </c>
      <c r="K811" s="2" t="s">
        <v>1441</v>
      </c>
    </row>
    <row r="812" spans="1:11" hidden="1">
      <c r="A812" s="2" t="s">
        <v>4080</v>
      </c>
      <c r="B812" s="62" t="s">
        <v>2492</v>
      </c>
      <c r="C812" s="6" t="s">
        <v>5204</v>
      </c>
      <c r="K812" s="2" t="s">
        <v>1441</v>
      </c>
    </row>
    <row r="813" spans="1:11" hidden="1">
      <c r="A813" s="2" t="s">
        <v>4081</v>
      </c>
      <c r="B813" s="62" t="s">
        <v>2493</v>
      </c>
      <c r="C813" s="6" t="s">
        <v>5204</v>
      </c>
      <c r="K813" s="2" t="s">
        <v>1441</v>
      </c>
    </row>
    <row r="814" spans="1:11" hidden="1">
      <c r="A814" s="2" t="s">
        <v>4082</v>
      </c>
      <c r="B814" s="62" t="s">
        <v>2494</v>
      </c>
      <c r="C814" s="6" t="s">
        <v>5204</v>
      </c>
      <c r="K814" s="2" t="s">
        <v>1441</v>
      </c>
    </row>
    <row r="815" spans="1:11" hidden="1">
      <c r="A815" s="2" t="s">
        <v>4083</v>
      </c>
      <c r="B815" s="62" t="s">
        <v>2495</v>
      </c>
      <c r="C815" s="6" t="s">
        <v>5204</v>
      </c>
      <c r="K815" s="2" t="s">
        <v>1441</v>
      </c>
    </row>
    <row r="816" spans="1:11" hidden="1">
      <c r="A816" s="2" t="s">
        <v>4084</v>
      </c>
      <c r="B816" s="62" t="s">
        <v>2496</v>
      </c>
      <c r="C816" s="6" t="s">
        <v>5204</v>
      </c>
      <c r="K816" s="2" t="s">
        <v>1441</v>
      </c>
    </row>
    <row r="817" spans="1:11" hidden="1">
      <c r="A817" s="2" t="s">
        <v>4085</v>
      </c>
      <c r="B817" s="62" t="s">
        <v>2497</v>
      </c>
      <c r="C817" s="6" t="s">
        <v>5204</v>
      </c>
      <c r="K817" s="2" t="s">
        <v>1441</v>
      </c>
    </row>
    <row r="818" spans="1:11" hidden="1">
      <c r="A818" s="2" t="s">
        <v>4086</v>
      </c>
      <c r="B818" s="62" t="s">
        <v>2498</v>
      </c>
      <c r="C818" s="6" t="s">
        <v>5204</v>
      </c>
      <c r="K818" s="2" t="s">
        <v>1441</v>
      </c>
    </row>
    <row r="819" spans="1:11" hidden="1">
      <c r="A819" s="2" t="s">
        <v>4087</v>
      </c>
      <c r="B819" s="62" t="s">
        <v>2499</v>
      </c>
      <c r="C819" s="6" t="s">
        <v>5204</v>
      </c>
      <c r="K819" s="2" t="s">
        <v>1441</v>
      </c>
    </row>
    <row r="820" spans="1:11" hidden="1">
      <c r="A820" s="2" t="s">
        <v>4088</v>
      </c>
      <c r="B820" s="62" t="s">
        <v>2500</v>
      </c>
      <c r="C820" s="6" t="s">
        <v>5204</v>
      </c>
      <c r="K820" s="2" t="s">
        <v>1441</v>
      </c>
    </row>
    <row r="821" spans="1:11" hidden="1">
      <c r="A821" s="2" t="s">
        <v>4089</v>
      </c>
      <c r="B821" s="62" t="s">
        <v>2501</v>
      </c>
      <c r="C821" s="6" t="s">
        <v>5204</v>
      </c>
      <c r="K821" s="2" t="s">
        <v>1441</v>
      </c>
    </row>
    <row r="822" spans="1:11" hidden="1">
      <c r="A822" s="2" t="s">
        <v>4090</v>
      </c>
      <c r="B822" s="62" t="s">
        <v>2502</v>
      </c>
      <c r="C822" s="6" t="s">
        <v>5204</v>
      </c>
      <c r="K822" s="2" t="s">
        <v>1441</v>
      </c>
    </row>
    <row r="823" spans="1:11" hidden="1">
      <c r="A823" s="2" t="s">
        <v>4091</v>
      </c>
      <c r="B823" s="62" t="s">
        <v>2503</v>
      </c>
      <c r="C823" s="6" t="s">
        <v>5204</v>
      </c>
      <c r="K823" s="2" t="s">
        <v>1441</v>
      </c>
    </row>
    <row r="824" spans="1:11" hidden="1">
      <c r="A824" s="2" t="s">
        <v>4092</v>
      </c>
      <c r="B824" s="62" t="s">
        <v>2504</v>
      </c>
      <c r="C824" s="6" t="s">
        <v>5204</v>
      </c>
      <c r="K824" s="2" t="s">
        <v>1441</v>
      </c>
    </row>
    <row r="825" spans="1:11" hidden="1">
      <c r="A825" s="2" t="s">
        <v>4093</v>
      </c>
      <c r="B825" s="62" t="s">
        <v>2505</v>
      </c>
      <c r="C825" s="6" t="s">
        <v>5204</v>
      </c>
      <c r="K825" s="2" t="s">
        <v>1441</v>
      </c>
    </row>
    <row r="826" spans="1:11" hidden="1">
      <c r="A826" s="2" t="s">
        <v>4094</v>
      </c>
      <c r="B826" s="62" t="s">
        <v>2506</v>
      </c>
      <c r="C826" s="6" t="s">
        <v>5204</v>
      </c>
      <c r="K826" s="2" t="s">
        <v>1441</v>
      </c>
    </row>
    <row r="827" spans="1:11" hidden="1">
      <c r="A827" s="2" t="s">
        <v>4095</v>
      </c>
      <c r="B827" s="62" t="s">
        <v>2507</v>
      </c>
      <c r="C827" s="6" t="s">
        <v>5204</v>
      </c>
      <c r="K827" s="2" t="s">
        <v>1441</v>
      </c>
    </row>
    <row r="828" spans="1:11" hidden="1">
      <c r="A828" s="2" t="s">
        <v>4096</v>
      </c>
      <c r="B828" s="62" t="s">
        <v>2508</v>
      </c>
      <c r="C828" s="6" t="s">
        <v>5204</v>
      </c>
      <c r="K828" s="2" t="s">
        <v>1441</v>
      </c>
    </row>
    <row r="829" spans="1:11" hidden="1">
      <c r="A829" s="2" t="s">
        <v>4097</v>
      </c>
      <c r="B829" s="62" t="s">
        <v>2509</v>
      </c>
      <c r="C829" s="6" t="s">
        <v>5204</v>
      </c>
      <c r="K829" s="2" t="s">
        <v>1441</v>
      </c>
    </row>
    <row r="830" spans="1:11" hidden="1">
      <c r="A830" s="2" t="s">
        <v>4098</v>
      </c>
      <c r="B830" s="62" t="s">
        <v>2510</v>
      </c>
      <c r="C830" s="6" t="s">
        <v>5204</v>
      </c>
      <c r="K830" s="2" t="s">
        <v>1441</v>
      </c>
    </row>
    <row r="831" spans="1:11" hidden="1">
      <c r="A831" s="2" t="s">
        <v>4099</v>
      </c>
      <c r="B831" s="62" t="s">
        <v>2511</v>
      </c>
      <c r="C831" s="6" t="s">
        <v>5204</v>
      </c>
      <c r="K831" s="2" t="s">
        <v>1441</v>
      </c>
    </row>
    <row r="832" spans="1:11" hidden="1">
      <c r="A832" s="2" t="s">
        <v>4100</v>
      </c>
      <c r="B832" s="62" t="s">
        <v>2512</v>
      </c>
      <c r="C832" s="6" t="s">
        <v>5204</v>
      </c>
      <c r="K832" s="2" t="s">
        <v>1441</v>
      </c>
    </row>
    <row r="833" spans="1:11" hidden="1">
      <c r="A833" s="2" t="s">
        <v>4101</v>
      </c>
      <c r="B833" s="62" t="s">
        <v>2513</v>
      </c>
      <c r="C833" s="6" t="s">
        <v>5204</v>
      </c>
      <c r="K833" s="2" t="s">
        <v>1441</v>
      </c>
    </row>
    <row r="834" spans="1:11" hidden="1">
      <c r="A834" s="2" t="s">
        <v>4102</v>
      </c>
      <c r="B834" s="62" t="s">
        <v>6418</v>
      </c>
      <c r="C834" s="6" t="s">
        <v>5204</v>
      </c>
      <c r="K834" s="2" t="s">
        <v>1441</v>
      </c>
    </row>
    <row r="835" spans="1:11" hidden="1">
      <c r="A835" s="2" t="s">
        <v>4103</v>
      </c>
      <c r="B835" s="62" t="s">
        <v>6419</v>
      </c>
      <c r="C835" s="6" t="s">
        <v>5204</v>
      </c>
      <c r="K835" s="2" t="s">
        <v>1441</v>
      </c>
    </row>
    <row r="836" spans="1:11" hidden="1">
      <c r="A836" s="2" t="s">
        <v>4104</v>
      </c>
      <c r="B836" s="62" t="s">
        <v>2514</v>
      </c>
      <c r="C836" s="6" t="s">
        <v>5204</v>
      </c>
      <c r="K836" s="2" t="s">
        <v>1441</v>
      </c>
    </row>
    <row r="837" spans="1:11" hidden="1">
      <c r="A837" s="2" t="s">
        <v>4105</v>
      </c>
      <c r="B837" s="62" t="s">
        <v>2515</v>
      </c>
      <c r="C837" s="6" t="s">
        <v>5204</v>
      </c>
      <c r="K837" s="2" t="s">
        <v>1441</v>
      </c>
    </row>
    <row r="838" spans="1:11" hidden="1">
      <c r="A838" s="2" t="s">
        <v>4106</v>
      </c>
      <c r="B838" s="62" t="s">
        <v>6420</v>
      </c>
      <c r="C838" s="6" t="s">
        <v>5204</v>
      </c>
      <c r="K838" s="2" t="s">
        <v>1441</v>
      </c>
    </row>
    <row r="839" spans="1:11" hidden="1">
      <c r="A839" s="2" t="s">
        <v>4107</v>
      </c>
      <c r="B839" s="62" t="s">
        <v>2516</v>
      </c>
      <c r="C839" s="6" t="s">
        <v>5204</v>
      </c>
      <c r="K839" s="2" t="s">
        <v>1441</v>
      </c>
    </row>
    <row r="840" spans="1:11" hidden="1">
      <c r="A840" s="2" t="s">
        <v>4108</v>
      </c>
      <c r="B840" s="62" t="s">
        <v>2517</v>
      </c>
      <c r="C840" s="6" t="s">
        <v>5204</v>
      </c>
      <c r="K840" s="2" t="s">
        <v>1441</v>
      </c>
    </row>
    <row r="841" spans="1:11" hidden="1">
      <c r="A841" s="2" t="s">
        <v>4109</v>
      </c>
      <c r="B841" s="62" t="s">
        <v>2518</v>
      </c>
      <c r="C841" s="6" t="s">
        <v>5204</v>
      </c>
      <c r="K841" s="2" t="s">
        <v>1441</v>
      </c>
    </row>
    <row r="842" spans="1:11" hidden="1">
      <c r="A842" s="2" t="s">
        <v>4110</v>
      </c>
      <c r="B842" s="62" t="s">
        <v>2519</v>
      </c>
      <c r="C842" s="6" t="s">
        <v>5204</v>
      </c>
      <c r="K842" s="2" t="s">
        <v>1441</v>
      </c>
    </row>
    <row r="843" spans="1:11" hidden="1">
      <c r="A843" s="2" t="s">
        <v>4111</v>
      </c>
      <c r="B843" s="62" t="s">
        <v>2520</v>
      </c>
      <c r="C843" s="6" t="s">
        <v>5204</v>
      </c>
      <c r="K843" s="2" t="s">
        <v>1441</v>
      </c>
    </row>
    <row r="844" spans="1:11" hidden="1">
      <c r="A844" s="2" t="s">
        <v>4112</v>
      </c>
      <c r="B844" s="62" t="s">
        <v>6421</v>
      </c>
      <c r="C844" s="6" t="s">
        <v>5204</v>
      </c>
      <c r="K844" s="2" t="s">
        <v>1441</v>
      </c>
    </row>
    <row r="845" spans="1:11" hidden="1">
      <c r="A845" s="2" t="s">
        <v>4113</v>
      </c>
      <c r="B845" s="62" t="s">
        <v>6422</v>
      </c>
      <c r="C845" s="6" t="s">
        <v>5204</v>
      </c>
      <c r="K845" s="2" t="s">
        <v>1441</v>
      </c>
    </row>
    <row r="846" spans="1:11" hidden="1">
      <c r="A846" s="2" t="s">
        <v>4114</v>
      </c>
      <c r="B846" s="62" t="s">
        <v>2521</v>
      </c>
      <c r="C846" s="6" t="s">
        <v>5204</v>
      </c>
      <c r="K846" s="2" t="s">
        <v>1441</v>
      </c>
    </row>
    <row r="847" spans="1:11" hidden="1">
      <c r="A847" s="2" t="s">
        <v>4115</v>
      </c>
      <c r="B847" s="62" t="s">
        <v>2522</v>
      </c>
      <c r="C847" s="6" t="s">
        <v>5204</v>
      </c>
      <c r="K847" s="2" t="s">
        <v>1441</v>
      </c>
    </row>
    <row r="848" spans="1:11" hidden="1">
      <c r="A848" s="2" t="s">
        <v>4116</v>
      </c>
      <c r="B848" s="62" t="s">
        <v>6423</v>
      </c>
      <c r="C848" s="6" t="s">
        <v>5204</v>
      </c>
      <c r="K848" s="2" t="s">
        <v>1441</v>
      </c>
    </row>
    <row r="849" spans="1:11" hidden="1">
      <c r="A849" s="2" t="s">
        <v>4117</v>
      </c>
      <c r="B849" s="62" t="s">
        <v>6424</v>
      </c>
      <c r="C849" s="6" t="s">
        <v>5204</v>
      </c>
      <c r="K849" s="2" t="s">
        <v>1441</v>
      </c>
    </row>
    <row r="850" spans="1:11" hidden="1">
      <c r="A850" s="2" t="s">
        <v>4118</v>
      </c>
      <c r="B850" s="62" t="s">
        <v>6425</v>
      </c>
      <c r="C850" s="6" t="s">
        <v>5204</v>
      </c>
      <c r="K850" s="2" t="s">
        <v>1441</v>
      </c>
    </row>
    <row r="851" spans="1:11" hidden="1">
      <c r="A851" s="2" t="s">
        <v>4119</v>
      </c>
      <c r="B851" s="62" t="s">
        <v>6426</v>
      </c>
      <c r="C851" s="6" t="s">
        <v>5204</v>
      </c>
      <c r="K851" s="2" t="s">
        <v>1441</v>
      </c>
    </row>
    <row r="852" spans="1:11" hidden="1">
      <c r="A852" s="2" t="s">
        <v>4120</v>
      </c>
      <c r="B852" s="62" t="s">
        <v>6427</v>
      </c>
      <c r="C852" s="6" t="s">
        <v>5204</v>
      </c>
      <c r="K852" s="2" t="s">
        <v>1441</v>
      </c>
    </row>
    <row r="853" spans="1:11" hidden="1">
      <c r="A853" s="2" t="s">
        <v>4121</v>
      </c>
      <c r="B853" s="62" t="s">
        <v>2523</v>
      </c>
      <c r="C853" s="6" t="s">
        <v>5204</v>
      </c>
      <c r="K853" s="2" t="s">
        <v>1441</v>
      </c>
    </row>
    <row r="854" spans="1:11" hidden="1">
      <c r="A854" s="2" t="s">
        <v>4122</v>
      </c>
      <c r="B854" s="62" t="s">
        <v>2524</v>
      </c>
      <c r="C854" s="6" t="s">
        <v>5204</v>
      </c>
      <c r="K854" s="2" t="s">
        <v>1441</v>
      </c>
    </row>
    <row r="855" spans="1:11" hidden="1">
      <c r="A855" s="2" t="s">
        <v>4123</v>
      </c>
      <c r="B855" s="62" t="s">
        <v>2525</v>
      </c>
      <c r="C855" s="6" t="s">
        <v>5204</v>
      </c>
      <c r="K855" s="2" t="s">
        <v>1441</v>
      </c>
    </row>
    <row r="856" spans="1:11" hidden="1">
      <c r="A856" s="2" t="s">
        <v>4124</v>
      </c>
      <c r="B856" s="62" t="s">
        <v>2526</v>
      </c>
      <c r="C856" s="6" t="s">
        <v>5204</v>
      </c>
      <c r="K856" s="2" t="s">
        <v>1441</v>
      </c>
    </row>
    <row r="857" spans="1:11" hidden="1">
      <c r="A857" s="2" t="s">
        <v>4125</v>
      </c>
      <c r="B857" s="62" t="s">
        <v>6428</v>
      </c>
      <c r="C857" s="6" t="s">
        <v>5204</v>
      </c>
      <c r="K857" s="2" t="s">
        <v>1441</v>
      </c>
    </row>
    <row r="858" spans="1:11" hidden="1">
      <c r="A858" s="2" t="s">
        <v>4126</v>
      </c>
      <c r="B858" s="62" t="s">
        <v>6429</v>
      </c>
      <c r="C858" s="6" t="s">
        <v>5204</v>
      </c>
      <c r="K858" s="2" t="s">
        <v>1441</v>
      </c>
    </row>
    <row r="859" spans="1:11" hidden="1">
      <c r="A859" s="2" t="s">
        <v>4127</v>
      </c>
      <c r="B859" s="62" t="s">
        <v>6430</v>
      </c>
      <c r="C859" s="6" t="s">
        <v>5204</v>
      </c>
      <c r="K859" s="2" t="s">
        <v>1441</v>
      </c>
    </row>
    <row r="860" spans="1:11" hidden="1">
      <c r="A860" s="2" t="s">
        <v>4128</v>
      </c>
      <c r="B860" s="62" t="s">
        <v>6431</v>
      </c>
      <c r="C860" s="6" t="s">
        <v>5204</v>
      </c>
      <c r="K860" s="2" t="s">
        <v>1441</v>
      </c>
    </row>
    <row r="861" spans="1:11" hidden="1">
      <c r="A861" s="2" t="s">
        <v>4129</v>
      </c>
      <c r="B861" s="62" t="s">
        <v>6432</v>
      </c>
      <c r="C861" s="6" t="s">
        <v>5204</v>
      </c>
      <c r="K861" s="2" t="s">
        <v>1441</v>
      </c>
    </row>
    <row r="862" spans="1:11" hidden="1">
      <c r="A862" s="2" t="s">
        <v>4130</v>
      </c>
      <c r="B862" s="62" t="s">
        <v>6433</v>
      </c>
      <c r="C862" s="6" t="s">
        <v>5204</v>
      </c>
      <c r="K862" s="2" t="s">
        <v>1441</v>
      </c>
    </row>
    <row r="863" spans="1:11" hidden="1">
      <c r="A863" s="2" t="s">
        <v>4131</v>
      </c>
      <c r="B863" s="62" t="s">
        <v>6434</v>
      </c>
      <c r="C863" s="6" t="s">
        <v>5204</v>
      </c>
      <c r="K863" s="2" t="s">
        <v>1441</v>
      </c>
    </row>
    <row r="864" spans="1:11" hidden="1">
      <c r="A864" s="2" t="s">
        <v>4132</v>
      </c>
      <c r="B864" s="62" t="s">
        <v>6435</v>
      </c>
      <c r="C864" s="6" t="s">
        <v>5204</v>
      </c>
      <c r="K864" s="2" t="s">
        <v>1441</v>
      </c>
    </row>
    <row r="865" spans="1:11" hidden="1">
      <c r="A865" s="2" t="s">
        <v>4133</v>
      </c>
      <c r="B865" s="62" t="s">
        <v>2527</v>
      </c>
      <c r="C865" s="6" t="s">
        <v>5204</v>
      </c>
      <c r="K865" s="2" t="s">
        <v>1441</v>
      </c>
    </row>
    <row r="866" spans="1:11" hidden="1">
      <c r="A866" s="2" t="s">
        <v>4134</v>
      </c>
      <c r="B866" s="62" t="s">
        <v>2528</v>
      </c>
      <c r="C866" s="6" t="s">
        <v>5204</v>
      </c>
      <c r="K866" s="2" t="s">
        <v>1441</v>
      </c>
    </row>
    <row r="867" spans="1:11" hidden="1">
      <c r="A867" s="2" t="s">
        <v>4135</v>
      </c>
      <c r="B867" s="62" t="s">
        <v>6436</v>
      </c>
      <c r="C867" s="6" t="s">
        <v>5204</v>
      </c>
      <c r="K867" s="2" t="s">
        <v>1441</v>
      </c>
    </row>
    <row r="868" spans="1:11" hidden="1">
      <c r="A868" s="2" t="s">
        <v>4136</v>
      </c>
      <c r="B868" s="62" t="s">
        <v>6437</v>
      </c>
      <c r="C868" s="6" t="s">
        <v>5204</v>
      </c>
      <c r="K868" s="2" t="s">
        <v>1441</v>
      </c>
    </row>
    <row r="869" spans="1:11" hidden="1">
      <c r="A869" s="2" t="s">
        <v>4137</v>
      </c>
      <c r="B869" s="62" t="s">
        <v>6438</v>
      </c>
      <c r="C869" s="6" t="s">
        <v>5204</v>
      </c>
      <c r="K869" s="2" t="s">
        <v>1441</v>
      </c>
    </row>
    <row r="870" spans="1:11" hidden="1">
      <c r="A870" s="2" t="s">
        <v>4138</v>
      </c>
      <c r="B870" s="62" t="s">
        <v>6439</v>
      </c>
      <c r="C870" s="6" t="s">
        <v>5204</v>
      </c>
      <c r="K870" s="2" t="s">
        <v>1441</v>
      </c>
    </row>
    <row r="871" spans="1:11" hidden="1">
      <c r="A871" s="2" t="s">
        <v>4139</v>
      </c>
      <c r="B871" s="62" t="s">
        <v>6440</v>
      </c>
      <c r="C871" s="6" t="s">
        <v>5204</v>
      </c>
      <c r="K871" s="2" t="s">
        <v>1441</v>
      </c>
    </row>
    <row r="872" spans="1:11" hidden="1">
      <c r="A872" s="2" t="s">
        <v>4140</v>
      </c>
      <c r="B872" s="62" t="s">
        <v>6441</v>
      </c>
      <c r="C872" s="6" t="s">
        <v>5204</v>
      </c>
      <c r="K872" s="2" t="s">
        <v>1441</v>
      </c>
    </row>
    <row r="873" spans="1:11" hidden="1">
      <c r="A873" s="2" t="s">
        <v>4141</v>
      </c>
      <c r="B873" s="62" t="s">
        <v>6442</v>
      </c>
      <c r="C873" s="6" t="s">
        <v>5204</v>
      </c>
      <c r="K873" s="2" t="s">
        <v>1441</v>
      </c>
    </row>
    <row r="874" spans="1:11" hidden="1">
      <c r="A874" s="2" t="s">
        <v>4142</v>
      </c>
      <c r="B874" s="62" t="s">
        <v>6443</v>
      </c>
      <c r="C874" s="6" t="s">
        <v>5204</v>
      </c>
      <c r="K874" s="2" t="s">
        <v>1441</v>
      </c>
    </row>
    <row r="875" spans="1:11" hidden="1">
      <c r="A875" s="2" t="s">
        <v>4143</v>
      </c>
      <c r="B875" s="62" t="s">
        <v>6444</v>
      </c>
      <c r="C875" s="6" t="s">
        <v>5204</v>
      </c>
      <c r="K875" s="2" t="s">
        <v>1441</v>
      </c>
    </row>
    <row r="876" spans="1:11" hidden="1">
      <c r="A876" s="2" t="s">
        <v>4144</v>
      </c>
      <c r="B876" s="62" t="s">
        <v>6445</v>
      </c>
      <c r="C876" s="6" t="s">
        <v>5204</v>
      </c>
      <c r="K876" s="2" t="s">
        <v>1441</v>
      </c>
    </row>
    <row r="877" spans="1:11" hidden="1">
      <c r="A877" s="2" t="s">
        <v>4145</v>
      </c>
      <c r="B877" s="62" t="s">
        <v>6446</v>
      </c>
      <c r="C877" s="6" t="s">
        <v>5204</v>
      </c>
      <c r="K877" s="2" t="s">
        <v>1441</v>
      </c>
    </row>
    <row r="878" spans="1:11" hidden="1">
      <c r="A878" s="2" t="s">
        <v>4146</v>
      </c>
      <c r="B878" s="62" t="s">
        <v>6447</v>
      </c>
      <c r="C878" s="6" t="s">
        <v>5204</v>
      </c>
      <c r="K878" s="2" t="s">
        <v>1441</v>
      </c>
    </row>
    <row r="879" spans="1:11" hidden="1">
      <c r="A879" s="2" t="s">
        <v>4147</v>
      </c>
      <c r="B879" s="62" t="s">
        <v>6448</v>
      </c>
      <c r="C879" s="6" t="s">
        <v>5204</v>
      </c>
      <c r="K879" s="2" t="s">
        <v>1441</v>
      </c>
    </row>
    <row r="880" spans="1:11" hidden="1">
      <c r="A880" s="2" t="s">
        <v>4148</v>
      </c>
      <c r="B880" s="62" t="s">
        <v>6449</v>
      </c>
      <c r="C880" s="6" t="s">
        <v>5204</v>
      </c>
      <c r="K880" s="2" t="s">
        <v>1441</v>
      </c>
    </row>
    <row r="881" spans="1:11" hidden="1">
      <c r="A881" s="2" t="s">
        <v>4149</v>
      </c>
      <c r="B881" s="62" t="s">
        <v>2529</v>
      </c>
      <c r="C881" s="6" t="s">
        <v>5204</v>
      </c>
      <c r="K881" s="2" t="s">
        <v>1441</v>
      </c>
    </row>
    <row r="882" spans="1:11" hidden="1">
      <c r="A882" s="2" t="s">
        <v>4150</v>
      </c>
      <c r="B882" s="62" t="s">
        <v>2530</v>
      </c>
      <c r="C882" s="6" t="s">
        <v>5204</v>
      </c>
      <c r="K882" s="2" t="s">
        <v>1441</v>
      </c>
    </row>
    <row r="883" spans="1:11" hidden="1">
      <c r="A883" s="2" t="s">
        <v>4151</v>
      </c>
      <c r="B883" s="62" t="s">
        <v>2531</v>
      </c>
      <c r="C883" s="6" t="s">
        <v>5204</v>
      </c>
      <c r="K883" s="2" t="s">
        <v>1441</v>
      </c>
    </row>
    <row r="884" spans="1:11" hidden="1">
      <c r="A884" s="2" t="s">
        <v>4152</v>
      </c>
      <c r="B884" s="62" t="s">
        <v>2532</v>
      </c>
      <c r="C884" s="6" t="s">
        <v>5204</v>
      </c>
      <c r="K884" s="2" t="s">
        <v>1441</v>
      </c>
    </row>
    <row r="885" spans="1:11" hidden="1">
      <c r="A885" s="2" t="s">
        <v>4153</v>
      </c>
      <c r="B885" s="62" t="s">
        <v>2533</v>
      </c>
      <c r="C885" s="6" t="s">
        <v>5204</v>
      </c>
      <c r="K885" s="2" t="s">
        <v>1441</v>
      </c>
    </row>
    <row r="886" spans="1:11" hidden="1">
      <c r="A886" s="2" t="s">
        <v>4154</v>
      </c>
      <c r="B886" s="62" t="s">
        <v>2534</v>
      </c>
      <c r="C886" s="6" t="s">
        <v>5204</v>
      </c>
      <c r="K886" s="2" t="s">
        <v>1441</v>
      </c>
    </row>
    <row r="887" spans="1:11" hidden="1">
      <c r="A887" s="2" t="s">
        <v>4155</v>
      </c>
      <c r="B887" s="62" t="s">
        <v>2535</v>
      </c>
      <c r="C887" s="6" t="s">
        <v>5204</v>
      </c>
      <c r="K887" s="2" t="s">
        <v>1441</v>
      </c>
    </row>
    <row r="888" spans="1:11" hidden="1">
      <c r="A888" s="2" t="s">
        <v>4156</v>
      </c>
      <c r="B888" s="62" t="s">
        <v>2536</v>
      </c>
      <c r="C888" s="6" t="s">
        <v>5204</v>
      </c>
      <c r="K888" s="2" t="s">
        <v>1441</v>
      </c>
    </row>
    <row r="889" spans="1:11" hidden="1">
      <c r="A889" s="2" t="s">
        <v>4157</v>
      </c>
      <c r="B889" s="62" t="s">
        <v>2537</v>
      </c>
      <c r="C889" s="6" t="s">
        <v>5204</v>
      </c>
      <c r="K889" s="2" t="s">
        <v>1441</v>
      </c>
    </row>
    <row r="890" spans="1:11" hidden="1">
      <c r="A890" s="2" t="s">
        <v>4158</v>
      </c>
      <c r="B890" s="62" t="s">
        <v>2538</v>
      </c>
      <c r="C890" s="6" t="s">
        <v>5204</v>
      </c>
      <c r="K890" s="2" t="s">
        <v>1441</v>
      </c>
    </row>
    <row r="891" spans="1:11" hidden="1">
      <c r="A891" s="2" t="s">
        <v>4159</v>
      </c>
      <c r="B891" s="62" t="s">
        <v>2539</v>
      </c>
      <c r="C891" s="6" t="s">
        <v>5204</v>
      </c>
      <c r="K891" s="2" t="s">
        <v>1441</v>
      </c>
    </row>
    <row r="892" spans="1:11" hidden="1">
      <c r="A892" s="2" t="s">
        <v>4160</v>
      </c>
      <c r="B892" s="62" t="s">
        <v>2540</v>
      </c>
      <c r="C892" s="6" t="s">
        <v>5204</v>
      </c>
      <c r="K892" s="2" t="s">
        <v>1441</v>
      </c>
    </row>
    <row r="893" spans="1:11" hidden="1">
      <c r="A893" s="2" t="s">
        <v>4161</v>
      </c>
      <c r="B893" s="62" t="s">
        <v>2541</v>
      </c>
      <c r="C893" s="6" t="s">
        <v>5204</v>
      </c>
      <c r="K893" s="2" t="s">
        <v>1441</v>
      </c>
    </row>
    <row r="894" spans="1:11" hidden="1">
      <c r="A894" s="2" t="s">
        <v>4162</v>
      </c>
      <c r="B894" s="62" t="s">
        <v>2542</v>
      </c>
      <c r="C894" s="6" t="s">
        <v>5204</v>
      </c>
      <c r="K894" s="2" t="s">
        <v>1441</v>
      </c>
    </row>
    <row r="895" spans="1:11" hidden="1">
      <c r="A895" s="2" t="s">
        <v>4163</v>
      </c>
      <c r="B895" s="62" t="s">
        <v>2543</v>
      </c>
      <c r="C895" s="6" t="s">
        <v>5204</v>
      </c>
      <c r="K895" s="2" t="s">
        <v>1441</v>
      </c>
    </row>
    <row r="896" spans="1:11" hidden="1">
      <c r="A896" s="2" t="s">
        <v>4164</v>
      </c>
      <c r="B896" s="62" t="s">
        <v>6450</v>
      </c>
      <c r="C896" s="6" t="s">
        <v>5204</v>
      </c>
      <c r="K896" s="2" t="s">
        <v>1441</v>
      </c>
    </row>
    <row r="897" spans="1:11" hidden="1">
      <c r="A897" s="2" t="s">
        <v>4165</v>
      </c>
      <c r="B897" s="62" t="s">
        <v>6451</v>
      </c>
      <c r="C897" s="6" t="s">
        <v>5204</v>
      </c>
      <c r="K897" s="2" t="s">
        <v>1441</v>
      </c>
    </row>
    <row r="898" spans="1:11" hidden="1">
      <c r="A898" s="2" t="s">
        <v>4166</v>
      </c>
      <c r="B898" s="62" t="s">
        <v>6452</v>
      </c>
      <c r="C898" s="6" t="s">
        <v>5204</v>
      </c>
      <c r="K898" s="2" t="s">
        <v>1441</v>
      </c>
    </row>
    <row r="899" spans="1:11" hidden="1">
      <c r="A899" s="2" t="s">
        <v>4167</v>
      </c>
      <c r="B899" s="62" t="s">
        <v>6453</v>
      </c>
      <c r="C899" s="6" t="s">
        <v>5204</v>
      </c>
      <c r="K899" s="2" t="s">
        <v>1441</v>
      </c>
    </row>
    <row r="900" spans="1:11" hidden="1">
      <c r="A900" s="2" t="s">
        <v>4168</v>
      </c>
      <c r="B900" s="62" t="s">
        <v>6454</v>
      </c>
      <c r="C900" s="6" t="s">
        <v>5204</v>
      </c>
      <c r="K900" s="2" t="s">
        <v>1441</v>
      </c>
    </row>
    <row r="901" spans="1:11" hidden="1">
      <c r="A901" s="2" t="s">
        <v>4169</v>
      </c>
      <c r="B901" s="62" t="s">
        <v>6455</v>
      </c>
      <c r="C901" s="6" t="s">
        <v>5204</v>
      </c>
      <c r="K901" s="2" t="s">
        <v>1441</v>
      </c>
    </row>
    <row r="902" spans="1:11" hidden="1">
      <c r="A902" s="2" t="s">
        <v>4170</v>
      </c>
      <c r="B902" s="62" t="s">
        <v>6456</v>
      </c>
      <c r="C902" s="6" t="s">
        <v>5204</v>
      </c>
      <c r="K902" s="2" t="s">
        <v>1441</v>
      </c>
    </row>
    <row r="903" spans="1:11" hidden="1">
      <c r="A903" s="2" t="s">
        <v>4171</v>
      </c>
      <c r="B903" s="62" t="s">
        <v>2544</v>
      </c>
      <c r="C903" s="6" t="s">
        <v>5204</v>
      </c>
      <c r="K903" s="2" t="s">
        <v>1441</v>
      </c>
    </row>
    <row r="904" spans="1:11" hidden="1">
      <c r="A904" s="2" t="s">
        <v>4172</v>
      </c>
      <c r="B904" s="62" t="s">
        <v>2545</v>
      </c>
      <c r="C904" s="6" t="s">
        <v>5204</v>
      </c>
      <c r="K904" s="2" t="s">
        <v>1441</v>
      </c>
    </row>
    <row r="905" spans="1:11" hidden="1">
      <c r="A905" s="2" t="s">
        <v>4173</v>
      </c>
      <c r="B905" s="62" t="s">
        <v>6457</v>
      </c>
      <c r="C905" s="6" t="s">
        <v>5204</v>
      </c>
      <c r="K905" s="2" t="s">
        <v>1441</v>
      </c>
    </row>
    <row r="906" spans="1:11" hidden="1">
      <c r="A906" s="2" t="s">
        <v>4174</v>
      </c>
      <c r="B906" s="62" t="s">
        <v>2546</v>
      </c>
      <c r="C906" s="6" t="s">
        <v>5204</v>
      </c>
      <c r="K906" s="2" t="s">
        <v>1441</v>
      </c>
    </row>
    <row r="907" spans="1:11" hidden="1">
      <c r="A907" s="2" t="s">
        <v>4175</v>
      </c>
      <c r="B907" s="62" t="s">
        <v>2547</v>
      </c>
      <c r="C907" s="6" t="s">
        <v>5204</v>
      </c>
      <c r="K907" s="2" t="s">
        <v>1441</v>
      </c>
    </row>
    <row r="908" spans="1:11" hidden="1">
      <c r="A908" s="2" t="s">
        <v>4176</v>
      </c>
      <c r="B908" s="62" t="s">
        <v>2548</v>
      </c>
      <c r="C908" s="6" t="s">
        <v>5204</v>
      </c>
      <c r="K908" s="2" t="s">
        <v>1441</v>
      </c>
    </row>
    <row r="909" spans="1:11" hidden="1">
      <c r="A909" s="2" t="s">
        <v>4177</v>
      </c>
      <c r="B909" s="62" t="s">
        <v>2549</v>
      </c>
      <c r="C909" s="6" t="s">
        <v>5204</v>
      </c>
      <c r="K909" s="2" t="s">
        <v>1441</v>
      </c>
    </row>
    <row r="910" spans="1:11" hidden="1">
      <c r="A910" s="2" t="s">
        <v>4178</v>
      </c>
      <c r="B910" s="62" t="s">
        <v>2550</v>
      </c>
      <c r="C910" s="6" t="s">
        <v>5204</v>
      </c>
      <c r="K910" s="2" t="s">
        <v>1441</v>
      </c>
    </row>
    <row r="911" spans="1:11" hidden="1">
      <c r="A911" s="2" t="s">
        <v>4179</v>
      </c>
      <c r="B911" s="62" t="s">
        <v>2551</v>
      </c>
      <c r="C911" s="6" t="s">
        <v>5204</v>
      </c>
      <c r="K911" s="2" t="s">
        <v>1441</v>
      </c>
    </row>
    <row r="912" spans="1:11" hidden="1">
      <c r="A912" s="2" t="s">
        <v>4180</v>
      </c>
      <c r="B912" s="62" t="s">
        <v>2552</v>
      </c>
      <c r="C912" s="6" t="s">
        <v>5204</v>
      </c>
      <c r="K912" s="2" t="s">
        <v>1441</v>
      </c>
    </row>
    <row r="913" spans="1:11" hidden="1">
      <c r="A913" s="2" t="s">
        <v>4181</v>
      </c>
      <c r="B913" s="62" t="s">
        <v>2553</v>
      </c>
      <c r="C913" s="6" t="s">
        <v>5204</v>
      </c>
      <c r="K913" s="2" t="s">
        <v>1441</v>
      </c>
    </row>
    <row r="914" spans="1:11" hidden="1">
      <c r="A914" s="2" t="s">
        <v>4182</v>
      </c>
      <c r="B914" s="62" t="s">
        <v>2554</v>
      </c>
      <c r="C914" s="6" t="s">
        <v>5204</v>
      </c>
      <c r="K914" s="2" t="s">
        <v>1441</v>
      </c>
    </row>
    <row r="915" spans="1:11" hidden="1">
      <c r="A915" s="2" t="s">
        <v>4183</v>
      </c>
      <c r="B915" s="62" t="s">
        <v>2555</v>
      </c>
      <c r="C915" s="6" t="s">
        <v>5204</v>
      </c>
      <c r="K915" s="2" t="s">
        <v>1441</v>
      </c>
    </row>
    <row r="916" spans="1:11" hidden="1">
      <c r="A916" s="2" t="s">
        <v>4184</v>
      </c>
      <c r="B916" s="62" t="s">
        <v>2556</v>
      </c>
      <c r="C916" s="6" t="s">
        <v>5204</v>
      </c>
      <c r="K916" s="2" t="s">
        <v>1441</v>
      </c>
    </row>
    <row r="917" spans="1:11" hidden="1">
      <c r="A917" s="2" t="s">
        <v>4185</v>
      </c>
      <c r="B917" s="62" t="s">
        <v>2557</v>
      </c>
      <c r="C917" s="6" t="s">
        <v>5204</v>
      </c>
      <c r="K917" s="2" t="s">
        <v>1441</v>
      </c>
    </row>
    <row r="918" spans="1:11" hidden="1">
      <c r="A918" s="2" t="s">
        <v>4186</v>
      </c>
      <c r="B918" s="62" t="s">
        <v>2558</v>
      </c>
      <c r="C918" s="6" t="s">
        <v>5204</v>
      </c>
      <c r="K918" s="2" t="s">
        <v>1441</v>
      </c>
    </row>
    <row r="919" spans="1:11" hidden="1">
      <c r="A919" s="2" t="s">
        <v>4187</v>
      </c>
      <c r="B919" s="62" t="s">
        <v>2559</v>
      </c>
      <c r="C919" s="6" t="s">
        <v>5204</v>
      </c>
      <c r="K919" s="2" t="s">
        <v>1441</v>
      </c>
    </row>
    <row r="920" spans="1:11" hidden="1">
      <c r="A920" s="2" t="s">
        <v>4188</v>
      </c>
      <c r="B920" s="62" t="s">
        <v>2560</v>
      </c>
      <c r="C920" s="6" t="s">
        <v>5204</v>
      </c>
      <c r="K920" s="2" t="s">
        <v>1441</v>
      </c>
    </row>
    <row r="921" spans="1:11" hidden="1">
      <c r="A921" s="2" t="s">
        <v>4189</v>
      </c>
      <c r="B921" s="62" t="s">
        <v>2561</v>
      </c>
      <c r="C921" s="6" t="s">
        <v>5204</v>
      </c>
      <c r="K921" s="2" t="s">
        <v>1441</v>
      </c>
    </row>
    <row r="922" spans="1:11" hidden="1">
      <c r="A922" s="2" t="s">
        <v>4190</v>
      </c>
      <c r="B922" s="62" t="s">
        <v>2562</v>
      </c>
      <c r="C922" s="6" t="s">
        <v>5204</v>
      </c>
      <c r="K922" s="2" t="s">
        <v>1441</v>
      </c>
    </row>
    <row r="923" spans="1:11" hidden="1">
      <c r="A923" s="2" t="s">
        <v>4191</v>
      </c>
      <c r="B923" s="62" t="s">
        <v>2563</v>
      </c>
      <c r="C923" s="6" t="s">
        <v>5204</v>
      </c>
      <c r="K923" s="2" t="s">
        <v>1441</v>
      </c>
    </row>
    <row r="924" spans="1:11" hidden="1">
      <c r="A924" s="2" t="s">
        <v>4192</v>
      </c>
      <c r="B924" s="62" t="s">
        <v>2564</v>
      </c>
      <c r="C924" s="6" t="s">
        <v>5204</v>
      </c>
      <c r="K924" s="2" t="s">
        <v>1441</v>
      </c>
    </row>
    <row r="925" spans="1:11" hidden="1">
      <c r="A925" s="2" t="s">
        <v>4193</v>
      </c>
      <c r="B925" s="62" t="s">
        <v>6458</v>
      </c>
      <c r="C925" s="6" t="s">
        <v>5204</v>
      </c>
      <c r="K925" s="2" t="s">
        <v>1441</v>
      </c>
    </row>
    <row r="926" spans="1:11" hidden="1">
      <c r="A926" s="2" t="s">
        <v>4194</v>
      </c>
      <c r="B926" s="62" t="s">
        <v>2565</v>
      </c>
      <c r="C926" s="6" t="s">
        <v>5204</v>
      </c>
      <c r="K926" s="2" t="s">
        <v>1441</v>
      </c>
    </row>
    <row r="927" spans="1:11" hidden="1">
      <c r="A927" s="2" t="s">
        <v>4195</v>
      </c>
      <c r="B927" s="62" t="s">
        <v>2566</v>
      </c>
      <c r="C927" s="6" t="s">
        <v>5204</v>
      </c>
      <c r="K927" s="2" t="s">
        <v>1441</v>
      </c>
    </row>
    <row r="928" spans="1:11" hidden="1">
      <c r="A928" s="2" t="s">
        <v>4196</v>
      </c>
      <c r="B928" s="62" t="s">
        <v>6459</v>
      </c>
      <c r="C928" s="6" t="s">
        <v>5204</v>
      </c>
      <c r="K928" s="2" t="s">
        <v>1441</v>
      </c>
    </row>
    <row r="929" spans="1:11" hidden="1">
      <c r="A929" s="2" t="s">
        <v>4197</v>
      </c>
      <c r="B929" s="62" t="s">
        <v>6460</v>
      </c>
      <c r="C929" s="6" t="s">
        <v>5204</v>
      </c>
      <c r="K929" s="2" t="s">
        <v>1441</v>
      </c>
    </row>
    <row r="930" spans="1:11" hidden="1">
      <c r="A930" s="2" t="s">
        <v>4198</v>
      </c>
      <c r="B930" s="62" t="s">
        <v>2567</v>
      </c>
      <c r="C930" s="6" t="s">
        <v>5204</v>
      </c>
      <c r="K930" s="2" t="s">
        <v>1441</v>
      </c>
    </row>
    <row r="931" spans="1:11" hidden="1">
      <c r="A931" s="2" t="s">
        <v>4199</v>
      </c>
      <c r="B931" s="62" t="s">
        <v>2568</v>
      </c>
      <c r="C931" s="6" t="s">
        <v>5204</v>
      </c>
      <c r="K931" s="2" t="s">
        <v>1441</v>
      </c>
    </row>
    <row r="932" spans="1:11" hidden="1">
      <c r="A932" s="2" t="s">
        <v>4200</v>
      </c>
      <c r="B932" s="62" t="s">
        <v>2569</v>
      </c>
      <c r="C932" s="6" t="s">
        <v>5204</v>
      </c>
      <c r="K932" s="2" t="s">
        <v>1441</v>
      </c>
    </row>
    <row r="933" spans="1:11" hidden="1">
      <c r="A933" s="2" t="s">
        <v>4201</v>
      </c>
      <c r="B933" s="62" t="s">
        <v>2570</v>
      </c>
      <c r="C933" s="6" t="s">
        <v>5204</v>
      </c>
      <c r="K933" s="2" t="s">
        <v>1441</v>
      </c>
    </row>
    <row r="934" spans="1:11" hidden="1">
      <c r="A934" s="2" t="s">
        <v>4202</v>
      </c>
      <c r="B934" s="62" t="s">
        <v>2571</v>
      </c>
      <c r="C934" s="6" t="s">
        <v>5204</v>
      </c>
      <c r="K934" s="2" t="s">
        <v>1441</v>
      </c>
    </row>
    <row r="935" spans="1:11" hidden="1">
      <c r="A935" s="2" t="s">
        <v>4203</v>
      </c>
      <c r="B935" s="62" t="s">
        <v>2572</v>
      </c>
      <c r="C935" s="6" t="s">
        <v>5204</v>
      </c>
      <c r="K935" s="2" t="s">
        <v>1441</v>
      </c>
    </row>
    <row r="936" spans="1:11" hidden="1">
      <c r="A936" s="2" t="s">
        <v>4204</v>
      </c>
      <c r="B936" s="62" t="s">
        <v>2573</v>
      </c>
      <c r="C936" s="6" t="s">
        <v>5204</v>
      </c>
      <c r="K936" s="2" t="s">
        <v>1441</v>
      </c>
    </row>
    <row r="937" spans="1:11" hidden="1">
      <c r="A937" s="2" t="s">
        <v>4205</v>
      </c>
      <c r="B937" s="62" t="s">
        <v>2574</v>
      </c>
      <c r="C937" s="6" t="s">
        <v>5204</v>
      </c>
      <c r="K937" s="2" t="s">
        <v>1441</v>
      </c>
    </row>
    <row r="938" spans="1:11" hidden="1">
      <c r="A938" s="2" t="s">
        <v>4206</v>
      </c>
      <c r="B938" s="62" t="s">
        <v>2575</v>
      </c>
      <c r="C938" s="6" t="s">
        <v>5204</v>
      </c>
      <c r="K938" s="2" t="s">
        <v>1441</v>
      </c>
    </row>
    <row r="939" spans="1:11" hidden="1">
      <c r="A939" s="2" t="s">
        <v>4207</v>
      </c>
      <c r="B939" s="62" t="s">
        <v>2576</v>
      </c>
      <c r="C939" s="6" t="s">
        <v>5204</v>
      </c>
      <c r="K939" s="2" t="s">
        <v>1441</v>
      </c>
    </row>
    <row r="940" spans="1:11" hidden="1">
      <c r="A940" s="2" t="s">
        <v>4208</v>
      </c>
      <c r="B940" s="62" t="s">
        <v>2577</v>
      </c>
      <c r="C940" s="6" t="s">
        <v>5204</v>
      </c>
      <c r="K940" s="2" t="s">
        <v>1441</v>
      </c>
    </row>
    <row r="941" spans="1:11" hidden="1">
      <c r="A941" s="2" t="s">
        <v>4209</v>
      </c>
      <c r="B941" s="62" t="s">
        <v>6461</v>
      </c>
      <c r="C941" s="6" t="s">
        <v>5204</v>
      </c>
      <c r="K941" s="2" t="s">
        <v>1441</v>
      </c>
    </row>
    <row r="942" spans="1:11" hidden="1">
      <c r="A942" s="2" t="s">
        <v>4210</v>
      </c>
      <c r="B942" s="62" t="s">
        <v>2578</v>
      </c>
      <c r="C942" s="6" t="s">
        <v>5204</v>
      </c>
      <c r="K942" s="2" t="s">
        <v>1441</v>
      </c>
    </row>
    <row r="943" spans="1:11" hidden="1">
      <c r="A943" s="2" t="s">
        <v>4211</v>
      </c>
      <c r="B943" s="62" t="s">
        <v>2579</v>
      </c>
      <c r="C943" s="6" t="s">
        <v>5204</v>
      </c>
      <c r="K943" s="2" t="s">
        <v>1441</v>
      </c>
    </row>
    <row r="944" spans="1:11" hidden="1">
      <c r="A944" s="2" t="s">
        <v>4212</v>
      </c>
      <c r="B944" s="62" t="s">
        <v>2580</v>
      </c>
      <c r="C944" s="6" t="s">
        <v>5204</v>
      </c>
      <c r="K944" s="2" t="s">
        <v>1441</v>
      </c>
    </row>
    <row r="945" spans="1:11" hidden="1">
      <c r="A945" s="2" t="s">
        <v>4213</v>
      </c>
      <c r="B945" s="62" t="s">
        <v>2581</v>
      </c>
      <c r="C945" s="6" t="s">
        <v>5204</v>
      </c>
      <c r="K945" s="2" t="s">
        <v>1441</v>
      </c>
    </row>
    <row r="946" spans="1:11" hidden="1">
      <c r="A946" s="2" t="s">
        <v>4214</v>
      </c>
      <c r="B946" s="62" t="s">
        <v>2582</v>
      </c>
      <c r="C946" s="6" t="s">
        <v>5204</v>
      </c>
      <c r="K946" s="2" t="s">
        <v>1441</v>
      </c>
    </row>
    <row r="947" spans="1:11" hidden="1">
      <c r="A947" s="2" t="s">
        <v>4215</v>
      </c>
      <c r="B947" s="62" t="s">
        <v>2583</v>
      </c>
      <c r="C947" s="6" t="s">
        <v>5204</v>
      </c>
      <c r="K947" s="2" t="s">
        <v>1441</v>
      </c>
    </row>
    <row r="948" spans="1:11" hidden="1">
      <c r="A948" s="2" t="s">
        <v>4216</v>
      </c>
      <c r="B948" s="62" t="s">
        <v>2584</v>
      </c>
      <c r="C948" s="6" t="s">
        <v>5204</v>
      </c>
      <c r="K948" s="2" t="s">
        <v>1441</v>
      </c>
    </row>
    <row r="949" spans="1:11" hidden="1">
      <c r="A949" s="2" t="s">
        <v>4217</v>
      </c>
      <c r="B949" s="62" t="s">
        <v>2585</v>
      </c>
      <c r="C949" s="6" t="s">
        <v>5204</v>
      </c>
      <c r="K949" s="2" t="s">
        <v>1441</v>
      </c>
    </row>
    <row r="950" spans="1:11" hidden="1">
      <c r="A950" s="2" t="s">
        <v>4218</v>
      </c>
      <c r="B950" s="62" t="s">
        <v>2586</v>
      </c>
      <c r="C950" s="6" t="s">
        <v>5204</v>
      </c>
      <c r="K950" s="2" t="s">
        <v>1441</v>
      </c>
    </row>
    <row r="951" spans="1:11" hidden="1">
      <c r="A951" s="2" t="s">
        <v>4219</v>
      </c>
      <c r="B951" s="62" t="s">
        <v>2587</v>
      </c>
      <c r="C951" s="6" t="s">
        <v>5204</v>
      </c>
      <c r="K951" s="2" t="s">
        <v>1441</v>
      </c>
    </row>
    <row r="952" spans="1:11" hidden="1">
      <c r="A952" s="2" t="s">
        <v>4220</v>
      </c>
      <c r="B952" s="62" t="s">
        <v>2588</v>
      </c>
      <c r="C952" s="6" t="s">
        <v>5204</v>
      </c>
      <c r="K952" s="2" t="s">
        <v>1441</v>
      </c>
    </row>
    <row r="953" spans="1:11" hidden="1">
      <c r="A953" s="2" t="s">
        <v>4221</v>
      </c>
      <c r="B953" s="62" t="s">
        <v>2589</v>
      </c>
      <c r="C953" s="6" t="s">
        <v>5204</v>
      </c>
      <c r="K953" s="2" t="s">
        <v>1441</v>
      </c>
    </row>
    <row r="954" spans="1:11" hidden="1">
      <c r="A954" s="2" t="s">
        <v>4222</v>
      </c>
      <c r="B954" s="62" t="s">
        <v>2590</v>
      </c>
      <c r="C954" s="6" t="s">
        <v>5204</v>
      </c>
      <c r="K954" s="2" t="s">
        <v>1441</v>
      </c>
    </row>
    <row r="955" spans="1:11" hidden="1">
      <c r="A955" s="2" t="s">
        <v>4223</v>
      </c>
      <c r="B955" s="62" t="s">
        <v>2591</v>
      </c>
      <c r="C955" s="6" t="s">
        <v>5204</v>
      </c>
      <c r="K955" s="2" t="s">
        <v>1441</v>
      </c>
    </row>
    <row r="956" spans="1:11" hidden="1">
      <c r="A956" s="2" t="s">
        <v>4224</v>
      </c>
      <c r="B956" s="62" t="s">
        <v>2592</v>
      </c>
      <c r="C956" s="6" t="s">
        <v>5204</v>
      </c>
      <c r="K956" s="2" t="s">
        <v>1441</v>
      </c>
    </row>
    <row r="957" spans="1:11" hidden="1">
      <c r="A957" s="2" t="s">
        <v>4225</v>
      </c>
      <c r="B957" s="62" t="s">
        <v>2593</v>
      </c>
      <c r="C957" s="6" t="s">
        <v>5204</v>
      </c>
      <c r="K957" s="2" t="s">
        <v>1441</v>
      </c>
    </row>
    <row r="958" spans="1:11" hidden="1">
      <c r="A958" s="2" t="s">
        <v>4226</v>
      </c>
      <c r="B958" s="62" t="s">
        <v>2594</v>
      </c>
      <c r="C958" s="6" t="s">
        <v>5204</v>
      </c>
      <c r="K958" s="2" t="s">
        <v>1441</v>
      </c>
    </row>
    <row r="959" spans="1:11" hidden="1">
      <c r="A959" s="2" t="s">
        <v>4227</v>
      </c>
      <c r="B959" s="62" t="s">
        <v>2595</v>
      </c>
      <c r="C959" s="6" t="s">
        <v>5204</v>
      </c>
      <c r="K959" s="2" t="s">
        <v>1441</v>
      </c>
    </row>
    <row r="960" spans="1:11" hidden="1">
      <c r="A960" s="2" t="s">
        <v>4228</v>
      </c>
      <c r="B960" s="62" t="s">
        <v>2596</v>
      </c>
      <c r="C960" s="6" t="s">
        <v>5204</v>
      </c>
      <c r="K960" s="2" t="s">
        <v>1441</v>
      </c>
    </row>
    <row r="961" spans="1:11" hidden="1">
      <c r="A961" s="2" t="s">
        <v>4229</v>
      </c>
      <c r="B961" s="62" t="s">
        <v>2597</v>
      </c>
      <c r="C961" s="6" t="s">
        <v>5204</v>
      </c>
      <c r="K961" s="2" t="s">
        <v>1441</v>
      </c>
    </row>
    <row r="962" spans="1:11" hidden="1">
      <c r="A962" s="2" t="s">
        <v>4230</v>
      </c>
      <c r="B962" s="62" t="s">
        <v>2598</v>
      </c>
      <c r="C962" s="6" t="s">
        <v>5204</v>
      </c>
      <c r="K962" s="2" t="s">
        <v>1441</v>
      </c>
    </row>
    <row r="963" spans="1:11" hidden="1">
      <c r="A963" s="2" t="s">
        <v>4231</v>
      </c>
      <c r="B963" s="62" t="s">
        <v>2599</v>
      </c>
      <c r="C963" s="6" t="s">
        <v>5204</v>
      </c>
      <c r="K963" s="2" t="s">
        <v>1441</v>
      </c>
    </row>
    <row r="964" spans="1:11" hidden="1">
      <c r="A964" s="2" t="s">
        <v>4232</v>
      </c>
      <c r="B964" s="62" t="s">
        <v>2600</v>
      </c>
      <c r="C964" s="6" t="s">
        <v>5204</v>
      </c>
      <c r="K964" s="2" t="s">
        <v>1441</v>
      </c>
    </row>
    <row r="965" spans="1:11" hidden="1">
      <c r="A965" s="2" t="s">
        <v>4233</v>
      </c>
      <c r="B965" s="62" t="s">
        <v>2601</v>
      </c>
      <c r="C965" s="6" t="s">
        <v>5204</v>
      </c>
      <c r="K965" s="2" t="s">
        <v>1441</v>
      </c>
    </row>
    <row r="966" spans="1:11" hidden="1">
      <c r="A966" s="2" t="s">
        <v>4234</v>
      </c>
      <c r="B966" s="62" t="s">
        <v>2602</v>
      </c>
      <c r="C966" s="6" t="s">
        <v>5204</v>
      </c>
      <c r="K966" s="2" t="s">
        <v>1441</v>
      </c>
    </row>
    <row r="967" spans="1:11" hidden="1">
      <c r="A967" s="2" t="s">
        <v>4235</v>
      </c>
      <c r="B967" s="62" t="s">
        <v>2603</v>
      </c>
      <c r="C967" s="6" t="s">
        <v>5204</v>
      </c>
      <c r="K967" s="2" t="s">
        <v>1441</v>
      </c>
    </row>
    <row r="968" spans="1:11" hidden="1">
      <c r="A968" s="2" t="s">
        <v>4236</v>
      </c>
      <c r="B968" s="62" t="s">
        <v>2604</v>
      </c>
      <c r="C968" s="6" t="s">
        <v>5204</v>
      </c>
      <c r="K968" s="2" t="s">
        <v>1441</v>
      </c>
    </row>
    <row r="969" spans="1:11" hidden="1">
      <c r="A969" s="2" t="s">
        <v>4237</v>
      </c>
      <c r="B969" s="62" t="s">
        <v>2605</v>
      </c>
      <c r="C969" s="6" t="s">
        <v>5204</v>
      </c>
      <c r="K969" s="2" t="s">
        <v>1441</v>
      </c>
    </row>
    <row r="970" spans="1:11" hidden="1">
      <c r="A970" s="2" t="s">
        <v>4238</v>
      </c>
      <c r="B970" s="62" t="s">
        <v>2606</v>
      </c>
      <c r="C970" s="6" t="s">
        <v>5204</v>
      </c>
      <c r="K970" s="2" t="s">
        <v>1441</v>
      </c>
    </row>
    <row r="971" spans="1:11" hidden="1">
      <c r="A971" s="2" t="s">
        <v>4239</v>
      </c>
      <c r="B971" s="62" t="s">
        <v>2607</v>
      </c>
      <c r="C971" s="6" t="s">
        <v>5204</v>
      </c>
      <c r="K971" s="2" t="s">
        <v>1441</v>
      </c>
    </row>
    <row r="972" spans="1:11" hidden="1">
      <c r="A972" s="2" t="s">
        <v>4240</v>
      </c>
      <c r="B972" s="62" t="s">
        <v>6462</v>
      </c>
      <c r="C972" s="6" t="s">
        <v>5204</v>
      </c>
      <c r="K972" s="2" t="s">
        <v>1441</v>
      </c>
    </row>
    <row r="973" spans="1:11" hidden="1">
      <c r="A973" s="2" t="s">
        <v>4241</v>
      </c>
      <c r="B973" s="62" t="s">
        <v>6463</v>
      </c>
      <c r="C973" s="6" t="s">
        <v>5204</v>
      </c>
      <c r="K973" s="2" t="s">
        <v>1441</v>
      </c>
    </row>
    <row r="974" spans="1:11" hidden="1">
      <c r="A974" s="2" t="s">
        <v>4242</v>
      </c>
      <c r="B974" s="62" t="s">
        <v>6464</v>
      </c>
      <c r="C974" s="6" t="s">
        <v>5204</v>
      </c>
      <c r="K974" s="2" t="s">
        <v>1441</v>
      </c>
    </row>
    <row r="975" spans="1:11" hidden="1">
      <c r="A975" s="2" t="s">
        <v>4243</v>
      </c>
      <c r="B975" s="62" t="s">
        <v>6465</v>
      </c>
      <c r="C975" s="6" t="s">
        <v>5204</v>
      </c>
      <c r="K975" s="2" t="s">
        <v>1441</v>
      </c>
    </row>
    <row r="976" spans="1:11" hidden="1">
      <c r="A976" s="2" t="s">
        <v>4244</v>
      </c>
      <c r="B976" s="62" t="s">
        <v>6466</v>
      </c>
      <c r="C976" s="6" t="s">
        <v>5204</v>
      </c>
      <c r="K976" s="2" t="s">
        <v>1441</v>
      </c>
    </row>
    <row r="977" spans="1:11" hidden="1">
      <c r="A977" s="2" t="s">
        <v>4245</v>
      </c>
      <c r="B977" s="62" t="s">
        <v>6467</v>
      </c>
      <c r="C977" s="6" t="s">
        <v>5204</v>
      </c>
      <c r="K977" s="2" t="s">
        <v>1441</v>
      </c>
    </row>
    <row r="978" spans="1:11" hidden="1">
      <c r="A978" s="2" t="s">
        <v>4246</v>
      </c>
      <c r="B978" s="62" t="s">
        <v>6468</v>
      </c>
      <c r="C978" s="6" t="s">
        <v>5204</v>
      </c>
      <c r="K978" s="2" t="s">
        <v>1441</v>
      </c>
    </row>
    <row r="979" spans="1:11" hidden="1">
      <c r="A979" s="2" t="s">
        <v>4247</v>
      </c>
      <c r="B979" s="62" t="s">
        <v>2608</v>
      </c>
      <c r="C979" s="6" t="s">
        <v>5204</v>
      </c>
      <c r="K979" s="2" t="s">
        <v>1441</v>
      </c>
    </row>
    <row r="980" spans="1:11" hidden="1">
      <c r="A980" s="2" t="s">
        <v>4248</v>
      </c>
      <c r="B980" s="62" t="s">
        <v>6469</v>
      </c>
      <c r="C980" s="6" t="s">
        <v>5204</v>
      </c>
      <c r="K980" s="2" t="s">
        <v>1441</v>
      </c>
    </row>
    <row r="981" spans="1:11" hidden="1">
      <c r="A981" s="2" t="s">
        <v>4249</v>
      </c>
      <c r="B981" s="62" t="s">
        <v>6470</v>
      </c>
      <c r="C981" s="6" t="s">
        <v>5204</v>
      </c>
      <c r="K981" s="2" t="s">
        <v>1441</v>
      </c>
    </row>
    <row r="982" spans="1:11" hidden="1">
      <c r="A982" s="2" t="s">
        <v>4250</v>
      </c>
      <c r="B982" s="62" t="s">
        <v>2609</v>
      </c>
      <c r="C982" s="6" t="s">
        <v>5204</v>
      </c>
      <c r="K982" s="2" t="s">
        <v>1441</v>
      </c>
    </row>
    <row r="983" spans="1:11" hidden="1">
      <c r="A983" s="2" t="s">
        <v>4251</v>
      </c>
      <c r="B983" s="62" t="s">
        <v>2610</v>
      </c>
      <c r="C983" s="6" t="s">
        <v>5204</v>
      </c>
      <c r="K983" s="2" t="s">
        <v>1441</v>
      </c>
    </row>
    <row r="984" spans="1:11" hidden="1">
      <c r="A984" s="2" t="s">
        <v>4252</v>
      </c>
      <c r="B984" s="62" t="s">
        <v>2611</v>
      </c>
      <c r="C984" s="6" t="s">
        <v>5204</v>
      </c>
      <c r="K984" s="2" t="s">
        <v>1441</v>
      </c>
    </row>
    <row r="985" spans="1:11" hidden="1">
      <c r="A985" s="2" t="s">
        <v>4253</v>
      </c>
      <c r="B985" s="62" t="s">
        <v>2612</v>
      </c>
      <c r="C985" s="6" t="s">
        <v>5204</v>
      </c>
      <c r="K985" s="2" t="s">
        <v>1441</v>
      </c>
    </row>
    <row r="986" spans="1:11" hidden="1">
      <c r="A986" s="2" t="s">
        <v>4254</v>
      </c>
      <c r="B986" s="62" t="s">
        <v>2613</v>
      </c>
      <c r="C986" s="6" t="s">
        <v>5204</v>
      </c>
      <c r="K986" s="2" t="s">
        <v>1441</v>
      </c>
    </row>
    <row r="987" spans="1:11" hidden="1">
      <c r="A987" s="2" t="s">
        <v>4255</v>
      </c>
      <c r="B987" s="62" t="s">
        <v>2614</v>
      </c>
      <c r="C987" s="6" t="s">
        <v>5204</v>
      </c>
      <c r="K987" s="2" t="s">
        <v>1441</v>
      </c>
    </row>
    <row r="988" spans="1:11" hidden="1">
      <c r="A988" s="2" t="s">
        <v>4256</v>
      </c>
      <c r="B988" s="62" t="s">
        <v>2615</v>
      </c>
      <c r="C988" s="6" t="s">
        <v>5204</v>
      </c>
      <c r="K988" s="2" t="s">
        <v>1441</v>
      </c>
    </row>
    <row r="989" spans="1:11" hidden="1">
      <c r="A989" s="2" t="s">
        <v>4257</v>
      </c>
      <c r="B989" s="62" t="s">
        <v>2616</v>
      </c>
      <c r="C989" s="6" t="s">
        <v>5204</v>
      </c>
      <c r="K989" s="2" t="s">
        <v>1441</v>
      </c>
    </row>
    <row r="990" spans="1:11" hidden="1">
      <c r="A990" s="2" t="s">
        <v>4258</v>
      </c>
      <c r="B990" s="62" t="s">
        <v>2617</v>
      </c>
      <c r="C990" s="6" t="s">
        <v>5204</v>
      </c>
      <c r="K990" s="2" t="s">
        <v>1441</v>
      </c>
    </row>
    <row r="991" spans="1:11" hidden="1">
      <c r="A991" s="2" t="s">
        <v>4259</v>
      </c>
      <c r="B991" s="62" t="s">
        <v>2618</v>
      </c>
      <c r="C991" s="6" t="s">
        <v>5204</v>
      </c>
      <c r="K991" s="2" t="s">
        <v>1441</v>
      </c>
    </row>
    <row r="992" spans="1:11" hidden="1">
      <c r="A992" s="2" t="s">
        <v>4260</v>
      </c>
      <c r="B992" s="62" t="s">
        <v>2619</v>
      </c>
      <c r="C992" s="6" t="s">
        <v>5204</v>
      </c>
      <c r="K992" s="2" t="s">
        <v>1441</v>
      </c>
    </row>
    <row r="993" spans="1:11" hidden="1">
      <c r="A993" s="2" t="s">
        <v>4261</v>
      </c>
      <c r="B993" s="62" t="s">
        <v>2620</v>
      </c>
      <c r="C993" s="6" t="s">
        <v>5204</v>
      </c>
      <c r="K993" s="2" t="s">
        <v>1441</v>
      </c>
    </row>
    <row r="994" spans="1:11" hidden="1">
      <c r="A994" s="2" t="s">
        <v>4262</v>
      </c>
      <c r="B994" s="62" t="s">
        <v>2621</v>
      </c>
      <c r="C994" s="6" t="s">
        <v>5204</v>
      </c>
      <c r="K994" s="2" t="s">
        <v>1441</v>
      </c>
    </row>
    <row r="995" spans="1:11" hidden="1">
      <c r="A995" s="2" t="s">
        <v>4263</v>
      </c>
      <c r="B995" s="62" t="s">
        <v>2622</v>
      </c>
      <c r="C995" s="6" t="s">
        <v>5204</v>
      </c>
      <c r="K995" s="2" t="s">
        <v>1441</v>
      </c>
    </row>
    <row r="996" spans="1:11" hidden="1">
      <c r="A996" s="2" t="s">
        <v>4264</v>
      </c>
      <c r="B996" s="62" t="s">
        <v>2623</v>
      </c>
      <c r="C996" s="6" t="s">
        <v>5204</v>
      </c>
      <c r="K996" s="2" t="s">
        <v>1441</v>
      </c>
    </row>
    <row r="997" spans="1:11" hidden="1">
      <c r="A997" s="2" t="s">
        <v>4265</v>
      </c>
      <c r="B997" s="62" t="s">
        <v>2624</v>
      </c>
      <c r="C997" s="6" t="s">
        <v>5204</v>
      </c>
      <c r="K997" s="2" t="s">
        <v>1441</v>
      </c>
    </row>
    <row r="998" spans="1:11" hidden="1">
      <c r="A998" s="2" t="s">
        <v>4266</v>
      </c>
      <c r="B998" s="62" t="s">
        <v>2625</v>
      </c>
      <c r="C998" s="6" t="s">
        <v>5204</v>
      </c>
      <c r="K998" s="2" t="s">
        <v>1441</v>
      </c>
    </row>
    <row r="999" spans="1:11" hidden="1">
      <c r="A999" s="2" t="s">
        <v>4267</v>
      </c>
      <c r="B999" s="62" t="s">
        <v>6471</v>
      </c>
      <c r="C999" s="6" t="s">
        <v>5204</v>
      </c>
      <c r="K999" s="2" t="s">
        <v>1441</v>
      </c>
    </row>
    <row r="1000" spans="1:11" hidden="1">
      <c r="A1000" s="2" t="s">
        <v>4268</v>
      </c>
      <c r="B1000" s="62" t="s">
        <v>6472</v>
      </c>
      <c r="C1000" s="6" t="s">
        <v>5204</v>
      </c>
      <c r="K1000" s="2" t="s">
        <v>1441</v>
      </c>
    </row>
    <row r="1001" spans="1:11" hidden="1">
      <c r="A1001" s="2" t="s">
        <v>4269</v>
      </c>
      <c r="B1001" s="62" t="s">
        <v>2626</v>
      </c>
      <c r="C1001" s="6" t="s">
        <v>5204</v>
      </c>
      <c r="K1001" s="2" t="s">
        <v>1441</v>
      </c>
    </row>
    <row r="1002" spans="1:11" hidden="1">
      <c r="A1002" s="2" t="s">
        <v>4270</v>
      </c>
      <c r="B1002" s="62" t="s">
        <v>2627</v>
      </c>
      <c r="C1002" s="6" t="s">
        <v>5204</v>
      </c>
      <c r="K1002" s="2" t="s">
        <v>1441</v>
      </c>
    </row>
    <row r="1003" spans="1:11" hidden="1">
      <c r="A1003" s="2" t="s">
        <v>4271</v>
      </c>
      <c r="B1003" s="62" t="s">
        <v>2628</v>
      </c>
      <c r="C1003" s="6" t="s">
        <v>5204</v>
      </c>
      <c r="K1003" s="2" t="s">
        <v>1441</v>
      </c>
    </row>
    <row r="1004" spans="1:11" hidden="1">
      <c r="A1004" s="2" t="s">
        <v>4272</v>
      </c>
      <c r="B1004" s="62" t="s">
        <v>2629</v>
      </c>
      <c r="C1004" s="6" t="s">
        <v>5204</v>
      </c>
      <c r="K1004" s="2" t="s">
        <v>1441</v>
      </c>
    </row>
    <row r="1005" spans="1:11" hidden="1">
      <c r="A1005" s="2" t="s">
        <v>4273</v>
      </c>
      <c r="B1005" s="62" t="s">
        <v>2630</v>
      </c>
      <c r="C1005" s="6" t="s">
        <v>5204</v>
      </c>
      <c r="K1005" s="2" t="s">
        <v>1441</v>
      </c>
    </row>
    <row r="1006" spans="1:11" hidden="1">
      <c r="A1006" s="2" t="s">
        <v>4274</v>
      </c>
      <c r="B1006" s="62" t="s">
        <v>2631</v>
      </c>
      <c r="C1006" s="6" t="s">
        <v>5204</v>
      </c>
      <c r="K1006" s="2" t="s">
        <v>1441</v>
      </c>
    </row>
    <row r="1007" spans="1:11" hidden="1">
      <c r="A1007" s="2" t="s">
        <v>4275</v>
      </c>
      <c r="B1007" s="62" t="s">
        <v>2632</v>
      </c>
      <c r="C1007" s="6" t="s">
        <v>5204</v>
      </c>
      <c r="K1007" s="2" t="s">
        <v>1441</v>
      </c>
    </row>
    <row r="1008" spans="1:11" hidden="1">
      <c r="A1008" s="2" t="s">
        <v>4276</v>
      </c>
      <c r="B1008" s="62" t="s">
        <v>2633</v>
      </c>
      <c r="C1008" s="6" t="s">
        <v>5204</v>
      </c>
      <c r="K1008" s="2" t="s">
        <v>1441</v>
      </c>
    </row>
    <row r="1009" spans="1:11" hidden="1">
      <c r="A1009" s="2" t="s">
        <v>4277</v>
      </c>
      <c r="B1009" s="62" t="s">
        <v>2634</v>
      </c>
      <c r="C1009" s="6" t="s">
        <v>5204</v>
      </c>
      <c r="K1009" s="2" t="s">
        <v>1441</v>
      </c>
    </row>
    <row r="1010" spans="1:11" hidden="1">
      <c r="A1010" s="2" t="s">
        <v>4278</v>
      </c>
      <c r="B1010" s="62" t="s">
        <v>2635</v>
      </c>
      <c r="C1010" s="6" t="s">
        <v>5204</v>
      </c>
      <c r="K1010" s="2" t="s">
        <v>1441</v>
      </c>
    </row>
    <row r="1011" spans="1:11" hidden="1">
      <c r="A1011" s="2" t="s">
        <v>4279</v>
      </c>
      <c r="B1011" s="62" t="s">
        <v>2636</v>
      </c>
      <c r="C1011" s="6" t="s">
        <v>5204</v>
      </c>
      <c r="K1011" s="2" t="s">
        <v>1441</v>
      </c>
    </row>
    <row r="1012" spans="1:11" hidden="1">
      <c r="A1012" s="2" t="s">
        <v>4280</v>
      </c>
      <c r="B1012" s="62" t="s">
        <v>2637</v>
      </c>
      <c r="C1012" s="6" t="s">
        <v>5204</v>
      </c>
      <c r="K1012" s="2" t="s">
        <v>1441</v>
      </c>
    </row>
    <row r="1013" spans="1:11" hidden="1">
      <c r="A1013" s="2" t="s">
        <v>4281</v>
      </c>
      <c r="B1013" s="62" t="s">
        <v>6473</v>
      </c>
      <c r="C1013" s="6" t="s">
        <v>5204</v>
      </c>
      <c r="K1013" s="2" t="s">
        <v>1441</v>
      </c>
    </row>
    <row r="1014" spans="1:11" hidden="1">
      <c r="A1014" s="2" t="s">
        <v>4282</v>
      </c>
      <c r="B1014" s="62" t="s">
        <v>6474</v>
      </c>
      <c r="C1014" s="6" t="s">
        <v>5204</v>
      </c>
      <c r="K1014" s="2" t="s">
        <v>1441</v>
      </c>
    </row>
    <row r="1015" spans="1:11" hidden="1">
      <c r="A1015" s="2" t="s">
        <v>4283</v>
      </c>
      <c r="B1015" s="62" t="s">
        <v>6475</v>
      </c>
      <c r="C1015" s="6" t="s">
        <v>5204</v>
      </c>
      <c r="K1015" s="2" t="s">
        <v>1441</v>
      </c>
    </row>
    <row r="1016" spans="1:11" hidden="1">
      <c r="A1016" s="2" t="s">
        <v>4284</v>
      </c>
      <c r="B1016" s="62" t="s">
        <v>2638</v>
      </c>
      <c r="C1016" s="6" t="s">
        <v>5204</v>
      </c>
      <c r="K1016" s="2" t="s">
        <v>1441</v>
      </c>
    </row>
    <row r="1017" spans="1:11" hidden="1">
      <c r="A1017" s="2" t="s">
        <v>4285</v>
      </c>
      <c r="B1017" s="62" t="s">
        <v>2639</v>
      </c>
      <c r="C1017" s="6" t="s">
        <v>5204</v>
      </c>
      <c r="K1017" s="2" t="s">
        <v>1441</v>
      </c>
    </row>
    <row r="1018" spans="1:11" hidden="1">
      <c r="A1018" s="2" t="s">
        <v>4286</v>
      </c>
      <c r="B1018" s="62" t="s">
        <v>2640</v>
      </c>
      <c r="C1018" s="6" t="s">
        <v>5204</v>
      </c>
      <c r="K1018" s="2" t="s">
        <v>1441</v>
      </c>
    </row>
    <row r="1019" spans="1:11" hidden="1">
      <c r="A1019" s="2" t="s">
        <v>4287</v>
      </c>
      <c r="B1019" s="62" t="s">
        <v>2641</v>
      </c>
      <c r="C1019" s="6" t="s">
        <v>5204</v>
      </c>
      <c r="K1019" s="2" t="s">
        <v>1441</v>
      </c>
    </row>
    <row r="1020" spans="1:11" hidden="1">
      <c r="A1020" s="2" t="s">
        <v>4288</v>
      </c>
      <c r="B1020" s="62" t="s">
        <v>2642</v>
      </c>
      <c r="C1020" s="6" t="s">
        <v>5204</v>
      </c>
      <c r="K1020" s="2" t="s">
        <v>1441</v>
      </c>
    </row>
    <row r="1021" spans="1:11" hidden="1">
      <c r="A1021" s="2" t="s">
        <v>4289</v>
      </c>
      <c r="B1021" s="62" t="s">
        <v>2643</v>
      </c>
      <c r="C1021" s="6" t="s">
        <v>5204</v>
      </c>
      <c r="K1021" s="2" t="s">
        <v>1441</v>
      </c>
    </row>
    <row r="1022" spans="1:11" hidden="1">
      <c r="A1022" s="2" t="s">
        <v>4290</v>
      </c>
      <c r="B1022" s="62" t="s">
        <v>6476</v>
      </c>
      <c r="C1022" s="6" t="s">
        <v>5204</v>
      </c>
      <c r="K1022" s="2" t="s">
        <v>1441</v>
      </c>
    </row>
    <row r="1023" spans="1:11" hidden="1">
      <c r="A1023" s="2" t="s">
        <v>4291</v>
      </c>
      <c r="B1023" s="62" t="s">
        <v>6477</v>
      </c>
      <c r="C1023" s="6" t="s">
        <v>5204</v>
      </c>
      <c r="K1023" s="2" t="s">
        <v>1441</v>
      </c>
    </row>
    <row r="1024" spans="1:11" hidden="1">
      <c r="A1024" s="2" t="s">
        <v>4292</v>
      </c>
      <c r="B1024" s="62" t="s">
        <v>6478</v>
      </c>
      <c r="C1024" s="6" t="s">
        <v>5204</v>
      </c>
      <c r="K1024" s="2" t="s">
        <v>1441</v>
      </c>
    </row>
    <row r="1025" spans="1:11" hidden="1">
      <c r="A1025" s="2" t="s">
        <v>4293</v>
      </c>
      <c r="B1025" s="62" t="s">
        <v>6479</v>
      </c>
      <c r="C1025" s="6" t="s">
        <v>5204</v>
      </c>
      <c r="K1025" s="2" t="s">
        <v>1441</v>
      </c>
    </row>
    <row r="1026" spans="1:11" hidden="1">
      <c r="A1026" s="2" t="s">
        <v>4294</v>
      </c>
      <c r="B1026" s="62" t="s">
        <v>6480</v>
      </c>
      <c r="C1026" s="6" t="s">
        <v>5204</v>
      </c>
      <c r="K1026" s="2" t="s">
        <v>1441</v>
      </c>
    </row>
    <row r="1027" spans="1:11" hidden="1">
      <c r="A1027" s="2" t="s">
        <v>4295</v>
      </c>
      <c r="B1027" s="62" t="s">
        <v>6481</v>
      </c>
      <c r="C1027" s="6" t="s">
        <v>5204</v>
      </c>
      <c r="K1027" s="2" t="s">
        <v>1441</v>
      </c>
    </row>
    <row r="1028" spans="1:11" hidden="1">
      <c r="A1028" s="2" t="s">
        <v>4296</v>
      </c>
      <c r="B1028" s="62" t="s">
        <v>2644</v>
      </c>
      <c r="C1028" s="6" t="s">
        <v>5204</v>
      </c>
      <c r="K1028" s="2" t="s">
        <v>1441</v>
      </c>
    </row>
    <row r="1029" spans="1:11" hidden="1">
      <c r="A1029" s="2" t="s">
        <v>4297</v>
      </c>
      <c r="B1029" s="62" t="s">
        <v>6482</v>
      </c>
      <c r="C1029" s="6" t="s">
        <v>5204</v>
      </c>
      <c r="K1029" s="2" t="s">
        <v>1441</v>
      </c>
    </row>
    <row r="1030" spans="1:11" hidden="1">
      <c r="A1030" s="2" t="s">
        <v>4298</v>
      </c>
      <c r="B1030" s="62" t="s">
        <v>2645</v>
      </c>
      <c r="C1030" s="6" t="s">
        <v>5204</v>
      </c>
      <c r="K1030" s="2" t="s">
        <v>1441</v>
      </c>
    </row>
    <row r="1031" spans="1:11" hidden="1">
      <c r="A1031" s="2" t="s">
        <v>4299</v>
      </c>
      <c r="B1031" s="62" t="s">
        <v>2646</v>
      </c>
      <c r="C1031" s="6" t="s">
        <v>5204</v>
      </c>
      <c r="K1031" s="2" t="s">
        <v>1441</v>
      </c>
    </row>
    <row r="1032" spans="1:11" hidden="1">
      <c r="A1032" s="2" t="s">
        <v>4300</v>
      </c>
      <c r="B1032" s="62" t="s">
        <v>2647</v>
      </c>
      <c r="C1032" s="6" t="s">
        <v>5204</v>
      </c>
      <c r="K1032" s="2" t="s">
        <v>1441</v>
      </c>
    </row>
    <row r="1033" spans="1:11" hidden="1">
      <c r="A1033" s="2" t="s">
        <v>4301</v>
      </c>
      <c r="B1033" s="62" t="s">
        <v>2648</v>
      </c>
      <c r="C1033" s="6" t="s">
        <v>5204</v>
      </c>
      <c r="K1033" s="2" t="s">
        <v>1441</v>
      </c>
    </row>
    <row r="1034" spans="1:11" hidden="1">
      <c r="A1034" s="2" t="s">
        <v>4302</v>
      </c>
      <c r="B1034" s="62" t="s">
        <v>2649</v>
      </c>
      <c r="C1034" s="6" t="s">
        <v>5204</v>
      </c>
      <c r="K1034" s="2" t="s">
        <v>1441</v>
      </c>
    </row>
    <row r="1035" spans="1:11" hidden="1">
      <c r="A1035" s="2" t="s">
        <v>4303</v>
      </c>
      <c r="B1035" s="62" t="s">
        <v>2650</v>
      </c>
      <c r="C1035" s="6" t="s">
        <v>5204</v>
      </c>
      <c r="K1035" s="2" t="s">
        <v>1441</v>
      </c>
    </row>
    <row r="1036" spans="1:11" hidden="1">
      <c r="A1036" s="2" t="s">
        <v>4304</v>
      </c>
      <c r="B1036" s="62" t="s">
        <v>2651</v>
      </c>
      <c r="C1036" s="6" t="s">
        <v>5204</v>
      </c>
      <c r="K1036" s="2" t="s">
        <v>1441</v>
      </c>
    </row>
    <row r="1037" spans="1:11" hidden="1">
      <c r="A1037" s="2" t="s">
        <v>4305</v>
      </c>
      <c r="B1037" s="62" t="s">
        <v>2652</v>
      </c>
      <c r="C1037" s="6" t="s">
        <v>5204</v>
      </c>
      <c r="K1037" s="2" t="s">
        <v>1441</v>
      </c>
    </row>
    <row r="1038" spans="1:11" hidden="1">
      <c r="A1038" s="2" t="s">
        <v>4306</v>
      </c>
      <c r="B1038" s="62" t="s">
        <v>2653</v>
      </c>
      <c r="C1038" s="6" t="s">
        <v>5204</v>
      </c>
      <c r="K1038" s="2" t="s">
        <v>1441</v>
      </c>
    </row>
    <row r="1039" spans="1:11" hidden="1">
      <c r="A1039" s="2" t="s">
        <v>4307</v>
      </c>
      <c r="B1039" s="62" t="s">
        <v>2654</v>
      </c>
      <c r="C1039" s="6" t="s">
        <v>5204</v>
      </c>
      <c r="K1039" s="2" t="s">
        <v>1441</v>
      </c>
    </row>
    <row r="1040" spans="1:11" hidden="1">
      <c r="A1040" s="2" t="s">
        <v>4308</v>
      </c>
      <c r="B1040" s="62" t="s">
        <v>6483</v>
      </c>
      <c r="C1040" s="6" t="s">
        <v>5204</v>
      </c>
      <c r="K1040" s="2" t="s">
        <v>1441</v>
      </c>
    </row>
    <row r="1041" spans="1:11" hidden="1">
      <c r="A1041" s="2" t="s">
        <v>4309</v>
      </c>
      <c r="B1041" s="62" t="s">
        <v>2655</v>
      </c>
      <c r="C1041" s="6" t="s">
        <v>5204</v>
      </c>
      <c r="K1041" s="2" t="s">
        <v>1441</v>
      </c>
    </row>
    <row r="1042" spans="1:11" hidden="1">
      <c r="A1042" s="2" t="s">
        <v>4310</v>
      </c>
      <c r="B1042" s="62" t="s">
        <v>2656</v>
      </c>
      <c r="C1042" s="6" t="s">
        <v>5204</v>
      </c>
      <c r="K1042" s="2" t="s">
        <v>1441</v>
      </c>
    </row>
    <row r="1043" spans="1:11" hidden="1">
      <c r="A1043" s="2" t="s">
        <v>4311</v>
      </c>
      <c r="B1043" s="62" t="s">
        <v>2657</v>
      </c>
      <c r="C1043" s="6" t="s">
        <v>5204</v>
      </c>
      <c r="K1043" s="2" t="s">
        <v>1441</v>
      </c>
    </row>
    <row r="1044" spans="1:11" hidden="1">
      <c r="A1044" s="2" t="s">
        <v>4312</v>
      </c>
      <c r="B1044" s="62" t="s">
        <v>2658</v>
      </c>
      <c r="C1044" s="6" t="s">
        <v>5204</v>
      </c>
      <c r="K1044" s="2" t="s">
        <v>1441</v>
      </c>
    </row>
    <row r="1045" spans="1:11" hidden="1">
      <c r="A1045" s="2" t="s">
        <v>4313</v>
      </c>
      <c r="B1045" s="62" t="s">
        <v>2659</v>
      </c>
      <c r="C1045" s="6" t="s">
        <v>5204</v>
      </c>
      <c r="K1045" s="2" t="s">
        <v>1441</v>
      </c>
    </row>
    <row r="1046" spans="1:11" hidden="1">
      <c r="A1046" s="2" t="s">
        <v>4314</v>
      </c>
      <c r="B1046" s="62" t="s">
        <v>2660</v>
      </c>
      <c r="C1046" s="6" t="s">
        <v>5204</v>
      </c>
      <c r="K1046" s="2" t="s">
        <v>1441</v>
      </c>
    </row>
    <row r="1047" spans="1:11" hidden="1">
      <c r="A1047" s="2" t="s">
        <v>4315</v>
      </c>
      <c r="B1047" s="62" t="s">
        <v>2661</v>
      </c>
      <c r="C1047" s="6" t="s">
        <v>5204</v>
      </c>
      <c r="K1047" s="2" t="s">
        <v>1441</v>
      </c>
    </row>
    <row r="1048" spans="1:11" hidden="1">
      <c r="A1048" s="2" t="s">
        <v>4316</v>
      </c>
      <c r="B1048" s="62" t="s">
        <v>2662</v>
      </c>
      <c r="C1048" s="6" t="s">
        <v>5204</v>
      </c>
      <c r="K1048" s="2" t="s">
        <v>1441</v>
      </c>
    </row>
    <row r="1049" spans="1:11" hidden="1">
      <c r="A1049" s="2" t="s">
        <v>4317</v>
      </c>
      <c r="B1049" s="62" t="s">
        <v>2663</v>
      </c>
      <c r="C1049" s="6" t="s">
        <v>5204</v>
      </c>
      <c r="K1049" s="2" t="s">
        <v>1441</v>
      </c>
    </row>
    <row r="1050" spans="1:11" hidden="1">
      <c r="A1050" s="2" t="s">
        <v>4318</v>
      </c>
      <c r="B1050" s="62" t="s">
        <v>2664</v>
      </c>
      <c r="C1050" s="6" t="s">
        <v>5204</v>
      </c>
      <c r="K1050" s="2" t="s">
        <v>1441</v>
      </c>
    </row>
    <row r="1051" spans="1:11" hidden="1">
      <c r="A1051" s="2" t="s">
        <v>4319</v>
      </c>
      <c r="B1051" s="62" t="s">
        <v>2665</v>
      </c>
      <c r="C1051" s="6" t="s">
        <v>5204</v>
      </c>
      <c r="K1051" s="2" t="s">
        <v>1441</v>
      </c>
    </row>
    <row r="1052" spans="1:11" hidden="1">
      <c r="A1052" s="2" t="s">
        <v>4320</v>
      </c>
      <c r="B1052" s="62" t="s">
        <v>2666</v>
      </c>
      <c r="C1052" s="6" t="s">
        <v>5204</v>
      </c>
      <c r="K1052" s="2" t="s">
        <v>1441</v>
      </c>
    </row>
    <row r="1053" spans="1:11" hidden="1">
      <c r="A1053" s="2" t="s">
        <v>4321</v>
      </c>
      <c r="B1053" s="62" t="s">
        <v>6484</v>
      </c>
      <c r="C1053" s="6" t="s">
        <v>5204</v>
      </c>
      <c r="K1053" s="2" t="s">
        <v>1441</v>
      </c>
    </row>
    <row r="1054" spans="1:11" hidden="1">
      <c r="A1054" s="2" t="s">
        <v>4322</v>
      </c>
      <c r="B1054" s="62" t="s">
        <v>2667</v>
      </c>
      <c r="C1054" s="6" t="s">
        <v>5204</v>
      </c>
      <c r="K1054" s="2" t="s">
        <v>1441</v>
      </c>
    </row>
    <row r="1055" spans="1:11" hidden="1">
      <c r="A1055" s="2" t="s">
        <v>4323</v>
      </c>
      <c r="B1055" s="62" t="s">
        <v>2668</v>
      </c>
      <c r="C1055" s="6" t="s">
        <v>5204</v>
      </c>
      <c r="K1055" s="2" t="s">
        <v>1441</v>
      </c>
    </row>
    <row r="1056" spans="1:11" hidden="1">
      <c r="A1056" s="2" t="s">
        <v>4324</v>
      </c>
      <c r="B1056" s="62" t="s">
        <v>6485</v>
      </c>
      <c r="C1056" s="6" t="s">
        <v>5204</v>
      </c>
      <c r="K1056" s="2" t="s">
        <v>1441</v>
      </c>
    </row>
    <row r="1057" spans="1:11" hidden="1">
      <c r="A1057" s="2" t="s">
        <v>4325</v>
      </c>
      <c r="B1057" s="62" t="s">
        <v>2669</v>
      </c>
      <c r="C1057" s="6" t="s">
        <v>5204</v>
      </c>
      <c r="K1057" s="2" t="s">
        <v>1441</v>
      </c>
    </row>
    <row r="1058" spans="1:11" hidden="1">
      <c r="A1058" s="2" t="s">
        <v>4326</v>
      </c>
      <c r="B1058" s="62" t="s">
        <v>2670</v>
      </c>
      <c r="C1058" s="6" t="s">
        <v>5204</v>
      </c>
      <c r="K1058" s="2" t="s">
        <v>1441</v>
      </c>
    </row>
    <row r="1059" spans="1:11" hidden="1">
      <c r="A1059" s="2" t="s">
        <v>4327</v>
      </c>
      <c r="B1059" s="62" t="s">
        <v>2671</v>
      </c>
      <c r="C1059" s="6" t="s">
        <v>5204</v>
      </c>
      <c r="K1059" s="2" t="s">
        <v>1441</v>
      </c>
    </row>
    <row r="1060" spans="1:11" hidden="1">
      <c r="A1060" s="2" t="s">
        <v>4328</v>
      </c>
      <c r="B1060" s="62" t="s">
        <v>2672</v>
      </c>
      <c r="C1060" s="6" t="s">
        <v>5204</v>
      </c>
      <c r="K1060" s="2" t="s">
        <v>1441</v>
      </c>
    </row>
    <row r="1061" spans="1:11" hidden="1">
      <c r="A1061" s="2" t="s">
        <v>4329</v>
      </c>
      <c r="B1061" s="62" t="s">
        <v>2673</v>
      </c>
      <c r="C1061" s="6" t="s">
        <v>5204</v>
      </c>
      <c r="K1061" s="2" t="s">
        <v>1441</v>
      </c>
    </row>
    <row r="1062" spans="1:11" hidden="1">
      <c r="A1062" s="2" t="s">
        <v>4330</v>
      </c>
      <c r="B1062" s="62" t="s">
        <v>2674</v>
      </c>
      <c r="C1062" s="6" t="s">
        <v>5204</v>
      </c>
      <c r="K1062" s="2" t="s">
        <v>1441</v>
      </c>
    </row>
    <row r="1063" spans="1:11" hidden="1">
      <c r="A1063" s="2" t="s">
        <v>4331</v>
      </c>
      <c r="B1063" s="62" t="s">
        <v>2675</v>
      </c>
      <c r="C1063" s="6" t="s">
        <v>5204</v>
      </c>
      <c r="K1063" s="2" t="s">
        <v>1441</v>
      </c>
    </row>
    <row r="1064" spans="1:11" hidden="1">
      <c r="A1064" s="2" t="s">
        <v>4332</v>
      </c>
      <c r="B1064" s="62" t="s">
        <v>2676</v>
      </c>
      <c r="C1064" s="6" t="s">
        <v>5204</v>
      </c>
      <c r="K1064" s="2" t="s">
        <v>1441</v>
      </c>
    </row>
    <row r="1065" spans="1:11" hidden="1">
      <c r="A1065" s="2" t="s">
        <v>4333</v>
      </c>
      <c r="B1065" s="62" t="s">
        <v>2677</v>
      </c>
      <c r="C1065" s="6" t="s">
        <v>5204</v>
      </c>
      <c r="K1065" s="2" t="s">
        <v>1441</v>
      </c>
    </row>
    <row r="1066" spans="1:11" hidden="1">
      <c r="A1066" s="2" t="s">
        <v>4334</v>
      </c>
      <c r="B1066" s="62" t="s">
        <v>6486</v>
      </c>
      <c r="C1066" s="6" t="s">
        <v>5204</v>
      </c>
      <c r="K1066" s="2" t="s">
        <v>1441</v>
      </c>
    </row>
    <row r="1067" spans="1:11" hidden="1">
      <c r="A1067" s="2" t="s">
        <v>4335</v>
      </c>
      <c r="B1067" s="62" t="s">
        <v>2678</v>
      </c>
      <c r="C1067" s="6" t="s">
        <v>5204</v>
      </c>
      <c r="K1067" s="2" t="s">
        <v>1441</v>
      </c>
    </row>
    <row r="1068" spans="1:11" hidden="1">
      <c r="A1068" s="2" t="s">
        <v>4336</v>
      </c>
      <c r="B1068" s="62" t="s">
        <v>2679</v>
      </c>
      <c r="C1068" s="6" t="s">
        <v>5204</v>
      </c>
      <c r="K1068" s="2" t="s">
        <v>1441</v>
      </c>
    </row>
    <row r="1069" spans="1:11" hidden="1">
      <c r="A1069" s="2" t="s">
        <v>4337</v>
      </c>
      <c r="B1069" s="62" t="s">
        <v>2680</v>
      </c>
      <c r="C1069" s="6" t="s">
        <v>5204</v>
      </c>
      <c r="K1069" s="2" t="s">
        <v>1441</v>
      </c>
    </row>
    <row r="1070" spans="1:11" hidden="1">
      <c r="A1070" s="2" t="s">
        <v>4338</v>
      </c>
      <c r="B1070" s="62" t="s">
        <v>2681</v>
      </c>
      <c r="C1070" s="6" t="s">
        <v>5204</v>
      </c>
      <c r="K1070" s="2" t="s">
        <v>1441</v>
      </c>
    </row>
    <row r="1071" spans="1:11" hidden="1">
      <c r="A1071" s="2" t="s">
        <v>4339</v>
      </c>
      <c r="B1071" s="62" t="s">
        <v>2682</v>
      </c>
      <c r="C1071" s="6" t="s">
        <v>5204</v>
      </c>
      <c r="K1071" s="2" t="s">
        <v>1441</v>
      </c>
    </row>
    <row r="1072" spans="1:11" hidden="1">
      <c r="A1072" s="2" t="s">
        <v>4340</v>
      </c>
      <c r="B1072" s="62" t="s">
        <v>2683</v>
      </c>
      <c r="C1072" s="6" t="s">
        <v>5204</v>
      </c>
      <c r="K1072" s="2" t="s">
        <v>1441</v>
      </c>
    </row>
    <row r="1073" spans="1:11" hidden="1">
      <c r="A1073" s="2" t="s">
        <v>4341</v>
      </c>
      <c r="B1073" s="62" t="s">
        <v>2684</v>
      </c>
      <c r="C1073" s="6" t="s">
        <v>5204</v>
      </c>
      <c r="K1073" s="2" t="s">
        <v>1441</v>
      </c>
    </row>
    <row r="1074" spans="1:11" hidden="1">
      <c r="A1074" s="2" t="s">
        <v>4342</v>
      </c>
      <c r="B1074" s="62" t="s">
        <v>6487</v>
      </c>
      <c r="C1074" s="6" t="s">
        <v>5204</v>
      </c>
      <c r="K1074" s="2" t="s">
        <v>1441</v>
      </c>
    </row>
    <row r="1075" spans="1:11" hidden="1">
      <c r="A1075" s="2" t="s">
        <v>4343</v>
      </c>
      <c r="B1075" s="62" t="s">
        <v>2685</v>
      </c>
      <c r="C1075" s="6" t="s">
        <v>5204</v>
      </c>
      <c r="K1075" s="2" t="s">
        <v>1441</v>
      </c>
    </row>
    <row r="1076" spans="1:11" hidden="1">
      <c r="A1076" s="2" t="s">
        <v>4344</v>
      </c>
      <c r="B1076" s="62" t="s">
        <v>2686</v>
      </c>
      <c r="C1076" s="6" t="s">
        <v>5204</v>
      </c>
      <c r="K1076" s="2" t="s">
        <v>1441</v>
      </c>
    </row>
    <row r="1077" spans="1:11" hidden="1">
      <c r="A1077" s="2" t="s">
        <v>4345</v>
      </c>
      <c r="B1077" s="62" t="s">
        <v>2687</v>
      </c>
      <c r="C1077" s="6" t="s">
        <v>5204</v>
      </c>
      <c r="K1077" s="2" t="s">
        <v>1441</v>
      </c>
    </row>
    <row r="1078" spans="1:11" hidden="1">
      <c r="A1078" s="2" t="s">
        <v>4346</v>
      </c>
      <c r="B1078" s="62" t="s">
        <v>2688</v>
      </c>
      <c r="C1078" s="6" t="s">
        <v>5204</v>
      </c>
      <c r="K1078" s="2" t="s">
        <v>1441</v>
      </c>
    </row>
    <row r="1079" spans="1:11" hidden="1">
      <c r="A1079" s="2" t="s">
        <v>4347</v>
      </c>
      <c r="B1079" s="62" t="s">
        <v>2689</v>
      </c>
      <c r="C1079" s="6" t="s">
        <v>5204</v>
      </c>
      <c r="K1079" s="2" t="s">
        <v>1441</v>
      </c>
    </row>
    <row r="1080" spans="1:11" hidden="1">
      <c r="A1080" s="2" t="s">
        <v>4348</v>
      </c>
      <c r="B1080" s="62" t="s">
        <v>6488</v>
      </c>
      <c r="C1080" s="6" t="s">
        <v>5204</v>
      </c>
      <c r="K1080" s="2" t="s">
        <v>1441</v>
      </c>
    </row>
    <row r="1081" spans="1:11" hidden="1">
      <c r="A1081" s="2" t="s">
        <v>4349</v>
      </c>
      <c r="B1081" s="62" t="s">
        <v>2690</v>
      </c>
      <c r="C1081" s="6" t="s">
        <v>5204</v>
      </c>
      <c r="K1081" s="2" t="s">
        <v>1441</v>
      </c>
    </row>
    <row r="1082" spans="1:11" hidden="1">
      <c r="A1082" s="2" t="s">
        <v>4350</v>
      </c>
      <c r="B1082" s="62" t="s">
        <v>6489</v>
      </c>
      <c r="C1082" s="6" t="s">
        <v>5204</v>
      </c>
      <c r="K1082" s="2" t="s">
        <v>1441</v>
      </c>
    </row>
    <row r="1083" spans="1:11" hidden="1">
      <c r="A1083" s="2" t="s">
        <v>4351</v>
      </c>
      <c r="B1083" s="62" t="s">
        <v>2691</v>
      </c>
      <c r="C1083" s="6" t="s">
        <v>5204</v>
      </c>
      <c r="K1083" s="2" t="s">
        <v>1441</v>
      </c>
    </row>
    <row r="1084" spans="1:11" hidden="1">
      <c r="A1084" s="2" t="s">
        <v>4352</v>
      </c>
      <c r="B1084" s="62" t="s">
        <v>2692</v>
      </c>
      <c r="C1084" s="6" t="s">
        <v>5204</v>
      </c>
      <c r="K1084" s="2" t="s">
        <v>1441</v>
      </c>
    </row>
    <row r="1085" spans="1:11" hidden="1">
      <c r="A1085" s="2" t="s">
        <v>4353</v>
      </c>
      <c r="B1085" s="62" t="s">
        <v>2693</v>
      </c>
      <c r="C1085" s="6" t="s">
        <v>5204</v>
      </c>
      <c r="K1085" s="2" t="s">
        <v>1441</v>
      </c>
    </row>
    <row r="1086" spans="1:11" hidden="1">
      <c r="A1086" s="2" t="s">
        <v>4354</v>
      </c>
      <c r="B1086" s="62" t="s">
        <v>2694</v>
      </c>
      <c r="C1086" s="6" t="s">
        <v>5204</v>
      </c>
      <c r="K1086" s="2" t="s">
        <v>1441</v>
      </c>
    </row>
    <row r="1087" spans="1:11" hidden="1">
      <c r="A1087" s="2" t="s">
        <v>4355</v>
      </c>
      <c r="B1087" s="62" t="s">
        <v>2695</v>
      </c>
      <c r="C1087" s="6" t="s">
        <v>5204</v>
      </c>
      <c r="K1087" s="2" t="s">
        <v>1441</v>
      </c>
    </row>
    <row r="1088" spans="1:11" hidden="1">
      <c r="A1088" s="2" t="s">
        <v>4356</v>
      </c>
      <c r="B1088" s="62" t="s">
        <v>2696</v>
      </c>
      <c r="C1088" s="6" t="s">
        <v>5204</v>
      </c>
      <c r="K1088" s="2" t="s">
        <v>1441</v>
      </c>
    </row>
    <row r="1089" spans="1:11" hidden="1">
      <c r="A1089" s="2" t="s">
        <v>4357</v>
      </c>
      <c r="B1089" s="62" t="s">
        <v>2697</v>
      </c>
      <c r="C1089" s="6" t="s">
        <v>5204</v>
      </c>
      <c r="K1089" s="2" t="s">
        <v>1441</v>
      </c>
    </row>
    <row r="1090" spans="1:11" hidden="1">
      <c r="A1090" s="2" t="s">
        <v>4358</v>
      </c>
      <c r="B1090" s="62" t="s">
        <v>2698</v>
      </c>
      <c r="C1090" s="6" t="s">
        <v>5204</v>
      </c>
      <c r="K1090" s="2" t="s">
        <v>1441</v>
      </c>
    </row>
    <row r="1091" spans="1:11" hidden="1">
      <c r="A1091" s="2" t="s">
        <v>4359</v>
      </c>
      <c r="B1091" s="62" t="s">
        <v>2699</v>
      </c>
      <c r="C1091" s="6" t="s">
        <v>5204</v>
      </c>
      <c r="K1091" s="2" t="s">
        <v>1441</v>
      </c>
    </row>
    <row r="1092" spans="1:11" hidden="1">
      <c r="A1092" s="2" t="s">
        <v>4360</v>
      </c>
      <c r="B1092" s="62" t="s">
        <v>2700</v>
      </c>
      <c r="C1092" s="6" t="s">
        <v>5204</v>
      </c>
      <c r="K1092" s="2" t="s">
        <v>1441</v>
      </c>
    </row>
    <row r="1093" spans="1:11" hidden="1">
      <c r="A1093" s="2" t="s">
        <v>4361</v>
      </c>
      <c r="B1093" s="62" t="s">
        <v>2701</v>
      </c>
      <c r="C1093" s="6" t="s">
        <v>5204</v>
      </c>
      <c r="K1093" s="2" t="s">
        <v>1441</v>
      </c>
    </row>
    <row r="1094" spans="1:11" hidden="1">
      <c r="A1094" s="2" t="s">
        <v>4362</v>
      </c>
      <c r="B1094" s="62" t="s">
        <v>2702</v>
      </c>
      <c r="C1094" s="6" t="s">
        <v>5204</v>
      </c>
      <c r="K1094" s="2" t="s">
        <v>1441</v>
      </c>
    </row>
    <row r="1095" spans="1:11" hidden="1">
      <c r="A1095" s="2" t="s">
        <v>4363</v>
      </c>
      <c r="B1095" s="62" t="s">
        <v>2703</v>
      </c>
      <c r="C1095" s="6" t="s">
        <v>5204</v>
      </c>
      <c r="K1095" s="2" t="s">
        <v>1441</v>
      </c>
    </row>
    <row r="1096" spans="1:11" hidden="1">
      <c r="A1096" s="2" t="s">
        <v>4364</v>
      </c>
      <c r="B1096" s="62" t="s">
        <v>2704</v>
      </c>
      <c r="C1096" s="6" t="s">
        <v>5204</v>
      </c>
      <c r="K1096" s="2" t="s">
        <v>1441</v>
      </c>
    </row>
    <row r="1097" spans="1:11" hidden="1">
      <c r="A1097" s="2" t="s">
        <v>4365</v>
      </c>
      <c r="B1097" s="62" t="s">
        <v>2705</v>
      </c>
      <c r="C1097" s="6" t="s">
        <v>5204</v>
      </c>
      <c r="K1097" s="2" t="s">
        <v>1441</v>
      </c>
    </row>
    <row r="1098" spans="1:11" hidden="1">
      <c r="A1098" s="2" t="s">
        <v>4366</v>
      </c>
      <c r="B1098" s="62" t="s">
        <v>2706</v>
      </c>
      <c r="C1098" s="6" t="s">
        <v>5204</v>
      </c>
      <c r="K1098" s="2" t="s">
        <v>1441</v>
      </c>
    </row>
    <row r="1099" spans="1:11" hidden="1">
      <c r="A1099" s="2" t="s">
        <v>4367</v>
      </c>
      <c r="B1099" s="62" t="s">
        <v>2707</v>
      </c>
      <c r="C1099" s="6" t="s">
        <v>5204</v>
      </c>
      <c r="K1099" s="2" t="s">
        <v>1441</v>
      </c>
    </row>
    <row r="1100" spans="1:11" hidden="1">
      <c r="A1100" s="2" t="s">
        <v>4368</v>
      </c>
      <c r="B1100" s="62" t="s">
        <v>2708</v>
      </c>
      <c r="C1100" s="6" t="s">
        <v>5204</v>
      </c>
      <c r="K1100" s="2" t="s">
        <v>1441</v>
      </c>
    </row>
    <row r="1101" spans="1:11" hidden="1">
      <c r="A1101" s="2" t="s">
        <v>4369</v>
      </c>
      <c r="B1101" s="62" t="s">
        <v>2709</v>
      </c>
      <c r="C1101" s="6" t="s">
        <v>5204</v>
      </c>
      <c r="K1101" s="2" t="s">
        <v>1441</v>
      </c>
    </row>
    <row r="1102" spans="1:11" hidden="1">
      <c r="A1102" s="2" t="s">
        <v>4370</v>
      </c>
      <c r="B1102" s="62" t="s">
        <v>2710</v>
      </c>
      <c r="C1102" s="6" t="s">
        <v>5204</v>
      </c>
      <c r="K1102" s="2" t="s">
        <v>1441</v>
      </c>
    </row>
    <row r="1103" spans="1:11" hidden="1">
      <c r="A1103" s="2" t="s">
        <v>4371</v>
      </c>
      <c r="B1103" s="62" t="s">
        <v>2711</v>
      </c>
      <c r="C1103" s="6" t="s">
        <v>5204</v>
      </c>
      <c r="K1103" s="2" t="s">
        <v>1441</v>
      </c>
    </row>
    <row r="1104" spans="1:11" hidden="1">
      <c r="A1104" s="2" t="s">
        <v>4372</v>
      </c>
      <c r="B1104" s="62" t="s">
        <v>2712</v>
      </c>
      <c r="C1104" s="6" t="s">
        <v>5204</v>
      </c>
      <c r="K1104" s="2" t="s">
        <v>1441</v>
      </c>
    </row>
    <row r="1105" spans="1:11" hidden="1">
      <c r="A1105" s="2" t="s">
        <v>4373</v>
      </c>
      <c r="B1105" s="62" t="s">
        <v>2713</v>
      </c>
      <c r="C1105" s="6" t="s">
        <v>5204</v>
      </c>
      <c r="K1105" s="2" t="s">
        <v>1441</v>
      </c>
    </row>
    <row r="1106" spans="1:11" hidden="1">
      <c r="A1106" s="2" t="s">
        <v>4374</v>
      </c>
      <c r="B1106" s="62" t="s">
        <v>2714</v>
      </c>
      <c r="C1106" s="6" t="s">
        <v>5204</v>
      </c>
      <c r="K1106" s="2" t="s">
        <v>1441</v>
      </c>
    </row>
    <row r="1107" spans="1:11" hidden="1">
      <c r="A1107" s="2" t="s">
        <v>4375</v>
      </c>
      <c r="B1107" s="62" t="s">
        <v>2715</v>
      </c>
      <c r="C1107" s="6" t="s">
        <v>5204</v>
      </c>
      <c r="K1107" s="2" t="s">
        <v>1441</v>
      </c>
    </row>
    <row r="1108" spans="1:11" hidden="1">
      <c r="A1108" s="2" t="s">
        <v>4376</v>
      </c>
      <c r="B1108" s="62" t="s">
        <v>2716</v>
      </c>
      <c r="C1108" s="6" t="s">
        <v>5204</v>
      </c>
      <c r="K1108" s="2" t="s">
        <v>1441</v>
      </c>
    </row>
    <row r="1109" spans="1:11" hidden="1">
      <c r="A1109" s="2" t="s">
        <v>4377</v>
      </c>
      <c r="B1109" s="62" t="s">
        <v>2717</v>
      </c>
      <c r="C1109" s="6" t="s">
        <v>5204</v>
      </c>
      <c r="K1109" s="2" t="s">
        <v>1441</v>
      </c>
    </row>
    <row r="1110" spans="1:11" hidden="1">
      <c r="A1110" s="2" t="s">
        <v>4378</v>
      </c>
      <c r="B1110" s="62" t="s">
        <v>2718</v>
      </c>
      <c r="C1110" s="6" t="s">
        <v>5204</v>
      </c>
      <c r="K1110" s="2" t="s">
        <v>1441</v>
      </c>
    </row>
    <row r="1111" spans="1:11" hidden="1">
      <c r="A1111" s="2" t="s">
        <v>4379</v>
      </c>
      <c r="B1111" s="62" t="s">
        <v>2719</v>
      </c>
      <c r="C1111" s="6" t="s">
        <v>5204</v>
      </c>
      <c r="K1111" s="2" t="s">
        <v>1441</v>
      </c>
    </row>
    <row r="1112" spans="1:11" hidden="1">
      <c r="A1112" s="2" t="s">
        <v>4380</v>
      </c>
      <c r="B1112" s="62" t="s">
        <v>2720</v>
      </c>
      <c r="C1112" s="6" t="s">
        <v>5204</v>
      </c>
      <c r="K1112" s="2" t="s">
        <v>1441</v>
      </c>
    </row>
    <row r="1113" spans="1:11" hidden="1">
      <c r="A1113" s="2" t="s">
        <v>4381</v>
      </c>
      <c r="B1113" s="62" t="s">
        <v>2721</v>
      </c>
      <c r="C1113" s="6" t="s">
        <v>5204</v>
      </c>
      <c r="K1113" s="2" t="s">
        <v>1441</v>
      </c>
    </row>
    <row r="1114" spans="1:11" hidden="1">
      <c r="A1114" s="2" t="s">
        <v>4382</v>
      </c>
      <c r="B1114" s="62" t="s">
        <v>2722</v>
      </c>
      <c r="C1114" s="6" t="s">
        <v>5204</v>
      </c>
      <c r="K1114" s="2" t="s">
        <v>1441</v>
      </c>
    </row>
    <row r="1115" spans="1:11" hidden="1">
      <c r="A1115" s="2" t="s">
        <v>4383</v>
      </c>
      <c r="B1115" s="62" t="s">
        <v>2723</v>
      </c>
      <c r="C1115" s="6" t="s">
        <v>5204</v>
      </c>
      <c r="K1115" s="2" t="s">
        <v>1441</v>
      </c>
    </row>
    <row r="1116" spans="1:11" hidden="1">
      <c r="A1116" s="2" t="s">
        <v>4384</v>
      </c>
      <c r="B1116" s="62" t="s">
        <v>2724</v>
      </c>
      <c r="C1116" s="6" t="s">
        <v>5204</v>
      </c>
      <c r="K1116" s="2" t="s">
        <v>1441</v>
      </c>
    </row>
    <row r="1117" spans="1:11" hidden="1">
      <c r="A1117" s="2" t="s">
        <v>4385</v>
      </c>
      <c r="B1117" s="62" t="s">
        <v>2725</v>
      </c>
      <c r="C1117" s="6" t="s">
        <v>5204</v>
      </c>
      <c r="K1117" s="2" t="s">
        <v>1441</v>
      </c>
    </row>
    <row r="1118" spans="1:11" hidden="1">
      <c r="A1118" s="2" t="s">
        <v>4386</v>
      </c>
      <c r="B1118" s="62" t="s">
        <v>2726</v>
      </c>
      <c r="C1118" s="6" t="s">
        <v>5204</v>
      </c>
      <c r="K1118" s="2" t="s">
        <v>1441</v>
      </c>
    </row>
    <row r="1119" spans="1:11" hidden="1">
      <c r="A1119" s="2" t="s">
        <v>4387</v>
      </c>
      <c r="B1119" s="62" t="s">
        <v>2727</v>
      </c>
      <c r="C1119" s="6" t="s">
        <v>5204</v>
      </c>
      <c r="K1119" s="2" t="s">
        <v>1441</v>
      </c>
    </row>
    <row r="1120" spans="1:11" hidden="1">
      <c r="A1120" s="2" t="s">
        <v>4388</v>
      </c>
      <c r="B1120" s="62" t="s">
        <v>2728</v>
      </c>
      <c r="C1120" s="6" t="s">
        <v>5204</v>
      </c>
      <c r="K1120" s="2" t="s">
        <v>1441</v>
      </c>
    </row>
    <row r="1121" spans="1:11" hidden="1">
      <c r="A1121" s="2" t="s">
        <v>4389</v>
      </c>
      <c r="B1121" s="62" t="s">
        <v>2729</v>
      </c>
      <c r="C1121" s="6" t="s">
        <v>5204</v>
      </c>
      <c r="K1121" s="2" t="s">
        <v>1441</v>
      </c>
    </row>
    <row r="1122" spans="1:11" hidden="1">
      <c r="A1122" s="2" t="s">
        <v>4390</v>
      </c>
      <c r="B1122" s="62" t="s">
        <v>2730</v>
      </c>
      <c r="C1122" s="6" t="s">
        <v>5204</v>
      </c>
      <c r="K1122" s="2" t="s">
        <v>1441</v>
      </c>
    </row>
    <row r="1123" spans="1:11" hidden="1">
      <c r="A1123" s="2" t="s">
        <v>4391</v>
      </c>
      <c r="B1123" s="62" t="s">
        <v>2731</v>
      </c>
      <c r="C1123" s="6" t="s">
        <v>5204</v>
      </c>
      <c r="K1123" s="2" t="s">
        <v>1441</v>
      </c>
    </row>
    <row r="1124" spans="1:11" hidden="1">
      <c r="A1124" s="2" t="s">
        <v>4392</v>
      </c>
      <c r="B1124" s="62" t="s">
        <v>2732</v>
      </c>
      <c r="C1124" s="6" t="s">
        <v>5204</v>
      </c>
      <c r="K1124" s="2" t="s">
        <v>1441</v>
      </c>
    </row>
    <row r="1125" spans="1:11" hidden="1">
      <c r="A1125" s="2" t="s">
        <v>4393</v>
      </c>
      <c r="B1125" s="62" t="s">
        <v>2733</v>
      </c>
      <c r="C1125" s="6" t="s">
        <v>5204</v>
      </c>
      <c r="K1125" s="2" t="s">
        <v>1441</v>
      </c>
    </row>
    <row r="1126" spans="1:11" hidden="1">
      <c r="A1126" s="2" t="s">
        <v>4394</v>
      </c>
      <c r="B1126" s="62" t="s">
        <v>2734</v>
      </c>
      <c r="C1126" s="6" t="s">
        <v>5204</v>
      </c>
      <c r="K1126" s="2" t="s">
        <v>1441</v>
      </c>
    </row>
    <row r="1127" spans="1:11" hidden="1">
      <c r="A1127" s="2" t="s">
        <v>4395</v>
      </c>
      <c r="B1127" s="62" t="s">
        <v>2735</v>
      </c>
      <c r="C1127" s="6" t="s">
        <v>5204</v>
      </c>
      <c r="K1127" s="2" t="s">
        <v>1441</v>
      </c>
    </row>
    <row r="1128" spans="1:11" hidden="1">
      <c r="A1128" s="2" t="s">
        <v>4396</v>
      </c>
      <c r="B1128" s="62" t="s">
        <v>2736</v>
      </c>
      <c r="C1128" s="6" t="s">
        <v>5204</v>
      </c>
      <c r="K1128" s="2" t="s">
        <v>1441</v>
      </c>
    </row>
    <row r="1129" spans="1:11" hidden="1">
      <c r="A1129" s="2" t="s">
        <v>4397</v>
      </c>
      <c r="B1129" s="62" t="s">
        <v>2737</v>
      </c>
      <c r="C1129" s="6" t="s">
        <v>5204</v>
      </c>
      <c r="K1129" s="2" t="s">
        <v>1441</v>
      </c>
    </row>
    <row r="1130" spans="1:11" hidden="1">
      <c r="A1130" s="2" t="s">
        <v>4398</v>
      </c>
      <c r="B1130" s="62" t="s">
        <v>2738</v>
      </c>
      <c r="C1130" s="6" t="s">
        <v>5204</v>
      </c>
      <c r="K1130" s="2" t="s">
        <v>1441</v>
      </c>
    </row>
    <row r="1131" spans="1:11" hidden="1">
      <c r="A1131" s="2" t="s">
        <v>4399</v>
      </c>
      <c r="B1131" s="62" t="s">
        <v>2739</v>
      </c>
      <c r="C1131" s="6" t="s">
        <v>5204</v>
      </c>
      <c r="K1131" s="2" t="s">
        <v>1441</v>
      </c>
    </row>
    <row r="1132" spans="1:11" hidden="1">
      <c r="A1132" s="2" t="s">
        <v>4400</v>
      </c>
      <c r="B1132" s="62" t="s">
        <v>2740</v>
      </c>
      <c r="C1132" s="6" t="s">
        <v>5204</v>
      </c>
      <c r="K1132" s="2" t="s">
        <v>1441</v>
      </c>
    </row>
    <row r="1133" spans="1:11" hidden="1">
      <c r="A1133" s="2" t="s">
        <v>4401</v>
      </c>
      <c r="B1133" s="62" t="s">
        <v>2741</v>
      </c>
      <c r="C1133" s="6" t="s">
        <v>5204</v>
      </c>
      <c r="K1133" s="2" t="s">
        <v>1441</v>
      </c>
    </row>
    <row r="1134" spans="1:11" hidden="1">
      <c r="A1134" s="2" t="s">
        <v>4402</v>
      </c>
      <c r="B1134" s="62" t="s">
        <v>2742</v>
      </c>
      <c r="C1134" s="6" t="s">
        <v>5204</v>
      </c>
      <c r="K1134" s="2" t="s">
        <v>1441</v>
      </c>
    </row>
    <row r="1135" spans="1:11" hidden="1">
      <c r="A1135" s="2" t="s">
        <v>4403</v>
      </c>
      <c r="B1135" s="62" t="s">
        <v>2743</v>
      </c>
      <c r="C1135" s="6" t="s">
        <v>5204</v>
      </c>
      <c r="K1135" s="2" t="s">
        <v>1441</v>
      </c>
    </row>
    <row r="1136" spans="1:11" hidden="1">
      <c r="A1136" s="2" t="s">
        <v>4404</v>
      </c>
      <c r="B1136" s="62" t="s">
        <v>2744</v>
      </c>
      <c r="C1136" s="6" t="s">
        <v>5204</v>
      </c>
      <c r="K1136" s="2" t="s">
        <v>1441</v>
      </c>
    </row>
    <row r="1137" spans="1:11" hidden="1">
      <c r="A1137" s="2" t="s">
        <v>4405</v>
      </c>
      <c r="B1137" s="62" t="s">
        <v>2745</v>
      </c>
      <c r="C1137" s="6" t="s">
        <v>5204</v>
      </c>
      <c r="K1137" s="2" t="s">
        <v>1441</v>
      </c>
    </row>
    <row r="1138" spans="1:11" hidden="1">
      <c r="A1138" s="2" t="s">
        <v>4406</v>
      </c>
      <c r="B1138" s="62" t="s">
        <v>2746</v>
      </c>
      <c r="C1138" s="6" t="s">
        <v>5204</v>
      </c>
      <c r="K1138" s="2" t="s">
        <v>1441</v>
      </c>
    </row>
    <row r="1139" spans="1:11" hidden="1">
      <c r="A1139" s="2" t="s">
        <v>4407</v>
      </c>
      <c r="B1139" s="62" t="s">
        <v>2747</v>
      </c>
      <c r="C1139" s="6" t="s">
        <v>5204</v>
      </c>
      <c r="K1139" s="2" t="s">
        <v>1441</v>
      </c>
    </row>
    <row r="1140" spans="1:11" hidden="1">
      <c r="A1140" s="2" t="s">
        <v>4408</v>
      </c>
      <c r="B1140" s="62" t="s">
        <v>2748</v>
      </c>
      <c r="C1140" s="6" t="s">
        <v>5204</v>
      </c>
      <c r="K1140" s="2" t="s">
        <v>1441</v>
      </c>
    </row>
    <row r="1141" spans="1:11" hidden="1">
      <c r="A1141" s="2" t="s">
        <v>4409</v>
      </c>
      <c r="B1141" s="62" t="s">
        <v>2749</v>
      </c>
      <c r="C1141" s="6" t="s">
        <v>5204</v>
      </c>
      <c r="K1141" s="2" t="s">
        <v>1441</v>
      </c>
    </row>
    <row r="1142" spans="1:11" hidden="1">
      <c r="A1142" s="2" t="s">
        <v>4410</v>
      </c>
      <c r="B1142" s="62" t="s">
        <v>6490</v>
      </c>
      <c r="C1142" s="6" t="s">
        <v>5204</v>
      </c>
      <c r="K1142" s="2" t="s">
        <v>1441</v>
      </c>
    </row>
    <row r="1143" spans="1:11" hidden="1">
      <c r="A1143" s="2" t="s">
        <v>4411</v>
      </c>
      <c r="B1143" s="62" t="s">
        <v>2750</v>
      </c>
      <c r="C1143" s="6" t="s">
        <v>5204</v>
      </c>
      <c r="K1143" s="2" t="s">
        <v>1441</v>
      </c>
    </row>
    <row r="1144" spans="1:11" hidden="1">
      <c r="A1144" s="2" t="s">
        <v>4412</v>
      </c>
      <c r="B1144" s="62" t="s">
        <v>2751</v>
      </c>
      <c r="C1144" s="6" t="s">
        <v>5204</v>
      </c>
      <c r="K1144" s="2" t="s">
        <v>1441</v>
      </c>
    </row>
    <row r="1145" spans="1:11" hidden="1">
      <c r="A1145" s="2" t="s">
        <v>4413</v>
      </c>
      <c r="B1145" s="62" t="s">
        <v>2752</v>
      </c>
      <c r="C1145" s="6" t="s">
        <v>5204</v>
      </c>
      <c r="K1145" s="2" t="s">
        <v>1441</v>
      </c>
    </row>
    <row r="1146" spans="1:11" hidden="1">
      <c r="A1146" s="2" t="s">
        <v>4414</v>
      </c>
      <c r="B1146" s="62" t="s">
        <v>2753</v>
      </c>
      <c r="C1146" s="6" t="s">
        <v>5204</v>
      </c>
      <c r="K1146" s="2" t="s">
        <v>1441</v>
      </c>
    </row>
    <row r="1147" spans="1:11" hidden="1">
      <c r="A1147" s="2" t="s">
        <v>4415</v>
      </c>
      <c r="B1147" s="62" t="s">
        <v>2754</v>
      </c>
      <c r="C1147" s="6" t="s">
        <v>5204</v>
      </c>
      <c r="K1147" s="2" t="s">
        <v>1441</v>
      </c>
    </row>
    <row r="1148" spans="1:11" hidden="1">
      <c r="A1148" s="2" t="s">
        <v>4416</v>
      </c>
      <c r="B1148" s="62" t="s">
        <v>2755</v>
      </c>
      <c r="C1148" s="6" t="s">
        <v>5204</v>
      </c>
      <c r="K1148" s="2" t="s">
        <v>1441</v>
      </c>
    </row>
    <row r="1149" spans="1:11" hidden="1">
      <c r="A1149" s="2" t="s">
        <v>4417</v>
      </c>
      <c r="B1149" s="62" t="s">
        <v>2756</v>
      </c>
      <c r="C1149" s="6" t="s">
        <v>5204</v>
      </c>
      <c r="K1149" s="2" t="s">
        <v>1441</v>
      </c>
    </row>
    <row r="1150" spans="1:11" hidden="1">
      <c r="A1150" s="2" t="s">
        <v>4418</v>
      </c>
      <c r="B1150" s="62" t="s">
        <v>6491</v>
      </c>
      <c r="C1150" s="6" t="s">
        <v>5204</v>
      </c>
      <c r="K1150" s="2" t="s">
        <v>1441</v>
      </c>
    </row>
    <row r="1151" spans="1:11" hidden="1">
      <c r="A1151" s="2" t="s">
        <v>4419</v>
      </c>
      <c r="B1151" s="62" t="s">
        <v>2757</v>
      </c>
      <c r="C1151" s="6" t="s">
        <v>5204</v>
      </c>
      <c r="K1151" s="2" t="s">
        <v>1441</v>
      </c>
    </row>
    <row r="1152" spans="1:11" hidden="1">
      <c r="A1152" s="2" t="s">
        <v>4420</v>
      </c>
      <c r="B1152" s="62" t="s">
        <v>2758</v>
      </c>
      <c r="C1152" s="6" t="s">
        <v>5204</v>
      </c>
      <c r="K1152" s="2" t="s">
        <v>1441</v>
      </c>
    </row>
    <row r="1153" spans="1:11" hidden="1">
      <c r="A1153" s="2" t="s">
        <v>4421</v>
      </c>
      <c r="B1153" s="62" t="s">
        <v>2759</v>
      </c>
      <c r="C1153" s="6" t="s">
        <v>5204</v>
      </c>
      <c r="K1153" s="2" t="s">
        <v>1441</v>
      </c>
    </row>
    <row r="1154" spans="1:11" hidden="1">
      <c r="A1154" s="2" t="s">
        <v>4422</v>
      </c>
      <c r="B1154" s="62" t="s">
        <v>2760</v>
      </c>
      <c r="C1154" s="6" t="s">
        <v>5204</v>
      </c>
      <c r="K1154" s="2" t="s">
        <v>1441</v>
      </c>
    </row>
    <row r="1155" spans="1:11" hidden="1">
      <c r="A1155" s="2" t="s">
        <v>4423</v>
      </c>
      <c r="B1155" s="62" t="s">
        <v>2761</v>
      </c>
      <c r="C1155" s="6" t="s">
        <v>5204</v>
      </c>
      <c r="K1155" s="2" t="s">
        <v>1441</v>
      </c>
    </row>
    <row r="1156" spans="1:11" hidden="1">
      <c r="A1156" s="2" t="s">
        <v>4424</v>
      </c>
      <c r="B1156" s="62" t="s">
        <v>2762</v>
      </c>
      <c r="C1156" s="6" t="s">
        <v>5204</v>
      </c>
      <c r="K1156" s="2" t="s">
        <v>1441</v>
      </c>
    </row>
    <row r="1157" spans="1:11" hidden="1">
      <c r="A1157" s="2" t="s">
        <v>4425</v>
      </c>
      <c r="B1157" s="62" t="s">
        <v>6492</v>
      </c>
      <c r="C1157" s="6" t="s">
        <v>5204</v>
      </c>
      <c r="K1157" s="2" t="s">
        <v>1441</v>
      </c>
    </row>
    <row r="1158" spans="1:11" hidden="1">
      <c r="A1158" s="2" t="s">
        <v>4426</v>
      </c>
      <c r="B1158" s="62" t="s">
        <v>2763</v>
      </c>
      <c r="C1158" s="6" t="s">
        <v>5204</v>
      </c>
      <c r="K1158" s="2" t="s">
        <v>1441</v>
      </c>
    </row>
    <row r="1159" spans="1:11" hidden="1">
      <c r="A1159" s="2" t="s">
        <v>4427</v>
      </c>
      <c r="B1159" s="62" t="s">
        <v>2764</v>
      </c>
      <c r="C1159" s="6" t="s">
        <v>5204</v>
      </c>
      <c r="K1159" s="2" t="s">
        <v>1441</v>
      </c>
    </row>
    <row r="1160" spans="1:11" hidden="1">
      <c r="A1160" s="2" t="s">
        <v>4428</v>
      </c>
      <c r="B1160" s="62" t="s">
        <v>2765</v>
      </c>
      <c r="C1160" s="6" t="s">
        <v>5204</v>
      </c>
      <c r="K1160" s="2" t="s">
        <v>1441</v>
      </c>
    </row>
    <row r="1161" spans="1:11" hidden="1">
      <c r="A1161" s="2" t="s">
        <v>4429</v>
      </c>
      <c r="B1161" s="62" t="s">
        <v>2766</v>
      </c>
      <c r="C1161" s="6" t="s">
        <v>5204</v>
      </c>
      <c r="K1161" s="2" t="s">
        <v>1441</v>
      </c>
    </row>
    <row r="1162" spans="1:11" hidden="1">
      <c r="A1162" s="2" t="s">
        <v>4430</v>
      </c>
      <c r="B1162" s="62" t="s">
        <v>2767</v>
      </c>
      <c r="C1162" s="6" t="s">
        <v>5204</v>
      </c>
      <c r="K1162" s="2" t="s">
        <v>1441</v>
      </c>
    </row>
    <row r="1163" spans="1:11" hidden="1">
      <c r="A1163" s="2" t="s">
        <v>4431</v>
      </c>
      <c r="B1163" s="62" t="s">
        <v>2768</v>
      </c>
      <c r="C1163" s="6" t="s">
        <v>5204</v>
      </c>
      <c r="K1163" s="2" t="s">
        <v>1441</v>
      </c>
    </row>
    <row r="1164" spans="1:11" hidden="1">
      <c r="A1164" s="2" t="s">
        <v>4432</v>
      </c>
      <c r="B1164" s="62" t="s">
        <v>2769</v>
      </c>
      <c r="C1164" s="6" t="s">
        <v>5204</v>
      </c>
      <c r="K1164" s="2" t="s">
        <v>1441</v>
      </c>
    </row>
    <row r="1165" spans="1:11" hidden="1">
      <c r="A1165" s="2" t="s">
        <v>4433</v>
      </c>
      <c r="B1165" s="62" t="s">
        <v>2770</v>
      </c>
      <c r="C1165" s="6" t="s">
        <v>5204</v>
      </c>
      <c r="K1165" s="2" t="s">
        <v>1441</v>
      </c>
    </row>
    <row r="1166" spans="1:11" hidden="1">
      <c r="A1166" s="2" t="s">
        <v>4434</v>
      </c>
      <c r="B1166" s="62" t="s">
        <v>2771</v>
      </c>
      <c r="C1166" s="6" t="s">
        <v>5204</v>
      </c>
      <c r="K1166" s="2" t="s">
        <v>1441</v>
      </c>
    </row>
    <row r="1167" spans="1:11" hidden="1">
      <c r="A1167" s="2" t="s">
        <v>4435</v>
      </c>
      <c r="B1167" s="62" t="s">
        <v>2772</v>
      </c>
      <c r="C1167" s="6" t="s">
        <v>5204</v>
      </c>
      <c r="K1167" s="2" t="s">
        <v>1441</v>
      </c>
    </row>
    <row r="1168" spans="1:11" hidden="1">
      <c r="A1168" s="2" t="s">
        <v>4436</v>
      </c>
      <c r="B1168" s="62" t="s">
        <v>6493</v>
      </c>
      <c r="C1168" s="6" t="s">
        <v>5204</v>
      </c>
      <c r="K1168" s="2" t="s">
        <v>1441</v>
      </c>
    </row>
    <row r="1169" spans="1:11" hidden="1">
      <c r="A1169" s="2" t="s">
        <v>4437</v>
      </c>
      <c r="B1169" s="62" t="s">
        <v>2773</v>
      </c>
      <c r="C1169" s="6" t="s">
        <v>5204</v>
      </c>
      <c r="K1169" s="2" t="s">
        <v>1441</v>
      </c>
    </row>
    <row r="1170" spans="1:11" hidden="1">
      <c r="A1170" s="2" t="s">
        <v>4438</v>
      </c>
      <c r="B1170" s="62" t="s">
        <v>2774</v>
      </c>
      <c r="C1170" s="6" t="s">
        <v>5204</v>
      </c>
      <c r="K1170" s="2" t="s">
        <v>1441</v>
      </c>
    </row>
    <row r="1171" spans="1:11" hidden="1">
      <c r="A1171" s="2" t="s">
        <v>4439</v>
      </c>
      <c r="B1171" s="62" t="s">
        <v>2775</v>
      </c>
      <c r="C1171" s="6" t="s">
        <v>5204</v>
      </c>
      <c r="K1171" s="2" t="s">
        <v>1441</v>
      </c>
    </row>
    <row r="1172" spans="1:11" hidden="1">
      <c r="A1172" s="2" t="s">
        <v>4440</v>
      </c>
      <c r="B1172" s="62" t="s">
        <v>6494</v>
      </c>
      <c r="C1172" s="6" t="s">
        <v>5204</v>
      </c>
      <c r="K1172" s="2" t="s">
        <v>1441</v>
      </c>
    </row>
    <row r="1173" spans="1:11" hidden="1">
      <c r="A1173" s="2" t="s">
        <v>4441</v>
      </c>
      <c r="B1173" s="62" t="s">
        <v>2776</v>
      </c>
      <c r="C1173" s="6" t="s">
        <v>5204</v>
      </c>
      <c r="K1173" s="2" t="s">
        <v>1441</v>
      </c>
    </row>
    <row r="1174" spans="1:11" hidden="1">
      <c r="A1174" s="2" t="s">
        <v>4442</v>
      </c>
      <c r="B1174" s="62" t="s">
        <v>2777</v>
      </c>
      <c r="C1174" s="6" t="s">
        <v>5204</v>
      </c>
      <c r="K1174" s="2" t="s">
        <v>1441</v>
      </c>
    </row>
    <row r="1175" spans="1:11" hidden="1">
      <c r="A1175" s="2" t="s">
        <v>4443</v>
      </c>
      <c r="B1175" s="62" t="s">
        <v>6495</v>
      </c>
      <c r="C1175" s="6" t="s">
        <v>5204</v>
      </c>
      <c r="K1175" s="2" t="s">
        <v>1441</v>
      </c>
    </row>
    <row r="1176" spans="1:11" hidden="1">
      <c r="A1176" s="2" t="s">
        <v>4444</v>
      </c>
      <c r="B1176" s="62" t="s">
        <v>2778</v>
      </c>
      <c r="C1176" s="6" t="s">
        <v>5204</v>
      </c>
      <c r="K1176" s="2" t="s">
        <v>1441</v>
      </c>
    </row>
    <row r="1177" spans="1:11" hidden="1">
      <c r="A1177" s="2" t="s">
        <v>4445</v>
      </c>
      <c r="B1177" s="62" t="s">
        <v>6496</v>
      </c>
      <c r="C1177" s="6" t="s">
        <v>5204</v>
      </c>
      <c r="K1177" s="2" t="s">
        <v>1441</v>
      </c>
    </row>
    <row r="1178" spans="1:11" hidden="1">
      <c r="A1178" s="2" t="s">
        <v>4446</v>
      </c>
      <c r="B1178" s="62" t="s">
        <v>6497</v>
      </c>
      <c r="C1178" s="6" t="s">
        <v>5204</v>
      </c>
      <c r="K1178" s="2" t="s">
        <v>1441</v>
      </c>
    </row>
    <row r="1179" spans="1:11" hidden="1">
      <c r="A1179" s="2" t="s">
        <v>4447</v>
      </c>
      <c r="B1179" s="62" t="s">
        <v>6498</v>
      </c>
      <c r="C1179" s="6" t="s">
        <v>5204</v>
      </c>
      <c r="K1179" s="2" t="s">
        <v>1441</v>
      </c>
    </row>
    <row r="1180" spans="1:11" hidden="1">
      <c r="A1180" s="2" t="s">
        <v>4448</v>
      </c>
      <c r="B1180" s="62" t="s">
        <v>6499</v>
      </c>
      <c r="C1180" s="6" t="s">
        <v>5204</v>
      </c>
      <c r="K1180" s="2" t="s">
        <v>1441</v>
      </c>
    </row>
    <row r="1181" spans="1:11" hidden="1">
      <c r="A1181" s="2" t="s">
        <v>4449</v>
      </c>
      <c r="B1181" s="62" t="s">
        <v>6500</v>
      </c>
      <c r="C1181" s="6" t="s">
        <v>5204</v>
      </c>
      <c r="K1181" s="2" t="s">
        <v>1441</v>
      </c>
    </row>
    <row r="1182" spans="1:11" hidden="1">
      <c r="A1182" s="2" t="s">
        <v>4450</v>
      </c>
      <c r="B1182" s="62" t="s">
        <v>2779</v>
      </c>
      <c r="C1182" s="6" t="s">
        <v>5204</v>
      </c>
      <c r="K1182" s="2" t="s">
        <v>1441</v>
      </c>
    </row>
    <row r="1183" spans="1:11" hidden="1">
      <c r="A1183" s="2" t="s">
        <v>4451</v>
      </c>
      <c r="B1183" s="62" t="s">
        <v>2780</v>
      </c>
      <c r="C1183" s="6" t="s">
        <v>5204</v>
      </c>
      <c r="K1183" s="2" t="s">
        <v>1441</v>
      </c>
    </row>
    <row r="1184" spans="1:11" hidden="1">
      <c r="A1184" s="2" t="s">
        <v>4452</v>
      </c>
      <c r="B1184" s="62" t="s">
        <v>2781</v>
      </c>
      <c r="C1184" s="6" t="s">
        <v>5204</v>
      </c>
      <c r="K1184" s="2" t="s">
        <v>1441</v>
      </c>
    </row>
    <row r="1185" spans="1:11" hidden="1">
      <c r="A1185" s="2" t="s">
        <v>4453</v>
      </c>
      <c r="B1185" s="62" t="s">
        <v>6501</v>
      </c>
      <c r="C1185" s="6" t="s">
        <v>5204</v>
      </c>
      <c r="K1185" s="2" t="s">
        <v>1441</v>
      </c>
    </row>
    <row r="1186" spans="1:11" hidden="1">
      <c r="A1186" s="2" t="s">
        <v>4454</v>
      </c>
      <c r="B1186" s="62" t="s">
        <v>2782</v>
      </c>
      <c r="C1186" s="6" t="s">
        <v>5204</v>
      </c>
      <c r="K1186" s="2" t="s">
        <v>1441</v>
      </c>
    </row>
    <row r="1187" spans="1:11" hidden="1">
      <c r="A1187" s="2" t="s">
        <v>4455</v>
      </c>
      <c r="B1187" s="62" t="s">
        <v>2783</v>
      </c>
      <c r="C1187" s="6" t="s">
        <v>5204</v>
      </c>
      <c r="K1187" s="2" t="s">
        <v>1441</v>
      </c>
    </row>
    <row r="1188" spans="1:11" hidden="1">
      <c r="A1188" s="2" t="s">
        <v>4456</v>
      </c>
      <c r="B1188" s="62" t="s">
        <v>6502</v>
      </c>
      <c r="C1188" s="6" t="s">
        <v>5204</v>
      </c>
      <c r="K1188" s="2" t="s">
        <v>1441</v>
      </c>
    </row>
    <row r="1189" spans="1:11" hidden="1">
      <c r="A1189" s="2" t="s">
        <v>4457</v>
      </c>
      <c r="B1189" s="62" t="s">
        <v>6503</v>
      </c>
      <c r="C1189" s="6" t="s">
        <v>5204</v>
      </c>
      <c r="K1189" s="2" t="s">
        <v>1441</v>
      </c>
    </row>
    <row r="1190" spans="1:11" hidden="1">
      <c r="A1190" s="2" t="s">
        <v>4458</v>
      </c>
      <c r="B1190" s="62" t="s">
        <v>6504</v>
      </c>
      <c r="C1190" s="6" t="s">
        <v>5204</v>
      </c>
      <c r="K1190" s="2" t="s">
        <v>1441</v>
      </c>
    </row>
    <row r="1191" spans="1:11" hidden="1">
      <c r="A1191" s="2" t="s">
        <v>4459</v>
      </c>
      <c r="B1191" s="62" t="s">
        <v>2784</v>
      </c>
      <c r="C1191" s="6" t="s">
        <v>5204</v>
      </c>
      <c r="K1191" s="2" t="s">
        <v>1441</v>
      </c>
    </row>
    <row r="1192" spans="1:11" hidden="1">
      <c r="A1192" s="2" t="s">
        <v>4460</v>
      </c>
      <c r="B1192" s="62" t="s">
        <v>2785</v>
      </c>
      <c r="C1192" s="6" t="s">
        <v>5204</v>
      </c>
      <c r="K1192" s="2" t="s">
        <v>1441</v>
      </c>
    </row>
    <row r="1193" spans="1:11" hidden="1">
      <c r="A1193" s="2" t="s">
        <v>4461</v>
      </c>
      <c r="B1193" s="62" t="s">
        <v>2786</v>
      </c>
      <c r="C1193" s="6" t="s">
        <v>5204</v>
      </c>
      <c r="K1193" s="2" t="s">
        <v>1441</v>
      </c>
    </row>
    <row r="1194" spans="1:11" hidden="1">
      <c r="A1194" s="2" t="s">
        <v>4462</v>
      </c>
      <c r="B1194" s="62" t="s">
        <v>6505</v>
      </c>
      <c r="C1194" s="6" t="s">
        <v>5204</v>
      </c>
      <c r="K1194" s="2" t="s">
        <v>1441</v>
      </c>
    </row>
    <row r="1195" spans="1:11" hidden="1">
      <c r="A1195" s="2" t="s">
        <v>4463</v>
      </c>
      <c r="B1195" s="62" t="s">
        <v>6506</v>
      </c>
      <c r="C1195" s="6" t="s">
        <v>5204</v>
      </c>
      <c r="K1195" s="2" t="s">
        <v>1441</v>
      </c>
    </row>
    <row r="1196" spans="1:11" hidden="1">
      <c r="A1196" s="2" t="s">
        <v>4464</v>
      </c>
      <c r="B1196" s="62" t="s">
        <v>2787</v>
      </c>
      <c r="C1196" s="6" t="s">
        <v>5204</v>
      </c>
      <c r="K1196" s="2" t="s">
        <v>1441</v>
      </c>
    </row>
    <row r="1197" spans="1:11" hidden="1">
      <c r="A1197" s="2" t="s">
        <v>4465</v>
      </c>
      <c r="B1197" s="62" t="s">
        <v>2788</v>
      </c>
      <c r="C1197" s="6" t="s">
        <v>5204</v>
      </c>
      <c r="K1197" s="2" t="s">
        <v>1441</v>
      </c>
    </row>
    <row r="1198" spans="1:11" hidden="1">
      <c r="A1198" s="2" t="s">
        <v>4466</v>
      </c>
      <c r="B1198" s="62" t="s">
        <v>2789</v>
      </c>
      <c r="C1198" s="6" t="s">
        <v>5204</v>
      </c>
      <c r="K1198" s="2" t="s">
        <v>1441</v>
      </c>
    </row>
    <row r="1199" spans="1:11" hidden="1">
      <c r="A1199" s="2" t="s">
        <v>4467</v>
      </c>
      <c r="B1199" s="62" t="s">
        <v>2790</v>
      </c>
      <c r="C1199" s="6" t="s">
        <v>5204</v>
      </c>
      <c r="K1199" s="2" t="s">
        <v>1441</v>
      </c>
    </row>
    <row r="1200" spans="1:11" hidden="1">
      <c r="A1200" s="2" t="s">
        <v>4468</v>
      </c>
      <c r="B1200" s="62" t="s">
        <v>2791</v>
      </c>
      <c r="C1200" s="6" t="s">
        <v>5204</v>
      </c>
      <c r="K1200" s="2" t="s">
        <v>1441</v>
      </c>
    </row>
    <row r="1201" spans="1:11" hidden="1">
      <c r="A1201" s="2" t="s">
        <v>4469</v>
      </c>
      <c r="B1201" s="62" t="s">
        <v>2792</v>
      </c>
      <c r="C1201" s="6" t="s">
        <v>5204</v>
      </c>
      <c r="K1201" s="2" t="s">
        <v>1441</v>
      </c>
    </row>
    <row r="1202" spans="1:11" hidden="1">
      <c r="A1202" s="2" t="s">
        <v>4470</v>
      </c>
      <c r="B1202" s="62" t="s">
        <v>2793</v>
      </c>
      <c r="C1202" s="6" t="s">
        <v>5204</v>
      </c>
      <c r="K1202" s="2" t="s">
        <v>1441</v>
      </c>
    </row>
    <row r="1203" spans="1:11" hidden="1">
      <c r="A1203" s="2" t="s">
        <v>4471</v>
      </c>
      <c r="B1203" s="62" t="s">
        <v>2794</v>
      </c>
      <c r="C1203" s="6" t="s">
        <v>5204</v>
      </c>
      <c r="K1203" s="2" t="s">
        <v>1441</v>
      </c>
    </row>
    <row r="1204" spans="1:11" hidden="1">
      <c r="A1204" s="2" t="s">
        <v>4472</v>
      </c>
      <c r="B1204" s="62" t="s">
        <v>2795</v>
      </c>
      <c r="C1204" s="6" t="s">
        <v>5204</v>
      </c>
      <c r="K1204" s="2" t="s">
        <v>1441</v>
      </c>
    </row>
    <row r="1205" spans="1:11" hidden="1">
      <c r="A1205" s="2" t="s">
        <v>4473</v>
      </c>
      <c r="B1205" s="62" t="s">
        <v>2796</v>
      </c>
      <c r="C1205" s="6" t="s">
        <v>5204</v>
      </c>
      <c r="K1205" s="2" t="s">
        <v>1441</v>
      </c>
    </row>
    <row r="1206" spans="1:11" hidden="1">
      <c r="A1206" s="2" t="s">
        <v>4474</v>
      </c>
      <c r="B1206" s="62" t="s">
        <v>2797</v>
      </c>
      <c r="C1206" s="6" t="s">
        <v>5204</v>
      </c>
      <c r="K1206" s="2" t="s">
        <v>1441</v>
      </c>
    </row>
    <row r="1207" spans="1:11" hidden="1">
      <c r="A1207" s="2" t="s">
        <v>4475</v>
      </c>
      <c r="B1207" s="62" t="s">
        <v>2798</v>
      </c>
      <c r="C1207" s="6" t="s">
        <v>5204</v>
      </c>
      <c r="K1207" s="2" t="s">
        <v>1441</v>
      </c>
    </row>
    <row r="1208" spans="1:11" hidden="1">
      <c r="A1208" s="2" t="s">
        <v>4476</v>
      </c>
      <c r="B1208" s="62" t="s">
        <v>2799</v>
      </c>
      <c r="C1208" s="6" t="s">
        <v>5204</v>
      </c>
      <c r="K1208" s="2" t="s">
        <v>1441</v>
      </c>
    </row>
    <row r="1209" spans="1:11" hidden="1">
      <c r="A1209" s="2" t="s">
        <v>4477</v>
      </c>
      <c r="B1209" s="62" t="s">
        <v>2800</v>
      </c>
      <c r="C1209" s="6" t="s">
        <v>5204</v>
      </c>
      <c r="K1209" s="2" t="s">
        <v>1441</v>
      </c>
    </row>
    <row r="1210" spans="1:11" hidden="1">
      <c r="A1210" s="2" t="s">
        <v>4478</v>
      </c>
      <c r="B1210" s="62" t="s">
        <v>2801</v>
      </c>
      <c r="C1210" s="6" t="s">
        <v>5204</v>
      </c>
      <c r="K1210" s="2" t="s">
        <v>1441</v>
      </c>
    </row>
    <row r="1211" spans="1:11" hidden="1">
      <c r="A1211" s="2" t="s">
        <v>4479</v>
      </c>
      <c r="B1211" s="62" t="s">
        <v>2802</v>
      </c>
      <c r="C1211" s="6" t="s">
        <v>5204</v>
      </c>
      <c r="K1211" s="2" t="s">
        <v>1441</v>
      </c>
    </row>
    <row r="1212" spans="1:11" hidden="1">
      <c r="A1212" s="2" t="s">
        <v>4480</v>
      </c>
      <c r="B1212" s="62" t="s">
        <v>2803</v>
      </c>
      <c r="C1212" s="6" t="s">
        <v>5204</v>
      </c>
      <c r="K1212" s="2" t="s">
        <v>1441</v>
      </c>
    </row>
    <row r="1213" spans="1:11" hidden="1">
      <c r="A1213" s="2" t="s">
        <v>4481</v>
      </c>
      <c r="B1213" s="62" t="s">
        <v>2804</v>
      </c>
      <c r="C1213" s="6" t="s">
        <v>5204</v>
      </c>
      <c r="K1213" s="2" t="s">
        <v>1441</v>
      </c>
    </row>
    <row r="1214" spans="1:11" hidden="1">
      <c r="A1214" s="2" t="s">
        <v>4482</v>
      </c>
      <c r="B1214" s="62" t="s">
        <v>2805</v>
      </c>
      <c r="C1214" s="6" t="s">
        <v>5204</v>
      </c>
      <c r="K1214" s="2" t="s">
        <v>1441</v>
      </c>
    </row>
    <row r="1215" spans="1:11" hidden="1">
      <c r="A1215" s="2" t="s">
        <v>4483</v>
      </c>
      <c r="B1215" s="62" t="s">
        <v>2806</v>
      </c>
      <c r="C1215" s="6" t="s">
        <v>5204</v>
      </c>
      <c r="K1215" s="2" t="s">
        <v>1441</v>
      </c>
    </row>
    <row r="1216" spans="1:11" hidden="1">
      <c r="A1216" s="2" t="s">
        <v>4484</v>
      </c>
      <c r="B1216" s="62" t="s">
        <v>2807</v>
      </c>
      <c r="C1216" s="6" t="s">
        <v>5204</v>
      </c>
      <c r="K1216" s="2" t="s">
        <v>1441</v>
      </c>
    </row>
    <row r="1217" spans="1:11" hidden="1">
      <c r="A1217" s="2" t="s">
        <v>4485</v>
      </c>
      <c r="B1217" s="62" t="s">
        <v>2808</v>
      </c>
      <c r="C1217" s="6" t="s">
        <v>5204</v>
      </c>
      <c r="K1217" s="2" t="s">
        <v>1441</v>
      </c>
    </row>
    <row r="1218" spans="1:11" hidden="1">
      <c r="A1218" s="2" t="s">
        <v>4486</v>
      </c>
      <c r="B1218" s="62" t="s">
        <v>2809</v>
      </c>
      <c r="C1218" s="6" t="s">
        <v>5204</v>
      </c>
      <c r="K1218" s="2" t="s">
        <v>1441</v>
      </c>
    </row>
    <row r="1219" spans="1:11" hidden="1">
      <c r="A1219" s="2" t="s">
        <v>4487</v>
      </c>
      <c r="B1219" s="62" t="s">
        <v>6507</v>
      </c>
      <c r="C1219" s="6" t="s">
        <v>5204</v>
      </c>
      <c r="K1219" s="2" t="s">
        <v>1441</v>
      </c>
    </row>
    <row r="1220" spans="1:11" hidden="1">
      <c r="A1220" s="2" t="s">
        <v>4488</v>
      </c>
      <c r="B1220" s="62" t="s">
        <v>2810</v>
      </c>
      <c r="C1220" s="6" t="s">
        <v>5204</v>
      </c>
      <c r="K1220" s="2" t="s">
        <v>1441</v>
      </c>
    </row>
    <row r="1221" spans="1:11" hidden="1">
      <c r="A1221" s="2" t="s">
        <v>4489</v>
      </c>
      <c r="B1221" s="62" t="s">
        <v>6508</v>
      </c>
      <c r="C1221" s="6" t="s">
        <v>5204</v>
      </c>
      <c r="K1221" s="2" t="s">
        <v>1441</v>
      </c>
    </row>
    <row r="1222" spans="1:11" hidden="1">
      <c r="A1222" s="2" t="s">
        <v>4490</v>
      </c>
      <c r="B1222" s="62" t="s">
        <v>6509</v>
      </c>
      <c r="C1222" s="6" t="s">
        <v>5204</v>
      </c>
      <c r="K1222" s="2" t="s">
        <v>1441</v>
      </c>
    </row>
    <row r="1223" spans="1:11" hidden="1">
      <c r="A1223" s="2" t="s">
        <v>4491</v>
      </c>
      <c r="B1223" s="62" t="s">
        <v>6510</v>
      </c>
      <c r="C1223" s="6" t="s">
        <v>5204</v>
      </c>
      <c r="K1223" s="2" t="s">
        <v>1441</v>
      </c>
    </row>
    <row r="1224" spans="1:11" hidden="1">
      <c r="A1224" s="2" t="s">
        <v>4492</v>
      </c>
      <c r="B1224" s="62" t="s">
        <v>2811</v>
      </c>
      <c r="C1224" s="6" t="s">
        <v>5204</v>
      </c>
      <c r="K1224" s="2" t="s">
        <v>1441</v>
      </c>
    </row>
    <row r="1225" spans="1:11" hidden="1">
      <c r="A1225" s="2" t="s">
        <v>4493</v>
      </c>
      <c r="B1225" s="62" t="s">
        <v>2812</v>
      </c>
      <c r="C1225" s="6" t="s">
        <v>5204</v>
      </c>
      <c r="K1225" s="2" t="s">
        <v>1441</v>
      </c>
    </row>
    <row r="1226" spans="1:11" hidden="1">
      <c r="A1226" s="2" t="s">
        <v>4494</v>
      </c>
      <c r="B1226" s="62" t="s">
        <v>2813</v>
      </c>
      <c r="C1226" s="6" t="s">
        <v>5204</v>
      </c>
      <c r="K1226" s="2" t="s">
        <v>1441</v>
      </c>
    </row>
    <row r="1227" spans="1:11" hidden="1">
      <c r="A1227" s="2" t="s">
        <v>4495</v>
      </c>
      <c r="B1227" s="62" t="s">
        <v>2814</v>
      </c>
      <c r="C1227" s="6" t="s">
        <v>5204</v>
      </c>
      <c r="K1227" s="2" t="s">
        <v>1441</v>
      </c>
    </row>
    <row r="1228" spans="1:11" hidden="1">
      <c r="A1228" s="2" t="s">
        <v>4496</v>
      </c>
      <c r="B1228" s="62" t="s">
        <v>2815</v>
      </c>
      <c r="C1228" s="6" t="s">
        <v>5204</v>
      </c>
      <c r="K1228" s="2" t="s">
        <v>1441</v>
      </c>
    </row>
    <row r="1229" spans="1:11" hidden="1">
      <c r="A1229" s="2" t="s">
        <v>4497</v>
      </c>
      <c r="B1229" s="62" t="s">
        <v>2816</v>
      </c>
      <c r="C1229" s="6" t="s">
        <v>5204</v>
      </c>
      <c r="K1229" s="2" t="s">
        <v>1441</v>
      </c>
    </row>
    <row r="1230" spans="1:11" hidden="1">
      <c r="A1230" s="2" t="s">
        <v>4498</v>
      </c>
      <c r="B1230" s="62" t="s">
        <v>2817</v>
      </c>
      <c r="C1230" s="6" t="s">
        <v>5204</v>
      </c>
      <c r="K1230" s="2" t="s">
        <v>1441</v>
      </c>
    </row>
    <row r="1231" spans="1:11" hidden="1">
      <c r="A1231" s="2" t="s">
        <v>4499</v>
      </c>
      <c r="B1231" s="62" t="s">
        <v>2818</v>
      </c>
      <c r="C1231" s="6" t="s">
        <v>5204</v>
      </c>
      <c r="K1231" s="2" t="s">
        <v>1441</v>
      </c>
    </row>
    <row r="1232" spans="1:11" hidden="1">
      <c r="A1232" s="2" t="s">
        <v>4500</v>
      </c>
      <c r="B1232" s="62" t="s">
        <v>2819</v>
      </c>
      <c r="C1232" s="6" t="s">
        <v>5204</v>
      </c>
      <c r="K1232" s="2" t="s">
        <v>1441</v>
      </c>
    </row>
    <row r="1233" spans="1:11" hidden="1">
      <c r="A1233" s="2" t="s">
        <v>4501</v>
      </c>
      <c r="B1233" s="62" t="s">
        <v>2820</v>
      </c>
      <c r="C1233" s="6" t="s">
        <v>5204</v>
      </c>
      <c r="K1233" s="2" t="s">
        <v>1441</v>
      </c>
    </row>
    <row r="1234" spans="1:11" hidden="1">
      <c r="A1234" s="2" t="s">
        <v>4502</v>
      </c>
      <c r="B1234" s="62" t="s">
        <v>2821</v>
      </c>
      <c r="C1234" s="6" t="s">
        <v>5204</v>
      </c>
      <c r="K1234" s="2" t="s">
        <v>1441</v>
      </c>
    </row>
    <row r="1235" spans="1:11" hidden="1">
      <c r="A1235" s="2" t="s">
        <v>4503</v>
      </c>
      <c r="B1235" s="62" t="s">
        <v>2822</v>
      </c>
      <c r="C1235" s="6" t="s">
        <v>5204</v>
      </c>
      <c r="K1235" s="2" t="s">
        <v>1441</v>
      </c>
    </row>
    <row r="1236" spans="1:11" hidden="1">
      <c r="A1236" s="2" t="s">
        <v>4504</v>
      </c>
      <c r="B1236" s="62" t="s">
        <v>2823</v>
      </c>
      <c r="C1236" s="6" t="s">
        <v>5204</v>
      </c>
      <c r="K1236" s="2" t="s">
        <v>1441</v>
      </c>
    </row>
    <row r="1237" spans="1:11" hidden="1">
      <c r="A1237" s="2" t="s">
        <v>4505</v>
      </c>
      <c r="B1237" s="62" t="s">
        <v>6511</v>
      </c>
      <c r="C1237" s="6" t="s">
        <v>5204</v>
      </c>
      <c r="K1237" s="2" t="s">
        <v>1441</v>
      </c>
    </row>
    <row r="1238" spans="1:11" hidden="1">
      <c r="A1238" s="2" t="s">
        <v>4506</v>
      </c>
      <c r="B1238" s="62" t="s">
        <v>2824</v>
      </c>
      <c r="C1238" s="6" t="s">
        <v>5204</v>
      </c>
      <c r="K1238" s="2" t="s">
        <v>1441</v>
      </c>
    </row>
    <row r="1239" spans="1:11" hidden="1">
      <c r="A1239" s="2" t="s">
        <v>4507</v>
      </c>
      <c r="B1239" s="62" t="s">
        <v>6512</v>
      </c>
      <c r="C1239" s="6" t="s">
        <v>5204</v>
      </c>
      <c r="K1239" s="2" t="s">
        <v>1441</v>
      </c>
    </row>
    <row r="1240" spans="1:11" hidden="1">
      <c r="A1240" s="2" t="s">
        <v>4508</v>
      </c>
      <c r="B1240" s="62" t="s">
        <v>2825</v>
      </c>
      <c r="C1240" s="6" t="s">
        <v>5204</v>
      </c>
      <c r="K1240" s="2" t="s">
        <v>1441</v>
      </c>
    </row>
    <row r="1241" spans="1:11" hidden="1">
      <c r="A1241" s="2" t="s">
        <v>4509</v>
      </c>
      <c r="B1241" s="62" t="s">
        <v>2826</v>
      </c>
      <c r="C1241" s="6" t="s">
        <v>5204</v>
      </c>
      <c r="K1241" s="2" t="s">
        <v>1441</v>
      </c>
    </row>
    <row r="1242" spans="1:11" hidden="1">
      <c r="A1242" s="2" t="s">
        <v>4510</v>
      </c>
      <c r="B1242" s="62" t="s">
        <v>2827</v>
      </c>
      <c r="C1242" s="6" t="s">
        <v>5204</v>
      </c>
      <c r="K1242" s="2" t="s">
        <v>1441</v>
      </c>
    </row>
    <row r="1243" spans="1:11" hidden="1">
      <c r="A1243" s="2" t="s">
        <v>4511</v>
      </c>
      <c r="B1243" s="62" t="s">
        <v>6513</v>
      </c>
      <c r="C1243" s="6" t="s">
        <v>5204</v>
      </c>
      <c r="K1243" s="2" t="s">
        <v>1441</v>
      </c>
    </row>
    <row r="1244" spans="1:11" hidden="1">
      <c r="A1244" s="2" t="s">
        <v>4512</v>
      </c>
      <c r="B1244" s="62" t="s">
        <v>2828</v>
      </c>
      <c r="C1244" s="6" t="s">
        <v>5204</v>
      </c>
      <c r="K1244" s="2" t="s">
        <v>1441</v>
      </c>
    </row>
    <row r="1245" spans="1:11" hidden="1">
      <c r="A1245" s="2" t="s">
        <v>4513</v>
      </c>
      <c r="B1245" s="62" t="s">
        <v>2829</v>
      </c>
      <c r="C1245" s="6" t="s">
        <v>5204</v>
      </c>
      <c r="K1245" s="2" t="s">
        <v>1441</v>
      </c>
    </row>
    <row r="1246" spans="1:11" hidden="1">
      <c r="A1246" s="2" t="s">
        <v>4514</v>
      </c>
      <c r="B1246" s="62" t="s">
        <v>2830</v>
      </c>
      <c r="C1246" s="6" t="s">
        <v>5204</v>
      </c>
      <c r="K1246" s="2" t="s">
        <v>1441</v>
      </c>
    </row>
    <row r="1247" spans="1:11" hidden="1">
      <c r="A1247" s="2" t="s">
        <v>4515</v>
      </c>
      <c r="B1247" s="62" t="s">
        <v>2831</v>
      </c>
      <c r="C1247" s="6" t="s">
        <v>5204</v>
      </c>
      <c r="K1247" s="2" t="s">
        <v>1441</v>
      </c>
    </row>
    <row r="1248" spans="1:11" hidden="1">
      <c r="A1248" s="2" t="s">
        <v>4516</v>
      </c>
      <c r="B1248" s="62" t="s">
        <v>2832</v>
      </c>
      <c r="C1248" s="6" t="s">
        <v>5204</v>
      </c>
      <c r="K1248" s="2" t="s">
        <v>1441</v>
      </c>
    </row>
    <row r="1249" spans="1:11" hidden="1">
      <c r="A1249" s="2" t="s">
        <v>4517</v>
      </c>
      <c r="B1249" s="62" t="s">
        <v>2833</v>
      </c>
      <c r="C1249" s="6" t="s">
        <v>5204</v>
      </c>
      <c r="K1249" s="2" t="s">
        <v>1441</v>
      </c>
    </row>
    <row r="1250" spans="1:11" hidden="1">
      <c r="A1250" s="2" t="s">
        <v>4518</v>
      </c>
      <c r="B1250" s="62" t="s">
        <v>2834</v>
      </c>
      <c r="C1250" s="6" t="s">
        <v>5204</v>
      </c>
      <c r="K1250" s="2" t="s">
        <v>1441</v>
      </c>
    </row>
    <row r="1251" spans="1:11" hidden="1">
      <c r="A1251" s="2" t="s">
        <v>4519</v>
      </c>
      <c r="B1251" s="62" t="s">
        <v>2835</v>
      </c>
      <c r="C1251" s="6" t="s">
        <v>5204</v>
      </c>
      <c r="K1251" s="2" t="s">
        <v>1441</v>
      </c>
    </row>
    <row r="1252" spans="1:11" hidden="1">
      <c r="A1252" s="2" t="s">
        <v>4520</v>
      </c>
      <c r="B1252" s="62" t="s">
        <v>2836</v>
      </c>
      <c r="C1252" s="6" t="s">
        <v>5204</v>
      </c>
      <c r="K1252" s="2" t="s">
        <v>1441</v>
      </c>
    </row>
    <row r="1253" spans="1:11" hidden="1">
      <c r="A1253" s="2" t="s">
        <v>4521</v>
      </c>
      <c r="B1253" s="62" t="s">
        <v>2837</v>
      </c>
      <c r="C1253" s="6" t="s">
        <v>5204</v>
      </c>
      <c r="K1253" s="2" t="s">
        <v>1441</v>
      </c>
    </row>
    <row r="1254" spans="1:11" hidden="1">
      <c r="A1254" s="2" t="s">
        <v>4522</v>
      </c>
      <c r="B1254" s="62" t="s">
        <v>2838</v>
      </c>
      <c r="C1254" s="6" t="s">
        <v>5204</v>
      </c>
      <c r="K1254" s="2" t="s">
        <v>1441</v>
      </c>
    </row>
    <row r="1255" spans="1:11" hidden="1">
      <c r="A1255" s="2" t="s">
        <v>4523</v>
      </c>
      <c r="B1255" s="62" t="s">
        <v>2839</v>
      </c>
      <c r="C1255" s="6" t="s">
        <v>5204</v>
      </c>
      <c r="K1255" s="2" t="s">
        <v>1441</v>
      </c>
    </row>
    <row r="1256" spans="1:11" hidden="1">
      <c r="A1256" s="2" t="s">
        <v>4524</v>
      </c>
      <c r="B1256" s="62" t="s">
        <v>2840</v>
      </c>
      <c r="C1256" s="6" t="s">
        <v>5204</v>
      </c>
      <c r="K1256" s="2" t="s">
        <v>1441</v>
      </c>
    </row>
    <row r="1257" spans="1:11" hidden="1">
      <c r="A1257" s="2" t="s">
        <v>4525</v>
      </c>
      <c r="B1257" s="62" t="s">
        <v>2841</v>
      </c>
      <c r="C1257" s="6" t="s">
        <v>5204</v>
      </c>
      <c r="K1257" s="2" t="s">
        <v>1441</v>
      </c>
    </row>
    <row r="1258" spans="1:11" hidden="1">
      <c r="A1258" s="2" t="s">
        <v>4526</v>
      </c>
      <c r="B1258" s="62" t="s">
        <v>2842</v>
      </c>
      <c r="C1258" s="6" t="s">
        <v>5204</v>
      </c>
      <c r="K1258" s="2" t="s">
        <v>1441</v>
      </c>
    </row>
    <row r="1259" spans="1:11" hidden="1">
      <c r="A1259" s="2" t="s">
        <v>4527</v>
      </c>
      <c r="B1259" s="62" t="s">
        <v>2843</v>
      </c>
      <c r="C1259" s="6" t="s">
        <v>5204</v>
      </c>
      <c r="K1259" s="2" t="s">
        <v>1441</v>
      </c>
    </row>
    <row r="1260" spans="1:11" hidden="1">
      <c r="A1260" s="2" t="s">
        <v>4528</v>
      </c>
      <c r="B1260" s="62" t="s">
        <v>2844</v>
      </c>
      <c r="C1260" s="6" t="s">
        <v>5204</v>
      </c>
      <c r="K1260" s="2" t="s">
        <v>1441</v>
      </c>
    </row>
    <row r="1261" spans="1:11" hidden="1">
      <c r="A1261" s="2" t="s">
        <v>4529</v>
      </c>
      <c r="B1261" s="62" t="s">
        <v>2845</v>
      </c>
      <c r="C1261" s="6" t="s">
        <v>5204</v>
      </c>
      <c r="K1261" s="2" t="s">
        <v>1441</v>
      </c>
    </row>
    <row r="1262" spans="1:11" hidden="1">
      <c r="A1262" s="2" t="s">
        <v>4530</v>
      </c>
      <c r="B1262" s="62" t="s">
        <v>2846</v>
      </c>
      <c r="C1262" s="6" t="s">
        <v>5204</v>
      </c>
      <c r="K1262" s="2" t="s">
        <v>1441</v>
      </c>
    </row>
    <row r="1263" spans="1:11" hidden="1">
      <c r="A1263" s="2" t="s">
        <v>4531</v>
      </c>
      <c r="B1263" s="62" t="s">
        <v>2847</v>
      </c>
      <c r="C1263" s="6" t="s">
        <v>5204</v>
      </c>
      <c r="K1263" s="2" t="s">
        <v>1441</v>
      </c>
    </row>
    <row r="1264" spans="1:11" hidden="1">
      <c r="A1264" s="2" t="s">
        <v>4532</v>
      </c>
      <c r="B1264" s="62" t="s">
        <v>2848</v>
      </c>
      <c r="C1264" s="6" t="s">
        <v>5204</v>
      </c>
      <c r="K1264" s="2" t="s">
        <v>1441</v>
      </c>
    </row>
    <row r="1265" spans="1:11" hidden="1">
      <c r="A1265" s="2" t="s">
        <v>4533</v>
      </c>
      <c r="B1265" s="62" t="s">
        <v>2849</v>
      </c>
      <c r="C1265" s="6" t="s">
        <v>5204</v>
      </c>
      <c r="K1265" s="2" t="s">
        <v>1441</v>
      </c>
    </row>
    <row r="1266" spans="1:11" hidden="1">
      <c r="A1266" s="2" t="s">
        <v>4534</v>
      </c>
      <c r="B1266" s="62" t="s">
        <v>2850</v>
      </c>
      <c r="C1266" s="6" t="s">
        <v>5204</v>
      </c>
      <c r="K1266" s="2" t="s">
        <v>1441</v>
      </c>
    </row>
    <row r="1267" spans="1:11" hidden="1">
      <c r="A1267" s="2" t="s">
        <v>4535</v>
      </c>
      <c r="B1267" s="62" t="s">
        <v>2851</v>
      </c>
      <c r="C1267" s="6" t="s">
        <v>5204</v>
      </c>
      <c r="K1267" s="2" t="s">
        <v>1441</v>
      </c>
    </row>
    <row r="1268" spans="1:11" hidden="1">
      <c r="A1268" s="2" t="s">
        <v>4536</v>
      </c>
      <c r="B1268" s="62" t="s">
        <v>2852</v>
      </c>
      <c r="C1268" s="6" t="s">
        <v>5204</v>
      </c>
      <c r="K1268" s="2" t="s">
        <v>1441</v>
      </c>
    </row>
    <row r="1269" spans="1:11" hidden="1">
      <c r="A1269" s="2" t="s">
        <v>4537</v>
      </c>
      <c r="B1269" s="62" t="s">
        <v>2853</v>
      </c>
      <c r="C1269" s="6" t="s">
        <v>5204</v>
      </c>
      <c r="K1269" s="2" t="s">
        <v>1441</v>
      </c>
    </row>
    <row r="1270" spans="1:11" hidden="1">
      <c r="A1270" s="2" t="s">
        <v>4538</v>
      </c>
      <c r="B1270" s="62" t="s">
        <v>2854</v>
      </c>
      <c r="C1270" s="6" t="s">
        <v>5204</v>
      </c>
      <c r="K1270" s="2" t="s">
        <v>1441</v>
      </c>
    </row>
    <row r="1271" spans="1:11" hidden="1">
      <c r="A1271" s="2" t="s">
        <v>4539</v>
      </c>
      <c r="B1271" s="62" t="s">
        <v>6514</v>
      </c>
      <c r="C1271" s="6" t="s">
        <v>5204</v>
      </c>
      <c r="K1271" s="2" t="s">
        <v>1441</v>
      </c>
    </row>
    <row r="1272" spans="1:11" hidden="1">
      <c r="A1272" s="2" t="s">
        <v>4540</v>
      </c>
      <c r="B1272" s="62" t="s">
        <v>6515</v>
      </c>
      <c r="C1272" s="6" t="s">
        <v>5204</v>
      </c>
      <c r="K1272" s="2" t="s">
        <v>1441</v>
      </c>
    </row>
    <row r="1273" spans="1:11" hidden="1">
      <c r="A1273" s="2" t="s">
        <v>4541</v>
      </c>
      <c r="B1273" s="62" t="s">
        <v>2855</v>
      </c>
      <c r="C1273" s="6" t="s">
        <v>5204</v>
      </c>
      <c r="K1273" s="2" t="s">
        <v>1441</v>
      </c>
    </row>
    <row r="1274" spans="1:11" hidden="1">
      <c r="A1274" s="2" t="s">
        <v>4542</v>
      </c>
      <c r="B1274" s="62" t="s">
        <v>2856</v>
      </c>
      <c r="C1274" s="6" t="s">
        <v>5204</v>
      </c>
      <c r="K1274" s="2" t="s">
        <v>1441</v>
      </c>
    </row>
    <row r="1275" spans="1:11" hidden="1">
      <c r="A1275" s="2" t="s">
        <v>4543</v>
      </c>
      <c r="B1275" s="62" t="s">
        <v>2857</v>
      </c>
      <c r="C1275" s="6" t="s">
        <v>5204</v>
      </c>
      <c r="K1275" s="2" t="s">
        <v>1441</v>
      </c>
    </row>
    <row r="1276" spans="1:11" hidden="1">
      <c r="A1276" s="2" t="s">
        <v>4544</v>
      </c>
      <c r="B1276" s="62" t="s">
        <v>2858</v>
      </c>
      <c r="C1276" s="6" t="s">
        <v>5204</v>
      </c>
      <c r="K1276" s="2" t="s">
        <v>1441</v>
      </c>
    </row>
    <row r="1277" spans="1:11" hidden="1">
      <c r="A1277" s="2" t="s">
        <v>4545</v>
      </c>
      <c r="B1277" s="62" t="s">
        <v>2859</v>
      </c>
      <c r="C1277" s="6" t="s">
        <v>5204</v>
      </c>
      <c r="K1277" s="2" t="s">
        <v>1441</v>
      </c>
    </row>
    <row r="1278" spans="1:11" hidden="1">
      <c r="A1278" s="2" t="s">
        <v>4546</v>
      </c>
      <c r="B1278" s="62" t="s">
        <v>2860</v>
      </c>
      <c r="C1278" s="6" t="s">
        <v>5204</v>
      </c>
      <c r="K1278" s="2" t="s">
        <v>1441</v>
      </c>
    </row>
    <row r="1279" spans="1:11" hidden="1">
      <c r="A1279" s="2" t="s">
        <v>4547</v>
      </c>
      <c r="B1279" s="62" t="s">
        <v>2861</v>
      </c>
      <c r="C1279" s="6" t="s">
        <v>5204</v>
      </c>
      <c r="K1279" s="2" t="s">
        <v>1441</v>
      </c>
    </row>
    <row r="1280" spans="1:11" hidden="1">
      <c r="A1280" s="2" t="s">
        <v>4548</v>
      </c>
      <c r="B1280" s="62" t="s">
        <v>6516</v>
      </c>
      <c r="C1280" s="6" t="s">
        <v>5204</v>
      </c>
      <c r="K1280" s="2" t="s">
        <v>1441</v>
      </c>
    </row>
    <row r="1281" spans="1:11" hidden="1">
      <c r="A1281" s="2" t="s">
        <v>4549</v>
      </c>
      <c r="B1281" s="62" t="s">
        <v>2862</v>
      </c>
      <c r="C1281" s="6" t="s">
        <v>5204</v>
      </c>
      <c r="K1281" s="2" t="s">
        <v>1441</v>
      </c>
    </row>
    <row r="1282" spans="1:11" hidden="1">
      <c r="A1282" s="2" t="s">
        <v>4550</v>
      </c>
      <c r="B1282" s="62" t="s">
        <v>2864</v>
      </c>
      <c r="C1282" s="6" t="s">
        <v>5204</v>
      </c>
      <c r="K1282" s="2" t="s">
        <v>1441</v>
      </c>
    </row>
    <row r="1283" spans="1:11" hidden="1">
      <c r="A1283" s="2" t="s">
        <v>4551</v>
      </c>
      <c r="B1283" s="62" t="s">
        <v>2865</v>
      </c>
      <c r="C1283" s="6" t="s">
        <v>5204</v>
      </c>
      <c r="K1283" s="2" t="s">
        <v>1441</v>
      </c>
    </row>
    <row r="1284" spans="1:11" hidden="1">
      <c r="A1284" s="2" t="s">
        <v>4552</v>
      </c>
      <c r="B1284" s="62" t="s">
        <v>2866</v>
      </c>
      <c r="C1284" s="6" t="s">
        <v>5204</v>
      </c>
      <c r="K1284" s="2" t="s">
        <v>1441</v>
      </c>
    </row>
    <row r="1285" spans="1:11" hidden="1">
      <c r="A1285" s="2" t="s">
        <v>4553</v>
      </c>
      <c r="B1285" s="62" t="s">
        <v>2863</v>
      </c>
      <c r="C1285" s="6" t="s">
        <v>5204</v>
      </c>
      <c r="K1285" s="2" t="s">
        <v>1441</v>
      </c>
    </row>
    <row r="1286" spans="1:11" hidden="1">
      <c r="A1286" s="2" t="s">
        <v>4554</v>
      </c>
      <c r="B1286" s="62" t="s">
        <v>6517</v>
      </c>
      <c r="C1286" s="6" t="s">
        <v>5204</v>
      </c>
      <c r="K1286" s="2" t="s">
        <v>1441</v>
      </c>
    </row>
    <row r="1287" spans="1:11" hidden="1">
      <c r="A1287" s="2" t="s">
        <v>4555</v>
      </c>
      <c r="B1287" s="62" t="s">
        <v>6518</v>
      </c>
      <c r="C1287" s="6" t="s">
        <v>5204</v>
      </c>
      <c r="K1287" s="2" t="s">
        <v>1441</v>
      </c>
    </row>
    <row r="1288" spans="1:11" hidden="1">
      <c r="A1288" s="2" t="s">
        <v>4556</v>
      </c>
      <c r="B1288" s="62" t="s">
        <v>6519</v>
      </c>
      <c r="C1288" s="6" t="s">
        <v>5204</v>
      </c>
      <c r="K1288" s="2" t="s">
        <v>1441</v>
      </c>
    </row>
    <row r="1289" spans="1:11" hidden="1">
      <c r="A1289" s="2" t="s">
        <v>4557</v>
      </c>
      <c r="B1289" s="62" t="s">
        <v>2867</v>
      </c>
      <c r="C1289" s="6" t="s">
        <v>5204</v>
      </c>
      <c r="K1289" s="2" t="s">
        <v>1441</v>
      </c>
    </row>
    <row r="1290" spans="1:11" hidden="1">
      <c r="A1290" s="2" t="s">
        <v>4558</v>
      </c>
      <c r="B1290" s="62" t="s">
        <v>6520</v>
      </c>
      <c r="C1290" s="6" t="s">
        <v>5204</v>
      </c>
      <c r="K1290" s="2" t="s">
        <v>1441</v>
      </c>
    </row>
    <row r="1291" spans="1:11" hidden="1">
      <c r="A1291" s="2" t="s">
        <v>4559</v>
      </c>
      <c r="B1291" s="62" t="s">
        <v>6521</v>
      </c>
      <c r="C1291" s="6" t="s">
        <v>5204</v>
      </c>
      <c r="K1291" s="2" t="s">
        <v>1441</v>
      </c>
    </row>
    <row r="1292" spans="1:11" hidden="1">
      <c r="A1292" s="2" t="s">
        <v>4560</v>
      </c>
      <c r="B1292" s="62" t="s">
        <v>2868</v>
      </c>
      <c r="C1292" s="6" t="s">
        <v>5204</v>
      </c>
      <c r="K1292" s="2" t="s">
        <v>1441</v>
      </c>
    </row>
    <row r="1293" spans="1:11" hidden="1">
      <c r="A1293" s="2" t="s">
        <v>4561</v>
      </c>
      <c r="B1293" s="62" t="s">
        <v>6522</v>
      </c>
      <c r="C1293" s="6" t="s">
        <v>5204</v>
      </c>
      <c r="K1293" s="2" t="s">
        <v>1441</v>
      </c>
    </row>
    <row r="1294" spans="1:11" hidden="1">
      <c r="A1294" s="2" t="s">
        <v>4562</v>
      </c>
      <c r="B1294" s="62" t="s">
        <v>2869</v>
      </c>
      <c r="C1294" s="6" t="s">
        <v>5204</v>
      </c>
      <c r="K1294" s="2" t="s">
        <v>1441</v>
      </c>
    </row>
    <row r="1295" spans="1:11" hidden="1">
      <c r="A1295" s="2" t="s">
        <v>4563</v>
      </c>
      <c r="B1295" s="62" t="s">
        <v>6523</v>
      </c>
      <c r="C1295" s="6" t="s">
        <v>5204</v>
      </c>
      <c r="K1295" s="2" t="s">
        <v>1441</v>
      </c>
    </row>
    <row r="1296" spans="1:11" hidden="1">
      <c r="A1296" s="2" t="s">
        <v>4564</v>
      </c>
      <c r="B1296" s="62" t="s">
        <v>6524</v>
      </c>
      <c r="C1296" s="6" t="s">
        <v>5204</v>
      </c>
      <c r="K1296" s="2" t="s">
        <v>1441</v>
      </c>
    </row>
    <row r="1297" spans="1:11" hidden="1">
      <c r="A1297" s="2" t="s">
        <v>4565</v>
      </c>
      <c r="B1297" s="62" t="s">
        <v>2870</v>
      </c>
      <c r="C1297" s="6" t="s">
        <v>5204</v>
      </c>
      <c r="K1297" s="2" t="s">
        <v>1441</v>
      </c>
    </row>
    <row r="1298" spans="1:11" hidden="1">
      <c r="A1298" s="2" t="s">
        <v>4566</v>
      </c>
      <c r="B1298" s="62" t="s">
        <v>2871</v>
      </c>
      <c r="C1298" s="6" t="s">
        <v>5204</v>
      </c>
      <c r="K1298" s="2" t="s">
        <v>1441</v>
      </c>
    </row>
    <row r="1299" spans="1:11" hidden="1">
      <c r="A1299" s="2" t="s">
        <v>4567</v>
      </c>
      <c r="B1299" s="62" t="s">
        <v>6525</v>
      </c>
      <c r="C1299" s="6" t="s">
        <v>5204</v>
      </c>
      <c r="K1299" s="2" t="s">
        <v>1441</v>
      </c>
    </row>
    <row r="1300" spans="1:11" hidden="1">
      <c r="A1300" s="2" t="s">
        <v>4568</v>
      </c>
      <c r="B1300" s="62" t="s">
        <v>2872</v>
      </c>
      <c r="C1300" s="6" t="s">
        <v>5204</v>
      </c>
      <c r="K1300" s="2" t="s">
        <v>1441</v>
      </c>
    </row>
    <row r="1301" spans="1:11" hidden="1">
      <c r="A1301" s="2" t="s">
        <v>4569</v>
      </c>
      <c r="B1301" s="62" t="s">
        <v>2873</v>
      </c>
      <c r="C1301" s="6" t="s">
        <v>5204</v>
      </c>
      <c r="K1301" s="2" t="s">
        <v>1441</v>
      </c>
    </row>
    <row r="1302" spans="1:11" hidden="1">
      <c r="A1302" s="2" t="s">
        <v>4570</v>
      </c>
      <c r="B1302" s="62" t="s">
        <v>2874</v>
      </c>
      <c r="C1302" s="6" t="s">
        <v>5204</v>
      </c>
      <c r="K1302" s="2" t="s">
        <v>1441</v>
      </c>
    </row>
    <row r="1303" spans="1:11" hidden="1">
      <c r="A1303" s="2" t="s">
        <v>4571</v>
      </c>
      <c r="B1303" s="62" t="s">
        <v>2875</v>
      </c>
      <c r="C1303" s="6" t="s">
        <v>5204</v>
      </c>
      <c r="K1303" s="2" t="s">
        <v>1441</v>
      </c>
    </row>
    <row r="1304" spans="1:11" hidden="1">
      <c r="A1304" s="2" t="s">
        <v>4572</v>
      </c>
      <c r="B1304" s="62" t="s">
        <v>6526</v>
      </c>
      <c r="C1304" s="6" t="s">
        <v>5204</v>
      </c>
      <c r="K1304" s="2" t="s">
        <v>1441</v>
      </c>
    </row>
    <row r="1305" spans="1:11" hidden="1">
      <c r="A1305" s="2" t="s">
        <v>4573</v>
      </c>
      <c r="B1305" s="62" t="s">
        <v>2876</v>
      </c>
      <c r="C1305" s="6" t="s">
        <v>5204</v>
      </c>
      <c r="K1305" s="2" t="s">
        <v>1441</v>
      </c>
    </row>
    <row r="1306" spans="1:11" hidden="1">
      <c r="A1306" s="2" t="s">
        <v>4574</v>
      </c>
      <c r="B1306" s="62" t="s">
        <v>2877</v>
      </c>
      <c r="C1306" s="6" t="s">
        <v>5204</v>
      </c>
      <c r="K1306" s="2" t="s">
        <v>1441</v>
      </c>
    </row>
    <row r="1307" spans="1:11" hidden="1">
      <c r="A1307" s="2" t="s">
        <v>4575</v>
      </c>
      <c r="B1307" s="62" t="s">
        <v>2878</v>
      </c>
      <c r="C1307" s="6" t="s">
        <v>5204</v>
      </c>
      <c r="K1307" s="2" t="s">
        <v>1441</v>
      </c>
    </row>
    <row r="1308" spans="1:11" hidden="1">
      <c r="A1308" s="2" t="s">
        <v>4576</v>
      </c>
      <c r="B1308" s="62" t="s">
        <v>2879</v>
      </c>
      <c r="C1308" s="6" t="s">
        <v>5204</v>
      </c>
      <c r="K1308" s="2" t="s">
        <v>1441</v>
      </c>
    </row>
    <row r="1309" spans="1:11" hidden="1">
      <c r="A1309" s="2" t="s">
        <v>4577</v>
      </c>
      <c r="B1309" s="62" t="s">
        <v>2880</v>
      </c>
      <c r="C1309" s="6" t="s">
        <v>5204</v>
      </c>
      <c r="K1309" s="2" t="s">
        <v>1441</v>
      </c>
    </row>
    <row r="1310" spans="1:11" hidden="1">
      <c r="A1310" s="2" t="s">
        <v>4578</v>
      </c>
      <c r="B1310" s="62" t="s">
        <v>2881</v>
      </c>
      <c r="C1310" s="6" t="s">
        <v>5204</v>
      </c>
      <c r="K1310" s="2" t="s">
        <v>1441</v>
      </c>
    </row>
    <row r="1311" spans="1:11" hidden="1">
      <c r="A1311" s="2" t="s">
        <v>4579</v>
      </c>
      <c r="B1311" s="62" t="s">
        <v>2882</v>
      </c>
      <c r="C1311" s="6" t="s">
        <v>5204</v>
      </c>
      <c r="K1311" s="2" t="s">
        <v>1441</v>
      </c>
    </row>
    <row r="1312" spans="1:11" hidden="1">
      <c r="A1312" s="2" t="s">
        <v>4580</v>
      </c>
      <c r="B1312" s="62" t="s">
        <v>2883</v>
      </c>
      <c r="C1312" s="6" t="s">
        <v>5204</v>
      </c>
      <c r="K1312" s="2" t="s">
        <v>1441</v>
      </c>
    </row>
    <row r="1313" spans="1:11" hidden="1">
      <c r="A1313" s="2" t="s">
        <v>4581</v>
      </c>
      <c r="B1313" s="62" t="s">
        <v>6527</v>
      </c>
      <c r="C1313" s="6" t="s">
        <v>5204</v>
      </c>
      <c r="K1313" s="2" t="s">
        <v>1441</v>
      </c>
    </row>
    <row r="1314" spans="1:11" hidden="1">
      <c r="A1314" s="2" t="s">
        <v>4582</v>
      </c>
      <c r="B1314" s="62" t="s">
        <v>2884</v>
      </c>
      <c r="C1314" s="6" t="s">
        <v>5204</v>
      </c>
      <c r="K1314" s="2" t="s">
        <v>1441</v>
      </c>
    </row>
    <row r="1315" spans="1:11" hidden="1">
      <c r="A1315" s="2" t="s">
        <v>4583</v>
      </c>
      <c r="B1315" s="62" t="s">
        <v>2885</v>
      </c>
      <c r="C1315" s="6" t="s">
        <v>5204</v>
      </c>
      <c r="K1315" s="2" t="s">
        <v>1441</v>
      </c>
    </row>
    <row r="1316" spans="1:11" hidden="1">
      <c r="A1316" s="2" t="s">
        <v>4584</v>
      </c>
      <c r="B1316" s="62" t="s">
        <v>2886</v>
      </c>
      <c r="C1316" s="6" t="s">
        <v>5204</v>
      </c>
      <c r="K1316" s="2" t="s">
        <v>1441</v>
      </c>
    </row>
    <row r="1317" spans="1:11" hidden="1">
      <c r="A1317" s="2" t="s">
        <v>4585</v>
      </c>
      <c r="B1317" s="62" t="s">
        <v>2887</v>
      </c>
      <c r="C1317" s="6" t="s">
        <v>5204</v>
      </c>
      <c r="K1317" s="2" t="s">
        <v>1441</v>
      </c>
    </row>
    <row r="1318" spans="1:11" hidden="1">
      <c r="A1318" s="2" t="s">
        <v>4586</v>
      </c>
      <c r="B1318" s="62" t="s">
        <v>2888</v>
      </c>
      <c r="C1318" s="6" t="s">
        <v>5204</v>
      </c>
      <c r="K1318" s="2" t="s">
        <v>1441</v>
      </c>
    </row>
    <row r="1319" spans="1:11" hidden="1">
      <c r="A1319" s="2" t="s">
        <v>4587</v>
      </c>
      <c r="B1319" s="62" t="s">
        <v>2889</v>
      </c>
      <c r="C1319" s="6" t="s">
        <v>5204</v>
      </c>
      <c r="K1319" s="2" t="s">
        <v>1441</v>
      </c>
    </row>
    <row r="1320" spans="1:11" hidden="1">
      <c r="A1320" s="2" t="s">
        <v>4588</v>
      </c>
      <c r="B1320" s="62" t="s">
        <v>6528</v>
      </c>
      <c r="C1320" s="6" t="s">
        <v>5204</v>
      </c>
      <c r="K1320" s="2" t="s">
        <v>1441</v>
      </c>
    </row>
    <row r="1321" spans="1:11" hidden="1">
      <c r="A1321" s="2" t="s">
        <v>4589</v>
      </c>
      <c r="B1321" s="62" t="s">
        <v>6529</v>
      </c>
      <c r="C1321" s="6" t="s">
        <v>5204</v>
      </c>
      <c r="K1321" s="2" t="s">
        <v>1441</v>
      </c>
    </row>
    <row r="1322" spans="1:11" hidden="1">
      <c r="A1322" s="2" t="s">
        <v>4590</v>
      </c>
      <c r="B1322" s="62" t="s">
        <v>2890</v>
      </c>
      <c r="C1322" s="6" t="s">
        <v>5204</v>
      </c>
      <c r="K1322" s="2" t="s">
        <v>1441</v>
      </c>
    </row>
    <row r="1323" spans="1:11" hidden="1">
      <c r="A1323" s="2" t="s">
        <v>4591</v>
      </c>
      <c r="B1323" s="62" t="s">
        <v>2891</v>
      </c>
      <c r="C1323" s="6" t="s">
        <v>5204</v>
      </c>
      <c r="K1323" s="2" t="s">
        <v>1441</v>
      </c>
    </row>
    <row r="1324" spans="1:11" hidden="1">
      <c r="A1324" s="2" t="s">
        <v>4592</v>
      </c>
      <c r="B1324" s="62" t="s">
        <v>2893</v>
      </c>
      <c r="C1324" s="6" t="s">
        <v>5204</v>
      </c>
      <c r="K1324" s="2" t="s">
        <v>1441</v>
      </c>
    </row>
    <row r="1325" spans="1:11" hidden="1">
      <c r="A1325" s="2" t="s">
        <v>4593</v>
      </c>
      <c r="B1325" s="62" t="s">
        <v>2894</v>
      </c>
      <c r="C1325" s="6" t="s">
        <v>5204</v>
      </c>
      <c r="K1325" s="2" t="s">
        <v>1441</v>
      </c>
    </row>
    <row r="1326" spans="1:11" hidden="1">
      <c r="A1326" s="2" t="s">
        <v>4594</v>
      </c>
      <c r="B1326" s="62" t="s">
        <v>2895</v>
      </c>
      <c r="C1326" s="6" t="s">
        <v>5204</v>
      </c>
      <c r="K1326" s="2" t="s">
        <v>1441</v>
      </c>
    </row>
    <row r="1327" spans="1:11" hidden="1">
      <c r="A1327" s="2" t="s">
        <v>4595</v>
      </c>
      <c r="B1327" s="62" t="s">
        <v>2896</v>
      </c>
      <c r="C1327" s="6" t="s">
        <v>5204</v>
      </c>
      <c r="K1327" s="2" t="s">
        <v>1441</v>
      </c>
    </row>
    <row r="1328" spans="1:11" hidden="1">
      <c r="A1328" s="2" t="s">
        <v>4596</v>
      </c>
      <c r="B1328" s="62" t="s">
        <v>2897</v>
      </c>
      <c r="C1328" s="6" t="s">
        <v>5204</v>
      </c>
      <c r="K1328" s="2" t="s">
        <v>1441</v>
      </c>
    </row>
    <row r="1329" spans="1:11" hidden="1">
      <c r="A1329" s="2" t="s">
        <v>4597</v>
      </c>
      <c r="B1329" s="62" t="s">
        <v>2898</v>
      </c>
      <c r="C1329" s="6" t="s">
        <v>5204</v>
      </c>
      <c r="K1329" s="2" t="s">
        <v>1441</v>
      </c>
    </row>
    <row r="1330" spans="1:11" hidden="1">
      <c r="A1330" s="2" t="s">
        <v>4598</v>
      </c>
      <c r="B1330" s="62" t="s">
        <v>2899</v>
      </c>
      <c r="C1330" s="6" t="s">
        <v>5204</v>
      </c>
      <c r="K1330" s="2" t="s">
        <v>1441</v>
      </c>
    </row>
    <row r="1331" spans="1:11" hidden="1">
      <c r="A1331" s="2" t="s">
        <v>4599</v>
      </c>
      <c r="B1331" s="62" t="s">
        <v>2900</v>
      </c>
      <c r="C1331" s="6" t="s">
        <v>5204</v>
      </c>
      <c r="K1331" s="2" t="s">
        <v>1441</v>
      </c>
    </row>
    <row r="1332" spans="1:11" hidden="1">
      <c r="A1332" s="2" t="s">
        <v>4600</v>
      </c>
      <c r="B1332" s="62" t="s">
        <v>2901</v>
      </c>
      <c r="C1332" s="6" t="s">
        <v>5204</v>
      </c>
      <c r="K1332" s="2" t="s">
        <v>1441</v>
      </c>
    </row>
    <row r="1333" spans="1:11" hidden="1">
      <c r="A1333" s="2" t="s">
        <v>4601</v>
      </c>
      <c r="B1333" s="62" t="s">
        <v>2902</v>
      </c>
      <c r="C1333" s="6" t="s">
        <v>5204</v>
      </c>
      <c r="K1333" s="2" t="s">
        <v>1441</v>
      </c>
    </row>
    <row r="1334" spans="1:11" hidden="1">
      <c r="A1334" s="2" t="s">
        <v>4602</v>
      </c>
      <c r="B1334" s="62" t="s">
        <v>2903</v>
      </c>
      <c r="C1334" s="6" t="s">
        <v>5204</v>
      </c>
      <c r="K1334" s="2" t="s">
        <v>1441</v>
      </c>
    </row>
    <row r="1335" spans="1:11" hidden="1">
      <c r="A1335" s="2" t="s">
        <v>4603</v>
      </c>
      <c r="B1335" s="62" t="s">
        <v>2904</v>
      </c>
      <c r="C1335" s="6" t="s">
        <v>5204</v>
      </c>
      <c r="K1335" s="2" t="s">
        <v>1441</v>
      </c>
    </row>
    <row r="1336" spans="1:11" hidden="1">
      <c r="A1336" s="2" t="s">
        <v>4604</v>
      </c>
      <c r="B1336" s="62" t="s">
        <v>2905</v>
      </c>
      <c r="C1336" s="6" t="s">
        <v>5204</v>
      </c>
      <c r="K1336" s="2" t="s">
        <v>1441</v>
      </c>
    </row>
    <row r="1337" spans="1:11" hidden="1">
      <c r="A1337" s="2" t="s">
        <v>4605</v>
      </c>
      <c r="B1337" s="62" t="s">
        <v>2906</v>
      </c>
      <c r="C1337" s="6" t="s">
        <v>5204</v>
      </c>
      <c r="K1337" s="2" t="s">
        <v>1441</v>
      </c>
    </row>
    <row r="1338" spans="1:11" hidden="1">
      <c r="A1338" s="2" t="s">
        <v>4606</v>
      </c>
      <c r="B1338" s="62" t="s">
        <v>2907</v>
      </c>
      <c r="C1338" s="6" t="s">
        <v>5204</v>
      </c>
      <c r="K1338" s="2" t="s">
        <v>1441</v>
      </c>
    </row>
    <row r="1339" spans="1:11" hidden="1">
      <c r="A1339" s="2" t="s">
        <v>4607</v>
      </c>
      <c r="B1339" s="62" t="s">
        <v>2908</v>
      </c>
      <c r="C1339" s="6" t="s">
        <v>5204</v>
      </c>
      <c r="K1339" s="2" t="s">
        <v>1441</v>
      </c>
    </row>
    <row r="1340" spans="1:11" hidden="1">
      <c r="A1340" s="2" t="s">
        <v>4608</v>
      </c>
      <c r="B1340" s="62" t="s">
        <v>2909</v>
      </c>
      <c r="C1340" s="6" t="s">
        <v>5204</v>
      </c>
      <c r="K1340" s="2" t="s">
        <v>1441</v>
      </c>
    </row>
    <row r="1341" spans="1:11" hidden="1">
      <c r="A1341" s="2" t="s">
        <v>4609</v>
      </c>
      <c r="B1341" s="62" t="s">
        <v>2910</v>
      </c>
      <c r="C1341" s="6" t="s">
        <v>5204</v>
      </c>
      <c r="K1341" s="2" t="s">
        <v>1441</v>
      </c>
    </row>
    <row r="1342" spans="1:11" hidden="1">
      <c r="A1342" s="2" t="s">
        <v>4610</v>
      </c>
      <c r="B1342" s="62" t="s">
        <v>2911</v>
      </c>
      <c r="C1342" s="6" t="s">
        <v>5204</v>
      </c>
      <c r="K1342" s="2" t="s">
        <v>1441</v>
      </c>
    </row>
    <row r="1343" spans="1:11" hidden="1">
      <c r="A1343" s="2" t="s">
        <v>4611</v>
      </c>
      <c r="B1343" s="62" t="s">
        <v>2912</v>
      </c>
      <c r="C1343" s="6" t="s">
        <v>5204</v>
      </c>
      <c r="K1343" s="2" t="s">
        <v>1441</v>
      </c>
    </row>
    <row r="1344" spans="1:11" hidden="1">
      <c r="A1344" s="2" t="s">
        <v>4612</v>
      </c>
      <c r="B1344" s="62" t="s">
        <v>2913</v>
      </c>
      <c r="C1344" s="6" t="s">
        <v>5204</v>
      </c>
      <c r="K1344" s="2" t="s">
        <v>1441</v>
      </c>
    </row>
    <row r="1345" spans="1:11" hidden="1">
      <c r="A1345" s="2" t="s">
        <v>4613</v>
      </c>
      <c r="B1345" s="62" t="s">
        <v>2914</v>
      </c>
      <c r="C1345" s="6" t="s">
        <v>5204</v>
      </c>
      <c r="K1345" s="2" t="s">
        <v>1441</v>
      </c>
    </row>
    <row r="1346" spans="1:11" hidden="1">
      <c r="A1346" s="2" t="s">
        <v>4614</v>
      </c>
      <c r="B1346" s="62" t="s">
        <v>2915</v>
      </c>
      <c r="C1346" s="6" t="s">
        <v>5204</v>
      </c>
      <c r="K1346" s="2" t="s">
        <v>1441</v>
      </c>
    </row>
    <row r="1347" spans="1:11" hidden="1">
      <c r="A1347" s="2" t="s">
        <v>4615</v>
      </c>
      <c r="B1347" s="62" t="s">
        <v>2916</v>
      </c>
      <c r="C1347" s="6" t="s">
        <v>5204</v>
      </c>
      <c r="K1347" s="2" t="s">
        <v>1441</v>
      </c>
    </row>
    <row r="1348" spans="1:11" hidden="1">
      <c r="A1348" s="2" t="s">
        <v>4616</v>
      </c>
      <c r="B1348" s="62" t="s">
        <v>2917</v>
      </c>
      <c r="C1348" s="6" t="s">
        <v>5204</v>
      </c>
      <c r="K1348" s="2" t="s">
        <v>1441</v>
      </c>
    </row>
    <row r="1349" spans="1:11" hidden="1">
      <c r="A1349" s="2" t="s">
        <v>4617</v>
      </c>
      <c r="B1349" s="62" t="s">
        <v>2918</v>
      </c>
      <c r="C1349" s="6" t="s">
        <v>5204</v>
      </c>
      <c r="K1349" s="2" t="s">
        <v>1441</v>
      </c>
    </row>
    <row r="1350" spans="1:11" hidden="1">
      <c r="A1350" s="2" t="s">
        <v>4618</v>
      </c>
      <c r="B1350" s="62" t="s">
        <v>2919</v>
      </c>
      <c r="C1350" s="6" t="s">
        <v>5204</v>
      </c>
      <c r="K1350" s="2" t="s">
        <v>1441</v>
      </c>
    </row>
    <row r="1351" spans="1:11" hidden="1">
      <c r="A1351" s="2" t="s">
        <v>4619</v>
      </c>
      <c r="B1351" s="62" t="s">
        <v>2920</v>
      </c>
      <c r="C1351" s="6" t="s">
        <v>5204</v>
      </c>
      <c r="K1351" s="2" t="s">
        <v>1441</v>
      </c>
    </row>
    <row r="1352" spans="1:11" hidden="1">
      <c r="A1352" s="2" t="s">
        <v>4620</v>
      </c>
      <c r="B1352" s="62" t="s">
        <v>2921</v>
      </c>
      <c r="C1352" s="6" t="s">
        <v>5204</v>
      </c>
      <c r="K1352" s="2" t="s">
        <v>1441</v>
      </c>
    </row>
    <row r="1353" spans="1:11" hidden="1">
      <c r="A1353" s="2" t="s">
        <v>4621</v>
      </c>
      <c r="B1353" s="62" t="s">
        <v>2922</v>
      </c>
      <c r="C1353" s="6" t="s">
        <v>5204</v>
      </c>
      <c r="K1353" s="2" t="s">
        <v>1441</v>
      </c>
    </row>
    <row r="1354" spans="1:11" hidden="1">
      <c r="A1354" s="2" t="s">
        <v>4622</v>
      </c>
      <c r="B1354" s="62" t="s">
        <v>2923</v>
      </c>
      <c r="C1354" s="6" t="s">
        <v>5204</v>
      </c>
      <c r="K1354" s="2" t="s">
        <v>1441</v>
      </c>
    </row>
    <row r="1355" spans="1:11" hidden="1">
      <c r="A1355" s="2" t="s">
        <v>4623</v>
      </c>
      <c r="B1355" s="62" t="s">
        <v>2924</v>
      </c>
      <c r="C1355" s="6" t="s">
        <v>5204</v>
      </c>
      <c r="K1355" s="2" t="s">
        <v>1441</v>
      </c>
    </row>
    <row r="1356" spans="1:11" hidden="1">
      <c r="A1356" s="2" t="s">
        <v>4624</v>
      </c>
      <c r="B1356" s="62" t="s">
        <v>2925</v>
      </c>
      <c r="C1356" s="6" t="s">
        <v>5204</v>
      </c>
      <c r="K1356" s="2" t="s">
        <v>1441</v>
      </c>
    </row>
    <row r="1357" spans="1:11" hidden="1">
      <c r="A1357" s="2" t="s">
        <v>4625</v>
      </c>
      <c r="B1357" s="62" t="s">
        <v>2926</v>
      </c>
      <c r="C1357" s="6" t="s">
        <v>5204</v>
      </c>
      <c r="K1357" s="2" t="s">
        <v>1441</v>
      </c>
    </row>
    <row r="1358" spans="1:11" hidden="1">
      <c r="A1358" s="2" t="s">
        <v>4626</v>
      </c>
      <c r="B1358" s="62" t="s">
        <v>2927</v>
      </c>
      <c r="C1358" s="6" t="s">
        <v>5204</v>
      </c>
      <c r="K1358" s="2" t="s">
        <v>1441</v>
      </c>
    </row>
    <row r="1359" spans="1:11" hidden="1">
      <c r="A1359" s="2" t="s">
        <v>4627</v>
      </c>
      <c r="B1359" s="62" t="s">
        <v>2928</v>
      </c>
      <c r="C1359" s="6" t="s">
        <v>5204</v>
      </c>
      <c r="K1359" s="2" t="s">
        <v>1441</v>
      </c>
    </row>
    <row r="1360" spans="1:11" hidden="1">
      <c r="A1360" s="2" t="s">
        <v>4628</v>
      </c>
      <c r="B1360" s="62" t="s">
        <v>2929</v>
      </c>
      <c r="C1360" s="6" t="s">
        <v>5204</v>
      </c>
      <c r="K1360" s="2" t="s">
        <v>1441</v>
      </c>
    </row>
    <row r="1361" spans="1:11" hidden="1">
      <c r="A1361" s="2" t="s">
        <v>4629</v>
      </c>
      <c r="B1361" s="62" t="s">
        <v>2930</v>
      </c>
      <c r="C1361" s="6" t="s">
        <v>5204</v>
      </c>
      <c r="K1361" s="2" t="s">
        <v>1441</v>
      </c>
    </row>
    <row r="1362" spans="1:11" hidden="1">
      <c r="A1362" s="2" t="s">
        <v>4630</v>
      </c>
      <c r="B1362" s="62" t="s">
        <v>2931</v>
      </c>
      <c r="C1362" s="6" t="s">
        <v>5204</v>
      </c>
      <c r="K1362" s="2" t="s">
        <v>1441</v>
      </c>
    </row>
    <row r="1363" spans="1:11" hidden="1">
      <c r="A1363" s="2" t="s">
        <v>4631</v>
      </c>
      <c r="B1363" s="62" t="s">
        <v>2932</v>
      </c>
      <c r="C1363" s="6" t="s">
        <v>5204</v>
      </c>
      <c r="K1363" s="2" t="s">
        <v>1441</v>
      </c>
    </row>
    <row r="1364" spans="1:11" hidden="1">
      <c r="A1364" s="2" t="s">
        <v>4632</v>
      </c>
      <c r="B1364" s="62" t="s">
        <v>6530</v>
      </c>
      <c r="C1364" s="6" t="s">
        <v>5204</v>
      </c>
      <c r="K1364" s="2" t="s">
        <v>1441</v>
      </c>
    </row>
    <row r="1365" spans="1:11" hidden="1">
      <c r="A1365" s="2" t="s">
        <v>4633</v>
      </c>
      <c r="B1365" s="62" t="s">
        <v>6531</v>
      </c>
      <c r="C1365" s="6" t="s">
        <v>5204</v>
      </c>
      <c r="K1365" s="2" t="s">
        <v>1441</v>
      </c>
    </row>
    <row r="1366" spans="1:11" hidden="1">
      <c r="A1366" s="2" t="s">
        <v>4634</v>
      </c>
      <c r="B1366" s="62" t="s">
        <v>6532</v>
      </c>
      <c r="C1366" s="6" t="s">
        <v>5204</v>
      </c>
      <c r="K1366" s="2" t="s">
        <v>1441</v>
      </c>
    </row>
    <row r="1367" spans="1:11" hidden="1">
      <c r="A1367" s="2" t="s">
        <v>4635</v>
      </c>
      <c r="B1367" s="62" t="s">
        <v>6533</v>
      </c>
      <c r="C1367" s="6" t="s">
        <v>5204</v>
      </c>
      <c r="K1367" s="2" t="s">
        <v>1441</v>
      </c>
    </row>
    <row r="1368" spans="1:11" hidden="1">
      <c r="A1368" s="2" t="s">
        <v>4636</v>
      </c>
      <c r="B1368" s="62" t="s">
        <v>6534</v>
      </c>
      <c r="C1368" s="6" t="s">
        <v>5204</v>
      </c>
      <c r="K1368" s="2" t="s">
        <v>1441</v>
      </c>
    </row>
    <row r="1369" spans="1:11" hidden="1">
      <c r="A1369" s="2" t="s">
        <v>4637</v>
      </c>
      <c r="B1369" s="62" t="s">
        <v>2933</v>
      </c>
      <c r="C1369" s="6" t="s">
        <v>5204</v>
      </c>
      <c r="K1369" s="2" t="s">
        <v>1441</v>
      </c>
    </row>
    <row r="1370" spans="1:11" hidden="1">
      <c r="A1370" s="2" t="s">
        <v>4638</v>
      </c>
      <c r="B1370" s="62" t="s">
        <v>2934</v>
      </c>
      <c r="C1370" s="6" t="s">
        <v>5204</v>
      </c>
      <c r="K1370" s="2" t="s">
        <v>1441</v>
      </c>
    </row>
    <row r="1371" spans="1:11" hidden="1">
      <c r="A1371" s="2" t="s">
        <v>4639</v>
      </c>
      <c r="B1371" s="62" t="s">
        <v>2935</v>
      </c>
      <c r="C1371" s="6" t="s">
        <v>5204</v>
      </c>
      <c r="K1371" s="2" t="s">
        <v>1441</v>
      </c>
    </row>
    <row r="1372" spans="1:11" hidden="1">
      <c r="A1372" s="2" t="s">
        <v>4640</v>
      </c>
      <c r="B1372" s="62" t="s">
        <v>2936</v>
      </c>
      <c r="C1372" s="6" t="s">
        <v>5204</v>
      </c>
      <c r="K1372" s="2" t="s">
        <v>1441</v>
      </c>
    </row>
    <row r="1373" spans="1:11" hidden="1">
      <c r="A1373" s="2" t="s">
        <v>4641</v>
      </c>
      <c r="B1373" s="62" t="s">
        <v>2937</v>
      </c>
      <c r="C1373" s="6" t="s">
        <v>5204</v>
      </c>
      <c r="K1373" s="2" t="s">
        <v>1441</v>
      </c>
    </row>
    <row r="1374" spans="1:11" hidden="1">
      <c r="A1374" s="2" t="s">
        <v>4642</v>
      </c>
      <c r="B1374" s="62" t="s">
        <v>2938</v>
      </c>
      <c r="C1374" s="6" t="s">
        <v>5204</v>
      </c>
      <c r="K1374" s="2" t="s">
        <v>1441</v>
      </c>
    </row>
    <row r="1375" spans="1:11" hidden="1">
      <c r="A1375" s="2" t="s">
        <v>4643</v>
      </c>
      <c r="B1375" s="62" t="s">
        <v>2939</v>
      </c>
      <c r="C1375" s="6" t="s">
        <v>5204</v>
      </c>
      <c r="K1375" s="2" t="s">
        <v>1441</v>
      </c>
    </row>
    <row r="1376" spans="1:11" hidden="1">
      <c r="A1376" s="2" t="s">
        <v>4644</v>
      </c>
      <c r="B1376" s="62" t="s">
        <v>6535</v>
      </c>
      <c r="C1376" s="6" t="s">
        <v>5204</v>
      </c>
      <c r="K1376" s="2" t="s">
        <v>1441</v>
      </c>
    </row>
    <row r="1377" spans="1:11" hidden="1">
      <c r="A1377" s="2" t="s">
        <v>4645</v>
      </c>
      <c r="B1377" s="62" t="s">
        <v>6536</v>
      </c>
      <c r="C1377" s="6" t="s">
        <v>5204</v>
      </c>
      <c r="K1377" s="2" t="s">
        <v>1441</v>
      </c>
    </row>
    <row r="1378" spans="1:11" hidden="1">
      <c r="A1378" s="2" t="s">
        <v>4646</v>
      </c>
      <c r="B1378" s="62" t="s">
        <v>6537</v>
      </c>
      <c r="C1378" s="6" t="s">
        <v>5204</v>
      </c>
      <c r="K1378" s="2" t="s">
        <v>1441</v>
      </c>
    </row>
    <row r="1379" spans="1:11" hidden="1">
      <c r="A1379" s="2" t="s">
        <v>4647</v>
      </c>
      <c r="B1379" s="62" t="s">
        <v>2940</v>
      </c>
      <c r="C1379" s="6" t="s">
        <v>5204</v>
      </c>
      <c r="K1379" s="2" t="s">
        <v>1441</v>
      </c>
    </row>
    <row r="1380" spans="1:11" hidden="1">
      <c r="A1380" s="2" t="s">
        <v>4648</v>
      </c>
      <c r="B1380" s="62" t="s">
        <v>2941</v>
      </c>
      <c r="C1380" s="6" t="s">
        <v>5204</v>
      </c>
      <c r="K1380" s="2" t="s">
        <v>1441</v>
      </c>
    </row>
    <row r="1381" spans="1:11" hidden="1">
      <c r="A1381" s="2" t="s">
        <v>4649</v>
      </c>
      <c r="B1381" s="62" t="s">
        <v>2942</v>
      </c>
      <c r="C1381" s="6" t="s">
        <v>5204</v>
      </c>
      <c r="K1381" s="2" t="s">
        <v>1441</v>
      </c>
    </row>
    <row r="1382" spans="1:11" hidden="1">
      <c r="A1382" s="2" t="s">
        <v>4650</v>
      </c>
      <c r="B1382" s="62" t="s">
        <v>6538</v>
      </c>
      <c r="C1382" s="6" t="s">
        <v>5204</v>
      </c>
      <c r="K1382" s="2" t="s">
        <v>1441</v>
      </c>
    </row>
    <row r="1383" spans="1:11" hidden="1">
      <c r="A1383" s="2" t="s">
        <v>4651</v>
      </c>
      <c r="B1383" s="62" t="s">
        <v>6539</v>
      </c>
      <c r="C1383" s="6" t="s">
        <v>5204</v>
      </c>
      <c r="K1383" s="2" t="s">
        <v>1441</v>
      </c>
    </row>
    <row r="1384" spans="1:11" hidden="1">
      <c r="A1384" s="2" t="s">
        <v>4652</v>
      </c>
      <c r="B1384" s="62" t="s">
        <v>6540</v>
      </c>
      <c r="C1384" s="6" t="s">
        <v>5204</v>
      </c>
      <c r="K1384" s="2" t="s">
        <v>1441</v>
      </c>
    </row>
    <row r="1385" spans="1:11" hidden="1">
      <c r="A1385" s="2" t="s">
        <v>4653</v>
      </c>
      <c r="B1385" s="62" t="s">
        <v>6541</v>
      </c>
      <c r="C1385" s="6" t="s">
        <v>5204</v>
      </c>
      <c r="K1385" s="2" t="s">
        <v>1441</v>
      </c>
    </row>
    <row r="1386" spans="1:11" hidden="1">
      <c r="A1386" s="2" t="s">
        <v>4654</v>
      </c>
      <c r="B1386" s="62" t="s">
        <v>2943</v>
      </c>
      <c r="C1386" s="6" t="s">
        <v>5204</v>
      </c>
      <c r="K1386" s="2" t="s">
        <v>1441</v>
      </c>
    </row>
    <row r="1387" spans="1:11" hidden="1">
      <c r="A1387" s="2" t="s">
        <v>4655</v>
      </c>
      <c r="B1387" s="62" t="s">
        <v>2944</v>
      </c>
      <c r="C1387" s="6" t="s">
        <v>5204</v>
      </c>
      <c r="K1387" s="2" t="s">
        <v>1441</v>
      </c>
    </row>
    <row r="1388" spans="1:11" hidden="1">
      <c r="A1388" s="2" t="s">
        <v>4656</v>
      </c>
      <c r="B1388" s="62" t="s">
        <v>2945</v>
      </c>
      <c r="C1388" s="6" t="s">
        <v>5204</v>
      </c>
      <c r="K1388" s="2" t="s">
        <v>1441</v>
      </c>
    </row>
    <row r="1389" spans="1:11" hidden="1">
      <c r="A1389" s="2" t="s">
        <v>4657</v>
      </c>
      <c r="B1389" s="62" t="s">
        <v>2946</v>
      </c>
      <c r="C1389" s="6" t="s">
        <v>5204</v>
      </c>
      <c r="K1389" s="2" t="s">
        <v>1441</v>
      </c>
    </row>
    <row r="1390" spans="1:11" hidden="1">
      <c r="A1390" s="2" t="s">
        <v>4658</v>
      </c>
      <c r="B1390" s="62" t="s">
        <v>2947</v>
      </c>
      <c r="C1390" s="6" t="s">
        <v>5204</v>
      </c>
      <c r="K1390" s="2" t="s">
        <v>1441</v>
      </c>
    </row>
    <row r="1391" spans="1:11" hidden="1">
      <c r="A1391" s="2" t="s">
        <v>4659</v>
      </c>
      <c r="B1391" s="62" t="s">
        <v>2948</v>
      </c>
      <c r="C1391" s="6" t="s">
        <v>5204</v>
      </c>
      <c r="K1391" s="2" t="s">
        <v>1441</v>
      </c>
    </row>
    <row r="1392" spans="1:11" hidden="1">
      <c r="A1392" s="2" t="s">
        <v>4660</v>
      </c>
      <c r="B1392" s="62" t="s">
        <v>6542</v>
      </c>
      <c r="C1392" s="6" t="s">
        <v>5204</v>
      </c>
      <c r="K1392" s="2" t="s">
        <v>1441</v>
      </c>
    </row>
    <row r="1393" spans="1:11" hidden="1">
      <c r="A1393" s="2" t="s">
        <v>4661</v>
      </c>
      <c r="B1393" s="62" t="s">
        <v>2949</v>
      </c>
      <c r="C1393" s="6" t="s">
        <v>5204</v>
      </c>
      <c r="K1393" s="2" t="s">
        <v>1441</v>
      </c>
    </row>
    <row r="1394" spans="1:11" hidden="1">
      <c r="A1394" s="2" t="s">
        <v>4662</v>
      </c>
      <c r="B1394" s="62" t="s">
        <v>6543</v>
      </c>
      <c r="C1394" s="6" t="s">
        <v>5204</v>
      </c>
      <c r="K1394" s="2" t="s">
        <v>1441</v>
      </c>
    </row>
    <row r="1395" spans="1:11" hidden="1">
      <c r="A1395" s="2" t="s">
        <v>4663</v>
      </c>
      <c r="B1395" s="62" t="s">
        <v>2950</v>
      </c>
      <c r="C1395" s="6" t="s">
        <v>5204</v>
      </c>
      <c r="K1395" s="2" t="s">
        <v>1441</v>
      </c>
    </row>
    <row r="1396" spans="1:11" hidden="1">
      <c r="A1396" s="2" t="s">
        <v>4664</v>
      </c>
      <c r="B1396" s="62" t="s">
        <v>2951</v>
      </c>
      <c r="C1396" s="6" t="s">
        <v>5204</v>
      </c>
      <c r="K1396" s="2" t="s">
        <v>1441</v>
      </c>
    </row>
    <row r="1397" spans="1:11" hidden="1">
      <c r="A1397" s="2" t="s">
        <v>4665</v>
      </c>
      <c r="B1397" s="62" t="s">
        <v>2952</v>
      </c>
      <c r="C1397" s="6" t="s">
        <v>5204</v>
      </c>
      <c r="K1397" s="2" t="s">
        <v>1441</v>
      </c>
    </row>
    <row r="1398" spans="1:11" hidden="1">
      <c r="A1398" s="2" t="s">
        <v>4666</v>
      </c>
      <c r="B1398" s="62" t="s">
        <v>2953</v>
      </c>
      <c r="C1398" s="6" t="s">
        <v>5204</v>
      </c>
      <c r="K1398" s="2" t="s">
        <v>1441</v>
      </c>
    </row>
    <row r="1399" spans="1:11" hidden="1">
      <c r="A1399" s="2" t="s">
        <v>4667</v>
      </c>
      <c r="B1399" s="62" t="s">
        <v>2954</v>
      </c>
      <c r="C1399" s="6" t="s">
        <v>5204</v>
      </c>
      <c r="K1399" s="2" t="s">
        <v>1441</v>
      </c>
    </row>
    <row r="1400" spans="1:11" hidden="1">
      <c r="A1400" s="2" t="s">
        <v>4668</v>
      </c>
      <c r="B1400" s="62" t="s">
        <v>2955</v>
      </c>
      <c r="C1400" s="6" t="s">
        <v>5204</v>
      </c>
      <c r="K1400" s="2" t="s">
        <v>1441</v>
      </c>
    </row>
    <row r="1401" spans="1:11" hidden="1">
      <c r="A1401" s="2" t="s">
        <v>4669</v>
      </c>
      <c r="B1401" s="62" t="s">
        <v>2956</v>
      </c>
      <c r="C1401" s="6" t="s">
        <v>5204</v>
      </c>
      <c r="K1401" s="2" t="s">
        <v>1441</v>
      </c>
    </row>
    <row r="1402" spans="1:11" hidden="1">
      <c r="A1402" s="2" t="s">
        <v>4670</v>
      </c>
      <c r="B1402" s="62" t="s">
        <v>2957</v>
      </c>
      <c r="C1402" s="6" t="s">
        <v>5204</v>
      </c>
      <c r="K1402" s="2" t="s">
        <v>1441</v>
      </c>
    </row>
    <row r="1403" spans="1:11" hidden="1">
      <c r="A1403" s="2" t="s">
        <v>4671</v>
      </c>
      <c r="B1403" s="62" t="s">
        <v>2958</v>
      </c>
      <c r="C1403" s="6" t="s">
        <v>5204</v>
      </c>
      <c r="K1403" s="2" t="s">
        <v>1441</v>
      </c>
    </row>
    <row r="1404" spans="1:11" hidden="1">
      <c r="A1404" s="2" t="s">
        <v>4672</v>
      </c>
      <c r="B1404" s="62" t="s">
        <v>2959</v>
      </c>
      <c r="C1404" s="6" t="s">
        <v>5204</v>
      </c>
      <c r="K1404" s="2" t="s">
        <v>1441</v>
      </c>
    </row>
    <row r="1405" spans="1:11" hidden="1">
      <c r="A1405" s="2" t="s">
        <v>4673</v>
      </c>
      <c r="B1405" s="62" t="s">
        <v>2960</v>
      </c>
      <c r="C1405" s="6" t="s">
        <v>5204</v>
      </c>
      <c r="K1405" s="2" t="s">
        <v>1441</v>
      </c>
    </row>
    <row r="1406" spans="1:11" hidden="1">
      <c r="A1406" s="2" t="s">
        <v>4674</v>
      </c>
      <c r="B1406" s="62" t="s">
        <v>2961</v>
      </c>
      <c r="C1406" s="6" t="s">
        <v>5204</v>
      </c>
      <c r="K1406" s="2" t="s">
        <v>1441</v>
      </c>
    </row>
    <row r="1407" spans="1:11" hidden="1">
      <c r="A1407" s="2" t="s">
        <v>4675</v>
      </c>
      <c r="B1407" s="62" t="s">
        <v>2962</v>
      </c>
      <c r="C1407" s="6" t="s">
        <v>5204</v>
      </c>
      <c r="K1407" s="2" t="s">
        <v>1441</v>
      </c>
    </row>
    <row r="1408" spans="1:11" hidden="1">
      <c r="A1408" s="2" t="s">
        <v>4676</v>
      </c>
      <c r="B1408" s="62" t="s">
        <v>2963</v>
      </c>
      <c r="C1408" s="6" t="s">
        <v>5204</v>
      </c>
      <c r="K1408" s="2" t="s">
        <v>1441</v>
      </c>
    </row>
    <row r="1409" spans="1:11" hidden="1">
      <c r="A1409" s="2" t="s">
        <v>4677</v>
      </c>
      <c r="B1409" s="62" t="s">
        <v>6544</v>
      </c>
      <c r="C1409" s="6" t="s">
        <v>5204</v>
      </c>
      <c r="K1409" s="2" t="s">
        <v>1441</v>
      </c>
    </row>
    <row r="1410" spans="1:11" hidden="1">
      <c r="A1410" s="2" t="s">
        <v>4678</v>
      </c>
      <c r="B1410" s="62" t="s">
        <v>2964</v>
      </c>
      <c r="C1410" s="6" t="s">
        <v>5204</v>
      </c>
      <c r="K1410" s="2" t="s">
        <v>1441</v>
      </c>
    </row>
    <row r="1411" spans="1:11" hidden="1">
      <c r="A1411" s="2" t="s">
        <v>4679</v>
      </c>
      <c r="B1411" s="62" t="s">
        <v>6545</v>
      </c>
      <c r="C1411" s="6" t="s">
        <v>5204</v>
      </c>
      <c r="K1411" s="2" t="s">
        <v>1441</v>
      </c>
    </row>
    <row r="1412" spans="1:11" hidden="1">
      <c r="A1412" s="2" t="s">
        <v>4680</v>
      </c>
      <c r="B1412" s="62" t="s">
        <v>6546</v>
      </c>
      <c r="C1412" s="6" t="s">
        <v>5204</v>
      </c>
      <c r="K1412" s="2" t="s">
        <v>1441</v>
      </c>
    </row>
    <row r="1413" spans="1:11" hidden="1">
      <c r="A1413" s="2" t="s">
        <v>4681</v>
      </c>
      <c r="B1413" s="62" t="s">
        <v>6547</v>
      </c>
      <c r="C1413" s="6" t="s">
        <v>5204</v>
      </c>
      <c r="K1413" s="2" t="s">
        <v>1441</v>
      </c>
    </row>
    <row r="1414" spans="1:11" hidden="1">
      <c r="A1414" s="2" t="s">
        <v>4682</v>
      </c>
      <c r="B1414" s="62" t="s">
        <v>2965</v>
      </c>
      <c r="C1414" s="6" t="s">
        <v>5204</v>
      </c>
      <c r="K1414" s="2" t="s">
        <v>1441</v>
      </c>
    </row>
    <row r="1415" spans="1:11" hidden="1">
      <c r="A1415" s="2" t="s">
        <v>4683</v>
      </c>
      <c r="B1415" s="62" t="s">
        <v>2966</v>
      </c>
      <c r="C1415" s="6" t="s">
        <v>5204</v>
      </c>
      <c r="K1415" s="2" t="s">
        <v>1441</v>
      </c>
    </row>
    <row r="1416" spans="1:11" hidden="1">
      <c r="A1416" s="2" t="s">
        <v>4684</v>
      </c>
      <c r="B1416" s="62" t="s">
        <v>2967</v>
      </c>
      <c r="C1416" s="6" t="s">
        <v>5204</v>
      </c>
      <c r="K1416" s="2" t="s">
        <v>1441</v>
      </c>
    </row>
    <row r="1417" spans="1:11" hidden="1">
      <c r="A1417" s="2" t="s">
        <v>4685</v>
      </c>
      <c r="B1417" s="62" t="s">
        <v>2968</v>
      </c>
      <c r="C1417" s="6" t="s">
        <v>5204</v>
      </c>
      <c r="K1417" s="2" t="s">
        <v>1441</v>
      </c>
    </row>
    <row r="1418" spans="1:11" hidden="1">
      <c r="A1418" s="2" t="s">
        <v>4686</v>
      </c>
      <c r="B1418" s="62" t="s">
        <v>2969</v>
      </c>
      <c r="C1418" s="6" t="s">
        <v>5204</v>
      </c>
      <c r="K1418" s="2" t="s">
        <v>1441</v>
      </c>
    </row>
    <row r="1419" spans="1:11" hidden="1">
      <c r="A1419" s="2" t="s">
        <v>4687</v>
      </c>
      <c r="B1419" s="62" t="s">
        <v>2970</v>
      </c>
      <c r="C1419" s="6" t="s">
        <v>5204</v>
      </c>
      <c r="K1419" s="2" t="s">
        <v>1441</v>
      </c>
    </row>
    <row r="1420" spans="1:11" hidden="1">
      <c r="A1420" s="2" t="s">
        <v>4688</v>
      </c>
      <c r="B1420" s="62" t="s">
        <v>2971</v>
      </c>
      <c r="C1420" s="6" t="s">
        <v>5204</v>
      </c>
      <c r="K1420" s="2" t="s">
        <v>1441</v>
      </c>
    </row>
    <row r="1421" spans="1:11" hidden="1">
      <c r="A1421" s="2" t="s">
        <v>4689</v>
      </c>
      <c r="B1421" s="62" t="s">
        <v>2972</v>
      </c>
      <c r="C1421" s="6" t="s">
        <v>5204</v>
      </c>
      <c r="K1421" s="2" t="s">
        <v>1441</v>
      </c>
    </row>
    <row r="1422" spans="1:11" hidden="1">
      <c r="A1422" s="2" t="s">
        <v>4690</v>
      </c>
      <c r="B1422" s="62" t="s">
        <v>6548</v>
      </c>
      <c r="C1422" s="6" t="s">
        <v>5204</v>
      </c>
      <c r="K1422" s="2" t="s">
        <v>1441</v>
      </c>
    </row>
    <row r="1423" spans="1:11" hidden="1">
      <c r="A1423" s="2" t="s">
        <v>4691</v>
      </c>
      <c r="B1423" s="62" t="s">
        <v>6549</v>
      </c>
      <c r="C1423" s="6" t="s">
        <v>5204</v>
      </c>
      <c r="K1423" s="2" t="s">
        <v>1441</v>
      </c>
    </row>
    <row r="1424" spans="1:11" hidden="1">
      <c r="A1424" s="2" t="s">
        <v>4692</v>
      </c>
      <c r="B1424" s="62" t="s">
        <v>6550</v>
      </c>
      <c r="C1424" s="6" t="s">
        <v>5204</v>
      </c>
      <c r="K1424" s="2" t="s">
        <v>1441</v>
      </c>
    </row>
    <row r="1425" spans="1:11" hidden="1">
      <c r="A1425" s="2" t="s">
        <v>4693</v>
      </c>
      <c r="B1425" s="62" t="s">
        <v>6551</v>
      </c>
      <c r="C1425" s="6" t="s">
        <v>5204</v>
      </c>
      <c r="K1425" s="2" t="s">
        <v>1441</v>
      </c>
    </row>
    <row r="1426" spans="1:11" hidden="1">
      <c r="A1426" s="2" t="s">
        <v>4694</v>
      </c>
      <c r="B1426" s="62" t="s">
        <v>2973</v>
      </c>
      <c r="C1426" s="6" t="s">
        <v>5204</v>
      </c>
      <c r="K1426" s="2" t="s">
        <v>1441</v>
      </c>
    </row>
    <row r="1427" spans="1:11" hidden="1">
      <c r="A1427" s="2" t="s">
        <v>4695</v>
      </c>
      <c r="B1427" s="62" t="s">
        <v>2974</v>
      </c>
      <c r="C1427" s="6" t="s">
        <v>5204</v>
      </c>
      <c r="K1427" s="2" t="s">
        <v>1441</v>
      </c>
    </row>
    <row r="1428" spans="1:11" hidden="1">
      <c r="A1428" s="2" t="s">
        <v>4696</v>
      </c>
      <c r="B1428" s="62" t="s">
        <v>2975</v>
      </c>
      <c r="C1428" s="6" t="s">
        <v>5204</v>
      </c>
      <c r="K1428" s="2" t="s">
        <v>1441</v>
      </c>
    </row>
    <row r="1429" spans="1:11" hidden="1">
      <c r="A1429" s="2" t="s">
        <v>4697</v>
      </c>
      <c r="B1429" s="62" t="s">
        <v>6552</v>
      </c>
      <c r="C1429" s="6" t="s">
        <v>5204</v>
      </c>
      <c r="K1429" s="2" t="s">
        <v>1441</v>
      </c>
    </row>
    <row r="1430" spans="1:11" hidden="1">
      <c r="A1430" s="2" t="s">
        <v>4698</v>
      </c>
      <c r="B1430" s="62" t="s">
        <v>2976</v>
      </c>
      <c r="C1430" s="6" t="s">
        <v>5204</v>
      </c>
      <c r="K1430" s="2" t="s">
        <v>1441</v>
      </c>
    </row>
    <row r="1431" spans="1:11" hidden="1">
      <c r="A1431" s="2" t="s">
        <v>4699</v>
      </c>
      <c r="B1431" s="62" t="s">
        <v>2977</v>
      </c>
      <c r="C1431" s="6" t="s">
        <v>5204</v>
      </c>
      <c r="K1431" s="2" t="s">
        <v>1441</v>
      </c>
    </row>
    <row r="1432" spans="1:11" hidden="1">
      <c r="A1432" s="2" t="s">
        <v>4700</v>
      </c>
      <c r="B1432" s="62" t="s">
        <v>2978</v>
      </c>
      <c r="C1432" s="6" t="s">
        <v>5204</v>
      </c>
      <c r="K1432" s="2" t="s">
        <v>1441</v>
      </c>
    </row>
    <row r="1433" spans="1:11" hidden="1">
      <c r="A1433" s="2" t="s">
        <v>4701</v>
      </c>
      <c r="B1433" s="62" t="s">
        <v>2979</v>
      </c>
      <c r="C1433" s="6" t="s">
        <v>5204</v>
      </c>
      <c r="K1433" s="2" t="s">
        <v>1441</v>
      </c>
    </row>
    <row r="1434" spans="1:11" hidden="1">
      <c r="A1434" s="2" t="s">
        <v>4702</v>
      </c>
      <c r="B1434" s="62" t="s">
        <v>6553</v>
      </c>
      <c r="C1434" s="6" t="s">
        <v>5204</v>
      </c>
      <c r="K1434" s="2" t="s">
        <v>1441</v>
      </c>
    </row>
    <row r="1435" spans="1:11" hidden="1">
      <c r="A1435" s="2" t="s">
        <v>4703</v>
      </c>
      <c r="B1435" s="62" t="s">
        <v>6554</v>
      </c>
      <c r="C1435" s="6" t="s">
        <v>5204</v>
      </c>
      <c r="K1435" s="2" t="s">
        <v>1441</v>
      </c>
    </row>
    <row r="1436" spans="1:11" hidden="1">
      <c r="A1436" s="2" t="s">
        <v>4704</v>
      </c>
      <c r="B1436" s="62" t="s">
        <v>6555</v>
      </c>
      <c r="C1436" s="6" t="s">
        <v>5204</v>
      </c>
      <c r="K1436" s="2" t="s">
        <v>1441</v>
      </c>
    </row>
    <row r="1437" spans="1:11" hidden="1">
      <c r="A1437" s="2" t="s">
        <v>4705</v>
      </c>
      <c r="B1437" s="62" t="s">
        <v>6556</v>
      </c>
      <c r="C1437" s="6" t="s">
        <v>5204</v>
      </c>
      <c r="K1437" s="2" t="s">
        <v>1441</v>
      </c>
    </row>
    <row r="1438" spans="1:11" hidden="1">
      <c r="A1438" s="2" t="s">
        <v>4706</v>
      </c>
      <c r="B1438" s="62" t="s">
        <v>2980</v>
      </c>
      <c r="C1438" s="6" t="s">
        <v>5204</v>
      </c>
      <c r="K1438" s="2" t="s">
        <v>1441</v>
      </c>
    </row>
    <row r="1439" spans="1:11" hidden="1">
      <c r="A1439" s="2" t="s">
        <v>4707</v>
      </c>
      <c r="B1439" s="62" t="s">
        <v>2981</v>
      </c>
      <c r="C1439" s="6" t="s">
        <v>5204</v>
      </c>
      <c r="K1439" s="2" t="s">
        <v>1441</v>
      </c>
    </row>
    <row r="1440" spans="1:11" hidden="1">
      <c r="A1440" s="2" t="s">
        <v>4708</v>
      </c>
      <c r="B1440" s="62" t="s">
        <v>2982</v>
      </c>
      <c r="C1440" s="6" t="s">
        <v>5204</v>
      </c>
      <c r="K1440" s="2" t="s">
        <v>1441</v>
      </c>
    </row>
    <row r="1441" spans="1:11" hidden="1">
      <c r="A1441" s="2" t="s">
        <v>4709</v>
      </c>
      <c r="B1441" s="62" t="s">
        <v>6557</v>
      </c>
      <c r="C1441" s="6" t="s">
        <v>5204</v>
      </c>
      <c r="K1441" s="2" t="s">
        <v>1441</v>
      </c>
    </row>
    <row r="1442" spans="1:11" hidden="1">
      <c r="A1442" s="2" t="s">
        <v>4710</v>
      </c>
      <c r="B1442" s="62" t="s">
        <v>2983</v>
      </c>
      <c r="C1442" s="6" t="s">
        <v>5204</v>
      </c>
      <c r="K1442" s="2" t="s">
        <v>1441</v>
      </c>
    </row>
    <row r="1443" spans="1:11" hidden="1">
      <c r="A1443" s="2" t="s">
        <v>4711</v>
      </c>
      <c r="B1443" s="62" t="s">
        <v>6558</v>
      </c>
      <c r="C1443" s="6" t="s">
        <v>5204</v>
      </c>
      <c r="K1443" s="2" t="s">
        <v>1441</v>
      </c>
    </row>
    <row r="1444" spans="1:11" hidden="1">
      <c r="A1444" s="2" t="s">
        <v>4712</v>
      </c>
      <c r="B1444" s="62" t="s">
        <v>2984</v>
      </c>
      <c r="C1444" s="6" t="s">
        <v>5204</v>
      </c>
      <c r="K1444" s="2" t="s">
        <v>1441</v>
      </c>
    </row>
    <row r="1445" spans="1:11" hidden="1">
      <c r="A1445" s="2" t="s">
        <v>4713</v>
      </c>
      <c r="B1445" s="62" t="s">
        <v>6559</v>
      </c>
      <c r="C1445" s="6" t="s">
        <v>5204</v>
      </c>
      <c r="K1445" s="2" t="s">
        <v>1441</v>
      </c>
    </row>
    <row r="1446" spans="1:11" hidden="1">
      <c r="A1446" s="2" t="s">
        <v>4714</v>
      </c>
      <c r="B1446" s="62" t="s">
        <v>2985</v>
      </c>
      <c r="C1446" s="6" t="s">
        <v>5204</v>
      </c>
      <c r="K1446" s="2" t="s">
        <v>1441</v>
      </c>
    </row>
    <row r="1447" spans="1:11" hidden="1">
      <c r="A1447" s="2" t="s">
        <v>4715</v>
      </c>
      <c r="B1447" s="62" t="s">
        <v>2986</v>
      </c>
      <c r="C1447" s="6" t="s">
        <v>5204</v>
      </c>
      <c r="K1447" s="2" t="s">
        <v>1441</v>
      </c>
    </row>
    <row r="1448" spans="1:11" hidden="1">
      <c r="A1448" s="2" t="s">
        <v>4716</v>
      </c>
      <c r="B1448" s="62" t="s">
        <v>6560</v>
      </c>
      <c r="C1448" s="6" t="s">
        <v>5204</v>
      </c>
      <c r="K1448" s="2" t="s">
        <v>1441</v>
      </c>
    </row>
    <row r="1449" spans="1:11" hidden="1">
      <c r="A1449" s="2" t="s">
        <v>4717</v>
      </c>
      <c r="B1449" s="62" t="s">
        <v>6561</v>
      </c>
      <c r="C1449" s="6" t="s">
        <v>5204</v>
      </c>
      <c r="K1449" s="2" t="s">
        <v>1441</v>
      </c>
    </row>
    <row r="1450" spans="1:11" hidden="1">
      <c r="A1450" s="2" t="s">
        <v>4718</v>
      </c>
      <c r="B1450" s="62" t="s">
        <v>2987</v>
      </c>
      <c r="C1450" s="6" t="s">
        <v>5204</v>
      </c>
      <c r="K1450" s="2" t="s">
        <v>1441</v>
      </c>
    </row>
    <row r="1451" spans="1:11" hidden="1">
      <c r="A1451" s="2" t="s">
        <v>4719</v>
      </c>
      <c r="B1451" s="62" t="s">
        <v>6562</v>
      </c>
      <c r="C1451" s="6" t="s">
        <v>5204</v>
      </c>
      <c r="K1451" s="2" t="s">
        <v>1441</v>
      </c>
    </row>
    <row r="1452" spans="1:11" hidden="1">
      <c r="A1452" s="2" t="s">
        <v>4720</v>
      </c>
      <c r="B1452" s="62" t="s">
        <v>6563</v>
      </c>
      <c r="C1452" s="6" t="s">
        <v>5204</v>
      </c>
      <c r="K1452" s="2" t="s">
        <v>1441</v>
      </c>
    </row>
    <row r="1453" spans="1:11" hidden="1">
      <c r="A1453" s="2" t="s">
        <v>4721</v>
      </c>
      <c r="B1453" s="62" t="s">
        <v>6564</v>
      </c>
      <c r="C1453" s="6" t="s">
        <v>5204</v>
      </c>
      <c r="K1453" s="2" t="s">
        <v>1441</v>
      </c>
    </row>
    <row r="1454" spans="1:11" hidden="1">
      <c r="A1454" s="2" t="s">
        <v>4722</v>
      </c>
      <c r="B1454" s="62" t="s">
        <v>2988</v>
      </c>
      <c r="C1454" s="6" t="s">
        <v>5204</v>
      </c>
      <c r="K1454" s="2" t="s">
        <v>1441</v>
      </c>
    </row>
    <row r="1455" spans="1:11" hidden="1">
      <c r="A1455" s="2" t="s">
        <v>4723</v>
      </c>
      <c r="B1455" s="62" t="s">
        <v>2989</v>
      </c>
      <c r="C1455" s="6" t="s">
        <v>5204</v>
      </c>
      <c r="K1455" s="2" t="s">
        <v>1441</v>
      </c>
    </row>
    <row r="1456" spans="1:11" hidden="1">
      <c r="A1456" s="2" t="s">
        <v>4724</v>
      </c>
      <c r="B1456" s="62" t="s">
        <v>2990</v>
      </c>
      <c r="C1456" s="6" t="s">
        <v>5204</v>
      </c>
      <c r="K1456" s="2" t="s">
        <v>1441</v>
      </c>
    </row>
    <row r="1457" spans="1:11" hidden="1">
      <c r="A1457" s="2" t="s">
        <v>4725</v>
      </c>
      <c r="B1457" s="62" t="s">
        <v>2991</v>
      </c>
      <c r="C1457" s="6" t="s">
        <v>5204</v>
      </c>
      <c r="K1457" s="2" t="s">
        <v>1441</v>
      </c>
    </row>
    <row r="1458" spans="1:11" hidden="1">
      <c r="A1458" s="2" t="s">
        <v>4726</v>
      </c>
      <c r="B1458" s="62" t="s">
        <v>2992</v>
      </c>
      <c r="C1458" s="6" t="s">
        <v>5204</v>
      </c>
      <c r="K1458" s="2" t="s">
        <v>1441</v>
      </c>
    </row>
    <row r="1459" spans="1:11" hidden="1">
      <c r="A1459" s="2" t="s">
        <v>4727</v>
      </c>
      <c r="B1459" s="62" t="s">
        <v>2993</v>
      </c>
      <c r="C1459" s="6" t="s">
        <v>5204</v>
      </c>
      <c r="K1459" s="2" t="s">
        <v>1441</v>
      </c>
    </row>
    <row r="1460" spans="1:11" hidden="1">
      <c r="A1460" s="2" t="s">
        <v>4728</v>
      </c>
      <c r="B1460" s="62" t="s">
        <v>6565</v>
      </c>
      <c r="C1460" s="6" t="s">
        <v>5204</v>
      </c>
      <c r="K1460" s="2" t="s">
        <v>1441</v>
      </c>
    </row>
    <row r="1461" spans="1:11" hidden="1">
      <c r="A1461" s="2" t="s">
        <v>4729</v>
      </c>
      <c r="B1461" s="62" t="s">
        <v>6566</v>
      </c>
      <c r="C1461" s="6" t="s">
        <v>5204</v>
      </c>
      <c r="K1461" s="2" t="s">
        <v>1441</v>
      </c>
    </row>
    <row r="1462" spans="1:11" hidden="1">
      <c r="A1462" s="2" t="s">
        <v>4730</v>
      </c>
      <c r="B1462" s="62" t="s">
        <v>6567</v>
      </c>
      <c r="C1462" s="6" t="s">
        <v>5204</v>
      </c>
      <c r="K1462" s="2" t="s">
        <v>1441</v>
      </c>
    </row>
    <row r="1463" spans="1:11" hidden="1">
      <c r="A1463" s="2" t="s">
        <v>4731</v>
      </c>
      <c r="B1463" s="62" t="s">
        <v>2994</v>
      </c>
      <c r="C1463" s="6" t="s">
        <v>5204</v>
      </c>
      <c r="K1463" s="2" t="s">
        <v>1441</v>
      </c>
    </row>
    <row r="1464" spans="1:11" hidden="1">
      <c r="A1464" s="2" t="s">
        <v>4732</v>
      </c>
      <c r="B1464" s="62" t="s">
        <v>6568</v>
      </c>
      <c r="C1464" s="6" t="s">
        <v>5204</v>
      </c>
      <c r="K1464" s="2" t="s">
        <v>1441</v>
      </c>
    </row>
    <row r="1465" spans="1:11" hidden="1">
      <c r="A1465" s="2" t="s">
        <v>4733</v>
      </c>
      <c r="B1465" s="62" t="s">
        <v>2995</v>
      </c>
      <c r="C1465" s="6" t="s">
        <v>5204</v>
      </c>
      <c r="K1465" s="2" t="s">
        <v>1441</v>
      </c>
    </row>
    <row r="1466" spans="1:11" hidden="1">
      <c r="A1466" s="2" t="s">
        <v>4734</v>
      </c>
      <c r="B1466" s="62" t="s">
        <v>6569</v>
      </c>
      <c r="C1466" s="6" t="s">
        <v>5204</v>
      </c>
      <c r="K1466" s="2" t="s">
        <v>1441</v>
      </c>
    </row>
    <row r="1467" spans="1:11" hidden="1">
      <c r="A1467" s="2" t="s">
        <v>4735</v>
      </c>
      <c r="B1467" s="62" t="s">
        <v>6570</v>
      </c>
      <c r="C1467" s="6" t="s">
        <v>5204</v>
      </c>
      <c r="K1467" s="2" t="s">
        <v>1441</v>
      </c>
    </row>
    <row r="1468" spans="1:11" hidden="1">
      <c r="A1468" s="2" t="s">
        <v>4736</v>
      </c>
      <c r="B1468" s="62" t="s">
        <v>2996</v>
      </c>
      <c r="C1468" s="6" t="s">
        <v>5204</v>
      </c>
      <c r="K1468" s="2" t="s">
        <v>1441</v>
      </c>
    </row>
    <row r="1469" spans="1:11" hidden="1">
      <c r="A1469" s="2" t="s">
        <v>4737</v>
      </c>
      <c r="B1469" s="62" t="s">
        <v>2997</v>
      </c>
      <c r="C1469" s="6" t="s">
        <v>5204</v>
      </c>
      <c r="K1469" s="2" t="s">
        <v>1441</v>
      </c>
    </row>
    <row r="1470" spans="1:11" hidden="1">
      <c r="A1470" s="2" t="s">
        <v>4738</v>
      </c>
      <c r="B1470" s="62" t="s">
        <v>6571</v>
      </c>
      <c r="C1470" s="6" t="s">
        <v>5204</v>
      </c>
      <c r="K1470" s="2" t="s">
        <v>1441</v>
      </c>
    </row>
    <row r="1471" spans="1:11" hidden="1">
      <c r="A1471" s="2" t="s">
        <v>4739</v>
      </c>
      <c r="B1471" s="62" t="s">
        <v>2998</v>
      </c>
      <c r="C1471" s="6" t="s">
        <v>5204</v>
      </c>
      <c r="K1471" s="2" t="s">
        <v>1441</v>
      </c>
    </row>
    <row r="1472" spans="1:11" hidden="1">
      <c r="A1472" s="2" t="s">
        <v>4740</v>
      </c>
      <c r="B1472" s="62" t="s">
        <v>2999</v>
      </c>
      <c r="C1472" s="6" t="s">
        <v>5204</v>
      </c>
      <c r="K1472" s="2" t="s">
        <v>1441</v>
      </c>
    </row>
    <row r="1473" spans="1:11" hidden="1">
      <c r="A1473" s="2" t="s">
        <v>4741</v>
      </c>
      <c r="B1473" s="62" t="s">
        <v>3000</v>
      </c>
      <c r="C1473" s="6" t="s">
        <v>5204</v>
      </c>
      <c r="K1473" s="2" t="s">
        <v>1441</v>
      </c>
    </row>
    <row r="1474" spans="1:11" hidden="1">
      <c r="A1474" s="2" t="s">
        <v>4742</v>
      </c>
      <c r="B1474" s="62" t="s">
        <v>6572</v>
      </c>
      <c r="C1474" s="6" t="s">
        <v>5204</v>
      </c>
      <c r="K1474" s="2" t="s">
        <v>1441</v>
      </c>
    </row>
    <row r="1475" spans="1:11" hidden="1">
      <c r="A1475" s="2" t="s">
        <v>4743</v>
      </c>
      <c r="B1475" s="62" t="s">
        <v>6573</v>
      </c>
      <c r="C1475" s="6" t="s">
        <v>5204</v>
      </c>
      <c r="K1475" s="2" t="s">
        <v>1441</v>
      </c>
    </row>
    <row r="1476" spans="1:11" hidden="1">
      <c r="A1476" s="2" t="s">
        <v>4744</v>
      </c>
      <c r="B1476" s="62" t="s">
        <v>6574</v>
      </c>
      <c r="C1476" s="6" t="s">
        <v>5204</v>
      </c>
      <c r="K1476" s="2" t="s">
        <v>1441</v>
      </c>
    </row>
    <row r="1477" spans="1:11" hidden="1">
      <c r="A1477" s="2" t="s">
        <v>4745</v>
      </c>
      <c r="B1477" s="62" t="s">
        <v>3001</v>
      </c>
      <c r="C1477" s="6" t="s">
        <v>5204</v>
      </c>
      <c r="K1477" s="2" t="s">
        <v>1441</v>
      </c>
    </row>
    <row r="1478" spans="1:11" hidden="1">
      <c r="A1478" s="2" t="s">
        <v>4746</v>
      </c>
      <c r="B1478" s="62" t="s">
        <v>3002</v>
      </c>
      <c r="C1478" s="6" t="s">
        <v>5204</v>
      </c>
      <c r="K1478" s="2" t="s">
        <v>1441</v>
      </c>
    </row>
    <row r="1479" spans="1:11" hidden="1">
      <c r="A1479" s="2" t="s">
        <v>4747</v>
      </c>
      <c r="B1479" s="62" t="s">
        <v>3003</v>
      </c>
      <c r="C1479" s="6" t="s">
        <v>5204</v>
      </c>
      <c r="K1479" s="2" t="s">
        <v>1441</v>
      </c>
    </row>
    <row r="1480" spans="1:11" hidden="1">
      <c r="A1480" s="2" t="s">
        <v>4748</v>
      </c>
      <c r="B1480" s="62" t="s">
        <v>3004</v>
      </c>
      <c r="C1480" s="6" t="s">
        <v>5204</v>
      </c>
      <c r="K1480" s="2" t="s">
        <v>1441</v>
      </c>
    </row>
    <row r="1481" spans="1:11" hidden="1">
      <c r="A1481" s="2" t="s">
        <v>4749</v>
      </c>
      <c r="B1481" s="62" t="s">
        <v>3005</v>
      </c>
      <c r="C1481" s="6" t="s">
        <v>5204</v>
      </c>
      <c r="K1481" s="2" t="s">
        <v>1441</v>
      </c>
    </row>
    <row r="1482" spans="1:11" hidden="1">
      <c r="A1482" s="2" t="s">
        <v>4750</v>
      </c>
      <c r="B1482" s="62" t="s">
        <v>3006</v>
      </c>
      <c r="C1482" s="6" t="s">
        <v>5204</v>
      </c>
      <c r="K1482" s="2" t="s">
        <v>1441</v>
      </c>
    </row>
    <row r="1483" spans="1:11" hidden="1">
      <c r="A1483" s="2" t="s">
        <v>4751</v>
      </c>
      <c r="B1483" s="62" t="s">
        <v>3007</v>
      </c>
      <c r="C1483" s="6" t="s">
        <v>5204</v>
      </c>
      <c r="K1483" s="2" t="s">
        <v>1441</v>
      </c>
    </row>
    <row r="1484" spans="1:11" hidden="1">
      <c r="A1484" s="2" t="s">
        <v>4752</v>
      </c>
      <c r="B1484" s="62" t="s">
        <v>6575</v>
      </c>
      <c r="C1484" s="6" t="s">
        <v>5204</v>
      </c>
      <c r="K1484" s="2" t="s">
        <v>1441</v>
      </c>
    </row>
    <row r="1485" spans="1:11" hidden="1">
      <c r="A1485" s="2" t="s">
        <v>4753</v>
      </c>
      <c r="B1485" s="62" t="s">
        <v>6576</v>
      </c>
      <c r="C1485" s="6" t="s">
        <v>5204</v>
      </c>
      <c r="K1485" s="2" t="s">
        <v>1441</v>
      </c>
    </row>
    <row r="1486" spans="1:11" hidden="1">
      <c r="A1486" s="2" t="s">
        <v>4754</v>
      </c>
      <c r="B1486" s="62" t="s">
        <v>6577</v>
      </c>
      <c r="C1486" s="6" t="s">
        <v>5204</v>
      </c>
      <c r="K1486" s="2" t="s">
        <v>1441</v>
      </c>
    </row>
    <row r="1487" spans="1:11" hidden="1">
      <c r="A1487" s="2" t="s">
        <v>4755</v>
      </c>
      <c r="B1487" s="62" t="s">
        <v>6578</v>
      </c>
      <c r="C1487" s="6" t="s">
        <v>5204</v>
      </c>
      <c r="K1487" s="2" t="s">
        <v>1441</v>
      </c>
    </row>
    <row r="1488" spans="1:11" hidden="1">
      <c r="A1488" s="2" t="s">
        <v>4756</v>
      </c>
      <c r="B1488" s="62" t="s">
        <v>3008</v>
      </c>
      <c r="C1488" s="6" t="s">
        <v>5204</v>
      </c>
      <c r="K1488" s="2" t="s">
        <v>1441</v>
      </c>
    </row>
    <row r="1489" spans="1:11" hidden="1">
      <c r="A1489" s="2" t="s">
        <v>4757</v>
      </c>
      <c r="B1489" s="62" t="s">
        <v>3009</v>
      </c>
      <c r="C1489" s="6" t="s">
        <v>5204</v>
      </c>
      <c r="K1489" s="2" t="s">
        <v>1441</v>
      </c>
    </row>
    <row r="1490" spans="1:11" hidden="1">
      <c r="A1490" s="2" t="s">
        <v>4758</v>
      </c>
      <c r="B1490" s="62" t="s">
        <v>3010</v>
      </c>
      <c r="C1490" s="6" t="s">
        <v>5204</v>
      </c>
      <c r="K1490" s="2" t="s">
        <v>1441</v>
      </c>
    </row>
    <row r="1491" spans="1:11" hidden="1">
      <c r="A1491" s="2" t="s">
        <v>4759</v>
      </c>
      <c r="B1491" s="62" t="s">
        <v>3011</v>
      </c>
      <c r="C1491" s="6" t="s">
        <v>5204</v>
      </c>
      <c r="K1491" s="2" t="s">
        <v>1441</v>
      </c>
    </row>
    <row r="1492" spans="1:11" hidden="1">
      <c r="A1492" s="2" t="s">
        <v>4760</v>
      </c>
      <c r="B1492" s="62" t="s">
        <v>3012</v>
      </c>
      <c r="C1492" s="6" t="s">
        <v>5204</v>
      </c>
      <c r="K1492" s="2" t="s">
        <v>1441</v>
      </c>
    </row>
    <row r="1493" spans="1:11" hidden="1">
      <c r="A1493" s="2" t="s">
        <v>4761</v>
      </c>
      <c r="B1493" s="62" t="s">
        <v>3013</v>
      </c>
      <c r="C1493" s="6" t="s">
        <v>5204</v>
      </c>
      <c r="K1493" s="2" t="s">
        <v>1441</v>
      </c>
    </row>
    <row r="1494" spans="1:11" hidden="1">
      <c r="A1494" s="2" t="s">
        <v>4762</v>
      </c>
      <c r="B1494" s="62" t="s">
        <v>3014</v>
      </c>
      <c r="C1494" s="6" t="s">
        <v>5204</v>
      </c>
      <c r="K1494" s="2" t="s">
        <v>1441</v>
      </c>
    </row>
    <row r="1495" spans="1:11" hidden="1">
      <c r="A1495" s="2" t="s">
        <v>4763</v>
      </c>
      <c r="B1495" s="62" t="s">
        <v>3015</v>
      </c>
      <c r="C1495" s="6" t="s">
        <v>5204</v>
      </c>
      <c r="K1495" s="2" t="s">
        <v>1441</v>
      </c>
    </row>
    <row r="1496" spans="1:11" hidden="1">
      <c r="A1496" s="2" t="s">
        <v>4764</v>
      </c>
      <c r="B1496" s="62" t="s">
        <v>3016</v>
      </c>
      <c r="C1496" s="6" t="s">
        <v>5204</v>
      </c>
      <c r="K1496" s="2" t="s">
        <v>1441</v>
      </c>
    </row>
    <row r="1497" spans="1:11" hidden="1">
      <c r="A1497" s="2" t="s">
        <v>4765</v>
      </c>
      <c r="B1497" s="62" t="s">
        <v>3017</v>
      </c>
      <c r="C1497" s="6" t="s">
        <v>5204</v>
      </c>
      <c r="K1497" s="2" t="s">
        <v>1441</v>
      </c>
    </row>
    <row r="1498" spans="1:11" hidden="1">
      <c r="A1498" s="2" t="s">
        <v>4766</v>
      </c>
      <c r="B1498" s="62" t="s">
        <v>6579</v>
      </c>
      <c r="C1498" s="6" t="s">
        <v>5204</v>
      </c>
      <c r="K1498" s="2" t="s">
        <v>1441</v>
      </c>
    </row>
    <row r="1499" spans="1:11" hidden="1">
      <c r="A1499" s="2" t="s">
        <v>4767</v>
      </c>
      <c r="B1499" s="62" t="s">
        <v>6580</v>
      </c>
      <c r="C1499" s="6" t="s">
        <v>5204</v>
      </c>
      <c r="K1499" s="2" t="s">
        <v>1441</v>
      </c>
    </row>
    <row r="1500" spans="1:11" hidden="1">
      <c r="A1500" s="2" t="s">
        <v>4768</v>
      </c>
      <c r="B1500" s="62" t="s">
        <v>3018</v>
      </c>
      <c r="C1500" s="6" t="s">
        <v>5204</v>
      </c>
      <c r="K1500" s="2" t="s">
        <v>1441</v>
      </c>
    </row>
    <row r="1501" spans="1:11" hidden="1">
      <c r="A1501" s="2" t="s">
        <v>4769</v>
      </c>
      <c r="B1501" s="62" t="s">
        <v>3019</v>
      </c>
      <c r="C1501" s="6" t="s">
        <v>5204</v>
      </c>
      <c r="K1501" s="2" t="s">
        <v>1441</v>
      </c>
    </row>
    <row r="1502" spans="1:11" hidden="1">
      <c r="A1502" s="2" t="s">
        <v>4770</v>
      </c>
      <c r="B1502" s="62" t="s">
        <v>3020</v>
      </c>
      <c r="C1502" s="6" t="s">
        <v>5204</v>
      </c>
      <c r="K1502" s="2" t="s">
        <v>1441</v>
      </c>
    </row>
    <row r="1503" spans="1:11" hidden="1">
      <c r="A1503" s="2" t="s">
        <v>4771</v>
      </c>
      <c r="B1503" s="62" t="s">
        <v>3021</v>
      </c>
      <c r="C1503" s="6" t="s">
        <v>5204</v>
      </c>
      <c r="K1503" s="2" t="s">
        <v>1441</v>
      </c>
    </row>
    <row r="1504" spans="1:11" hidden="1">
      <c r="A1504" s="2" t="s">
        <v>4772</v>
      </c>
      <c r="B1504" s="62" t="s">
        <v>6581</v>
      </c>
      <c r="C1504" s="6" t="s">
        <v>5204</v>
      </c>
      <c r="K1504" s="2" t="s">
        <v>1441</v>
      </c>
    </row>
    <row r="1505" spans="1:11" hidden="1">
      <c r="A1505" s="2" t="s">
        <v>4773</v>
      </c>
      <c r="B1505" s="62" t="s">
        <v>6582</v>
      </c>
      <c r="C1505" s="6" t="s">
        <v>5204</v>
      </c>
      <c r="K1505" s="2" t="s">
        <v>1441</v>
      </c>
    </row>
    <row r="1506" spans="1:11" hidden="1">
      <c r="A1506" s="2" t="s">
        <v>4774</v>
      </c>
      <c r="B1506" s="62" t="s">
        <v>6583</v>
      </c>
      <c r="C1506" s="6" t="s">
        <v>5204</v>
      </c>
      <c r="K1506" s="2" t="s">
        <v>1441</v>
      </c>
    </row>
    <row r="1507" spans="1:11" hidden="1">
      <c r="A1507" s="2" t="s">
        <v>4775</v>
      </c>
      <c r="B1507" s="62" t="s">
        <v>6584</v>
      </c>
      <c r="C1507" s="6" t="s">
        <v>5204</v>
      </c>
      <c r="K1507" s="2" t="s">
        <v>1441</v>
      </c>
    </row>
    <row r="1508" spans="1:11" hidden="1">
      <c r="A1508" s="2" t="s">
        <v>4776</v>
      </c>
      <c r="B1508" s="62" t="s">
        <v>6585</v>
      </c>
      <c r="C1508" s="6" t="s">
        <v>5204</v>
      </c>
      <c r="K1508" s="2" t="s">
        <v>1441</v>
      </c>
    </row>
    <row r="1509" spans="1:11" hidden="1">
      <c r="A1509" s="2" t="s">
        <v>4777</v>
      </c>
      <c r="B1509" s="62" t="s">
        <v>6586</v>
      </c>
      <c r="C1509" s="6" t="s">
        <v>5204</v>
      </c>
      <c r="K1509" s="2" t="s">
        <v>1441</v>
      </c>
    </row>
    <row r="1510" spans="1:11" hidden="1">
      <c r="A1510" s="2" t="s">
        <v>4778</v>
      </c>
      <c r="B1510" s="62" t="s">
        <v>6587</v>
      </c>
      <c r="C1510" s="6" t="s">
        <v>5204</v>
      </c>
      <c r="K1510" s="2" t="s">
        <v>1441</v>
      </c>
    </row>
    <row r="1511" spans="1:11" hidden="1">
      <c r="A1511" s="2" t="s">
        <v>4779</v>
      </c>
      <c r="B1511" s="62" t="s">
        <v>3022</v>
      </c>
      <c r="C1511" s="6" t="s">
        <v>5204</v>
      </c>
      <c r="K1511" s="2" t="s">
        <v>1441</v>
      </c>
    </row>
    <row r="1512" spans="1:11" hidden="1">
      <c r="A1512" s="2" t="s">
        <v>4780</v>
      </c>
      <c r="B1512" s="62" t="s">
        <v>3023</v>
      </c>
      <c r="C1512" s="6" t="s">
        <v>5204</v>
      </c>
      <c r="K1512" s="2" t="s">
        <v>1441</v>
      </c>
    </row>
    <row r="1513" spans="1:11" hidden="1">
      <c r="A1513" s="2" t="s">
        <v>4781</v>
      </c>
      <c r="B1513" s="62" t="s">
        <v>3024</v>
      </c>
      <c r="C1513" s="6" t="s">
        <v>5204</v>
      </c>
      <c r="K1513" s="2" t="s">
        <v>1441</v>
      </c>
    </row>
    <row r="1514" spans="1:11" hidden="1">
      <c r="A1514" s="2" t="s">
        <v>4782</v>
      </c>
      <c r="B1514" s="62" t="s">
        <v>6588</v>
      </c>
      <c r="C1514" s="6" t="s">
        <v>5204</v>
      </c>
      <c r="K1514" s="2" t="s">
        <v>1441</v>
      </c>
    </row>
    <row r="1515" spans="1:11" hidden="1">
      <c r="A1515" s="2" t="s">
        <v>4783</v>
      </c>
      <c r="B1515" s="62" t="s">
        <v>6589</v>
      </c>
      <c r="C1515" s="6" t="s">
        <v>5204</v>
      </c>
      <c r="K1515" s="2" t="s">
        <v>1441</v>
      </c>
    </row>
    <row r="1516" spans="1:11" hidden="1">
      <c r="A1516" s="2" t="s">
        <v>4784</v>
      </c>
      <c r="B1516" s="62" t="s">
        <v>3025</v>
      </c>
      <c r="C1516" s="6" t="s">
        <v>5204</v>
      </c>
      <c r="K1516" s="2" t="s">
        <v>1441</v>
      </c>
    </row>
    <row r="1517" spans="1:11" hidden="1">
      <c r="A1517" s="2" t="s">
        <v>4785</v>
      </c>
      <c r="B1517" s="62" t="s">
        <v>3026</v>
      </c>
      <c r="C1517" s="6" t="s">
        <v>5204</v>
      </c>
      <c r="K1517" s="2" t="s">
        <v>1441</v>
      </c>
    </row>
    <row r="1518" spans="1:11" hidden="1">
      <c r="A1518" s="2" t="s">
        <v>4786</v>
      </c>
      <c r="B1518" s="62" t="s">
        <v>3027</v>
      </c>
      <c r="C1518" s="6" t="s">
        <v>5204</v>
      </c>
      <c r="K1518" s="2" t="s">
        <v>1441</v>
      </c>
    </row>
    <row r="1519" spans="1:11" hidden="1">
      <c r="A1519" s="2" t="s">
        <v>4787</v>
      </c>
      <c r="B1519" s="62" t="s">
        <v>3028</v>
      </c>
      <c r="C1519" s="6" t="s">
        <v>5204</v>
      </c>
      <c r="K1519" s="2" t="s">
        <v>1441</v>
      </c>
    </row>
    <row r="1520" spans="1:11" hidden="1">
      <c r="A1520" s="2" t="s">
        <v>4788</v>
      </c>
      <c r="B1520" s="62" t="s">
        <v>3029</v>
      </c>
      <c r="C1520" s="6" t="s">
        <v>5204</v>
      </c>
      <c r="K1520" s="2" t="s">
        <v>1441</v>
      </c>
    </row>
    <row r="1521" spans="1:11" hidden="1">
      <c r="A1521" s="2" t="s">
        <v>4789</v>
      </c>
      <c r="B1521" s="62" t="s">
        <v>6590</v>
      </c>
      <c r="C1521" s="6" t="s">
        <v>5204</v>
      </c>
      <c r="K1521" s="2" t="s">
        <v>1441</v>
      </c>
    </row>
    <row r="1522" spans="1:11" hidden="1">
      <c r="A1522" s="2" t="s">
        <v>4790</v>
      </c>
      <c r="B1522" s="62" t="s">
        <v>3030</v>
      </c>
      <c r="C1522" s="6" t="s">
        <v>5204</v>
      </c>
      <c r="K1522" s="2" t="s">
        <v>1441</v>
      </c>
    </row>
    <row r="1523" spans="1:11" hidden="1">
      <c r="A1523" s="2" t="s">
        <v>4791</v>
      </c>
      <c r="B1523" s="62" t="s">
        <v>3031</v>
      </c>
      <c r="C1523" s="6" t="s">
        <v>5204</v>
      </c>
      <c r="K1523" s="2" t="s">
        <v>1441</v>
      </c>
    </row>
    <row r="1524" spans="1:11" hidden="1">
      <c r="A1524" s="2" t="s">
        <v>4792</v>
      </c>
      <c r="B1524" s="62" t="s">
        <v>3032</v>
      </c>
      <c r="C1524" s="6" t="s">
        <v>5204</v>
      </c>
      <c r="K1524" s="2" t="s">
        <v>1441</v>
      </c>
    </row>
    <row r="1525" spans="1:11" hidden="1">
      <c r="A1525" s="2" t="s">
        <v>4793</v>
      </c>
      <c r="B1525" s="62" t="s">
        <v>3033</v>
      </c>
      <c r="C1525" s="6" t="s">
        <v>5204</v>
      </c>
      <c r="K1525" s="2" t="s">
        <v>1441</v>
      </c>
    </row>
    <row r="1526" spans="1:11" hidden="1">
      <c r="A1526" s="2" t="s">
        <v>4794</v>
      </c>
      <c r="B1526" s="62" t="s">
        <v>3034</v>
      </c>
      <c r="C1526" s="6" t="s">
        <v>5204</v>
      </c>
      <c r="K1526" s="2" t="s">
        <v>1441</v>
      </c>
    </row>
    <row r="1527" spans="1:11" hidden="1">
      <c r="A1527" s="2" t="s">
        <v>4795</v>
      </c>
      <c r="B1527" s="62" t="s">
        <v>3035</v>
      </c>
      <c r="C1527" s="6" t="s">
        <v>5204</v>
      </c>
      <c r="K1527" s="2" t="s">
        <v>1441</v>
      </c>
    </row>
    <row r="1528" spans="1:11" hidden="1">
      <c r="A1528" s="2" t="s">
        <v>4796</v>
      </c>
      <c r="B1528" s="62" t="s">
        <v>3036</v>
      </c>
      <c r="C1528" s="6" t="s">
        <v>5204</v>
      </c>
      <c r="K1528" s="2" t="s">
        <v>1441</v>
      </c>
    </row>
    <row r="1529" spans="1:11" hidden="1">
      <c r="A1529" s="2" t="s">
        <v>4797</v>
      </c>
      <c r="B1529" s="62" t="s">
        <v>3037</v>
      </c>
      <c r="C1529" s="6" t="s">
        <v>5204</v>
      </c>
      <c r="K1529" s="2" t="s">
        <v>1441</v>
      </c>
    </row>
    <row r="1530" spans="1:11" hidden="1">
      <c r="A1530" s="2" t="s">
        <v>4798</v>
      </c>
      <c r="B1530" s="62" t="s">
        <v>3038</v>
      </c>
      <c r="C1530" s="6" t="s">
        <v>5204</v>
      </c>
      <c r="K1530" s="2" t="s">
        <v>1441</v>
      </c>
    </row>
    <row r="1531" spans="1:11" hidden="1">
      <c r="A1531" s="2" t="s">
        <v>4799</v>
      </c>
      <c r="B1531" s="62" t="s">
        <v>3039</v>
      </c>
      <c r="C1531" s="6" t="s">
        <v>5204</v>
      </c>
      <c r="K1531" s="2" t="s">
        <v>1441</v>
      </c>
    </row>
    <row r="1532" spans="1:11" hidden="1">
      <c r="A1532" s="2" t="s">
        <v>4800</v>
      </c>
      <c r="B1532" s="62" t="s">
        <v>6591</v>
      </c>
      <c r="C1532" s="6" t="s">
        <v>5204</v>
      </c>
      <c r="K1532" s="2" t="s">
        <v>1441</v>
      </c>
    </row>
    <row r="1533" spans="1:11" hidden="1">
      <c r="A1533" s="2" t="s">
        <v>4801</v>
      </c>
      <c r="B1533" s="62" t="s">
        <v>3040</v>
      </c>
      <c r="C1533" s="6" t="s">
        <v>5204</v>
      </c>
      <c r="K1533" s="2" t="s">
        <v>1441</v>
      </c>
    </row>
    <row r="1534" spans="1:11" hidden="1">
      <c r="A1534" s="2" t="s">
        <v>4802</v>
      </c>
      <c r="B1534" s="62" t="s">
        <v>6592</v>
      </c>
      <c r="C1534" s="6" t="s">
        <v>5204</v>
      </c>
      <c r="K1534" s="2" t="s">
        <v>1441</v>
      </c>
    </row>
    <row r="1535" spans="1:11" hidden="1">
      <c r="A1535" s="2" t="s">
        <v>4803</v>
      </c>
      <c r="B1535" s="62" t="s">
        <v>6593</v>
      </c>
      <c r="C1535" s="6" t="s">
        <v>5204</v>
      </c>
      <c r="K1535" s="2" t="s">
        <v>1441</v>
      </c>
    </row>
    <row r="1536" spans="1:11" hidden="1">
      <c r="A1536" s="2" t="s">
        <v>4804</v>
      </c>
      <c r="B1536" s="62" t="s">
        <v>3041</v>
      </c>
      <c r="C1536" s="6" t="s">
        <v>5204</v>
      </c>
      <c r="K1536" s="2" t="s">
        <v>1441</v>
      </c>
    </row>
    <row r="1537" spans="1:11" hidden="1">
      <c r="A1537" s="2" t="s">
        <v>4805</v>
      </c>
      <c r="B1537" s="62" t="s">
        <v>3042</v>
      </c>
      <c r="C1537" s="6" t="s">
        <v>5204</v>
      </c>
      <c r="K1537" s="2" t="s">
        <v>1441</v>
      </c>
    </row>
    <row r="1538" spans="1:11" hidden="1">
      <c r="A1538" s="2" t="s">
        <v>4806</v>
      </c>
      <c r="B1538" s="62" t="s">
        <v>3043</v>
      </c>
      <c r="C1538" s="6" t="s">
        <v>5204</v>
      </c>
      <c r="K1538" s="2" t="s">
        <v>1441</v>
      </c>
    </row>
    <row r="1539" spans="1:11" hidden="1">
      <c r="A1539" s="2" t="s">
        <v>4807</v>
      </c>
      <c r="B1539" s="62" t="s">
        <v>6594</v>
      </c>
      <c r="C1539" s="6" t="s">
        <v>5204</v>
      </c>
      <c r="K1539" s="2" t="s">
        <v>1441</v>
      </c>
    </row>
    <row r="1540" spans="1:11" hidden="1">
      <c r="A1540" s="2" t="s">
        <v>4808</v>
      </c>
      <c r="B1540" s="62" t="s">
        <v>6595</v>
      </c>
      <c r="C1540" s="6" t="s">
        <v>5204</v>
      </c>
      <c r="K1540" s="2" t="s">
        <v>1441</v>
      </c>
    </row>
    <row r="1541" spans="1:11" hidden="1">
      <c r="A1541" s="2" t="s">
        <v>4809</v>
      </c>
      <c r="B1541" s="62" t="s">
        <v>6596</v>
      </c>
      <c r="C1541" s="6" t="s">
        <v>5204</v>
      </c>
      <c r="K1541" s="2" t="s">
        <v>1441</v>
      </c>
    </row>
    <row r="1542" spans="1:11" hidden="1">
      <c r="A1542" s="2" t="s">
        <v>4810</v>
      </c>
      <c r="B1542" s="62" t="s">
        <v>3044</v>
      </c>
      <c r="C1542" s="6" t="s">
        <v>5204</v>
      </c>
      <c r="K1542" s="2" t="s">
        <v>1441</v>
      </c>
    </row>
    <row r="1543" spans="1:11" hidden="1">
      <c r="A1543" s="2" t="s">
        <v>4811</v>
      </c>
      <c r="B1543" s="62" t="s">
        <v>3045</v>
      </c>
      <c r="C1543" s="6" t="s">
        <v>5204</v>
      </c>
      <c r="K1543" s="2" t="s">
        <v>1441</v>
      </c>
    </row>
    <row r="1544" spans="1:11" hidden="1">
      <c r="A1544" s="2" t="s">
        <v>4812</v>
      </c>
      <c r="B1544" s="62" t="s">
        <v>3046</v>
      </c>
      <c r="C1544" s="6" t="s">
        <v>5204</v>
      </c>
      <c r="K1544" s="2" t="s">
        <v>1441</v>
      </c>
    </row>
    <row r="1545" spans="1:11" hidden="1">
      <c r="A1545" s="2" t="s">
        <v>4813</v>
      </c>
      <c r="B1545" s="62" t="s">
        <v>3047</v>
      </c>
      <c r="C1545" s="6" t="s">
        <v>5204</v>
      </c>
      <c r="K1545" s="2" t="s">
        <v>1441</v>
      </c>
    </row>
    <row r="1546" spans="1:11" hidden="1">
      <c r="A1546" s="2" t="s">
        <v>4814</v>
      </c>
      <c r="B1546" s="62" t="s">
        <v>6597</v>
      </c>
      <c r="C1546" s="6" t="s">
        <v>5204</v>
      </c>
      <c r="K1546" s="2" t="s">
        <v>1441</v>
      </c>
    </row>
    <row r="1547" spans="1:11" hidden="1">
      <c r="A1547" s="2" t="s">
        <v>4815</v>
      </c>
      <c r="B1547" s="62" t="s">
        <v>6598</v>
      </c>
      <c r="C1547" s="6" t="s">
        <v>5204</v>
      </c>
      <c r="K1547" s="2" t="s">
        <v>1441</v>
      </c>
    </row>
    <row r="1548" spans="1:11" hidden="1">
      <c r="A1548" s="2" t="s">
        <v>4816</v>
      </c>
      <c r="B1548" s="62" t="s">
        <v>6599</v>
      </c>
      <c r="C1548" s="6" t="s">
        <v>5204</v>
      </c>
      <c r="K1548" s="2" t="s">
        <v>1441</v>
      </c>
    </row>
    <row r="1549" spans="1:11" hidden="1">
      <c r="A1549" s="2" t="s">
        <v>4817</v>
      </c>
      <c r="B1549" s="62" t="s">
        <v>3048</v>
      </c>
      <c r="C1549" s="6" t="s">
        <v>5204</v>
      </c>
      <c r="K1549" s="2" t="s">
        <v>1441</v>
      </c>
    </row>
    <row r="1550" spans="1:11" hidden="1">
      <c r="A1550" s="2" t="s">
        <v>4818</v>
      </c>
      <c r="B1550" s="62" t="s">
        <v>3049</v>
      </c>
      <c r="C1550" s="6" t="s">
        <v>5204</v>
      </c>
      <c r="K1550" s="2" t="s">
        <v>1441</v>
      </c>
    </row>
    <row r="1551" spans="1:11" hidden="1">
      <c r="A1551" s="2" t="s">
        <v>4819</v>
      </c>
      <c r="B1551" s="62" t="s">
        <v>3050</v>
      </c>
      <c r="C1551" s="6" t="s">
        <v>5204</v>
      </c>
      <c r="K1551" s="2" t="s">
        <v>1441</v>
      </c>
    </row>
    <row r="1552" spans="1:11" hidden="1">
      <c r="A1552" s="2" t="s">
        <v>4820</v>
      </c>
      <c r="B1552" s="62" t="s">
        <v>3051</v>
      </c>
      <c r="C1552" s="6" t="s">
        <v>5204</v>
      </c>
      <c r="K1552" s="2" t="s">
        <v>1441</v>
      </c>
    </row>
    <row r="1553" spans="1:11" hidden="1">
      <c r="A1553" s="2" t="s">
        <v>4821</v>
      </c>
      <c r="B1553" s="62" t="s">
        <v>3052</v>
      </c>
      <c r="C1553" s="6" t="s">
        <v>5204</v>
      </c>
      <c r="K1553" s="2" t="s">
        <v>1441</v>
      </c>
    </row>
    <row r="1554" spans="1:11" hidden="1">
      <c r="A1554" s="2" t="s">
        <v>4822</v>
      </c>
      <c r="B1554" s="62" t="s">
        <v>6600</v>
      </c>
      <c r="C1554" s="6" t="s">
        <v>5204</v>
      </c>
      <c r="K1554" s="2" t="s">
        <v>1441</v>
      </c>
    </row>
    <row r="1555" spans="1:11" hidden="1">
      <c r="A1555" s="2" t="s">
        <v>4823</v>
      </c>
      <c r="B1555" s="62" t="s">
        <v>6601</v>
      </c>
      <c r="C1555" s="6" t="s">
        <v>5204</v>
      </c>
      <c r="K1555" s="2" t="s">
        <v>1441</v>
      </c>
    </row>
    <row r="1556" spans="1:11" hidden="1">
      <c r="A1556" s="2" t="s">
        <v>4824</v>
      </c>
      <c r="B1556" s="62" t="s">
        <v>6602</v>
      </c>
      <c r="C1556" s="6" t="s">
        <v>5204</v>
      </c>
      <c r="K1556" s="2" t="s">
        <v>1441</v>
      </c>
    </row>
    <row r="1557" spans="1:11" hidden="1">
      <c r="A1557" s="2" t="s">
        <v>4825</v>
      </c>
      <c r="B1557" s="62" t="s">
        <v>6603</v>
      </c>
      <c r="C1557" s="6" t="s">
        <v>5204</v>
      </c>
      <c r="K1557" s="2" t="s">
        <v>1441</v>
      </c>
    </row>
    <row r="1558" spans="1:11" hidden="1">
      <c r="A1558" s="2" t="s">
        <v>4826</v>
      </c>
      <c r="B1558" s="62" t="s">
        <v>3053</v>
      </c>
      <c r="C1558" s="6" t="s">
        <v>5204</v>
      </c>
      <c r="K1558" s="2" t="s">
        <v>1441</v>
      </c>
    </row>
    <row r="1559" spans="1:11" hidden="1">
      <c r="A1559" s="2" t="s">
        <v>4827</v>
      </c>
      <c r="B1559" s="62" t="s">
        <v>6604</v>
      </c>
      <c r="C1559" s="6" t="s">
        <v>5204</v>
      </c>
      <c r="K1559" s="2" t="s">
        <v>1441</v>
      </c>
    </row>
    <row r="1560" spans="1:11" hidden="1">
      <c r="A1560" s="2" t="s">
        <v>4828</v>
      </c>
      <c r="B1560" s="62" t="s">
        <v>6605</v>
      </c>
      <c r="C1560" s="6" t="s">
        <v>5204</v>
      </c>
      <c r="K1560" s="2" t="s">
        <v>1441</v>
      </c>
    </row>
    <row r="1561" spans="1:11" hidden="1">
      <c r="A1561" s="2" t="s">
        <v>4829</v>
      </c>
      <c r="B1561" s="62" t="s">
        <v>3054</v>
      </c>
      <c r="C1561" s="6" t="s">
        <v>5204</v>
      </c>
      <c r="K1561" s="2" t="s">
        <v>1441</v>
      </c>
    </row>
    <row r="1562" spans="1:11" hidden="1">
      <c r="A1562" s="2" t="s">
        <v>4830</v>
      </c>
      <c r="B1562" s="62" t="s">
        <v>3055</v>
      </c>
      <c r="C1562" s="6" t="s">
        <v>5204</v>
      </c>
      <c r="K1562" s="2" t="s">
        <v>1441</v>
      </c>
    </row>
    <row r="1563" spans="1:11" hidden="1">
      <c r="A1563" s="2" t="s">
        <v>4831</v>
      </c>
      <c r="B1563" s="62" t="s">
        <v>3056</v>
      </c>
      <c r="C1563" s="6" t="s">
        <v>5204</v>
      </c>
      <c r="K1563" s="2" t="s">
        <v>1441</v>
      </c>
    </row>
    <row r="1564" spans="1:11" hidden="1">
      <c r="A1564" s="2" t="s">
        <v>4832</v>
      </c>
      <c r="B1564" s="62" t="s">
        <v>6606</v>
      </c>
      <c r="C1564" s="6" t="s">
        <v>5204</v>
      </c>
      <c r="K1564" s="2" t="s">
        <v>1441</v>
      </c>
    </row>
    <row r="1565" spans="1:11" hidden="1">
      <c r="A1565" s="2" t="s">
        <v>4833</v>
      </c>
      <c r="B1565" s="62" t="s">
        <v>6607</v>
      </c>
      <c r="C1565" s="6" t="s">
        <v>5204</v>
      </c>
      <c r="K1565" s="2" t="s">
        <v>1441</v>
      </c>
    </row>
    <row r="1566" spans="1:11" hidden="1">
      <c r="A1566" s="2" t="s">
        <v>4834</v>
      </c>
      <c r="B1566" s="62" t="s">
        <v>6608</v>
      </c>
      <c r="C1566" s="6" t="s">
        <v>5204</v>
      </c>
      <c r="K1566" s="2" t="s">
        <v>1441</v>
      </c>
    </row>
    <row r="1567" spans="1:11" hidden="1">
      <c r="A1567" s="2" t="s">
        <v>4835</v>
      </c>
      <c r="B1567" s="62" t="s">
        <v>3057</v>
      </c>
      <c r="C1567" s="6" t="s">
        <v>5204</v>
      </c>
      <c r="K1567" s="2" t="s">
        <v>1441</v>
      </c>
    </row>
    <row r="1568" spans="1:11" hidden="1">
      <c r="A1568" s="2" t="s">
        <v>4836</v>
      </c>
      <c r="B1568" s="62" t="s">
        <v>6609</v>
      </c>
      <c r="C1568" s="6" t="s">
        <v>5204</v>
      </c>
      <c r="K1568" s="2" t="s">
        <v>1441</v>
      </c>
    </row>
    <row r="1569" spans="1:11" hidden="1">
      <c r="A1569" s="2" t="s">
        <v>4837</v>
      </c>
      <c r="B1569" s="62" t="s">
        <v>3058</v>
      </c>
      <c r="C1569" s="6" t="s">
        <v>5204</v>
      </c>
      <c r="K1569" s="2" t="s">
        <v>1441</v>
      </c>
    </row>
    <row r="1570" spans="1:11" hidden="1">
      <c r="A1570" s="2" t="s">
        <v>4838</v>
      </c>
      <c r="B1570" s="62" t="s">
        <v>3059</v>
      </c>
      <c r="C1570" s="6" t="s">
        <v>5204</v>
      </c>
      <c r="K1570" s="2" t="s">
        <v>1441</v>
      </c>
    </row>
    <row r="1571" spans="1:11" hidden="1">
      <c r="A1571" s="2" t="s">
        <v>4839</v>
      </c>
      <c r="B1571" s="62" t="s">
        <v>6610</v>
      </c>
      <c r="C1571" s="6" t="s">
        <v>5204</v>
      </c>
      <c r="K1571" s="2" t="s">
        <v>1441</v>
      </c>
    </row>
    <row r="1572" spans="1:11" hidden="1">
      <c r="A1572" s="2" t="s">
        <v>4840</v>
      </c>
      <c r="B1572" s="62" t="s">
        <v>3060</v>
      </c>
      <c r="C1572" s="6" t="s">
        <v>5204</v>
      </c>
      <c r="K1572" s="2" t="s">
        <v>1441</v>
      </c>
    </row>
    <row r="1573" spans="1:11" hidden="1">
      <c r="A1573" s="2" t="s">
        <v>4841</v>
      </c>
      <c r="B1573" s="62" t="s">
        <v>3061</v>
      </c>
      <c r="C1573" s="6" t="s">
        <v>5204</v>
      </c>
      <c r="K1573" s="2" t="s">
        <v>1441</v>
      </c>
    </row>
    <row r="1574" spans="1:11" hidden="1">
      <c r="A1574" s="2" t="s">
        <v>4842</v>
      </c>
      <c r="B1574" s="62" t="s">
        <v>3062</v>
      </c>
      <c r="C1574" s="6" t="s">
        <v>5204</v>
      </c>
      <c r="K1574" s="2" t="s">
        <v>1441</v>
      </c>
    </row>
    <row r="1575" spans="1:11" hidden="1">
      <c r="A1575" s="2" t="s">
        <v>4843</v>
      </c>
      <c r="B1575" s="62" t="s">
        <v>3063</v>
      </c>
      <c r="C1575" s="6" t="s">
        <v>5204</v>
      </c>
      <c r="K1575" s="2" t="s">
        <v>1441</v>
      </c>
    </row>
    <row r="1576" spans="1:11" hidden="1">
      <c r="A1576" s="2" t="s">
        <v>4844</v>
      </c>
      <c r="B1576" s="62" t="s">
        <v>3064</v>
      </c>
      <c r="C1576" s="6" t="s">
        <v>5204</v>
      </c>
      <c r="K1576" s="2" t="s">
        <v>1441</v>
      </c>
    </row>
    <row r="1577" spans="1:11" hidden="1">
      <c r="A1577" s="2" t="s">
        <v>4845</v>
      </c>
      <c r="B1577" s="62" t="s">
        <v>3065</v>
      </c>
      <c r="C1577" s="6" t="s">
        <v>5204</v>
      </c>
      <c r="K1577" s="2" t="s">
        <v>1441</v>
      </c>
    </row>
    <row r="1578" spans="1:11" hidden="1">
      <c r="A1578" s="2" t="s">
        <v>4846</v>
      </c>
      <c r="B1578" s="62" t="s">
        <v>3066</v>
      </c>
      <c r="C1578" s="6" t="s">
        <v>5204</v>
      </c>
      <c r="K1578" s="2" t="s">
        <v>1441</v>
      </c>
    </row>
    <row r="1579" spans="1:11" hidden="1">
      <c r="A1579" s="2" t="s">
        <v>4847</v>
      </c>
      <c r="B1579" s="62" t="s">
        <v>3067</v>
      </c>
      <c r="C1579" s="6" t="s">
        <v>5204</v>
      </c>
      <c r="K1579" s="2" t="s">
        <v>1441</v>
      </c>
    </row>
    <row r="1580" spans="1:11" hidden="1">
      <c r="A1580" s="2" t="s">
        <v>4848</v>
      </c>
      <c r="B1580" s="62" t="s">
        <v>3068</v>
      </c>
      <c r="C1580" s="6" t="s">
        <v>5204</v>
      </c>
      <c r="K1580" s="2" t="s">
        <v>1441</v>
      </c>
    </row>
    <row r="1581" spans="1:11" hidden="1">
      <c r="A1581" s="2" t="s">
        <v>4849</v>
      </c>
      <c r="B1581" s="62" t="s">
        <v>3069</v>
      </c>
      <c r="C1581" s="6" t="s">
        <v>5204</v>
      </c>
      <c r="K1581" s="2" t="s">
        <v>1441</v>
      </c>
    </row>
    <row r="1582" spans="1:11" hidden="1">
      <c r="A1582" s="2" t="s">
        <v>4850</v>
      </c>
      <c r="B1582" s="62" t="s">
        <v>3070</v>
      </c>
      <c r="C1582" s="6" t="s">
        <v>5204</v>
      </c>
      <c r="K1582" s="2" t="s">
        <v>1441</v>
      </c>
    </row>
    <row r="1583" spans="1:11" hidden="1">
      <c r="A1583" s="2" t="s">
        <v>4851</v>
      </c>
      <c r="B1583" s="62" t="s">
        <v>3071</v>
      </c>
      <c r="C1583" s="6" t="s">
        <v>5204</v>
      </c>
      <c r="K1583" s="2" t="s">
        <v>1441</v>
      </c>
    </row>
    <row r="1584" spans="1:11" hidden="1">
      <c r="A1584" s="2" t="s">
        <v>4852</v>
      </c>
      <c r="B1584" s="62" t="s">
        <v>3072</v>
      </c>
      <c r="C1584" s="6" t="s">
        <v>5204</v>
      </c>
      <c r="K1584" s="2" t="s">
        <v>1441</v>
      </c>
    </row>
    <row r="1585" spans="1:11" hidden="1">
      <c r="A1585" s="2" t="s">
        <v>4853</v>
      </c>
      <c r="B1585" s="62" t="s">
        <v>3073</v>
      </c>
      <c r="C1585" s="6" t="s">
        <v>5204</v>
      </c>
      <c r="K1585" s="2" t="s">
        <v>1441</v>
      </c>
    </row>
    <row r="1586" spans="1:11" hidden="1">
      <c r="A1586" s="2" t="s">
        <v>4854</v>
      </c>
      <c r="B1586" s="62" t="s">
        <v>3074</v>
      </c>
      <c r="C1586" s="6" t="s">
        <v>5204</v>
      </c>
      <c r="K1586" s="2" t="s">
        <v>1441</v>
      </c>
    </row>
    <row r="1587" spans="1:11" hidden="1">
      <c r="A1587" s="2" t="s">
        <v>4855</v>
      </c>
      <c r="B1587" s="62" t="s">
        <v>3075</v>
      </c>
      <c r="C1587" s="6" t="s">
        <v>5204</v>
      </c>
      <c r="K1587" s="2" t="s">
        <v>1441</v>
      </c>
    </row>
    <row r="1588" spans="1:11" hidden="1">
      <c r="A1588" s="2" t="s">
        <v>4856</v>
      </c>
      <c r="B1588" s="62" t="s">
        <v>3076</v>
      </c>
      <c r="C1588" s="6" t="s">
        <v>5204</v>
      </c>
      <c r="K1588" s="2" t="s">
        <v>1441</v>
      </c>
    </row>
    <row r="1589" spans="1:11" hidden="1">
      <c r="A1589" s="2" t="s">
        <v>4857</v>
      </c>
      <c r="B1589" s="62" t="s">
        <v>3077</v>
      </c>
      <c r="C1589" s="6" t="s">
        <v>5204</v>
      </c>
      <c r="K1589" s="2" t="s">
        <v>1441</v>
      </c>
    </row>
    <row r="1590" spans="1:11" hidden="1">
      <c r="A1590" s="2" t="s">
        <v>4858</v>
      </c>
      <c r="B1590" s="62" t="s">
        <v>3078</v>
      </c>
      <c r="C1590" s="6" t="s">
        <v>5204</v>
      </c>
      <c r="K1590" s="2" t="s">
        <v>1441</v>
      </c>
    </row>
    <row r="1591" spans="1:11" hidden="1">
      <c r="A1591" s="2" t="s">
        <v>4859</v>
      </c>
      <c r="B1591" s="62" t="s">
        <v>3079</v>
      </c>
      <c r="C1591" s="6" t="s">
        <v>5204</v>
      </c>
      <c r="K1591" s="2" t="s">
        <v>1441</v>
      </c>
    </row>
    <row r="1592" spans="1:11" hidden="1">
      <c r="A1592" s="2" t="s">
        <v>4860</v>
      </c>
      <c r="B1592" s="62" t="s">
        <v>3080</v>
      </c>
      <c r="C1592" s="6" t="s">
        <v>5204</v>
      </c>
      <c r="K1592" s="2" t="s">
        <v>1441</v>
      </c>
    </row>
    <row r="1593" spans="1:11" hidden="1">
      <c r="A1593" s="2" t="s">
        <v>4861</v>
      </c>
      <c r="B1593" s="62" t="s">
        <v>3081</v>
      </c>
      <c r="C1593" s="6" t="s">
        <v>5204</v>
      </c>
      <c r="K1593" s="2" t="s">
        <v>1441</v>
      </c>
    </row>
    <row r="1594" spans="1:11" hidden="1">
      <c r="A1594" s="2" t="s">
        <v>4862</v>
      </c>
      <c r="B1594" s="62" t="s">
        <v>3082</v>
      </c>
      <c r="C1594" s="6" t="s">
        <v>5204</v>
      </c>
      <c r="K1594" s="2" t="s">
        <v>1441</v>
      </c>
    </row>
    <row r="1595" spans="1:11" hidden="1">
      <c r="A1595" s="2" t="s">
        <v>4863</v>
      </c>
      <c r="B1595" s="62" t="s">
        <v>3083</v>
      </c>
      <c r="C1595" s="6" t="s">
        <v>5204</v>
      </c>
      <c r="K1595" s="2" t="s">
        <v>1441</v>
      </c>
    </row>
    <row r="1596" spans="1:11" hidden="1">
      <c r="A1596" s="2" t="s">
        <v>4864</v>
      </c>
      <c r="B1596" s="62" t="s">
        <v>3084</v>
      </c>
      <c r="C1596" s="6" t="s">
        <v>5204</v>
      </c>
      <c r="K1596" s="2" t="s">
        <v>1441</v>
      </c>
    </row>
    <row r="1597" spans="1:11" hidden="1">
      <c r="A1597" s="2" t="s">
        <v>4865</v>
      </c>
      <c r="B1597" s="62" t="s">
        <v>3085</v>
      </c>
      <c r="C1597" s="6" t="s">
        <v>5204</v>
      </c>
      <c r="K1597" s="2" t="s">
        <v>1441</v>
      </c>
    </row>
    <row r="1598" spans="1:11" hidden="1">
      <c r="A1598" s="2" t="s">
        <v>4866</v>
      </c>
      <c r="B1598" s="62" t="s">
        <v>3086</v>
      </c>
      <c r="C1598" s="6" t="s">
        <v>5204</v>
      </c>
      <c r="K1598" s="2" t="s">
        <v>1441</v>
      </c>
    </row>
    <row r="1599" spans="1:11" hidden="1">
      <c r="A1599" s="2" t="s">
        <v>4867</v>
      </c>
      <c r="B1599" s="62" t="s">
        <v>3087</v>
      </c>
      <c r="C1599" s="6" t="s">
        <v>5204</v>
      </c>
      <c r="K1599" s="2" t="s">
        <v>1441</v>
      </c>
    </row>
    <row r="1600" spans="1:11" hidden="1">
      <c r="A1600" s="2" t="s">
        <v>4868</v>
      </c>
      <c r="B1600" s="62" t="s">
        <v>3088</v>
      </c>
      <c r="C1600" s="6" t="s">
        <v>5204</v>
      </c>
      <c r="K1600" s="2" t="s">
        <v>1441</v>
      </c>
    </row>
    <row r="1601" spans="1:11" hidden="1">
      <c r="A1601" s="2" t="s">
        <v>4869</v>
      </c>
      <c r="B1601" s="62" t="s">
        <v>3089</v>
      </c>
      <c r="C1601" s="6" t="s">
        <v>5204</v>
      </c>
      <c r="K1601" s="2" t="s">
        <v>1441</v>
      </c>
    </row>
    <row r="1602" spans="1:11" hidden="1">
      <c r="A1602" s="2" t="s">
        <v>4870</v>
      </c>
      <c r="B1602" s="62" t="s">
        <v>3090</v>
      </c>
      <c r="C1602" s="6" t="s">
        <v>5204</v>
      </c>
      <c r="K1602" s="2" t="s">
        <v>1441</v>
      </c>
    </row>
    <row r="1603" spans="1:11" hidden="1">
      <c r="A1603" s="2" t="s">
        <v>4871</v>
      </c>
      <c r="B1603" s="62" t="s">
        <v>3091</v>
      </c>
      <c r="C1603" s="6" t="s">
        <v>5204</v>
      </c>
      <c r="K1603" s="2" t="s">
        <v>1441</v>
      </c>
    </row>
    <row r="1604" spans="1:11" hidden="1">
      <c r="A1604" s="2" t="s">
        <v>4872</v>
      </c>
      <c r="B1604" s="62" t="s">
        <v>3092</v>
      </c>
      <c r="C1604" s="6" t="s">
        <v>5204</v>
      </c>
      <c r="K1604" s="2" t="s">
        <v>1441</v>
      </c>
    </row>
    <row r="1605" spans="1:11" hidden="1">
      <c r="A1605" s="2" t="s">
        <v>4873</v>
      </c>
      <c r="B1605" s="62" t="s">
        <v>3093</v>
      </c>
      <c r="C1605" s="6" t="s">
        <v>5204</v>
      </c>
      <c r="K1605" s="2" t="s">
        <v>1441</v>
      </c>
    </row>
    <row r="1606" spans="1:11" hidden="1">
      <c r="A1606" s="2" t="s">
        <v>4874</v>
      </c>
      <c r="B1606" s="62" t="s">
        <v>3094</v>
      </c>
      <c r="C1606" s="6" t="s">
        <v>5204</v>
      </c>
      <c r="K1606" s="2" t="s">
        <v>1441</v>
      </c>
    </row>
    <row r="1607" spans="1:11" hidden="1">
      <c r="A1607" s="2" t="s">
        <v>4875</v>
      </c>
      <c r="B1607" s="62" t="s">
        <v>3095</v>
      </c>
      <c r="C1607" s="6" t="s">
        <v>5204</v>
      </c>
      <c r="K1607" s="2" t="s">
        <v>1441</v>
      </c>
    </row>
    <row r="1608" spans="1:11" hidden="1">
      <c r="A1608" s="2" t="s">
        <v>4876</v>
      </c>
      <c r="B1608" s="62" t="s">
        <v>3096</v>
      </c>
      <c r="C1608" s="6" t="s">
        <v>5204</v>
      </c>
      <c r="K1608" s="2" t="s">
        <v>1441</v>
      </c>
    </row>
    <row r="1609" spans="1:11" hidden="1">
      <c r="A1609" s="2" t="s">
        <v>4877</v>
      </c>
      <c r="B1609" s="62" t="s">
        <v>3097</v>
      </c>
      <c r="C1609" s="6" t="s">
        <v>5204</v>
      </c>
      <c r="K1609" s="2" t="s">
        <v>1441</v>
      </c>
    </row>
    <row r="1610" spans="1:11" hidden="1">
      <c r="A1610" s="2" t="s">
        <v>4878</v>
      </c>
      <c r="B1610" s="62" t="s">
        <v>3098</v>
      </c>
      <c r="C1610" s="6" t="s">
        <v>5204</v>
      </c>
      <c r="K1610" s="2" t="s">
        <v>1441</v>
      </c>
    </row>
    <row r="1611" spans="1:11" hidden="1">
      <c r="A1611" s="2" t="s">
        <v>4879</v>
      </c>
      <c r="B1611" s="62" t="s">
        <v>3099</v>
      </c>
      <c r="C1611" s="6" t="s">
        <v>5204</v>
      </c>
      <c r="K1611" s="2" t="s">
        <v>1441</v>
      </c>
    </row>
    <row r="1612" spans="1:11" hidden="1">
      <c r="A1612" s="2" t="s">
        <v>4880</v>
      </c>
      <c r="B1612" s="62" t="s">
        <v>3100</v>
      </c>
      <c r="C1612" s="6" t="s">
        <v>5204</v>
      </c>
      <c r="K1612" s="2" t="s">
        <v>1441</v>
      </c>
    </row>
    <row r="1613" spans="1:11" hidden="1">
      <c r="A1613" s="2" t="s">
        <v>4881</v>
      </c>
      <c r="B1613" s="62" t="s">
        <v>3101</v>
      </c>
      <c r="C1613" s="6" t="s">
        <v>5204</v>
      </c>
      <c r="K1613" s="2" t="s">
        <v>1441</v>
      </c>
    </row>
    <row r="1614" spans="1:11" hidden="1">
      <c r="A1614" s="2" t="s">
        <v>4882</v>
      </c>
      <c r="B1614" s="62" t="s">
        <v>3102</v>
      </c>
      <c r="C1614" s="6" t="s">
        <v>5204</v>
      </c>
      <c r="K1614" s="2" t="s">
        <v>1441</v>
      </c>
    </row>
    <row r="1615" spans="1:11" hidden="1">
      <c r="A1615" s="2" t="s">
        <v>4883</v>
      </c>
      <c r="B1615" s="62" t="s">
        <v>3103</v>
      </c>
      <c r="C1615" s="6" t="s">
        <v>5204</v>
      </c>
      <c r="K1615" s="2" t="s">
        <v>1441</v>
      </c>
    </row>
    <row r="1616" spans="1:11" hidden="1">
      <c r="A1616" s="2" t="s">
        <v>4884</v>
      </c>
      <c r="B1616" s="62" t="s">
        <v>3104</v>
      </c>
      <c r="C1616" s="6" t="s">
        <v>5204</v>
      </c>
      <c r="K1616" s="2" t="s">
        <v>1441</v>
      </c>
    </row>
    <row r="1617" spans="1:11" hidden="1">
      <c r="A1617" s="2" t="s">
        <v>4885</v>
      </c>
      <c r="B1617" s="62" t="s">
        <v>3105</v>
      </c>
      <c r="C1617" s="6" t="s">
        <v>5204</v>
      </c>
      <c r="K1617" s="2" t="s">
        <v>1441</v>
      </c>
    </row>
    <row r="1618" spans="1:11" hidden="1">
      <c r="A1618" s="2" t="s">
        <v>4886</v>
      </c>
      <c r="B1618" s="62" t="s">
        <v>6611</v>
      </c>
      <c r="C1618" s="6" t="s">
        <v>5204</v>
      </c>
      <c r="K1618" s="2" t="s">
        <v>1441</v>
      </c>
    </row>
    <row r="1619" spans="1:11" hidden="1">
      <c r="A1619" s="2" t="s">
        <v>4887</v>
      </c>
      <c r="B1619" s="62" t="s">
        <v>6612</v>
      </c>
      <c r="C1619" s="6" t="s">
        <v>5204</v>
      </c>
      <c r="K1619" s="2" t="s">
        <v>1441</v>
      </c>
    </row>
    <row r="1620" spans="1:11" hidden="1">
      <c r="A1620" s="2" t="s">
        <v>4888</v>
      </c>
      <c r="B1620" s="62" t="s">
        <v>6613</v>
      </c>
      <c r="C1620" s="6" t="s">
        <v>5204</v>
      </c>
      <c r="K1620" s="2" t="s">
        <v>1441</v>
      </c>
    </row>
    <row r="1621" spans="1:11" hidden="1">
      <c r="A1621" s="2" t="s">
        <v>4889</v>
      </c>
      <c r="B1621" s="62" t="s">
        <v>6614</v>
      </c>
      <c r="C1621" s="6" t="s">
        <v>5204</v>
      </c>
      <c r="K1621" s="2" t="s">
        <v>1441</v>
      </c>
    </row>
    <row r="1622" spans="1:11" hidden="1">
      <c r="A1622" s="2" t="s">
        <v>4890</v>
      </c>
      <c r="B1622" s="62" t="s">
        <v>6615</v>
      </c>
      <c r="C1622" s="6" t="s">
        <v>5204</v>
      </c>
      <c r="K1622" s="2" t="s">
        <v>1441</v>
      </c>
    </row>
    <row r="1623" spans="1:11" hidden="1">
      <c r="A1623" s="2" t="s">
        <v>4891</v>
      </c>
      <c r="B1623" s="62" t="s">
        <v>3106</v>
      </c>
      <c r="C1623" s="6" t="s">
        <v>5204</v>
      </c>
      <c r="K1623" s="2" t="s">
        <v>1441</v>
      </c>
    </row>
    <row r="1624" spans="1:11" hidden="1">
      <c r="A1624" s="2" t="s">
        <v>4892</v>
      </c>
      <c r="B1624" s="62" t="s">
        <v>3107</v>
      </c>
      <c r="C1624" s="6" t="s">
        <v>5204</v>
      </c>
      <c r="K1624" s="2" t="s">
        <v>1441</v>
      </c>
    </row>
    <row r="1625" spans="1:11" hidden="1">
      <c r="A1625" s="2" t="s">
        <v>4893</v>
      </c>
      <c r="B1625" s="62" t="s">
        <v>6616</v>
      </c>
      <c r="C1625" s="6" t="s">
        <v>5204</v>
      </c>
      <c r="K1625" s="2" t="s">
        <v>1441</v>
      </c>
    </row>
    <row r="1626" spans="1:11" hidden="1">
      <c r="A1626" s="2" t="s">
        <v>4894</v>
      </c>
      <c r="B1626" s="62" t="s">
        <v>6617</v>
      </c>
      <c r="C1626" s="6" t="s">
        <v>5204</v>
      </c>
      <c r="K1626" s="2" t="s">
        <v>1441</v>
      </c>
    </row>
    <row r="1627" spans="1:11" hidden="1">
      <c r="A1627" s="2" t="s">
        <v>4895</v>
      </c>
      <c r="B1627" s="62" t="s">
        <v>3108</v>
      </c>
      <c r="C1627" s="6" t="s">
        <v>5204</v>
      </c>
      <c r="K1627" s="2" t="s">
        <v>1441</v>
      </c>
    </row>
    <row r="1628" spans="1:11" hidden="1">
      <c r="A1628" s="2" t="s">
        <v>4896</v>
      </c>
      <c r="B1628" s="62" t="s">
        <v>3109</v>
      </c>
      <c r="C1628" s="6" t="s">
        <v>5204</v>
      </c>
      <c r="K1628" s="2" t="s">
        <v>1441</v>
      </c>
    </row>
    <row r="1629" spans="1:11" hidden="1">
      <c r="A1629" s="2" t="s">
        <v>4897</v>
      </c>
      <c r="B1629" s="62" t="s">
        <v>3110</v>
      </c>
      <c r="C1629" s="6" t="s">
        <v>5204</v>
      </c>
      <c r="K1629" s="2" t="s">
        <v>1441</v>
      </c>
    </row>
    <row r="1630" spans="1:11" hidden="1">
      <c r="A1630" s="2" t="s">
        <v>4898</v>
      </c>
      <c r="B1630" s="62" t="s">
        <v>6618</v>
      </c>
      <c r="C1630" s="6" t="s">
        <v>5204</v>
      </c>
      <c r="K1630" s="2" t="s">
        <v>1441</v>
      </c>
    </row>
    <row r="1631" spans="1:11" hidden="1">
      <c r="A1631" s="2" t="s">
        <v>4899</v>
      </c>
      <c r="B1631" s="62" t="s">
        <v>3111</v>
      </c>
      <c r="C1631" s="6" t="s">
        <v>5204</v>
      </c>
      <c r="K1631" s="2" t="s">
        <v>1441</v>
      </c>
    </row>
    <row r="1632" spans="1:11" hidden="1">
      <c r="A1632" s="2" t="s">
        <v>4900</v>
      </c>
      <c r="B1632" s="62" t="s">
        <v>3112</v>
      </c>
      <c r="C1632" s="6" t="s">
        <v>5204</v>
      </c>
      <c r="K1632" s="2" t="s">
        <v>1441</v>
      </c>
    </row>
    <row r="1633" spans="1:11" hidden="1">
      <c r="A1633" s="2" t="s">
        <v>4901</v>
      </c>
      <c r="B1633" s="62" t="s">
        <v>3113</v>
      </c>
      <c r="C1633" s="6" t="s">
        <v>5204</v>
      </c>
      <c r="K1633" s="2" t="s">
        <v>1441</v>
      </c>
    </row>
    <row r="1634" spans="1:11" hidden="1">
      <c r="A1634" s="2" t="s">
        <v>4902</v>
      </c>
      <c r="B1634" s="62" t="s">
        <v>6619</v>
      </c>
      <c r="C1634" s="6" t="s">
        <v>5204</v>
      </c>
      <c r="K1634" s="2" t="s">
        <v>1441</v>
      </c>
    </row>
    <row r="1635" spans="1:11" hidden="1">
      <c r="A1635" s="2" t="s">
        <v>4903</v>
      </c>
      <c r="B1635" s="62" t="s">
        <v>3114</v>
      </c>
      <c r="C1635" s="6" t="s">
        <v>5204</v>
      </c>
      <c r="K1635" s="2" t="s">
        <v>1441</v>
      </c>
    </row>
    <row r="1636" spans="1:11" hidden="1">
      <c r="A1636" s="2" t="s">
        <v>4904</v>
      </c>
      <c r="B1636" s="62" t="s">
        <v>6620</v>
      </c>
      <c r="C1636" s="6" t="s">
        <v>5204</v>
      </c>
      <c r="K1636" s="2" t="s">
        <v>1441</v>
      </c>
    </row>
    <row r="1637" spans="1:11" hidden="1">
      <c r="A1637" s="2" t="s">
        <v>4905</v>
      </c>
      <c r="B1637" s="62" t="s">
        <v>3115</v>
      </c>
      <c r="C1637" s="6" t="s">
        <v>5204</v>
      </c>
      <c r="K1637" s="2" t="s">
        <v>1441</v>
      </c>
    </row>
    <row r="1638" spans="1:11" hidden="1">
      <c r="A1638" s="2" t="s">
        <v>4906</v>
      </c>
      <c r="B1638" s="62" t="s">
        <v>3116</v>
      </c>
      <c r="C1638" s="6" t="s">
        <v>5204</v>
      </c>
      <c r="K1638" s="2" t="s">
        <v>1441</v>
      </c>
    </row>
    <row r="1639" spans="1:11" hidden="1">
      <c r="A1639" s="2" t="s">
        <v>4907</v>
      </c>
      <c r="B1639" s="62" t="s">
        <v>3117</v>
      </c>
      <c r="C1639" s="6" t="s">
        <v>5204</v>
      </c>
      <c r="K1639" s="2" t="s">
        <v>1441</v>
      </c>
    </row>
    <row r="1640" spans="1:11" hidden="1">
      <c r="A1640" s="2" t="s">
        <v>4908</v>
      </c>
      <c r="B1640" s="62" t="s">
        <v>6621</v>
      </c>
      <c r="C1640" s="6" t="s">
        <v>5204</v>
      </c>
      <c r="K1640" s="2" t="s">
        <v>1441</v>
      </c>
    </row>
    <row r="1641" spans="1:11" hidden="1">
      <c r="A1641" s="2" t="s">
        <v>4909</v>
      </c>
      <c r="B1641" s="62" t="s">
        <v>3118</v>
      </c>
      <c r="C1641" s="6" t="s">
        <v>5204</v>
      </c>
      <c r="K1641" s="2" t="s">
        <v>1441</v>
      </c>
    </row>
    <row r="1642" spans="1:11" hidden="1">
      <c r="A1642" s="2" t="s">
        <v>4910</v>
      </c>
      <c r="B1642" s="62" t="s">
        <v>6622</v>
      </c>
      <c r="C1642" s="6" t="s">
        <v>5204</v>
      </c>
      <c r="K1642" s="2" t="s">
        <v>1441</v>
      </c>
    </row>
    <row r="1643" spans="1:11" hidden="1">
      <c r="A1643" s="2" t="s">
        <v>4911</v>
      </c>
      <c r="B1643" s="62" t="s">
        <v>3119</v>
      </c>
      <c r="C1643" s="6" t="s">
        <v>5204</v>
      </c>
      <c r="K1643" s="2" t="s">
        <v>1441</v>
      </c>
    </row>
    <row r="1644" spans="1:11" hidden="1">
      <c r="A1644" s="2" t="s">
        <v>4912</v>
      </c>
      <c r="B1644" s="62" t="s">
        <v>3120</v>
      </c>
      <c r="C1644" s="6" t="s">
        <v>5204</v>
      </c>
      <c r="K1644" s="2" t="s">
        <v>1441</v>
      </c>
    </row>
    <row r="1645" spans="1:11" hidden="1">
      <c r="A1645" s="2" t="s">
        <v>4913</v>
      </c>
      <c r="B1645" s="62" t="s">
        <v>6623</v>
      </c>
      <c r="C1645" s="6" t="s">
        <v>5204</v>
      </c>
      <c r="K1645" s="2" t="s">
        <v>1441</v>
      </c>
    </row>
    <row r="1646" spans="1:11" hidden="1">
      <c r="A1646" s="2" t="s">
        <v>4914</v>
      </c>
      <c r="B1646" s="62" t="s">
        <v>3121</v>
      </c>
      <c r="C1646" s="6" t="s">
        <v>5204</v>
      </c>
      <c r="K1646" s="2" t="s">
        <v>1441</v>
      </c>
    </row>
    <row r="1647" spans="1:11" hidden="1">
      <c r="A1647" s="2" t="s">
        <v>4915</v>
      </c>
      <c r="B1647" s="62" t="s">
        <v>3122</v>
      </c>
      <c r="C1647" s="6" t="s">
        <v>5204</v>
      </c>
      <c r="K1647" s="2" t="s">
        <v>1441</v>
      </c>
    </row>
    <row r="1648" spans="1:11" hidden="1">
      <c r="A1648" s="2" t="s">
        <v>4916</v>
      </c>
      <c r="B1648" s="62" t="s">
        <v>3123</v>
      </c>
      <c r="C1648" s="6" t="s">
        <v>5204</v>
      </c>
      <c r="K1648" s="2" t="s">
        <v>1441</v>
      </c>
    </row>
    <row r="1649" spans="1:11" hidden="1">
      <c r="A1649" s="2" t="s">
        <v>4917</v>
      </c>
      <c r="B1649" s="62" t="s">
        <v>3124</v>
      </c>
      <c r="C1649" s="6" t="s">
        <v>5204</v>
      </c>
      <c r="K1649" s="2" t="s">
        <v>1441</v>
      </c>
    </row>
    <row r="1650" spans="1:11" hidden="1">
      <c r="A1650" s="2" t="s">
        <v>4918</v>
      </c>
      <c r="B1650" s="62" t="s">
        <v>3125</v>
      </c>
      <c r="C1650" s="6" t="s">
        <v>5204</v>
      </c>
      <c r="K1650" s="2" t="s">
        <v>1441</v>
      </c>
    </row>
    <row r="1651" spans="1:11" hidden="1">
      <c r="A1651" s="2" t="s">
        <v>4919</v>
      </c>
      <c r="B1651" s="62" t="s">
        <v>3126</v>
      </c>
      <c r="C1651" s="6" t="s">
        <v>5204</v>
      </c>
      <c r="K1651" s="2" t="s">
        <v>1441</v>
      </c>
    </row>
    <row r="1652" spans="1:11" hidden="1">
      <c r="A1652" s="2" t="s">
        <v>4920</v>
      </c>
      <c r="B1652" s="62" t="s">
        <v>3127</v>
      </c>
      <c r="C1652" s="6" t="s">
        <v>5204</v>
      </c>
      <c r="K1652" s="2" t="s">
        <v>1441</v>
      </c>
    </row>
    <row r="1653" spans="1:11" hidden="1">
      <c r="A1653" s="2" t="s">
        <v>4921</v>
      </c>
      <c r="B1653" s="62" t="s">
        <v>3128</v>
      </c>
      <c r="C1653" s="6" t="s">
        <v>5204</v>
      </c>
      <c r="K1653" s="2" t="s">
        <v>1441</v>
      </c>
    </row>
    <row r="1654" spans="1:11" hidden="1">
      <c r="A1654" s="2" t="s">
        <v>4922</v>
      </c>
      <c r="B1654" s="62" t="s">
        <v>3129</v>
      </c>
      <c r="C1654" s="6" t="s">
        <v>5204</v>
      </c>
      <c r="K1654" s="2" t="s">
        <v>1441</v>
      </c>
    </row>
    <row r="1655" spans="1:11" hidden="1">
      <c r="A1655" s="2" t="s">
        <v>4923</v>
      </c>
      <c r="B1655" s="62" t="s">
        <v>3130</v>
      </c>
      <c r="C1655" s="6" t="s">
        <v>5204</v>
      </c>
      <c r="K1655" s="2" t="s">
        <v>1441</v>
      </c>
    </row>
    <row r="1656" spans="1:11" hidden="1">
      <c r="A1656" s="2" t="s">
        <v>4924</v>
      </c>
      <c r="B1656" s="62" t="s">
        <v>3131</v>
      </c>
      <c r="C1656" s="6" t="s">
        <v>5204</v>
      </c>
      <c r="K1656" s="2" t="s">
        <v>1441</v>
      </c>
    </row>
    <row r="1657" spans="1:11" hidden="1">
      <c r="A1657" s="2" t="s">
        <v>4925</v>
      </c>
      <c r="B1657" s="62" t="s">
        <v>3132</v>
      </c>
      <c r="C1657" s="6" t="s">
        <v>5204</v>
      </c>
      <c r="K1657" s="2" t="s">
        <v>1441</v>
      </c>
    </row>
    <row r="1658" spans="1:11" hidden="1">
      <c r="A1658" s="2" t="s">
        <v>4926</v>
      </c>
      <c r="B1658" s="62" t="s">
        <v>3133</v>
      </c>
      <c r="C1658" s="6" t="s">
        <v>5204</v>
      </c>
      <c r="K1658" s="2" t="s">
        <v>1441</v>
      </c>
    </row>
    <row r="1659" spans="1:11" hidden="1">
      <c r="A1659" s="2" t="s">
        <v>4927</v>
      </c>
      <c r="B1659" s="62" t="s">
        <v>3134</v>
      </c>
      <c r="C1659" s="6" t="s">
        <v>5204</v>
      </c>
      <c r="K1659" s="2" t="s">
        <v>1441</v>
      </c>
    </row>
    <row r="1660" spans="1:11" hidden="1">
      <c r="A1660" s="2" t="s">
        <v>4928</v>
      </c>
      <c r="B1660" s="62" t="s">
        <v>3135</v>
      </c>
      <c r="C1660" s="6" t="s">
        <v>5204</v>
      </c>
      <c r="K1660" s="2" t="s">
        <v>1441</v>
      </c>
    </row>
    <row r="1661" spans="1:11" hidden="1">
      <c r="A1661" s="2" t="s">
        <v>4929</v>
      </c>
      <c r="B1661" s="62" t="s">
        <v>3136</v>
      </c>
      <c r="C1661" s="6" t="s">
        <v>5204</v>
      </c>
      <c r="K1661" s="2" t="s">
        <v>1441</v>
      </c>
    </row>
    <row r="1662" spans="1:11" hidden="1">
      <c r="A1662" s="2" t="s">
        <v>4930</v>
      </c>
      <c r="B1662" s="62" t="s">
        <v>3137</v>
      </c>
      <c r="C1662" s="6" t="s">
        <v>5204</v>
      </c>
      <c r="K1662" s="2" t="s">
        <v>1441</v>
      </c>
    </row>
    <row r="1663" spans="1:11" hidden="1">
      <c r="A1663" s="2" t="s">
        <v>4931</v>
      </c>
      <c r="B1663" s="62" t="s">
        <v>3138</v>
      </c>
      <c r="C1663" s="6" t="s">
        <v>5204</v>
      </c>
      <c r="K1663" s="2" t="s">
        <v>1441</v>
      </c>
    </row>
    <row r="1664" spans="1:11" hidden="1">
      <c r="A1664" s="2" t="s">
        <v>4932</v>
      </c>
      <c r="B1664" s="62" t="s">
        <v>3139</v>
      </c>
      <c r="C1664" s="6" t="s">
        <v>5204</v>
      </c>
      <c r="K1664" s="2" t="s">
        <v>1441</v>
      </c>
    </row>
    <row r="1665" spans="1:11" hidden="1">
      <c r="A1665" s="2" t="s">
        <v>4933</v>
      </c>
      <c r="B1665" s="62" t="s">
        <v>3140</v>
      </c>
      <c r="C1665" s="6" t="s">
        <v>5204</v>
      </c>
      <c r="K1665" s="2" t="s">
        <v>1441</v>
      </c>
    </row>
    <row r="1666" spans="1:11" hidden="1">
      <c r="A1666" s="2" t="s">
        <v>4934</v>
      </c>
      <c r="B1666" s="62" t="s">
        <v>3141</v>
      </c>
      <c r="C1666" s="6" t="s">
        <v>5204</v>
      </c>
      <c r="K1666" s="2" t="s">
        <v>1441</v>
      </c>
    </row>
    <row r="1667" spans="1:11" hidden="1">
      <c r="A1667" s="2" t="s">
        <v>4935</v>
      </c>
      <c r="B1667" s="62" t="s">
        <v>3142</v>
      </c>
      <c r="C1667" s="6" t="s">
        <v>5204</v>
      </c>
      <c r="K1667" s="2" t="s">
        <v>1441</v>
      </c>
    </row>
    <row r="1668" spans="1:11" hidden="1">
      <c r="A1668" s="2" t="s">
        <v>4936</v>
      </c>
      <c r="B1668" s="62" t="s">
        <v>3143</v>
      </c>
      <c r="C1668" s="6" t="s">
        <v>5204</v>
      </c>
      <c r="K1668" s="2" t="s">
        <v>1441</v>
      </c>
    </row>
    <row r="1669" spans="1:11" hidden="1">
      <c r="A1669" s="2" t="s">
        <v>4937</v>
      </c>
      <c r="B1669" s="62" t="s">
        <v>3144</v>
      </c>
      <c r="C1669" s="6" t="s">
        <v>5204</v>
      </c>
      <c r="K1669" s="2" t="s">
        <v>1441</v>
      </c>
    </row>
    <row r="1670" spans="1:11" hidden="1">
      <c r="A1670" s="2" t="s">
        <v>4938</v>
      </c>
      <c r="B1670" s="62" t="s">
        <v>3145</v>
      </c>
      <c r="C1670" s="6" t="s">
        <v>5204</v>
      </c>
      <c r="K1670" s="2" t="s">
        <v>1441</v>
      </c>
    </row>
    <row r="1671" spans="1:11" hidden="1">
      <c r="A1671" s="2" t="s">
        <v>4939</v>
      </c>
      <c r="B1671" s="62" t="s">
        <v>3146</v>
      </c>
      <c r="C1671" s="6" t="s">
        <v>5204</v>
      </c>
      <c r="K1671" s="2" t="s">
        <v>1441</v>
      </c>
    </row>
    <row r="1672" spans="1:11" hidden="1">
      <c r="A1672" s="2" t="s">
        <v>4940</v>
      </c>
      <c r="B1672" s="62" t="s">
        <v>3147</v>
      </c>
      <c r="C1672" s="6" t="s">
        <v>5204</v>
      </c>
      <c r="K1672" s="2" t="s">
        <v>1441</v>
      </c>
    </row>
    <row r="1673" spans="1:11" hidden="1">
      <c r="A1673" s="2" t="s">
        <v>4941</v>
      </c>
      <c r="B1673" s="62" t="s">
        <v>3148</v>
      </c>
      <c r="C1673" s="6" t="s">
        <v>5204</v>
      </c>
      <c r="K1673" s="2" t="s">
        <v>1441</v>
      </c>
    </row>
    <row r="1674" spans="1:11" hidden="1">
      <c r="A1674" s="2" t="s">
        <v>4942</v>
      </c>
      <c r="B1674" s="62" t="s">
        <v>3149</v>
      </c>
      <c r="C1674" s="6" t="s">
        <v>5204</v>
      </c>
      <c r="K1674" s="2" t="s">
        <v>1441</v>
      </c>
    </row>
    <row r="1675" spans="1:11" hidden="1">
      <c r="A1675" s="2" t="s">
        <v>4943</v>
      </c>
      <c r="B1675" s="62" t="s">
        <v>3150</v>
      </c>
      <c r="C1675" s="6" t="s">
        <v>5204</v>
      </c>
      <c r="K1675" s="2" t="s">
        <v>1441</v>
      </c>
    </row>
    <row r="1676" spans="1:11" hidden="1">
      <c r="A1676" s="2" t="s">
        <v>4944</v>
      </c>
      <c r="B1676" s="62" t="s">
        <v>3151</v>
      </c>
      <c r="C1676" s="6" t="s">
        <v>5204</v>
      </c>
      <c r="K1676" s="2" t="s">
        <v>1441</v>
      </c>
    </row>
    <row r="1677" spans="1:11" hidden="1">
      <c r="A1677" s="2" t="s">
        <v>4945</v>
      </c>
      <c r="B1677" s="62" t="s">
        <v>3152</v>
      </c>
      <c r="C1677" s="6" t="s">
        <v>5204</v>
      </c>
      <c r="K1677" s="2" t="s">
        <v>1441</v>
      </c>
    </row>
    <row r="1678" spans="1:11" hidden="1">
      <c r="A1678" s="2" t="s">
        <v>4946</v>
      </c>
      <c r="B1678" s="62" t="s">
        <v>3153</v>
      </c>
      <c r="C1678" s="6" t="s">
        <v>5204</v>
      </c>
      <c r="K1678" s="2" t="s">
        <v>1441</v>
      </c>
    </row>
    <row r="1679" spans="1:11" hidden="1">
      <c r="A1679" s="2" t="s">
        <v>4947</v>
      </c>
      <c r="B1679" s="62" t="s">
        <v>3154</v>
      </c>
      <c r="C1679" s="6" t="s">
        <v>5204</v>
      </c>
      <c r="K1679" s="2" t="s">
        <v>1441</v>
      </c>
    </row>
    <row r="1680" spans="1:11" hidden="1">
      <c r="A1680" s="2" t="s">
        <v>4948</v>
      </c>
      <c r="B1680" s="62" t="s">
        <v>3155</v>
      </c>
      <c r="C1680" s="6" t="s">
        <v>5204</v>
      </c>
      <c r="K1680" s="2" t="s">
        <v>1441</v>
      </c>
    </row>
    <row r="1681" spans="1:11" hidden="1">
      <c r="A1681" s="2" t="s">
        <v>4949</v>
      </c>
      <c r="B1681" s="62" t="s">
        <v>3156</v>
      </c>
      <c r="C1681" s="6" t="s">
        <v>5204</v>
      </c>
      <c r="K1681" s="2" t="s">
        <v>1441</v>
      </c>
    </row>
    <row r="1682" spans="1:11" hidden="1">
      <c r="A1682" s="2" t="s">
        <v>4950</v>
      </c>
      <c r="B1682" s="62" t="s">
        <v>3157</v>
      </c>
      <c r="C1682" s="6" t="s">
        <v>5204</v>
      </c>
      <c r="K1682" s="2" t="s">
        <v>1441</v>
      </c>
    </row>
    <row r="1683" spans="1:11" hidden="1">
      <c r="A1683" s="2" t="s">
        <v>4951</v>
      </c>
      <c r="B1683" s="62" t="s">
        <v>3158</v>
      </c>
      <c r="C1683" s="6" t="s">
        <v>5204</v>
      </c>
      <c r="K1683" s="2" t="s">
        <v>1441</v>
      </c>
    </row>
    <row r="1684" spans="1:11" hidden="1">
      <c r="A1684" s="2" t="s">
        <v>4952</v>
      </c>
      <c r="B1684" s="62" t="s">
        <v>3159</v>
      </c>
      <c r="C1684" s="6" t="s">
        <v>5204</v>
      </c>
      <c r="K1684" s="2" t="s">
        <v>1441</v>
      </c>
    </row>
    <row r="1685" spans="1:11" hidden="1">
      <c r="A1685" s="2" t="s">
        <v>4953</v>
      </c>
      <c r="B1685" s="62" t="s">
        <v>3160</v>
      </c>
      <c r="C1685" s="6" t="s">
        <v>5204</v>
      </c>
      <c r="K1685" s="2" t="s">
        <v>1441</v>
      </c>
    </row>
    <row r="1686" spans="1:11" hidden="1">
      <c r="A1686" s="2" t="s">
        <v>4954</v>
      </c>
      <c r="B1686" s="62" t="s">
        <v>3161</v>
      </c>
      <c r="C1686" s="6" t="s">
        <v>5204</v>
      </c>
      <c r="K1686" s="2" t="s">
        <v>1441</v>
      </c>
    </row>
    <row r="1687" spans="1:11" hidden="1">
      <c r="A1687" s="2" t="s">
        <v>4955</v>
      </c>
      <c r="B1687" s="62" t="s">
        <v>3162</v>
      </c>
      <c r="C1687" s="6" t="s">
        <v>5204</v>
      </c>
      <c r="K1687" s="2" t="s">
        <v>1441</v>
      </c>
    </row>
    <row r="1688" spans="1:11" hidden="1">
      <c r="A1688" s="2" t="s">
        <v>4956</v>
      </c>
      <c r="B1688" s="62" t="s">
        <v>3163</v>
      </c>
      <c r="C1688" s="6" t="s">
        <v>5204</v>
      </c>
      <c r="K1688" s="2" t="s">
        <v>1441</v>
      </c>
    </row>
    <row r="1689" spans="1:11" hidden="1">
      <c r="A1689" s="2" t="s">
        <v>4957</v>
      </c>
      <c r="B1689" s="62" t="s">
        <v>3164</v>
      </c>
      <c r="C1689" s="6" t="s">
        <v>5204</v>
      </c>
      <c r="K1689" s="2" t="s">
        <v>1441</v>
      </c>
    </row>
    <row r="1690" spans="1:11" hidden="1">
      <c r="A1690" s="2" t="s">
        <v>4958</v>
      </c>
      <c r="B1690" s="62" t="s">
        <v>3165</v>
      </c>
      <c r="C1690" s="6" t="s">
        <v>5204</v>
      </c>
      <c r="K1690" s="2" t="s">
        <v>1441</v>
      </c>
    </row>
    <row r="1691" spans="1:11" hidden="1">
      <c r="A1691" s="2" t="s">
        <v>4959</v>
      </c>
      <c r="B1691" s="62" t="s">
        <v>3166</v>
      </c>
      <c r="C1691" s="6" t="s">
        <v>5204</v>
      </c>
      <c r="K1691" s="2" t="s">
        <v>1441</v>
      </c>
    </row>
    <row r="1692" spans="1:11" hidden="1">
      <c r="A1692" s="2" t="s">
        <v>4960</v>
      </c>
      <c r="B1692" s="62" t="s">
        <v>3167</v>
      </c>
      <c r="C1692" s="6" t="s">
        <v>5204</v>
      </c>
      <c r="K1692" s="2" t="s">
        <v>1441</v>
      </c>
    </row>
    <row r="1693" spans="1:11" hidden="1">
      <c r="A1693" s="2" t="s">
        <v>4961</v>
      </c>
      <c r="B1693" s="62" t="s">
        <v>3168</v>
      </c>
      <c r="C1693" s="6" t="s">
        <v>5204</v>
      </c>
      <c r="K1693" s="2" t="s">
        <v>1441</v>
      </c>
    </row>
    <row r="1694" spans="1:11" hidden="1">
      <c r="A1694" s="2" t="s">
        <v>4962</v>
      </c>
      <c r="B1694" s="62" t="s">
        <v>3169</v>
      </c>
      <c r="C1694" s="6" t="s">
        <v>5204</v>
      </c>
      <c r="K1694" s="2" t="s">
        <v>1441</v>
      </c>
    </row>
    <row r="1695" spans="1:11" hidden="1">
      <c r="A1695" s="2" t="s">
        <v>4963</v>
      </c>
      <c r="B1695" s="62" t="s">
        <v>3170</v>
      </c>
      <c r="C1695" s="6" t="s">
        <v>5204</v>
      </c>
      <c r="K1695" s="2" t="s">
        <v>1441</v>
      </c>
    </row>
    <row r="1696" spans="1:11" hidden="1">
      <c r="A1696" s="2" t="s">
        <v>4964</v>
      </c>
      <c r="B1696" s="62" t="s">
        <v>3171</v>
      </c>
      <c r="C1696" s="6" t="s">
        <v>5204</v>
      </c>
      <c r="K1696" s="2" t="s">
        <v>1441</v>
      </c>
    </row>
    <row r="1697" spans="1:11" hidden="1">
      <c r="A1697" s="2" t="s">
        <v>4965</v>
      </c>
      <c r="B1697" s="62" t="s">
        <v>3172</v>
      </c>
      <c r="C1697" s="6" t="s">
        <v>5204</v>
      </c>
      <c r="K1697" s="2" t="s">
        <v>1441</v>
      </c>
    </row>
    <row r="1698" spans="1:11" hidden="1">
      <c r="A1698" s="2" t="s">
        <v>4966</v>
      </c>
      <c r="B1698" s="62" t="s">
        <v>3173</v>
      </c>
      <c r="C1698" s="6" t="s">
        <v>5204</v>
      </c>
      <c r="K1698" s="2" t="s">
        <v>1441</v>
      </c>
    </row>
    <row r="1699" spans="1:11" hidden="1">
      <c r="A1699" s="2" t="s">
        <v>4967</v>
      </c>
      <c r="B1699" s="62" t="s">
        <v>3174</v>
      </c>
      <c r="C1699" s="6" t="s">
        <v>5204</v>
      </c>
      <c r="K1699" s="2" t="s">
        <v>1441</v>
      </c>
    </row>
    <row r="1700" spans="1:11" hidden="1">
      <c r="A1700" s="2" t="s">
        <v>4968</v>
      </c>
      <c r="B1700" s="62" t="s">
        <v>3175</v>
      </c>
      <c r="C1700" s="6" t="s">
        <v>5204</v>
      </c>
      <c r="K1700" s="2" t="s">
        <v>1441</v>
      </c>
    </row>
    <row r="1701" spans="1:11" hidden="1">
      <c r="A1701" s="2" t="s">
        <v>4969</v>
      </c>
      <c r="B1701" s="62" t="s">
        <v>3176</v>
      </c>
      <c r="C1701" s="6" t="s">
        <v>5204</v>
      </c>
      <c r="K1701" s="2" t="s">
        <v>1441</v>
      </c>
    </row>
    <row r="1702" spans="1:11" hidden="1">
      <c r="A1702" s="2" t="s">
        <v>4970</v>
      </c>
      <c r="B1702" s="62" t="s">
        <v>3177</v>
      </c>
      <c r="C1702" s="6" t="s">
        <v>5204</v>
      </c>
      <c r="K1702" s="2" t="s">
        <v>1441</v>
      </c>
    </row>
    <row r="1703" spans="1:11" hidden="1">
      <c r="A1703" s="2" t="s">
        <v>4971</v>
      </c>
      <c r="B1703" s="62" t="s">
        <v>6624</v>
      </c>
      <c r="C1703" s="6" t="s">
        <v>5204</v>
      </c>
      <c r="K1703" s="2" t="s">
        <v>1441</v>
      </c>
    </row>
    <row r="1704" spans="1:11" hidden="1">
      <c r="A1704" s="2" t="s">
        <v>4972</v>
      </c>
      <c r="B1704" s="62" t="s">
        <v>3178</v>
      </c>
      <c r="C1704" s="6" t="s">
        <v>5204</v>
      </c>
      <c r="K1704" s="2" t="s">
        <v>1441</v>
      </c>
    </row>
    <row r="1705" spans="1:11" hidden="1">
      <c r="A1705" s="2" t="s">
        <v>4973</v>
      </c>
      <c r="B1705" s="62" t="s">
        <v>3179</v>
      </c>
      <c r="C1705" s="6" t="s">
        <v>5204</v>
      </c>
      <c r="K1705" s="2" t="s">
        <v>1441</v>
      </c>
    </row>
    <row r="1706" spans="1:11" hidden="1">
      <c r="A1706" s="2" t="s">
        <v>4974</v>
      </c>
      <c r="B1706" s="62" t="s">
        <v>3180</v>
      </c>
      <c r="C1706" s="6" t="s">
        <v>5204</v>
      </c>
      <c r="K1706" s="2" t="s">
        <v>1441</v>
      </c>
    </row>
    <row r="1707" spans="1:11" hidden="1">
      <c r="A1707" s="2" t="s">
        <v>4975</v>
      </c>
      <c r="B1707" s="62" t="s">
        <v>6625</v>
      </c>
      <c r="C1707" s="6" t="s">
        <v>5204</v>
      </c>
      <c r="K1707" s="2" t="s">
        <v>1441</v>
      </c>
    </row>
    <row r="1708" spans="1:11" hidden="1">
      <c r="A1708" s="2" t="s">
        <v>4976</v>
      </c>
      <c r="B1708" s="62" t="s">
        <v>6626</v>
      </c>
      <c r="C1708" s="6" t="s">
        <v>5204</v>
      </c>
      <c r="K1708" s="2" t="s">
        <v>1441</v>
      </c>
    </row>
    <row r="1709" spans="1:11" hidden="1">
      <c r="A1709" s="2" t="s">
        <v>4977</v>
      </c>
      <c r="B1709" s="62" t="s">
        <v>3181</v>
      </c>
      <c r="C1709" s="6" t="s">
        <v>5204</v>
      </c>
      <c r="K1709" s="2" t="s">
        <v>1441</v>
      </c>
    </row>
    <row r="1710" spans="1:11" hidden="1">
      <c r="A1710" s="2" t="s">
        <v>4978</v>
      </c>
      <c r="B1710" s="62" t="s">
        <v>3182</v>
      </c>
      <c r="C1710" s="6" t="s">
        <v>5204</v>
      </c>
      <c r="K1710" s="2" t="s">
        <v>1441</v>
      </c>
    </row>
    <row r="1711" spans="1:11" hidden="1">
      <c r="A1711" s="2" t="s">
        <v>4979</v>
      </c>
      <c r="B1711" s="62" t="s">
        <v>3183</v>
      </c>
      <c r="C1711" s="6" t="s">
        <v>5204</v>
      </c>
      <c r="K1711" s="2" t="s">
        <v>1441</v>
      </c>
    </row>
    <row r="1712" spans="1:11" hidden="1">
      <c r="A1712" s="2" t="s">
        <v>4980</v>
      </c>
      <c r="B1712" s="62" t="s">
        <v>3184</v>
      </c>
      <c r="C1712" s="6" t="s">
        <v>5204</v>
      </c>
      <c r="K1712" s="2" t="s">
        <v>1441</v>
      </c>
    </row>
    <row r="1713" spans="1:11" hidden="1">
      <c r="A1713" s="2" t="s">
        <v>4981</v>
      </c>
      <c r="B1713" s="62" t="s">
        <v>3185</v>
      </c>
      <c r="C1713" s="6" t="s">
        <v>5204</v>
      </c>
      <c r="K1713" s="2" t="s">
        <v>1441</v>
      </c>
    </row>
    <row r="1714" spans="1:11" hidden="1">
      <c r="A1714" s="2" t="s">
        <v>4982</v>
      </c>
      <c r="B1714" s="62" t="s">
        <v>3186</v>
      </c>
      <c r="C1714" s="6" t="s">
        <v>5204</v>
      </c>
      <c r="K1714" s="2" t="s">
        <v>1441</v>
      </c>
    </row>
    <row r="1715" spans="1:11" hidden="1">
      <c r="A1715" s="2" t="s">
        <v>4983</v>
      </c>
      <c r="B1715" s="62" t="s">
        <v>3187</v>
      </c>
      <c r="C1715" s="6" t="s">
        <v>5204</v>
      </c>
      <c r="K1715" s="2" t="s">
        <v>1441</v>
      </c>
    </row>
    <row r="1716" spans="1:11" hidden="1">
      <c r="A1716" s="2" t="s">
        <v>4984</v>
      </c>
      <c r="B1716" s="62" t="s">
        <v>3188</v>
      </c>
      <c r="C1716" s="6" t="s">
        <v>5204</v>
      </c>
      <c r="K1716" s="2" t="s">
        <v>1441</v>
      </c>
    </row>
    <row r="1717" spans="1:11" hidden="1">
      <c r="A1717" s="2" t="s">
        <v>4985</v>
      </c>
      <c r="B1717" s="62" t="s">
        <v>3189</v>
      </c>
      <c r="C1717" s="6" t="s">
        <v>5204</v>
      </c>
      <c r="K1717" s="2" t="s">
        <v>1441</v>
      </c>
    </row>
    <row r="1718" spans="1:11" hidden="1">
      <c r="A1718" s="2" t="s">
        <v>4986</v>
      </c>
      <c r="B1718" s="62" t="s">
        <v>3190</v>
      </c>
      <c r="C1718" s="6" t="s">
        <v>5204</v>
      </c>
      <c r="K1718" s="2" t="s">
        <v>1441</v>
      </c>
    </row>
    <row r="1719" spans="1:11" hidden="1">
      <c r="A1719" s="2" t="s">
        <v>4987</v>
      </c>
      <c r="B1719" s="62" t="s">
        <v>3191</v>
      </c>
      <c r="C1719" s="6" t="s">
        <v>5204</v>
      </c>
      <c r="K1719" s="2" t="s">
        <v>1441</v>
      </c>
    </row>
    <row r="1720" spans="1:11" hidden="1">
      <c r="A1720" s="2" t="s">
        <v>4988</v>
      </c>
      <c r="B1720" s="62" t="s">
        <v>3192</v>
      </c>
      <c r="C1720" s="6" t="s">
        <v>5204</v>
      </c>
      <c r="K1720" s="2" t="s">
        <v>1441</v>
      </c>
    </row>
    <row r="1721" spans="1:11" hidden="1">
      <c r="A1721" s="2" t="s">
        <v>4989</v>
      </c>
      <c r="B1721" s="62" t="s">
        <v>3193</v>
      </c>
      <c r="C1721" s="6" t="s">
        <v>5204</v>
      </c>
      <c r="K1721" s="2" t="s">
        <v>1441</v>
      </c>
    </row>
    <row r="1722" spans="1:11" hidden="1">
      <c r="A1722" s="2" t="s">
        <v>4990</v>
      </c>
      <c r="B1722" s="62" t="s">
        <v>6627</v>
      </c>
      <c r="C1722" s="6" t="s">
        <v>5204</v>
      </c>
      <c r="K1722" s="2" t="s">
        <v>1441</v>
      </c>
    </row>
    <row r="1723" spans="1:11" hidden="1">
      <c r="A1723" s="2" t="s">
        <v>4991</v>
      </c>
      <c r="B1723" s="62" t="s">
        <v>6628</v>
      </c>
      <c r="C1723" s="6" t="s">
        <v>5204</v>
      </c>
      <c r="K1723" s="2" t="s">
        <v>1441</v>
      </c>
    </row>
    <row r="1724" spans="1:11" hidden="1">
      <c r="A1724" s="2" t="s">
        <v>4992</v>
      </c>
      <c r="B1724" s="62" t="s">
        <v>6629</v>
      </c>
      <c r="C1724" s="6" t="s">
        <v>5204</v>
      </c>
      <c r="K1724" s="2" t="s">
        <v>1441</v>
      </c>
    </row>
    <row r="1725" spans="1:11" hidden="1">
      <c r="A1725" s="2" t="s">
        <v>4993</v>
      </c>
      <c r="B1725" s="62" t="s">
        <v>6630</v>
      </c>
      <c r="C1725" s="6" t="s">
        <v>5204</v>
      </c>
      <c r="K1725" s="2" t="s">
        <v>1441</v>
      </c>
    </row>
    <row r="1726" spans="1:11" hidden="1">
      <c r="A1726" s="2" t="s">
        <v>4994</v>
      </c>
      <c r="B1726" s="62" t="s">
        <v>3194</v>
      </c>
      <c r="C1726" s="6" t="s">
        <v>5204</v>
      </c>
      <c r="K1726" s="2" t="s">
        <v>1441</v>
      </c>
    </row>
    <row r="1727" spans="1:11" hidden="1">
      <c r="A1727" s="2" t="s">
        <v>4995</v>
      </c>
      <c r="B1727" s="62" t="s">
        <v>3195</v>
      </c>
      <c r="C1727" s="6" t="s">
        <v>5204</v>
      </c>
      <c r="K1727" s="2" t="s">
        <v>1441</v>
      </c>
    </row>
    <row r="1728" spans="1:11" hidden="1">
      <c r="A1728" s="2" t="s">
        <v>4996</v>
      </c>
      <c r="B1728" s="62" t="s">
        <v>3196</v>
      </c>
      <c r="C1728" s="6" t="s">
        <v>5204</v>
      </c>
      <c r="K1728" s="2" t="s">
        <v>1441</v>
      </c>
    </row>
    <row r="1729" spans="1:11" hidden="1">
      <c r="A1729" s="2" t="s">
        <v>4997</v>
      </c>
      <c r="B1729" s="62" t="s">
        <v>3197</v>
      </c>
      <c r="C1729" s="6" t="s">
        <v>5204</v>
      </c>
      <c r="K1729" s="2" t="s">
        <v>1441</v>
      </c>
    </row>
    <row r="1730" spans="1:11" hidden="1">
      <c r="A1730" s="2" t="s">
        <v>4998</v>
      </c>
      <c r="B1730" s="62" t="s">
        <v>3198</v>
      </c>
      <c r="C1730" s="6" t="s">
        <v>5204</v>
      </c>
      <c r="K1730" s="2" t="s">
        <v>1441</v>
      </c>
    </row>
    <row r="1731" spans="1:11" hidden="1">
      <c r="A1731" s="2" t="s">
        <v>4999</v>
      </c>
      <c r="B1731" s="62" t="s">
        <v>3199</v>
      </c>
      <c r="C1731" s="6" t="s">
        <v>5204</v>
      </c>
      <c r="K1731" s="2" t="s">
        <v>1441</v>
      </c>
    </row>
    <row r="1732" spans="1:11" hidden="1">
      <c r="A1732" s="2" t="s">
        <v>5000</v>
      </c>
      <c r="B1732" s="62" t="s">
        <v>6631</v>
      </c>
      <c r="C1732" s="6" t="s">
        <v>5204</v>
      </c>
      <c r="K1732" s="2" t="s">
        <v>1441</v>
      </c>
    </row>
    <row r="1733" spans="1:11" hidden="1">
      <c r="A1733" s="2" t="s">
        <v>5001</v>
      </c>
      <c r="B1733" s="62" t="s">
        <v>3200</v>
      </c>
      <c r="C1733" s="6" t="s">
        <v>5204</v>
      </c>
      <c r="K1733" s="2" t="s">
        <v>1441</v>
      </c>
    </row>
    <row r="1734" spans="1:11" hidden="1">
      <c r="A1734" s="2" t="s">
        <v>5002</v>
      </c>
      <c r="B1734" s="62" t="s">
        <v>3201</v>
      </c>
      <c r="C1734" s="6" t="s">
        <v>5204</v>
      </c>
      <c r="K1734" s="2" t="s">
        <v>1441</v>
      </c>
    </row>
    <row r="1735" spans="1:11" hidden="1">
      <c r="A1735" s="2" t="s">
        <v>5003</v>
      </c>
      <c r="B1735" s="62" t="s">
        <v>3202</v>
      </c>
      <c r="C1735" s="6" t="s">
        <v>5204</v>
      </c>
      <c r="K1735" s="2" t="s">
        <v>1441</v>
      </c>
    </row>
    <row r="1736" spans="1:11" hidden="1">
      <c r="A1736" s="2" t="s">
        <v>5004</v>
      </c>
      <c r="B1736" s="62" t="s">
        <v>6632</v>
      </c>
      <c r="C1736" s="6" t="s">
        <v>5204</v>
      </c>
      <c r="K1736" s="2" t="s">
        <v>1441</v>
      </c>
    </row>
    <row r="1737" spans="1:11" hidden="1">
      <c r="A1737" s="2" t="s">
        <v>5005</v>
      </c>
      <c r="B1737" s="62" t="s">
        <v>6633</v>
      </c>
      <c r="C1737" s="6" t="s">
        <v>5204</v>
      </c>
      <c r="K1737" s="2" t="s">
        <v>1441</v>
      </c>
    </row>
    <row r="1738" spans="1:11" hidden="1">
      <c r="A1738" s="2" t="s">
        <v>5006</v>
      </c>
      <c r="B1738" s="62" t="s">
        <v>3204</v>
      </c>
      <c r="C1738" s="6" t="s">
        <v>5204</v>
      </c>
      <c r="K1738" s="2" t="s">
        <v>1441</v>
      </c>
    </row>
    <row r="1739" spans="1:11" hidden="1">
      <c r="A1739" s="2" t="s">
        <v>5007</v>
      </c>
      <c r="B1739" s="62" t="s">
        <v>6634</v>
      </c>
      <c r="C1739" s="6" t="s">
        <v>5204</v>
      </c>
      <c r="K1739" s="2" t="s">
        <v>1441</v>
      </c>
    </row>
    <row r="1740" spans="1:11" hidden="1">
      <c r="A1740" s="2" t="s">
        <v>5008</v>
      </c>
      <c r="B1740" s="62" t="s">
        <v>3205</v>
      </c>
      <c r="C1740" s="6" t="s">
        <v>5204</v>
      </c>
      <c r="K1740" s="2" t="s">
        <v>1441</v>
      </c>
    </row>
    <row r="1741" spans="1:11" hidden="1">
      <c r="A1741" s="2" t="s">
        <v>5009</v>
      </c>
      <c r="B1741" s="62" t="s">
        <v>3206</v>
      </c>
      <c r="C1741" s="6" t="s">
        <v>5204</v>
      </c>
      <c r="K1741" s="2" t="s">
        <v>1441</v>
      </c>
    </row>
    <row r="1742" spans="1:11" hidden="1">
      <c r="A1742" s="2" t="s">
        <v>5010</v>
      </c>
      <c r="B1742" s="62" t="s">
        <v>3207</v>
      </c>
      <c r="C1742" s="6" t="s">
        <v>5204</v>
      </c>
      <c r="K1742" s="2" t="s">
        <v>1441</v>
      </c>
    </row>
    <row r="1743" spans="1:11" hidden="1">
      <c r="A1743" s="2" t="s">
        <v>5011</v>
      </c>
      <c r="B1743" s="62" t="s">
        <v>3208</v>
      </c>
      <c r="C1743" s="6" t="s">
        <v>5204</v>
      </c>
      <c r="K1743" s="2" t="s">
        <v>1441</v>
      </c>
    </row>
    <row r="1744" spans="1:11" hidden="1">
      <c r="A1744" s="2" t="s">
        <v>5012</v>
      </c>
      <c r="B1744" s="62" t="s">
        <v>3209</v>
      </c>
      <c r="C1744" s="6" t="s">
        <v>5204</v>
      </c>
      <c r="K1744" s="2" t="s">
        <v>1441</v>
      </c>
    </row>
    <row r="1745" spans="1:11" hidden="1">
      <c r="A1745" s="2" t="s">
        <v>5013</v>
      </c>
      <c r="B1745" s="62" t="s">
        <v>3210</v>
      </c>
      <c r="C1745" s="6" t="s">
        <v>5204</v>
      </c>
      <c r="K1745" s="2" t="s">
        <v>1441</v>
      </c>
    </row>
    <row r="1746" spans="1:11" hidden="1">
      <c r="A1746" s="2" t="s">
        <v>5014</v>
      </c>
      <c r="B1746" s="62" t="s">
        <v>3211</v>
      </c>
      <c r="C1746" s="6" t="s">
        <v>5204</v>
      </c>
      <c r="K1746" s="2" t="s">
        <v>1441</v>
      </c>
    </row>
    <row r="1747" spans="1:11" hidden="1">
      <c r="A1747" s="2" t="s">
        <v>5015</v>
      </c>
      <c r="B1747" s="62" t="s">
        <v>3212</v>
      </c>
      <c r="C1747" s="6" t="s">
        <v>5204</v>
      </c>
      <c r="K1747" s="2" t="s">
        <v>1441</v>
      </c>
    </row>
    <row r="1748" spans="1:11" hidden="1">
      <c r="A1748" s="2" t="s">
        <v>5016</v>
      </c>
      <c r="B1748" s="62" t="s">
        <v>3213</v>
      </c>
      <c r="C1748" s="6" t="s">
        <v>5204</v>
      </c>
      <c r="K1748" s="2" t="s">
        <v>1441</v>
      </c>
    </row>
    <row r="1749" spans="1:11" hidden="1">
      <c r="A1749" s="2" t="s">
        <v>5017</v>
      </c>
      <c r="B1749" s="62" t="s">
        <v>3214</v>
      </c>
      <c r="C1749" s="6" t="s">
        <v>5204</v>
      </c>
      <c r="K1749" s="2" t="s">
        <v>1441</v>
      </c>
    </row>
    <row r="1750" spans="1:11" hidden="1">
      <c r="A1750" s="2" t="s">
        <v>5018</v>
      </c>
      <c r="B1750" s="62" t="s">
        <v>6635</v>
      </c>
      <c r="C1750" s="6" t="s">
        <v>5204</v>
      </c>
      <c r="K1750" s="2" t="s">
        <v>1441</v>
      </c>
    </row>
    <row r="1751" spans="1:11" hidden="1">
      <c r="A1751" s="2" t="s">
        <v>5019</v>
      </c>
      <c r="B1751" s="62" t="s">
        <v>3215</v>
      </c>
      <c r="C1751" s="6" t="s">
        <v>5204</v>
      </c>
      <c r="K1751" s="2" t="s">
        <v>1441</v>
      </c>
    </row>
    <row r="1752" spans="1:11" hidden="1">
      <c r="A1752" s="2" t="s">
        <v>5020</v>
      </c>
      <c r="B1752" s="62" t="s">
        <v>3216</v>
      </c>
      <c r="C1752" s="6" t="s">
        <v>5204</v>
      </c>
      <c r="K1752" s="2" t="s">
        <v>1441</v>
      </c>
    </row>
    <row r="1753" spans="1:11" hidden="1">
      <c r="A1753" s="2" t="s">
        <v>5021</v>
      </c>
      <c r="B1753" s="62" t="s">
        <v>3217</v>
      </c>
      <c r="C1753" s="6" t="s">
        <v>5204</v>
      </c>
      <c r="K1753" s="2" t="s">
        <v>1441</v>
      </c>
    </row>
    <row r="1754" spans="1:11" hidden="1">
      <c r="A1754" s="2" t="s">
        <v>5022</v>
      </c>
      <c r="B1754" s="62" t="s">
        <v>3218</v>
      </c>
      <c r="C1754" s="6" t="s">
        <v>5204</v>
      </c>
      <c r="K1754" s="2" t="s">
        <v>1441</v>
      </c>
    </row>
    <row r="1755" spans="1:11" hidden="1">
      <c r="A1755" s="2" t="s">
        <v>5023</v>
      </c>
      <c r="B1755" s="62" t="s">
        <v>6636</v>
      </c>
      <c r="C1755" s="6" t="s">
        <v>5204</v>
      </c>
      <c r="K1755" s="2" t="s">
        <v>1441</v>
      </c>
    </row>
    <row r="1756" spans="1:11" hidden="1">
      <c r="A1756" s="2" t="s">
        <v>5024</v>
      </c>
      <c r="B1756" s="62" t="s">
        <v>3219</v>
      </c>
      <c r="C1756" s="6" t="s">
        <v>5204</v>
      </c>
      <c r="K1756" s="2" t="s">
        <v>1441</v>
      </c>
    </row>
    <row r="1757" spans="1:11" hidden="1">
      <c r="A1757" s="2" t="s">
        <v>5025</v>
      </c>
      <c r="B1757" s="62" t="s">
        <v>3220</v>
      </c>
      <c r="C1757" s="6" t="s">
        <v>5204</v>
      </c>
      <c r="K1757" s="2" t="s">
        <v>1441</v>
      </c>
    </row>
    <row r="1758" spans="1:11" hidden="1">
      <c r="A1758" s="2" t="s">
        <v>5026</v>
      </c>
      <c r="B1758" s="62" t="s">
        <v>3221</v>
      </c>
      <c r="C1758" s="6" t="s">
        <v>5204</v>
      </c>
      <c r="K1758" s="2" t="s">
        <v>1441</v>
      </c>
    </row>
    <row r="1759" spans="1:11" hidden="1">
      <c r="A1759" s="2" t="s">
        <v>5027</v>
      </c>
      <c r="B1759" s="62" t="s">
        <v>6637</v>
      </c>
      <c r="C1759" s="6" t="s">
        <v>5204</v>
      </c>
      <c r="K1759" s="2" t="s">
        <v>1441</v>
      </c>
    </row>
    <row r="1760" spans="1:11" hidden="1">
      <c r="A1760" s="2" t="s">
        <v>5028</v>
      </c>
      <c r="B1760" s="62" t="s">
        <v>3222</v>
      </c>
      <c r="C1760" s="6" t="s">
        <v>5204</v>
      </c>
      <c r="K1760" s="2" t="s">
        <v>1441</v>
      </c>
    </row>
    <row r="1761" spans="1:11" hidden="1">
      <c r="A1761" s="2" t="s">
        <v>5029</v>
      </c>
      <c r="B1761" s="62" t="s">
        <v>3223</v>
      </c>
      <c r="C1761" s="6" t="s">
        <v>5204</v>
      </c>
      <c r="K1761" s="2" t="s">
        <v>1441</v>
      </c>
    </row>
    <row r="1762" spans="1:11" hidden="1">
      <c r="A1762" s="2" t="s">
        <v>5030</v>
      </c>
      <c r="B1762" s="62" t="s">
        <v>6638</v>
      </c>
      <c r="C1762" s="6" t="s">
        <v>5204</v>
      </c>
      <c r="K1762" s="2" t="s">
        <v>1441</v>
      </c>
    </row>
    <row r="1763" spans="1:11" hidden="1">
      <c r="A1763" s="2" t="s">
        <v>5031</v>
      </c>
      <c r="B1763" s="62" t="s">
        <v>3224</v>
      </c>
      <c r="C1763" s="6" t="s">
        <v>5204</v>
      </c>
      <c r="K1763" s="2" t="s">
        <v>1441</v>
      </c>
    </row>
    <row r="1764" spans="1:11" hidden="1">
      <c r="A1764" s="2" t="s">
        <v>5032</v>
      </c>
      <c r="B1764" s="62" t="s">
        <v>3225</v>
      </c>
      <c r="C1764" s="6" t="s">
        <v>5204</v>
      </c>
      <c r="K1764" s="2" t="s">
        <v>1441</v>
      </c>
    </row>
    <row r="1765" spans="1:11" hidden="1">
      <c r="A1765" s="2" t="s">
        <v>5033</v>
      </c>
      <c r="B1765" s="62" t="s">
        <v>3226</v>
      </c>
      <c r="C1765" s="6" t="s">
        <v>5204</v>
      </c>
      <c r="K1765" s="2" t="s">
        <v>1441</v>
      </c>
    </row>
    <row r="1766" spans="1:11" hidden="1">
      <c r="A1766" s="2" t="s">
        <v>5034</v>
      </c>
      <c r="B1766" s="62" t="s">
        <v>3227</v>
      </c>
      <c r="C1766" s="6" t="s">
        <v>5204</v>
      </c>
      <c r="K1766" s="2" t="s">
        <v>1441</v>
      </c>
    </row>
    <row r="1767" spans="1:11" hidden="1">
      <c r="A1767" s="2" t="s">
        <v>5035</v>
      </c>
      <c r="B1767" s="62" t="s">
        <v>3228</v>
      </c>
      <c r="C1767" s="6" t="s">
        <v>5204</v>
      </c>
      <c r="K1767" s="2" t="s">
        <v>1441</v>
      </c>
    </row>
    <row r="1768" spans="1:11" hidden="1">
      <c r="A1768" s="2" t="s">
        <v>5036</v>
      </c>
      <c r="B1768" s="62" t="s">
        <v>3229</v>
      </c>
      <c r="C1768" s="6" t="s">
        <v>5204</v>
      </c>
      <c r="K1768" s="2" t="s">
        <v>1441</v>
      </c>
    </row>
    <row r="1769" spans="1:11" hidden="1">
      <c r="A1769" s="2" t="s">
        <v>5037</v>
      </c>
      <c r="B1769" s="62" t="s">
        <v>8523</v>
      </c>
      <c r="C1769" s="6" t="s">
        <v>5204</v>
      </c>
      <c r="K1769" s="2" t="s">
        <v>1441</v>
      </c>
    </row>
    <row r="1770" spans="1:11" hidden="1">
      <c r="A1770" s="2" t="s">
        <v>5038</v>
      </c>
      <c r="B1770" s="62" t="s">
        <v>3230</v>
      </c>
      <c r="C1770" s="6" t="s">
        <v>5204</v>
      </c>
      <c r="K1770" s="2" t="s">
        <v>1441</v>
      </c>
    </row>
    <row r="1771" spans="1:11" hidden="1">
      <c r="A1771" s="2" t="s">
        <v>5039</v>
      </c>
      <c r="B1771" s="62" t="s">
        <v>3231</v>
      </c>
      <c r="C1771" s="6" t="s">
        <v>5204</v>
      </c>
      <c r="K1771" s="2" t="s">
        <v>1441</v>
      </c>
    </row>
    <row r="1772" spans="1:11" hidden="1">
      <c r="A1772" s="2" t="s">
        <v>5040</v>
      </c>
      <c r="B1772" s="62" t="s">
        <v>3232</v>
      </c>
      <c r="C1772" s="6" t="s">
        <v>5204</v>
      </c>
      <c r="K1772" s="2" t="s">
        <v>1441</v>
      </c>
    </row>
    <row r="1773" spans="1:11" hidden="1">
      <c r="A1773" s="2" t="s">
        <v>5041</v>
      </c>
      <c r="B1773" s="62" t="s">
        <v>3233</v>
      </c>
      <c r="C1773" s="6" t="s">
        <v>5204</v>
      </c>
      <c r="K1773" s="2" t="s">
        <v>1441</v>
      </c>
    </row>
    <row r="1774" spans="1:11" hidden="1">
      <c r="A1774" s="2" t="s">
        <v>5042</v>
      </c>
      <c r="B1774" s="62" t="s">
        <v>3234</v>
      </c>
      <c r="C1774" s="6" t="s">
        <v>5204</v>
      </c>
      <c r="K1774" s="2" t="s">
        <v>1441</v>
      </c>
    </row>
    <row r="1775" spans="1:11" hidden="1">
      <c r="A1775" s="2" t="s">
        <v>5043</v>
      </c>
      <c r="B1775" s="62" t="s">
        <v>3235</v>
      </c>
      <c r="C1775" s="6" t="s">
        <v>5204</v>
      </c>
      <c r="K1775" s="2" t="s">
        <v>1441</v>
      </c>
    </row>
    <row r="1776" spans="1:11" hidden="1">
      <c r="A1776" s="2" t="s">
        <v>5044</v>
      </c>
      <c r="B1776" s="62" t="s">
        <v>3236</v>
      </c>
      <c r="C1776" s="6" t="s">
        <v>5204</v>
      </c>
      <c r="K1776" s="2" t="s">
        <v>1441</v>
      </c>
    </row>
    <row r="1777" spans="1:11" hidden="1">
      <c r="A1777" s="2" t="s">
        <v>5045</v>
      </c>
      <c r="B1777" s="62" t="s">
        <v>3237</v>
      </c>
      <c r="C1777" s="6" t="s">
        <v>5204</v>
      </c>
      <c r="K1777" s="2" t="s">
        <v>1441</v>
      </c>
    </row>
    <row r="1778" spans="1:11" hidden="1">
      <c r="A1778" s="2" t="s">
        <v>5046</v>
      </c>
      <c r="B1778" s="62" t="s">
        <v>3238</v>
      </c>
      <c r="C1778" s="6" t="s">
        <v>5204</v>
      </c>
      <c r="K1778" s="2" t="s">
        <v>1441</v>
      </c>
    </row>
    <row r="1779" spans="1:11" hidden="1">
      <c r="A1779" s="2" t="s">
        <v>5047</v>
      </c>
      <c r="B1779" s="62" t="s">
        <v>6640</v>
      </c>
      <c r="C1779" s="6" t="s">
        <v>5204</v>
      </c>
      <c r="K1779" s="2" t="s">
        <v>1441</v>
      </c>
    </row>
    <row r="1780" spans="1:11" hidden="1">
      <c r="A1780" s="2" t="s">
        <v>5048</v>
      </c>
      <c r="B1780" s="62" t="s">
        <v>6641</v>
      </c>
      <c r="C1780" s="6" t="s">
        <v>5204</v>
      </c>
      <c r="K1780" s="2" t="s">
        <v>1441</v>
      </c>
    </row>
    <row r="1781" spans="1:11" hidden="1">
      <c r="A1781" s="2" t="s">
        <v>5049</v>
      </c>
      <c r="B1781" s="62" t="s">
        <v>3239</v>
      </c>
      <c r="C1781" s="6" t="s">
        <v>5204</v>
      </c>
      <c r="K1781" s="2" t="s">
        <v>1441</v>
      </c>
    </row>
    <row r="1782" spans="1:11" hidden="1">
      <c r="A1782" s="2" t="s">
        <v>5050</v>
      </c>
      <c r="B1782" s="62" t="s">
        <v>6642</v>
      </c>
      <c r="C1782" s="6" t="s">
        <v>5204</v>
      </c>
      <c r="K1782" s="2" t="s">
        <v>1441</v>
      </c>
    </row>
    <row r="1783" spans="1:11" hidden="1">
      <c r="A1783" s="2" t="s">
        <v>5051</v>
      </c>
      <c r="B1783" s="62" t="s">
        <v>6643</v>
      </c>
      <c r="C1783" s="6" t="s">
        <v>5204</v>
      </c>
      <c r="K1783" s="2" t="s">
        <v>1441</v>
      </c>
    </row>
    <row r="1784" spans="1:11" hidden="1">
      <c r="A1784" s="2" t="s">
        <v>5052</v>
      </c>
      <c r="B1784" s="62" t="s">
        <v>6644</v>
      </c>
      <c r="C1784" s="6" t="s">
        <v>5204</v>
      </c>
      <c r="K1784" s="2" t="s">
        <v>1441</v>
      </c>
    </row>
    <row r="1785" spans="1:11" hidden="1">
      <c r="A1785" s="2" t="s">
        <v>5053</v>
      </c>
      <c r="B1785" s="62" t="s">
        <v>6645</v>
      </c>
      <c r="C1785" s="6" t="s">
        <v>5204</v>
      </c>
      <c r="K1785" s="2" t="s">
        <v>1441</v>
      </c>
    </row>
    <row r="1786" spans="1:11" hidden="1">
      <c r="A1786" s="2" t="s">
        <v>5054</v>
      </c>
      <c r="B1786" s="62" t="s">
        <v>6646</v>
      </c>
      <c r="C1786" s="6" t="s">
        <v>5204</v>
      </c>
      <c r="K1786" s="2" t="s">
        <v>1441</v>
      </c>
    </row>
    <row r="1787" spans="1:11" hidden="1">
      <c r="A1787" s="2" t="s">
        <v>5055</v>
      </c>
      <c r="B1787" s="62" t="s">
        <v>3240</v>
      </c>
      <c r="C1787" s="6" t="s">
        <v>5204</v>
      </c>
      <c r="K1787" s="2" t="s">
        <v>1441</v>
      </c>
    </row>
    <row r="1788" spans="1:11" hidden="1">
      <c r="A1788" s="2" t="s">
        <v>5056</v>
      </c>
      <c r="B1788" s="62" t="s">
        <v>3241</v>
      </c>
      <c r="C1788" s="6" t="s">
        <v>5204</v>
      </c>
      <c r="K1788" s="2" t="s">
        <v>1441</v>
      </c>
    </row>
    <row r="1789" spans="1:11" hidden="1">
      <c r="A1789" s="2" t="s">
        <v>5057</v>
      </c>
      <c r="B1789" s="62" t="s">
        <v>6647</v>
      </c>
      <c r="C1789" s="6" t="s">
        <v>5204</v>
      </c>
      <c r="K1789" s="2" t="s">
        <v>1441</v>
      </c>
    </row>
    <row r="1790" spans="1:11" hidden="1">
      <c r="A1790" s="2" t="s">
        <v>5058</v>
      </c>
      <c r="B1790" s="62" t="s">
        <v>6648</v>
      </c>
      <c r="C1790" s="6" t="s">
        <v>5204</v>
      </c>
      <c r="K1790" s="2" t="s">
        <v>1441</v>
      </c>
    </row>
    <row r="1791" spans="1:11" hidden="1">
      <c r="A1791" s="2" t="s">
        <v>5059</v>
      </c>
      <c r="B1791" s="62" t="s">
        <v>6649</v>
      </c>
      <c r="C1791" s="6" t="s">
        <v>5204</v>
      </c>
      <c r="K1791" s="2" t="s">
        <v>1441</v>
      </c>
    </row>
    <row r="1792" spans="1:11" hidden="1">
      <c r="A1792" s="2" t="s">
        <v>5060</v>
      </c>
      <c r="B1792" s="62" t="s">
        <v>3242</v>
      </c>
      <c r="C1792" s="6" t="s">
        <v>5204</v>
      </c>
      <c r="K1792" s="2" t="s">
        <v>1441</v>
      </c>
    </row>
    <row r="1793" spans="1:11" hidden="1">
      <c r="A1793" s="2" t="s">
        <v>5061</v>
      </c>
      <c r="B1793" s="62" t="s">
        <v>6650</v>
      </c>
      <c r="C1793" s="6" t="s">
        <v>5204</v>
      </c>
      <c r="K1793" s="2" t="s">
        <v>1441</v>
      </c>
    </row>
    <row r="1794" spans="1:11" hidden="1">
      <c r="A1794" s="2" t="s">
        <v>5062</v>
      </c>
      <c r="B1794" s="62" t="s">
        <v>6651</v>
      </c>
      <c r="C1794" s="6" t="s">
        <v>5204</v>
      </c>
      <c r="K1794" s="2" t="s">
        <v>1441</v>
      </c>
    </row>
    <row r="1795" spans="1:11" hidden="1">
      <c r="A1795" s="2" t="s">
        <v>5063</v>
      </c>
      <c r="B1795" s="62" t="s">
        <v>6652</v>
      </c>
      <c r="C1795" s="6" t="s">
        <v>5204</v>
      </c>
      <c r="K1795" s="2" t="s">
        <v>1441</v>
      </c>
    </row>
    <row r="1796" spans="1:11" hidden="1">
      <c r="A1796" s="2" t="s">
        <v>5064</v>
      </c>
      <c r="B1796" s="62" t="s">
        <v>6653</v>
      </c>
      <c r="C1796" s="6" t="s">
        <v>5204</v>
      </c>
      <c r="K1796" s="2" t="s">
        <v>1441</v>
      </c>
    </row>
    <row r="1797" spans="1:11" hidden="1">
      <c r="A1797" s="2" t="s">
        <v>5065</v>
      </c>
      <c r="B1797" s="62" t="s">
        <v>3245</v>
      </c>
      <c r="C1797" s="6" t="s">
        <v>5204</v>
      </c>
      <c r="K1797" s="2" t="s">
        <v>1441</v>
      </c>
    </row>
    <row r="1798" spans="1:11" hidden="1">
      <c r="A1798" s="2" t="s">
        <v>5066</v>
      </c>
      <c r="B1798" s="62" t="s">
        <v>3243</v>
      </c>
      <c r="C1798" s="6" t="s">
        <v>5204</v>
      </c>
      <c r="K1798" s="2" t="s">
        <v>1441</v>
      </c>
    </row>
    <row r="1799" spans="1:11" hidden="1">
      <c r="A1799" s="2" t="s">
        <v>5067</v>
      </c>
      <c r="B1799" s="62" t="s">
        <v>3244</v>
      </c>
      <c r="C1799" s="6" t="s">
        <v>5204</v>
      </c>
      <c r="K1799" s="2" t="s">
        <v>1441</v>
      </c>
    </row>
    <row r="1800" spans="1:11" hidden="1">
      <c r="A1800" s="2" t="s">
        <v>5068</v>
      </c>
      <c r="B1800" s="62" t="s">
        <v>3246</v>
      </c>
      <c r="C1800" s="6" t="s">
        <v>5204</v>
      </c>
      <c r="K1800" s="2" t="s">
        <v>1441</v>
      </c>
    </row>
    <row r="1801" spans="1:11" hidden="1">
      <c r="A1801" s="2" t="s">
        <v>5069</v>
      </c>
      <c r="B1801" s="62" t="s">
        <v>3247</v>
      </c>
      <c r="C1801" s="6" t="s">
        <v>5204</v>
      </c>
      <c r="K1801" s="2" t="s">
        <v>1441</v>
      </c>
    </row>
    <row r="1802" spans="1:11" hidden="1">
      <c r="A1802" s="2" t="s">
        <v>5070</v>
      </c>
      <c r="B1802" s="62" t="s">
        <v>3248</v>
      </c>
      <c r="C1802" s="6" t="s">
        <v>5204</v>
      </c>
      <c r="K1802" s="2" t="s">
        <v>1441</v>
      </c>
    </row>
    <row r="1803" spans="1:11" hidden="1">
      <c r="A1803" s="2" t="s">
        <v>5071</v>
      </c>
      <c r="B1803" s="62" t="s">
        <v>3249</v>
      </c>
      <c r="C1803" s="6" t="s">
        <v>5204</v>
      </c>
      <c r="K1803" s="2" t="s">
        <v>1441</v>
      </c>
    </row>
    <row r="1804" spans="1:11" hidden="1">
      <c r="A1804" s="2" t="s">
        <v>5072</v>
      </c>
      <c r="B1804" s="62" t="s">
        <v>3250</v>
      </c>
      <c r="C1804" s="6" t="s">
        <v>5204</v>
      </c>
      <c r="K1804" s="2" t="s">
        <v>1441</v>
      </c>
    </row>
    <row r="1805" spans="1:11" hidden="1">
      <c r="A1805" s="2" t="s">
        <v>5073</v>
      </c>
      <c r="B1805" s="62" t="s">
        <v>3251</v>
      </c>
      <c r="C1805" s="6" t="s">
        <v>5204</v>
      </c>
      <c r="K1805" s="2" t="s">
        <v>1441</v>
      </c>
    </row>
    <row r="1806" spans="1:11" hidden="1">
      <c r="A1806" s="2" t="s">
        <v>5074</v>
      </c>
      <c r="B1806" s="62" t="s">
        <v>3252</v>
      </c>
      <c r="C1806" s="6" t="s">
        <v>5204</v>
      </c>
      <c r="K1806" s="2" t="s">
        <v>1441</v>
      </c>
    </row>
    <row r="1807" spans="1:11" hidden="1">
      <c r="A1807" s="2" t="s">
        <v>5075</v>
      </c>
      <c r="B1807" s="62" t="s">
        <v>6654</v>
      </c>
      <c r="C1807" s="6" t="s">
        <v>5204</v>
      </c>
      <c r="K1807" s="2" t="s">
        <v>1441</v>
      </c>
    </row>
    <row r="1808" spans="1:11" hidden="1">
      <c r="A1808" s="2" t="s">
        <v>5076</v>
      </c>
      <c r="B1808" s="62" t="s">
        <v>3253</v>
      </c>
      <c r="C1808" s="6" t="s">
        <v>5204</v>
      </c>
      <c r="K1808" s="2" t="s">
        <v>1441</v>
      </c>
    </row>
    <row r="1809" spans="1:11" hidden="1">
      <c r="A1809" s="2" t="s">
        <v>5077</v>
      </c>
      <c r="B1809" s="62" t="s">
        <v>6655</v>
      </c>
      <c r="C1809" s="6" t="s">
        <v>5204</v>
      </c>
      <c r="K1809" s="2" t="s">
        <v>1441</v>
      </c>
    </row>
    <row r="1810" spans="1:11" hidden="1">
      <c r="A1810" s="2" t="s">
        <v>5078</v>
      </c>
      <c r="B1810" s="62" t="s">
        <v>3254</v>
      </c>
      <c r="C1810" s="6" t="s">
        <v>5204</v>
      </c>
      <c r="K1810" s="2" t="s">
        <v>1441</v>
      </c>
    </row>
    <row r="1811" spans="1:11" hidden="1">
      <c r="A1811" s="2" t="s">
        <v>5079</v>
      </c>
      <c r="B1811" s="62" t="s">
        <v>3255</v>
      </c>
      <c r="C1811" s="6" t="s">
        <v>5204</v>
      </c>
      <c r="K1811" s="2" t="s">
        <v>1441</v>
      </c>
    </row>
    <row r="1812" spans="1:11" hidden="1">
      <c r="A1812" s="2" t="s">
        <v>5080</v>
      </c>
      <c r="B1812" s="62" t="s">
        <v>3256</v>
      </c>
      <c r="C1812" s="6" t="s">
        <v>5204</v>
      </c>
      <c r="K1812" s="2" t="s">
        <v>1441</v>
      </c>
    </row>
    <row r="1813" spans="1:11" hidden="1">
      <c r="A1813" s="2" t="s">
        <v>5081</v>
      </c>
      <c r="B1813" s="62" t="s">
        <v>3257</v>
      </c>
      <c r="C1813" s="6" t="s">
        <v>5204</v>
      </c>
      <c r="K1813" s="2" t="s">
        <v>1441</v>
      </c>
    </row>
    <row r="1814" spans="1:11" hidden="1">
      <c r="A1814" s="2" t="s">
        <v>5082</v>
      </c>
      <c r="B1814" s="62" t="s">
        <v>3258</v>
      </c>
      <c r="C1814" s="6" t="s">
        <v>5204</v>
      </c>
      <c r="K1814" s="2" t="s">
        <v>1441</v>
      </c>
    </row>
    <row r="1815" spans="1:11" hidden="1">
      <c r="A1815" s="2" t="s">
        <v>5083</v>
      </c>
      <c r="B1815" s="62" t="s">
        <v>3259</v>
      </c>
      <c r="C1815" s="6" t="s">
        <v>5204</v>
      </c>
      <c r="K1815" s="2" t="s">
        <v>1441</v>
      </c>
    </row>
    <row r="1816" spans="1:11" hidden="1">
      <c r="A1816" s="2" t="s">
        <v>5084</v>
      </c>
      <c r="B1816" s="62" t="s">
        <v>3260</v>
      </c>
      <c r="C1816" s="6" t="s">
        <v>5204</v>
      </c>
      <c r="K1816" s="2" t="s">
        <v>1441</v>
      </c>
    </row>
    <row r="1817" spans="1:11" hidden="1">
      <c r="A1817" s="2" t="s">
        <v>5085</v>
      </c>
      <c r="B1817" s="62" t="s">
        <v>3261</v>
      </c>
      <c r="C1817" s="6" t="s">
        <v>5204</v>
      </c>
      <c r="K1817" s="2" t="s">
        <v>1441</v>
      </c>
    </row>
    <row r="1818" spans="1:11" hidden="1">
      <c r="A1818" s="2" t="s">
        <v>5086</v>
      </c>
      <c r="B1818" s="62" t="s">
        <v>3262</v>
      </c>
      <c r="C1818" s="6" t="s">
        <v>5204</v>
      </c>
      <c r="K1818" s="2" t="s">
        <v>1441</v>
      </c>
    </row>
    <row r="1819" spans="1:11" hidden="1">
      <c r="A1819" s="2" t="s">
        <v>5087</v>
      </c>
      <c r="B1819" s="62" t="s">
        <v>3263</v>
      </c>
      <c r="C1819" s="6" t="s">
        <v>5204</v>
      </c>
      <c r="K1819" s="2" t="s">
        <v>1441</v>
      </c>
    </row>
    <row r="1820" spans="1:11" hidden="1">
      <c r="A1820" s="2" t="s">
        <v>5088</v>
      </c>
      <c r="B1820" s="62" t="s">
        <v>3264</v>
      </c>
      <c r="C1820" s="6" t="s">
        <v>5204</v>
      </c>
      <c r="K1820" s="2" t="s">
        <v>1441</v>
      </c>
    </row>
    <row r="1821" spans="1:11" hidden="1">
      <c r="A1821" s="2" t="s">
        <v>5089</v>
      </c>
      <c r="B1821" s="62" t="s">
        <v>3265</v>
      </c>
      <c r="C1821" s="6" t="s">
        <v>5204</v>
      </c>
      <c r="K1821" s="2" t="s">
        <v>1441</v>
      </c>
    </row>
    <row r="1822" spans="1:11" hidden="1">
      <c r="A1822" s="2" t="s">
        <v>5090</v>
      </c>
      <c r="B1822" s="62" t="s">
        <v>6656</v>
      </c>
      <c r="C1822" s="6" t="s">
        <v>5204</v>
      </c>
      <c r="K1822" s="2" t="s">
        <v>1441</v>
      </c>
    </row>
    <row r="1823" spans="1:11" hidden="1">
      <c r="A1823" s="2" t="s">
        <v>5091</v>
      </c>
      <c r="B1823" s="62" t="s">
        <v>6657</v>
      </c>
      <c r="C1823" s="6" t="s">
        <v>5204</v>
      </c>
      <c r="K1823" s="2" t="s">
        <v>1441</v>
      </c>
    </row>
    <row r="1824" spans="1:11" hidden="1">
      <c r="A1824" s="2" t="s">
        <v>5092</v>
      </c>
      <c r="B1824" s="62" t="s">
        <v>3266</v>
      </c>
      <c r="C1824" s="6" t="s">
        <v>5204</v>
      </c>
      <c r="K1824" s="2" t="s">
        <v>1441</v>
      </c>
    </row>
    <row r="1825" spans="1:11" hidden="1">
      <c r="A1825" s="2" t="s">
        <v>5093</v>
      </c>
      <c r="B1825" s="62" t="s">
        <v>3267</v>
      </c>
      <c r="C1825" s="6" t="s">
        <v>5204</v>
      </c>
      <c r="K1825" s="2" t="s">
        <v>1441</v>
      </c>
    </row>
    <row r="1826" spans="1:11" hidden="1">
      <c r="A1826" s="2" t="s">
        <v>5094</v>
      </c>
      <c r="B1826" s="62" t="s">
        <v>3268</v>
      </c>
      <c r="C1826" s="6" t="s">
        <v>5204</v>
      </c>
      <c r="K1826" s="2" t="s">
        <v>1441</v>
      </c>
    </row>
    <row r="1827" spans="1:11" hidden="1">
      <c r="A1827" s="2" t="s">
        <v>5095</v>
      </c>
      <c r="B1827" s="62" t="s">
        <v>3269</v>
      </c>
      <c r="C1827" s="6" t="s">
        <v>5204</v>
      </c>
      <c r="K1827" s="2" t="s">
        <v>1441</v>
      </c>
    </row>
    <row r="1828" spans="1:11" hidden="1">
      <c r="A1828" s="2" t="s">
        <v>5096</v>
      </c>
      <c r="B1828" s="62" t="s">
        <v>6658</v>
      </c>
      <c r="C1828" s="6" t="s">
        <v>5204</v>
      </c>
      <c r="K1828" s="2" t="s">
        <v>1441</v>
      </c>
    </row>
    <row r="1829" spans="1:11" hidden="1">
      <c r="A1829" s="2" t="s">
        <v>5097</v>
      </c>
      <c r="B1829" s="62" t="s">
        <v>3270</v>
      </c>
      <c r="C1829" s="6" t="s">
        <v>5204</v>
      </c>
      <c r="K1829" s="2" t="s">
        <v>1441</v>
      </c>
    </row>
    <row r="1830" spans="1:11" hidden="1">
      <c r="A1830" s="2" t="s">
        <v>5098</v>
      </c>
      <c r="B1830" s="62" t="s">
        <v>3271</v>
      </c>
      <c r="C1830" s="6" t="s">
        <v>5204</v>
      </c>
      <c r="K1830" s="2" t="s">
        <v>1441</v>
      </c>
    </row>
    <row r="1831" spans="1:11" hidden="1">
      <c r="A1831" s="2" t="s">
        <v>5099</v>
      </c>
      <c r="B1831" s="62" t="s">
        <v>3272</v>
      </c>
      <c r="C1831" s="6" t="s">
        <v>5204</v>
      </c>
      <c r="K1831" s="2" t="s">
        <v>1441</v>
      </c>
    </row>
    <row r="1832" spans="1:11" hidden="1">
      <c r="A1832" s="2" t="s">
        <v>5100</v>
      </c>
      <c r="B1832" s="62" t="s">
        <v>3273</v>
      </c>
      <c r="C1832" s="6" t="s">
        <v>5204</v>
      </c>
      <c r="K1832" s="2" t="s">
        <v>1441</v>
      </c>
    </row>
    <row r="1833" spans="1:11" hidden="1">
      <c r="A1833" s="2" t="s">
        <v>5101</v>
      </c>
      <c r="B1833" s="62" t="s">
        <v>3274</v>
      </c>
      <c r="C1833" s="6" t="s">
        <v>5204</v>
      </c>
      <c r="K1833" s="2" t="s">
        <v>1441</v>
      </c>
    </row>
    <row r="1834" spans="1:11" hidden="1">
      <c r="A1834" s="2" t="s">
        <v>5102</v>
      </c>
      <c r="B1834" s="62" t="s">
        <v>6659</v>
      </c>
      <c r="C1834" s="6" t="s">
        <v>5204</v>
      </c>
      <c r="K1834" s="2" t="s">
        <v>1441</v>
      </c>
    </row>
    <row r="1835" spans="1:11" hidden="1">
      <c r="A1835" s="2" t="s">
        <v>5103</v>
      </c>
      <c r="B1835" s="62" t="s">
        <v>6660</v>
      </c>
      <c r="C1835" s="6" t="s">
        <v>5204</v>
      </c>
      <c r="K1835" s="2" t="s">
        <v>1441</v>
      </c>
    </row>
    <row r="1836" spans="1:11" hidden="1">
      <c r="A1836" s="2" t="s">
        <v>5104</v>
      </c>
      <c r="B1836" s="62" t="s">
        <v>3275</v>
      </c>
      <c r="C1836" s="6" t="s">
        <v>5204</v>
      </c>
      <c r="K1836" s="2" t="s">
        <v>1441</v>
      </c>
    </row>
    <row r="1837" spans="1:11" hidden="1">
      <c r="A1837" s="2" t="s">
        <v>5105</v>
      </c>
      <c r="B1837" s="62" t="s">
        <v>3276</v>
      </c>
      <c r="C1837" s="6" t="s">
        <v>5204</v>
      </c>
      <c r="K1837" s="2" t="s">
        <v>1441</v>
      </c>
    </row>
    <row r="1838" spans="1:11" hidden="1">
      <c r="A1838" s="2" t="s">
        <v>5106</v>
      </c>
      <c r="B1838" s="62" t="s">
        <v>6661</v>
      </c>
      <c r="C1838" s="6" t="s">
        <v>5204</v>
      </c>
      <c r="K1838" s="2" t="s">
        <v>1441</v>
      </c>
    </row>
    <row r="1839" spans="1:11" hidden="1">
      <c r="A1839" s="2" t="s">
        <v>5107</v>
      </c>
      <c r="B1839" s="62" t="s">
        <v>6662</v>
      </c>
      <c r="C1839" s="6" t="s">
        <v>5204</v>
      </c>
      <c r="K1839" s="2" t="s">
        <v>1441</v>
      </c>
    </row>
    <row r="1840" spans="1:11" hidden="1">
      <c r="A1840" s="2" t="s">
        <v>5108</v>
      </c>
      <c r="B1840" s="62" t="s">
        <v>6663</v>
      </c>
      <c r="C1840" s="6" t="s">
        <v>5204</v>
      </c>
      <c r="K1840" s="2" t="s">
        <v>1441</v>
      </c>
    </row>
    <row r="1841" spans="1:11" hidden="1">
      <c r="A1841" s="2" t="s">
        <v>5109</v>
      </c>
      <c r="B1841" s="62" t="s">
        <v>6664</v>
      </c>
      <c r="C1841" s="6" t="s">
        <v>5204</v>
      </c>
      <c r="K1841" s="2" t="s">
        <v>1441</v>
      </c>
    </row>
    <row r="1842" spans="1:11" hidden="1">
      <c r="A1842" s="2" t="s">
        <v>5110</v>
      </c>
      <c r="B1842" s="62" t="s">
        <v>6665</v>
      </c>
      <c r="C1842" s="6" t="s">
        <v>5204</v>
      </c>
      <c r="K1842" s="2" t="s">
        <v>1441</v>
      </c>
    </row>
    <row r="1843" spans="1:11" hidden="1">
      <c r="A1843" s="2" t="s">
        <v>5111</v>
      </c>
      <c r="B1843" s="62" t="s">
        <v>6666</v>
      </c>
      <c r="C1843" s="6" t="s">
        <v>5204</v>
      </c>
      <c r="K1843" s="2" t="s">
        <v>1441</v>
      </c>
    </row>
    <row r="1844" spans="1:11" hidden="1">
      <c r="A1844" s="2" t="s">
        <v>5112</v>
      </c>
      <c r="B1844" s="62" t="s">
        <v>3277</v>
      </c>
      <c r="C1844" s="6" t="s">
        <v>5204</v>
      </c>
      <c r="K1844" s="2" t="s">
        <v>1441</v>
      </c>
    </row>
    <row r="1845" spans="1:11" hidden="1">
      <c r="A1845" s="2" t="s">
        <v>5113</v>
      </c>
      <c r="B1845" s="62" t="s">
        <v>3278</v>
      </c>
      <c r="C1845" s="6" t="s">
        <v>5204</v>
      </c>
      <c r="K1845" s="2" t="s">
        <v>1441</v>
      </c>
    </row>
    <row r="1846" spans="1:11" hidden="1">
      <c r="A1846" s="2" t="s">
        <v>5114</v>
      </c>
      <c r="B1846" s="62" t="s">
        <v>3279</v>
      </c>
      <c r="C1846" s="6" t="s">
        <v>5204</v>
      </c>
      <c r="K1846" s="2" t="s">
        <v>1441</v>
      </c>
    </row>
    <row r="1847" spans="1:11" hidden="1">
      <c r="A1847" s="2" t="s">
        <v>5115</v>
      </c>
      <c r="B1847" s="62" t="s">
        <v>6667</v>
      </c>
      <c r="C1847" s="6" t="s">
        <v>5204</v>
      </c>
      <c r="K1847" s="2" t="s">
        <v>1441</v>
      </c>
    </row>
    <row r="1848" spans="1:11" hidden="1">
      <c r="A1848" s="2" t="s">
        <v>5116</v>
      </c>
      <c r="B1848" s="62" t="s">
        <v>6668</v>
      </c>
      <c r="C1848" s="6" t="s">
        <v>5204</v>
      </c>
      <c r="K1848" s="2" t="s">
        <v>1441</v>
      </c>
    </row>
    <row r="1849" spans="1:11" hidden="1">
      <c r="A1849" s="2" t="s">
        <v>5117</v>
      </c>
      <c r="B1849" s="62" t="s">
        <v>6669</v>
      </c>
      <c r="C1849" s="6" t="s">
        <v>5204</v>
      </c>
      <c r="K1849" s="2" t="s">
        <v>1441</v>
      </c>
    </row>
    <row r="1850" spans="1:11" hidden="1">
      <c r="A1850" s="2" t="s">
        <v>5118</v>
      </c>
      <c r="B1850" s="62" t="s">
        <v>6670</v>
      </c>
      <c r="C1850" s="6" t="s">
        <v>5204</v>
      </c>
      <c r="K1850" s="2" t="s">
        <v>1441</v>
      </c>
    </row>
    <row r="1851" spans="1:11" hidden="1">
      <c r="A1851" s="2" t="s">
        <v>5119</v>
      </c>
      <c r="B1851" s="62" t="s">
        <v>3280</v>
      </c>
      <c r="C1851" s="6" t="s">
        <v>5204</v>
      </c>
      <c r="K1851" s="2" t="s">
        <v>1441</v>
      </c>
    </row>
    <row r="1852" spans="1:11" hidden="1">
      <c r="A1852" s="2" t="s">
        <v>5120</v>
      </c>
      <c r="B1852" s="62" t="s">
        <v>3281</v>
      </c>
      <c r="C1852" s="6" t="s">
        <v>5204</v>
      </c>
      <c r="K1852" s="2" t="s">
        <v>1441</v>
      </c>
    </row>
    <row r="1853" spans="1:11" hidden="1">
      <c r="A1853" s="2" t="s">
        <v>5121</v>
      </c>
      <c r="B1853" s="62" t="s">
        <v>3282</v>
      </c>
      <c r="C1853" s="6" t="s">
        <v>5204</v>
      </c>
      <c r="K1853" s="2" t="s">
        <v>1441</v>
      </c>
    </row>
    <row r="1854" spans="1:11" hidden="1">
      <c r="A1854" s="2" t="s">
        <v>5122</v>
      </c>
      <c r="B1854" s="62" t="s">
        <v>3283</v>
      </c>
      <c r="C1854" s="6" t="s">
        <v>5204</v>
      </c>
      <c r="K1854" s="2" t="s">
        <v>1441</v>
      </c>
    </row>
    <row r="1855" spans="1:11" hidden="1">
      <c r="A1855" s="2" t="s">
        <v>5123</v>
      </c>
      <c r="B1855" s="62" t="s">
        <v>3284</v>
      </c>
      <c r="C1855" s="6" t="s">
        <v>5204</v>
      </c>
      <c r="K1855" s="2" t="s">
        <v>1441</v>
      </c>
    </row>
    <row r="1856" spans="1:11" hidden="1">
      <c r="A1856" s="2" t="s">
        <v>5124</v>
      </c>
      <c r="B1856" s="62" t="s">
        <v>3285</v>
      </c>
      <c r="C1856" s="6" t="s">
        <v>5204</v>
      </c>
      <c r="K1856" s="2" t="s">
        <v>1441</v>
      </c>
    </row>
    <row r="1857" spans="1:11" hidden="1">
      <c r="A1857" s="2" t="s">
        <v>5125</v>
      </c>
      <c r="B1857" s="62" t="s">
        <v>3286</v>
      </c>
      <c r="C1857" s="6" t="s">
        <v>5204</v>
      </c>
      <c r="K1857" s="2" t="s">
        <v>1441</v>
      </c>
    </row>
    <row r="1858" spans="1:11" hidden="1">
      <c r="A1858" s="2" t="s">
        <v>5126</v>
      </c>
      <c r="B1858" s="62" t="s">
        <v>3287</v>
      </c>
      <c r="C1858" s="6" t="s">
        <v>5204</v>
      </c>
      <c r="K1858" s="2" t="s">
        <v>1441</v>
      </c>
    </row>
    <row r="1859" spans="1:11" hidden="1">
      <c r="A1859" s="2" t="s">
        <v>5127</v>
      </c>
      <c r="B1859" s="62" t="s">
        <v>3288</v>
      </c>
      <c r="C1859" s="6" t="s">
        <v>5204</v>
      </c>
      <c r="K1859" s="2" t="s">
        <v>1441</v>
      </c>
    </row>
    <row r="1860" spans="1:11" hidden="1">
      <c r="A1860" s="2" t="s">
        <v>5128</v>
      </c>
      <c r="B1860" s="62" t="s">
        <v>3289</v>
      </c>
      <c r="C1860" s="6" t="s">
        <v>5204</v>
      </c>
      <c r="K1860" s="2" t="s">
        <v>1441</v>
      </c>
    </row>
    <row r="1861" spans="1:11" hidden="1">
      <c r="A1861" s="2" t="s">
        <v>5129</v>
      </c>
      <c r="B1861" s="62" t="s">
        <v>3290</v>
      </c>
      <c r="C1861" s="6" t="s">
        <v>5204</v>
      </c>
      <c r="K1861" s="2" t="s">
        <v>1441</v>
      </c>
    </row>
    <row r="1862" spans="1:11" hidden="1">
      <c r="A1862" s="2" t="s">
        <v>5130</v>
      </c>
      <c r="B1862" s="62" t="s">
        <v>3291</v>
      </c>
      <c r="C1862" s="6" t="s">
        <v>5204</v>
      </c>
      <c r="K1862" s="2" t="s">
        <v>1441</v>
      </c>
    </row>
    <row r="1863" spans="1:11" hidden="1">
      <c r="A1863" s="2" t="s">
        <v>5131</v>
      </c>
      <c r="B1863" s="62" t="s">
        <v>3292</v>
      </c>
      <c r="C1863" s="6" t="s">
        <v>5204</v>
      </c>
      <c r="K1863" s="2" t="s">
        <v>1441</v>
      </c>
    </row>
    <row r="1864" spans="1:11" hidden="1">
      <c r="A1864" s="2" t="s">
        <v>5132</v>
      </c>
      <c r="B1864" s="62" t="s">
        <v>3293</v>
      </c>
      <c r="C1864" s="6" t="s">
        <v>5204</v>
      </c>
      <c r="K1864" s="2" t="s">
        <v>1441</v>
      </c>
    </row>
    <row r="1865" spans="1:11" hidden="1">
      <c r="A1865" s="2" t="s">
        <v>5133</v>
      </c>
      <c r="B1865" s="62" t="s">
        <v>3294</v>
      </c>
      <c r="C1865" s="6" t="s">
        <v>5204</v>
      </c>
      <c r="K1865" s="2" t="s">
        <v>1441</v>
      </c>
    </row>
    <row r="1866" spans="1:11" hidden="1">
      <c r="A1866" s="2" t="s">
        <v>5134</v>
      </c>
      <c r="B1866" s="62" t="s">
        <v>3295</v>
      </c>
      <c r="C1866" s="6" t="s">
        <v>5204</v>
      </c>
      <c r="K1866" s="2" t="s">
        <v>1441</v>
      </c>
    </row>
    <row r="1867" spans="1:11" hidden="1">
      <c r="A1867" s="2" t="s">
        <v>5135</v>
      </c>
      <c r="B1867" s="62" t="s">
        <v>3296</v>
      </c>
      <c r="C1867" s="6" t="s">
        <v>5204</v>
      </c>
      <c r="K1867" s="2" t="s">
        <v>1441</v>
      </c>
    </row>
    <row r="1868" spans="1:11" hidden="1">
      <c r="A1868" s="2" t="s">
        <v>5136</v>
      </c>
      <c r="B1868" s="62" t="s">
        <v>6671</v>
      </c>
      <c r="C1868" s="6" t="s">
        <v>5204</v>
      </c>
      <c r="K1868" s="2" t="s">
        <v>1441</v>
      </c>
    </row>
    <row r="1869" spans="1:11" hidden="1">
      <c r="A1869" s="2" t="s">
        <v>5137</v>
      </c>
      <c r="B1869" s="62" t="s">
        <v>6672</v>
      </c>
      <c r="C1869" s="6" t="s">
        <v>5204</v>
      </c>
      <c r="K1869" s="2" t="s">
        <v>1441</v>
      </c>
    </row>
    <row r="1870" spans="1:11" hidden="1">
      <c r="A1870" s="2" t="s">
        <v>5138</v>
      </c>
      <c r="B1870" s="62" t="s">
        <v>6673</v>
      </c>
      <c r="C1870" s="6" t="s">
        <v>5204</v>
      </c>
      <c r="K1870" s="2" t="s">
        <v>1441</v>
      </c>
    </row>
    <row r="1871" spans="1:11" hidden="1">
      <c r="A1871" s="2" t="s">
        <v>5139</v>
      </c>
      <c r="B1871" s="62" t="s">
        <v>3297</v>
      </c>
      <c r="C1871" s="6" t="s">
        <v>5204</v>
      </c>
      <c r="K1871" s="2" t="s">
        <v>1441</v>
      </c>
    </row>
    <row r="1872" spans="1:11" hidden="1">
      <c r="A1872" s="2" t="s">
        <v>5140</v>
      </c>
      <c r="B1872" s="62" t="s">
        <v>3298</v>
      </c>
      <c r="C1872" s="6" t="s">
        <v>5204</v>
      </c>
      <c r="K1872" s="2" t="s">
        <v>1441</v>
      </c>
    </row>
    <row r="1873" spans="1:11" hidden="1">
      <c r="A1873" s="2" t="s">
        <v>5141</v>
      </c>
      <c r="B1873" s="62" t="s">
        <v>3299</v>
      </c>
      <c r="C1873" s="6" t="s">
        <v>5204</v>
      </c>
      <c r="K1873" s="2" t="s">
        <v>1441</v>
      </c>
    </row>
    <row r="1874" spans="1:11" hidden="1">
      <c r="A1874" s="2" t="s">
        <v>5142</v>
      </c>
      <c r="B1874" s="62" t="s">
        <v>3300</v>
      </c>
      <c r="C1874" s="6" t="s">
        <v>5204</v>
      </c>
      <c r="K1874" s="2" t="s">
        <v>1441</v>
      </c>
    </row>
    <row r="1875" spans="1:11" hidden="1">
      <c r="A1875" s="2" t="s">
        <v>5143</v>
      </c>
      <c r="B1875" s="62" t="s">
        <v>3301</v>
      </c>
      <c r="C1875" s="6" t="s">
        <v>5204</v>
      </c>
      <c r="K1875" s="2" t="s">
        <v>1441</v>
      </c>
    </row>
    <row r="1876" spans="1:11" hidden="1">
      <c r="A1876" s="2" t="s">
        <v>5144</v>
      </c>
      <c r="B1876" s="62" t="s">
        <v>6674</v>
      </c>
      <c r="C1876" s="6" t="s">
        <v>5204</v>
      </c>
      <c r="K1876" s="2" t="s">
        <v>1441</v>
      </c>
    </row>
    <row r="1877" spans="1:11" hidden="1">
      <c r="A1877" s="2" t="s">
        <v>5145</v>
      </c>
      <c r="B1877" s="62" t="s">
        <v>6675</v>
      </c>
      <c r="C1877" s="6" t="s">
        <v>5204</v>
      </c>
      <c r="K1877" s="2" t="s">
        <v>1441</v>
      </c>
    </row>
    <row r="1878" spans="1:11" hidden="1">
      <c r="A1878" s="2" t="s">
        <v>5146</v>
      </c>
      <c r="B1878" s="62" t="s">
        <v>3302</v>
      </c>
      <c r="C1878" s="6" t="s">
        <v>5204</v>
      </c>
      <c r="K1878" s="2" t="s">
        <v>1441</v>
      </c>
    </row>
    <row r="1879" spans="1:11" hidden="1">
      <c r="A1879" s="2" t="s">
        <v>5147</v>
      </c>
      <c r="B1879" s="62" t="s">
        <v>6676</v>
      </c>
      <c r="C1879" s="6" t="s">
        <v>5204</v>
      </c>
      <c r="K1879" s="2" t="s">
        <v>1441</v>
      </c>
    </row>
    <row r="1880" spans="1:11" hidden="1">
      <c r="A1880" s="2" t="s">
        <v>5148</v>
      </c>
      <c r="B1880" s="62" t="s">
        <v>3303</v>
      </c>
      <c r="C1880" s="6" t="s">
        <v>5204</v>
      </c>
      <c r="K1880" s="2" t="s">
        <v>1441</v>
      </c>
    </row>
    <row r="1881" spans="1:11" hidden="1">
      <c r="A1881" s="2" t="s">
        <v>5149</v>
      </c>
      <c r="B1881" s="62" t="s">
        <v>3304</v>
      </c>
      <c r="C1881" s="6" t="s">
        <v>5204</v>
      </c>
      <c r="K1881" s="2" t="s">
        <v>1441</v>
      </c>
    </row>
    <row r="1882" spans="1:11" hidden="1">
      <c r="A1882" s="2" t="s">
        <v>5150</v>
      </c>
      <c r="B1882" s="62" t="s">
        <v>6677</v>
      </c>
      <c r="C1882" s="6" t="s">
        <v>5204</v>
      </c>
      <c r="K1882" s="2" t="s">
        <v>1441</v>
      </c>
    </row>
    <row r="1883" spans="1:11" hidden="1">
      <c r="A1883" s="2" t="s">
        <v>5151</v>
      </c>
      <c r="B1883" s="62" t="s">
        <v>3305</v>
      </c>
      <c r="C1883" s="6" t="s">
        <v>5204</v>
      </c>
      <c r="K1883" s="2" t="s">
        <v>1441</v>
      </c>
    </row>
    <row r="1884" spans="1:11" hidden="1">
      <c r="A1884" s="2" t="s">
        <v>5152</v>
      </c>
      <c r="B1884" s="62" t="s">
        <v>3306</v>
      </c>
      <c r="C1884" s="6" t="s">
        <v>5204</v>
      </c>
      <c r="K1884" s="2" t="s">
        <v>1441</v>
      </c>
    </row>
    <row r="1885" spans="1:11" hidden="1">
      <c r="A1885" s="2" t="s">
        <v>5153</v>
      </c>
      <c r="B1885" s="62" t="s">
        <v>3307</v>
      </c>
      <c r="C1885" s="6" t="s">
        <v>5204</v>
      </c>
      <c r="K1885" s="2" t="s">
        <v>1441</v>
      </c>
    </row>
    <row r="1886" spans="1:11" hidden="1">
      <c r="A1886" s="2" t="s">
        <v>5154</v>
      </c>
      <c r="B1886" s="62" t="s">
        <v>3308</v>
      </c>
      <c r="C1886" s="6" t="s">
        <v>5204</v>
      </c>
      <c r="K1886" s="2" t="s">
        <v>1441</v>
      </c>
    </row>
    <row r="1887" spans="1:11" hidden="1">
      <c r="A1887" s="2" t="s">
        <v>5155</v>
      </c>
      <c r="B1887" s="62" t="s">
        <v>3309</v>
      </c>
      <c r="C1887" s="6" t="s">
        <v>5204</v>
      </c>
      <c r="K1887" s="2" t="s">
        <v>1441</v>
      </c>
    </row>
    <row r="1888" spans="1:11" hidden="1">
      <c r="A1888" s="2" t="s">
        <v>5156</v>
      </c>
      <c r="B1888" s="62" t="s">
        <v>3310</v>
      </c>
      <c r="C1888" s="6" t="s">
        <v>5204</v>
      </c>
      <c r="K1888" s="2" t="s">
        <v>1441</v>
      </c>
    </row>
    <row r="1889" spans="1:11" hidden="1">
      <c r="A1889" s="2" t="s">
        <v>5157</v>
      </c>
      <c r="B1889" s="62" t="s">
        <v>3311</v>
      </c>
      <c r="C1889" s="6" t="s">
        <v>5204</v>
      </c>
      <c r="K1889" s="2" t="s">
        <v>1441</v>
      </c>
    </row>
    <row r="1890" spans="1:11" hidden="1">
      <c r="A1890" s="2" t="s">
        <v>5158</v>
      </c>
      <c r="B1890" s="62" t="s">
        <v>3312</v>
      </c>
      <c r="C1890" s="6" t="s">
        <v>5204</v>
      </c>
      <c r="K1890" s="2" t="s">
        <v>1441</v>
      </c>
    </row>
    <row r="1891" spans="1:11" hidden="1">
      <c r="A1891" s="2" t="s">
        <v>5159</v>
      </c>
      <c r="B1891" s="62" t="s">
        <v>3313</v>
      </c>
      <c r="C1891" s="6" t="s">
        <v>5204</v>
      </c>
      <c r="K1891" s="2" t="s">
        <v>1441</v>
      </c>
    </row>
    <row r="1892" spans="1:11" hidden="1">
      <c r="A1892" s="2" t="s">
        <v>5160</v>
      </c>
      <c r="B1892" s="62" t="s">
        <v>3314</v>
      </c>
      <c r="C1892" s="6" t="s">
        <v>5204</v>
      </c>
      <c r="K1892" s="2" t="s">
        <v>1441</v>
      </c>
    </row>
    <row r="1893" spans="1:11" hidden="1">
      <c r="A1893" s="2" t="s">
        <v>5161</v>
      </c>
      <c r="B1893" s="62" t="s">
        <v>3315</v>
      </c>
      <c r="C1893" s="6" t="s">
        <v>5204</v>
      </c>
      <c r="K1893" s="2" t="s">
        <v>1441</v>
      </c>
    </row>
    <row r="1894" spans="1:11" hidden="1">
      <c r="A1894" s="2" t="s">
        <v>5162</v>
      </c>
      <c r="B1894" s="62" t="s">
        <v>3316</v>
      </c>
      <c r="C1894" s="6" t="s">
        <v>5204</v>
      </c>
      <c r="K1894" s="2" t="s">
        <v>1441</v>
      </c>
    </row>
    <row r="1895" spans="1:11" hidden="1">
      <c r="A1895" s="2" t="s">
        <v>5163</v>
      </c>
      <c r="B1895" s="62" t="s">
        <v>3317</v>
      </c>
      <c r="C1895" s="6" t="s">
        <v>5204</v>
      </c>
      <c r="K1895" s="2" t="s">
        <v>1441</v>
      </c>
    </row>
    <row r="1896" spans="1:11" hidden="1">
      <c r="A1896" s="2" t="s">
        <v>5164</v>
      </c>
      <c r="B1896" s="62" t="s">
        <v>3318</v>
      </c>
      <c r="C1896" s="6" t="s">
        <v>5204</v>
      </c>
      <c r="K1896" s="2" t="s">
        <v>1441</v>
      </c>
    </row>
    <row r="1897" spans="1:11" hidden="1">
      <c r="A1897" s="2" t="s">
        <v>5165</v>
      </c>
      <c r="B1897" s="62" t="s">
        <v>3319</v>
      </c>
      <c r="C1897" s="6" t="s">
        <v>5204</v>
      </c>
      <c r="K1897" s="2" t="s">
        <v>1441</v>
      </c>
    </row>
    <row r="1898" spans="1:11" hidden="1">
      <c r="A1898" s="2" t="s">
        <v>5166</v>
      </c>
      <c r="B1898" s="62" t="s">
        <v>3320</v>
      </c>
      <c r="C1898" s="6" t="s">
        <v>5204</v>
      </c>
      <c r="K1898" s="2" t="s">
        <v>1441</v>
      </c>
    </row>
    <row r="1899" spans="1:11" hidden="1">
      <c r="A1899" s="2" t="s">
        <v>5167</v>
      </c>
      <c r="B1899" s="62" t="s">
        <v>3321</v>
      </c>
      <c r="C1899" s="6" t="s">
        <v>5204</v>
      </c>
      <c r="K1899" s="2" t="s">
        <v>1441</v>
      </c>
    </row>
    <row r="1900" spans="1:11" hidden="1">
      <c r="A1900" s="2" t="s">
        <v>5168</v>
      </c>
      <c r="B1900" s="62" t="s">
        <v>3322</v>
      </c>
      <c r="C1900" s="6" t="s">
        <v>5204</v>
      </c>
      <c r="K1900" s="2" t="s">
        <v>1441</v>
      </c>
    </row>
    <row r="1901" spans="1:11" hidden="1">
      <c r="A1901" s="2" t="s">
        <v>5169</v>
      </c>
      <c r="B1901" s="62" t="s">
        <v>3323</v>
      </c>
      <c r="C1901" s="6" t="s">
        <v>5204</v>
      </c>
      <c r="K1901" s="2" t="s">
        <v>1441</v>
      </c>
    </row>
    <row r="1902" spans="1:11" hidden="1">
      <c r="A1902" s="2" t="s">
        <v>5170</v>
      </c>
      <c r="B1902" s="62" t="s">
        <v>3324</v>
      </c>
      <c r="C1902" s="6" t="s">
        <v>5204</v>
      </c>
      <c r="K1902" s="2" t="s">
        <v>1441</v>
      </c>
    </row>
    <row r="1903" spans="1:11" hidden="1">
      <c r="A1903" s="2" t="s">
        <v>5171</v>
      </c>
      <c r="B1903" s="62" t="s">
        <v>3325</v>
      </c>
      <c r="C1903" s="6" t="s">
        <v>5204</v>
      </c>
      <c r="K1903" s="2" t="s">
        <v>1441</v>
      </c>
    </row>
    <row r="1904" spans="1:11" hidden="1">
      <c r="A1904" s="2" t="s">
        <v>5172</v>
      </c>
      <c r="B1904" s="62" t="s">
        <v>3326</v>
      </c>
      <c r="C1904" s="6" t="s">
        <v>5204</v>
      </c>
      <c r="K1904" s="2" t="s">
        <v>1441</v>
      </c>
    </row>
    <row r="1905" spans="1:11" hidden="1">
      <c r="A1905" s="2" t="s">
        <v>5173</v>
      </c>
      <c r="B1905" s="62" t="s">
        <v>3327</v>
      </c>
      <c r="C1905" s="6" t="s">
        <v>5204</v>
      </c>
      <c r="K1905" s="2" t="s">
        <v>1441</v>
      </c>
    </row>
    <row r="1906" spans="1:11" hidden="1">
      <c r="A1906" s="2" t="s">
        <v>5174</v>
      </c>
      <c r="B1906" s="62" t="s">
        <v>3328</v>
      </c>
      <c r="C1906" s="6" t="s">
        <v>5204</v>
      </c>
      <c r="K1906" s="2" t="s">
        <v>1441</v>
      </c>
    </row>
    <row r="1907" spans="1:11" hidden="1">
      <c r="A1907" s="2" t="s">
        <v>5175</v>
      </c>
      <c r="B1907" s="62" t="s">
        <v>3329</v>
      </c>
      <c r="C1907" s="6" t="s">
        <v>5204</v>
      </c>
      <c r="K1907" s="2" t="s">
        <v>1441</v>
      </c>
    </row>
    <row r="1908" spans="1:11" hidden="1">
      <c r="A1908" s="2" t="s">
        <v>5176</v>
      </c>
      <c r="B1908" s="62" t="s">
        <v>3330</v>
      </c>
      <c r="C1908" s="6" t="s">
        <v>5204</v>
      </c>
      <c r="K1908" s="2" t="s">
        <v>1441</v>
      </c>
    </row>
    <row r="1909" spans="1:11" hidden="1">
      <c r="A1909" s="2" t="s">
        <v>5177</v>
      </c>
      <c r="B1909" s="62" t="s">
        <v>3331</v>
      </c>
      <c r="C1909" s="6" t="s">
        <v>5204</v>
      </c>
      <c r="K1909" s="2" t="s">
        <v>1441</v>
      </c>
    </row>
    <row r="1910" spans="1:11" hidden="1">
      <c r="A1910" s="2" t="s">
        <v>5178</v>
      </c>
      <c r="B1910" s="62" t="s">
        <v>3332</v>
      </c>
      <c r="C1910" s="6" t="s">
        <v>5204</v>
      </c>
      <c r="K1910" s="2" t="s">
        <v>1441</v>
      </c>
    </row>
    <row r="1911" spans="1:11" hidden="1">
      <c r="A1911" s="2" t="s">
        <v>5179</v>
      </c>
      <c r="B1911" s="62" t="s">
        <v>3333</v>
      </c>
      <c r="C1911" s="6" t="s">
        <v>5204</v>
      </c>
      <c r="K1911" s="2" t="s">
        <v>1441</v>
      </c>
    </row>
    <row r="1912" spans="1:11" hidden="1">
      <c r="A1912" s="2" t="s">
        <v>5180</v>
      </c>
      <c r="B1912" s="62" t="s">
        <v>3334</v>
      </c>
      <c r="C1912" s="6" t="s">
        <v>5204</v>
      </c>
      <c r="K1912" s="2" t="s">
        <v>1441</v>
      </c>
    </row>
    <row r="1913" spans="1:11" hidden="1">
      <c r="A1913" s="2" t="s">
        <v>5181</v>
      </c>
      <c r="B1913" s="62" t="s">
        <v>3335</v>
      </c>
      <c r="C1913" s="6" t="s">
        <v>5204</v>
      </c>
      <c r="K1913" s="2" t="s">
        <v>1441</v>
      </c>
    </row>
    <row r="1914" spans="1:11" hidden="1">
      <c r="A1914" s="2" t="s">
        <v>5182</v>
      </c>
      <c r="B1914" s="62" t="s">
        <v>3336</v>
      </c>
      <c r="C1914" s="6" t="s">
        <v>5204</v>
      </c>
      <c r="K1914" s="2" t="s">
        <v>1441</v>
      </c>
    </row>
    <row r="1915" spans="1:11" hidden="1">
      <c r="A1915" s="2" t="s">
        <v>5183</v>
      </c>
      <c r="B1915" s="62" t="s">
        <v>6678</v>
      </c>
      <c r="C1915" s="6" t="s">
        <v>5204</v>
      </c>
      <c r="K1915" s="2" t="s">
        <v>1441</v>
      </c>
    </row>
    <row r="1916" spans="1:11" hidden="1">
      <c r="A1916" s="2" t="s">
        <v>5184</v>
      </c>
      <c r="B1916" s="62" t="s">
        <v>6679</v>
      </c>
      <c r="C1916" s="6" t="s">
        <v>5204</v>
      </c>
      <c r="K1916" s="2" t="s">
        <v>1441</v>
      </c>
    </row>
    <row r="1917" spans="1:11" hidden="1">
      <c r="A1917" s="2" t="s">
        <v>5185</v>
      </c>
      <c r="B1917" s="62" t="s">
        <v>3337</v>
      </c>
      <c r="C1917" s="6" t="s">
        <v>5204</v>
      </c>
      <c r="K1917" s="2" t="s">
        <v>1441</v>
      </c>
    </row>
    <row r="1918" spans="1:11" hidden="1">
      <c r="A1918" s="2" t="s">
        <v>5186</v>
      </c>
      <c r="B1918" s="62" t="s">
        <v>3338</v>
      </c>
      <c r="C1918" s="6" t="s">
        <v>5204</v>
      </c>
      <c r="K1918" s="2" t="s">
        <v>1441</v>
      </c>
    </row>
    <row r="1919" spans="1:11" hidden="1">
      <c r="A1919" s="2" t="s">
        <v>5187</v>
      </c>
      <c r="B1919" s="62" t="s">
        <v>3339</v>
      </c>
      <c r="C1919" s="6" t="s">
        <v>5204</v>
      </c>
      <c r="K1919" s="2" t="s">
        <v>1441</v>
      </c>
    </row>
    <row r="1920" spans="1:11" hidden="1">
      <c r="A1920" s="2" t="s">
        <v>5188</v>
      </c>
      <c r="B1920" s="62" t="s">
        <v>6680</v>
      </c>
      <c r="C1920" s="6" t="s">
        <v>5204</v>
      </c>
      <c r="K1920" s="2" t="s">
        <v>1441</v>
      </c>
    </row>
    <row r="1921" spans="1:11" hidden="1">
      <c r="A1921" s="2" t="s">
        <v>5189</v>
      </c>
      <c r="B1921" s="62" t="s">
        <v>3340</v>
      </c>
      <c r="C1921" s="6" t="s">
        <v>5204</v>
      </c>
      <c r="K1921" s="2" t="s">
        <v>1441</v>
      </c>
    </row>
    <row r="1922" spans="1:11" hidden="1">
      <c r="A1922" s="2" t="s">
        <v>5190</v>
      </c>
      <c r="B1922" s="62" t="s">
        <v>3341</v>
      </c>
      <c r="C1922" s="6" t="s">
        <v>5204</v>
      </c>
      <c r="K1922" s="2" t="s">
        <v>1441</v>
      </c>
    </row>
    <row r="1923" spans="1:11" hidden="1">
      <c r="A1923" s="2" t="s">
        <v>5191</v>
      </c>
      <c r="B1923" s="62" t="s">
        <v>6681</v>
      </c>
      <c r="C1923" s="6" t="s">
        <v>5204</v>
      </c>
      <c r="K1923" s="2" t="s">
        <v>1441</v>
      </c>
    </row>
    <row r="1924" spans="1:11" hidden="1">
      <c r="A1924" s="2" t="s">
        <v>5192</v>
      </c>
      <c r="B1924" s="62" t="s">
        <v>6682</v>
      </c>
      <c r="C1924" s="6" t="s">
        <v>5204</v>
      </c>
      <c r="K1924" s="2" t="s">
        <v>1441</v>
      </c>
    </row>
    <row r="1925" spans="1:11" hidden="1">
      <c r="A1925" s="2" t="s">
        <v>5193</v>
      </c>
      <c r="B1925" s="62" t="s">
        <v>3342</v>
      </c>
      <c r="C1925" s="6" t="s">
        <v>5204</v>
      </c>
      <c r="K1925" s="2" t="s">
        <v>1441</v>
      </c>
    </row>
    <row r="1926" spans="1:11" hidden="1">
      <c r="A1926" s="2" t="s">
        <v>5194</v>
      </c>
      <c r="B1926" s="62" t="s">
        <v>3343</v>
      </c>
      <c r="C1926" s="6" t="s">
        <v>5204</v>
      </c>
      <c r="K1926" s="2" t="s">
        <v>1441</v>
      </c>
    </row>
    <row r="1927" spans="1:11" hidden="1">
      <c r="A1927" s="2" t="s">
        <v>5195</v>
      </c>
      <c r="B1927" s="62" t="s">
        <v>3344</v>
      </c>
      <c r="C1927" s="6" t="s">
        <v>5204</v>
      </c>
      <c r="K1927" s="2" t="s">
        <v>1441</v>
      </c>
    </row>
    <row r="1928" spans="1:11" hidden="1">
      <c r="A1928" s="2" t="s">
        <v>5196</v>
      </c>
      <c r="B1928" s="62" t="s">
        <v>5560</v>
      </c>
      <c r="C1928" s="6" t="s">
        <v>5204</v>
      </c>
      <c r="K1928" s="2" t="s">
        <v>1441</v>
      </c>
    </row>
    <row r="1929" spans="1:11" hidden="1">
      <c r="A1929" s="2" t="s">
        <v>5197</v>
      </c>
      <c r="B1929" s="62" t="s">
        <v>3346</v>
      </c>
      <c r="C1929" s="6" t="s">
        <v>5204</v>
      </c>
      <c r="K1929" s="2" t="s">
        <v>1441</v>
      </c>
    </row>
    <row r="1930" spans="1:11" hidden="1">
      <c r="A1930" s="2" t="s">
        <v>5198</v>
      </c>
      <c r="B1930" s="62" t="s">
        <v>3347</v>
      </c>
      <c r="C1930" s="6" t="s">
        <v>5204</v>
      </c>
      <c r="K1930" s="2" t="s">
        <v>1441</v>
      </c>
    </row>
    <row r="1931" spans="1:11" hidden="1">
      <c r="A1931" s="2" t="s">
        <v>5199</v>
      </c>
      <c r="B1931" s="62" t="s">
        <v>3348</v>
      </c>
      <c r="C1931" s="6" t="s">
        <v>5204</v>
      </c>
      <c r="K1931" s="2" t="s">
        <v>1441</v>
      </c>
    </row>
    <row r="1932" spans="1:11" hidden="1">
      <c r="A1932" s="2" t="s">
        <v>5200</v>
      </c>
      <c r="B1932" s="62" t="s">
        <v>3349</v>
      </c>
      <c r="C1932" s="6" t="s">
        <v>5204</v>
      </c>
      <c r="K1932" s="2" t="s">
        <v>1441</v>
      </c>
    </row>
    <row r="1933" spans="1:11" hidden="1">
      <c r="A1933" s="2" t="s">
        <v>5201</v>
      </c>
      <c r="B1933" s="62" t="s">
        <v>3350</v>
      </c>
      <c r="C1933" s="6" t="s">
        <v>5204</v>
      </c>
      <c r="K1933" s="2" t="s">
        <v>1441</v>
      </c>
    </row>
    <row r="1934" spans="1:11" hidden="1">
      <c r="A1934" s="2" t="s">
        <v>5202</v>
      </c>
      <c r="B1934" s="62" t="s">
        <v>3351</v>
      </c>
      <c r="C1934" s="6" t="s">
        <v>5204</v>
      </c>
      <c r="K1934" s="2" t="s">
        <v>1441</v>
      </c>
    </row>
    <row r="1935" spans="1:11" hidden="1">
      <c r="A1935" s="2" t="s">
        <v>5203</v>
      </c>
      <c r="B1935" s="62" t="s">
        <v>3352</v>
      </c>
      <c r="C1935" s="6" t="s">
        <v>5204</v>
      </c>
      <c r="K1935" s="2" t="s">
        <v>1441</v>
      </c>
    </row>
    <row r="1936" spans="1:11" hidden="1">
      <c r="A1936" s="2" t="s">
        <v>5656</v>
      </c>
      <c r="B1936" s="62" t="s">
        <v>3353</v>
      </c>
      <c r="C1936" s="6" t="s">
        <v>5204</v>
      </c>
      <c r="K1936" s="2" t="s">
        <v>1441</v>
      </c>
    </row>
    <row r="1937" spans="1:11" hidden="1">
      <c r="A1937" s="2" t="s">
        <v>5657</v>
      </c>
      <c r="B1937" s="62" t="s">
        <v>3354</v>
      </c>
      <c r="C1937" s="6" t="s">
        <v>5204</v>
      </c>
      <c r="K1937" s="2" t="s">
        <v>1441</v>
      </c>
    </row>
    <row r="1938" spans="1:11" hidden="1">
      <c r="A1938" s="2" t="s">
        <v>5658</v>
      </c>
      <c r="B1938" s="62" t="s">
        <v>3355</v>
      </c>
      <c r="C1938" s="6" t="s">
        <v>5204</v>
      </c>
      <c r="K1938" s="2" t="s">
        <v>1441</v>
      </c>
    </row>
    <row r="1939" spans="1:11" hidden="1">
      <c r="A1939" s="2" t="s">
        <v>5659</v>
      </c>
      <c r="B1939" s="62" t="s">
        <v>3356</v>
      </c>
      <c r="C1939" s="6" t="s">
        <v>5204</v>
      </c>
      <c r="K1939" s="2" t="s">
        <v>1441</v>
      </c>
    </row>
    <row r="1940" spans="1:11" hidden="1">
      <c r="A1940" s="2" t="s">
        <v>5660</v>
      </c>
      <c r="B1940" s="62" t="s">
        <v>3357</v>
      </c>
      <c r="C1940" s="6" t="s">
        <v>5204</v>
      </c>
      <c r="K1940" s="2" t="s">
        <v>1441</v>
      </c>
    </row>
    <row r="1941" spans="1:11" hidden="1">
      <c r="A1941" s="2" t="s">
        <v>5661</v>
      </c>
      <c r="B1941" s="62" t="s">
        <v>3358</v>
      </c>
      <c r="C1941" s="6" t="s">
        <v>5204</v>
      </c>
      <c r="K1941" s="2" t="s">
        <v>1441</v>
      </c>
    </row>
    <row r="1942" spans="1:11" hidden="1">
      <c r="A1942" s="2" t="s">
        <v>5662</v>
      </c>
      <c r="B1942" s="62" t="s">
        <v>3359</v>
      </c>
      <c r="C1942" s="6" t="s">
        <v>5204</v>
      </c>
      <c r="K1942" s="2" t="s">
        <v>1441</v>
      </c>
    </row>
    <row r="1943" spans="1:11" hidden="1">
      <c r="A1943" s="2" t="s">
        <v>5663</v>
      </c>
      <c r="B1943" s="62" t="s">
        <v>3360</v>
      </c>
      <c r="C1943" s="6" t="s">
        <v>5204</v>
      </c>
      <c r="K1943" s="2" t="s">
        <v>1441</v>
      </c>
    </row>
    <row r="1944" spans="1:11" hidden="1">
      <c r="A1944" s="2" t="s">
        <v>5664</v>
      </c>
      <c r="B1944" s="62" t="s">
        <v>6683</v>
      </c>
      <c r="C1944" s="6" t="s">
        <v>5204</v>
      </c>
      <c r="K1944" s="2" t="s">
        <v>1441</v>
      </c>
    </row>
    <row r="1945" spans="1:11" hidden="1">
      <c r="A1945" s="2" t="s">
        <v>5665</v>
      </c>
      <c r="B1945" s="62" t="s">
        <v>3361</v>
      </c>
      <c r="C1945" s="6" t="s">
        <v>5204</v>
      </c>
      <c r="K1945" s="2" t="s">
        <v>1441</v>
      </c>
    </row>
    <row r="1946" spans="1:11" hidden="1">
      <c r="A1946" s="2" t="s">
        <v>5666</v>
      </c>
      <c r="B1946" s="62" t="s">
        <v>3362</v>
      </c>
      <c r="C1946" s="6" t="s">
        <v>5204</v>
      </c>
      <c r="K1946" s="2" t="s">
        <v>1441</v>
      </c>
    </row>
    <row r="1947" spans="1:11" hidden="1">
      <c r="A1947" s="2" t="s">
        <v>5667</v>
      </c>
      <c r="B1947" s="64" t="s">
        <v>3363</v>
      </c>
      <c r="C1947" s="6" t="s">
        <v>5204</v>
      </c>
      <c r="K1947" s="2" t="s">
        <v>1441</v>
      </c>
    </row>
    <row r="1948" spans="1:11" hidden="1">
      <c r="A1948" s="2" t="s">
        <v>6791</v>
      </c>
      <c r="B1948" s="64" t="s">
        <v>3364</v>
      </c>
      <c r="C1948" s="6" t="s">
        <v>5204</v>
      </c>
      <c r="K1948" s="2" t="s">
        <v>1441</v>
      </c>
    </row>
    <row r="1949" spans="1:11" hidden="1">
      <c r="A1949" s="2" t="s">
        <v>6792</v>
      </c>
      <c r="B1949" s="64" t="s">
        <v>6684</v>
      </c>
      <c r="C1949" s="6" t="s">
        <v>5204</v>
      </c>
      <c r="K1949" s="2" t="s">
        <v>1441</v>
      </c>
    </row>
    <row r="1950" spans="1:11" hidden="1">
      <c r="A1950" s="2" t="s">
        <v>6793</v>
      </c>
      <c r="B1950" s="6" t="s">
        <v>3365</v>
      </c>
      <c r="C1950" s="6" t="s">
        <v>5204</v>
      </c>
      <c r="K1950" s="2" t="s">
        <v>1441</v>
      </c>
    </row>
    <row r="1951" spans="1:11" hidden="1">
      <c r="A1951" s="2" t="s">
        <v>6794</v>
      </c>
      <c r="B1951" s="6" t="s">
        <v>3366</v>
      </c>
      <c r="C1951" s="6" t="s">
        <v>5204</v>
      </c>
      <c r="K1951" s="2" t="s">
        <v>1441</v>
      </c>
    </row>
    <row r="1952" spans="1:11" hidden="1">
      <c r="A1952" s="2" t="s">
        <v>6795</v>
      </c>
      <c r="B1952" s="6" t="s">
        <v>6685</v>
      </c>
      <c r="C1952" s="6" t="s">
        <v>5204</v>
      </c>
      <c r="K1952" s="2" t="s">
        <v>1441</v>
      </c>
    </row>
    <row r="1953" spans="1:11" hidden="1">
      <c r="A1953" s="2" t="s">
        <v>6796</v>
      </c>
      <c r="B1953" s="6" t="s">
        <v>3367</v>
      </c>
      <c r="C1953" s="6" t="s">
        <v>5204</v>
      </c>
      <c r="K1953" s="2" t="s">
        <v>1441</v>
      </c>
    </row>
    <row r="1954" spans="1:11" hidden="1">
      <c r="A1954" s="2" t="s">
        <v>6797</v>
      </c>
      <c r="B1954" s="6" t="s">
        <v>3368</v>
      </c>
      <c r="C1954" s="6" t="s">
        <v>5204</v>
      </c>
      <c r="K1954" s="2" t="s">
        <v>1441</v>
      </c>
    </row>
    <row r="1955" spans="1:11" hidden="1">
      <c r="A1955" s="2" t="s">
        <v>6798</v>
      </c>
      <c r="B1955" s="6" t="s">
        <v>6686</v>
      </c>
      <c r="C1955" s="6" t="s">
        <v>5204</v>
      </c>
      <c r="K1955" s="2" t="s">
        <v>1441</v>
      </c>
    </row>
    <row r="1956" spans="1:11" hidden="1">
      <c r="A1956" s="2" t="s">
        <v>6799</v>
      </c>
      <c r="B1956" s="6" t="s">
        <v>6687</v>
      </c>
      <c r="C1956" s="6" t="s">
        <v>5204</v>
      </c>
      <c r="K1956" s="2" t="s">
        <v>1441</v>
      </c>
    </row>
    <row r="1957" spans="1:11" hidden="1">
      <c r="A1957" s="2" t="s">
        <v>6800</v>
      </c>
      <c r="B1957" s="6" t="s">
        <v>3369</v>
      </c>
      <c r="C1957" s="6" t="s">
        <v>5204</v>
      </c>
      <c r="K1957" s="2" t="s">
        <v>1441</v>
      </c>
    </row>
    <row r="1958" spans="1:11" hidden="1">
      <c r="A1958" s="2" t="s">
        <v>6801</v>
      </c>
      <c r="B1958" s="6" t="s">
        <v>3370</v>
      </c>
      <c r="C1958" s="6" t="s">
        <v>5204</v>
      </c>
      <c r="K1958" s="2" t="s">
        <v>1441</v>
      </c>
    </row>
    <row r="1959" spans="1:11" hidden="1">
      <c r="A1959" s="2" t="s">
        <v>6802</v>
      </c>
      <c r="B1959" s="6" t="s">
        <v>3371</v>
      </c>
      <c r="C1959" s="6" t="s">
        <v>5204</v>
      </c>
      <c r="K1959" s="2" t="s">
        <v>1441</v>
      </c>
    </row>
    <row r="1960" spans="1:11" hidden="1">
      <c r="A1960" s="2" t="s">
        <v>6803</v>
      </c>
      <c r="B1960" s="6" t="s">
        <v>6688</v>
      </c>
      <c r="C1960" s="6" t="s">
        <v>5204</v>
      </c>
      <c r="K1960" s="2" t="s">
        <v>1441</v>
      </c>
    </row>
    <row r="1961" spans="1:11" hidden="1">
      <c r="A1961" s="2" t="s">
        <v>6804</v>
      </c>
      <c r="B1961" s="6" t="s">
        <v>3372</v>
      </c>
      <c r="C1961" s="6" t="s">
        <v>5204</v>
      </c>
      <c r="K1961" s="2" t="s">
        <v>1441</v>
      </c>
    </row>
    <row r="1962" spans="1:11" hidden="1">
      <c r="A1962" s="2" t="s">
        <v>6805</v>
      </c>
      <c r="B1962" s="6" t="s">
        <v>6689</v>
      </c>
      <c r="C1962" s="6" t="s">
        <v>5204</v>
      </c>
      <c r="K1962" s="2" t="s">
        <v>1441</v>
      </c>
    </row>
    <row r="1963" spans="1:11" hidden="1">
      <c r="A1963" s="2" t="s">
        <v>6806</v>
      </c>
      <c r="B1963" s="6" t="s">
        <v>3373</v>
      </c>
      <c r="C1963" s="6" t="s">
        <v>5204</v>
      </c>
      <c r="K1963" s="2" t="s">
        <v>1441</v>
      </c>
    </row>
    <row r="1964" spans="1:11" hidden="1">
      <c r="A1964" s="2" t="s">
        <v>6807</v>
      </c>
      <c r="B1964" s="6" t="s">
        <v>3374</v>
      </c>
      <c r="C1964" s="6" t="s">
        <v>5204</v>
      </c>
      <c r="K1964" s="2" t="s">
        <v>1441</v>
      </c>
    </row>
    <row r="1965" spans="1:11" hidden="1">
      <c r="A1965" s="2" t="s">
        <v>6808</v>
      </c>
      <c r="B1965" s="6" t="s">
        <v>3375</v>
      </c>
      <c r="C1965" s="6" t="s">
        <v>5204</v>
      </c>
      <c r="K1965" s="2" t="s">
        <v>1441</v>
      </c>
    </row>
    <row r="1966" spans="1:11" hidden="1">
      <c r="A1966" s="2" t="s">
        <v>6809</v>
      </c>
      <c r="B1966" s="6" t="s">
        <v>3376</v>
      </c>
      <c r="C1966" s="6" t="s">
        <v>5204</v>
      </c>
      <c r="K1966" s="2" t="s">
        <v>1441</v>
      </c>
    </row>
    <row r="1967" spans="1:11" hidden="1">
      <c r="A1967" s="2" t="s">
        <v>6810</v>
      </c>
      <c r="B1967" s="6" t="s">
        <v>3377</v>
      </c>
      <c r="C1967" s="6" t="s">
        <v>5204</v>
      </c>
      <c r="K1967" s="2" t="s">
        <v>1441</v>
      </c>
    </row>
    <row r="1968" spans="1:11" hidden="1">
      <c r="A1968" s="2" t="s">
        <v>6811</v>
      </c>
      <c r="B1968" s="6" t="s">
        <v>3378</v>
      </c>
      <c r="C1968" s="6" t="s">
        <v>5204</v>
      </c>
      <c r="K1968" s="2" t="s">
        <v>1441</v>
      </c>
    </row>
    <row r="1969" spans="1:11" hidden="1">
      <c r="A1969" s="2" t="s">
        <v>6812</v>
      </c>
      <c r="B1969" s="6" t="s">
        <v>3379</v>
      </c>
      <c r="C1969" s="6" t="s">
        <v>5204</v>
      </c>
      <c r="K1969" s="2" t="s">
        <v>1441</v>
      </c>
    </row>
    <row r="1970" spans="1:11" hidden="1">
      <c r="A1970" s="2" t="s">
        <v>6813</v>
      </c>
      <c r="B1970" s="6" t="s">
        <v>3380</v>
      </c>
      <c r="C1970" s="6" t="s">
        <v>5204</v>
      </c>
      <c r="K1970" s="2" t="s">
        <v>1441</v>
      </c>
    </row>
    <row r="1971" spans="1:11" hidden="1">
      <c r="A1971" s="2" t="s">
        <v>6814</v>
      </c>
      <c r="B1971" s="6" t="s">
        <v>3381</v>
      </c>
      <c r="C1971" s="6" t="s">
        <v>5204</v>
      </c>
      <c r="K1971" s="2" t="s">
        <v>1441</v>
      </c>
    </row>
    <row r="1972" spans="1:11" hidden="1">
      <c r="A1972" s="2" t="s">
        <v>6815</v>
      </c>
      <c r="B1972" s="6" t="s">
        <v>3382</v>
      </c>
      <c r="C1972" s="6" t="s">
        <v>5204</v>
      </c>
      <c r="K1972" s="2" t="s">
        <v>1441</v>
      </c>
    </row>
    <row r="1973" spans="1:11" hidden="1">
      <c r="A1973" s="2" t="s">
        <v>6816</v>
      </c>
      <c r="B1973" s="6" t="s">
        <v>3383</v>
      </c>
      <c r="C1973" s="6" t="s">
        <v>5204</v>
      </c>
      <c r="K1973" s="2" t="s">
        <v>1441</v>
      </c>
    </row>
    <row r="1974" spans="1:11" hidden="1">
      <c r="A1974" s="2" t="s">
        <v>6817</v>
      </c>
      <c r="B1974" s="6" t="s">
        <v>3384</v>
      </c>
      <c r="C1974" s="6" t="s">
        <v>5204</v>
      </c>
      <c r="K1974" s="2" t="s">
        <v>1441</v>
      </c>
    </row>
    <row r="1975" spans="1:11" hidden="1">
      <c r="A1975" s="2" t="s">
        <v>6818</v>
      </c>
      <c r="B1975" s="6" t="s">
        <v>3385</v>
      </c>
      <c r="C1975" s="6" t="s">
        <v>5204</v>
      </c>
      <c r="K1975" s="2" t="s">
        <v>1441</v>
      </c>
    </row>
    <row r="1976" spans="1:11" hidden="1">
      <c r="A1976" s="2" t="s">
        <v>6819</v>
      </c>
      <c r="B1976" s="6" t="s">
        <v>3386</v>
      </c>
      <c r="C1976" s="6" t="s">
        <v>5204</v>
      </c>
      <c r="K1976" s="2" t="s">
        <v>1441</v>
      </c>
    </row>
    <row r="1977" spans="1:11" hidden="1">
      <c r="A1977" s="2" t="s">
        <v>6820</v>
      </c>
      <c r="B1977" s="6" t="s">
        <v>3387</v>
      </c>
      <c r="C1977" s="6" t="s">
        <v>5204</v>
      </c>
      <c r="K1977" s="2" t="s">
        <v>1441</v>
      </c>
    </row>
    <row r="1978" spans="1:11" hidden="1">
      <c r="A1978" s="2" t="s">
        <v>6821</v>
      </c>
      <c r="B1978" s="6" t="s">
        <v>3388</v>
      </c>
      <c r="C1978" s="6" t="s">
        <v>5204</v>
      </c>
      <c r="K1978" s="2" t="s">
        <v>1441</v>
      </c>
    </row>
    <row r="1979" spans="1:11" hidden="1">
      <c r="A1979" s="2" t="s">
        <v>6822</v>
      </c>
      <c r="B1979" s="6" t="s">
        <v>3389</v>
      </c>
      <c r="C1979" s="6" t="s">
        <v>5204</v>
      </c>
      <c r="K1979" s="2" t="s">
        <v>1441</v>
      </c>
    </row>
    <row r="1980" spans="1:11" hidden="1">
      <c r="A1980" s="2" t="s">
        <v>6823</v>
      </c>
      <c r="B1980" s="6" t="s">
        <v>3390</v>
      </c>
      <c r="C1980" s="6" t="s">
        <v>5204</v>
      </c>
      <c r="K1980" s="2" t="s">
        <v>1441</v>
      </c>
    </row>
    <row r="1981" spans="1:11" hidden="1">
      <c r="A1981" s="2" t="s">
        <v>6824</v>
      </c>
      <c r="B1981" s="6" t="s">
        <v>3391</v>
      </c>
      <c r="C1981" s="6" t="s">
        <v>5204</v>
      </c>
      <c r="K1981" s="2" t="s">
        <v>1441</v>
      </c>
    </row>
    <row r="1982" spans="1:11" hidden="1">
      <c r="A1982" s="2" t="s">
        <v>6825</v>
      </c>
      <c r="B1982" s="6" t="s">
        <v>3392</v>
      </c>
      <c r="C1982" s="6" t="s">
        <v>5204</v>
      </c>
      <c r="K1982" s="2" t="s">
        <v>1441</v>
      </c>
    </row>
    <row r="1983" spans="1:11" hidden="1">
      <c r="A1983" s="2" t="s">
        <v>6826</v>
      </c>
      <c r="B1983" s="6" t="s">
        <v>3393</v>
      </c>
      <c r="C1983" s="6" t="s">
        <v>5204</v>
      </c>
      <c r="K1983" s="2" t="s">
        <v>1441</v>
      </c>
    </row>
    <row r="1984" spans="1:11" hidden="1">
      <c r="A1984" s="2" t="s">
        <v>6827</v>
      </c>
      <c r="B1984" s="6" t="s">
        <v>6690</v>
      </c>
      <c r="C1984" s="6" t="s">
        <v>5204</v>
      </c>
      <c r="K1984" s="2" t="s">
        <v>1441</v>
      </c>
    </row>
    <row r="1985" spans="1:11" hidden="1">
      <c r="A1985" s="2" t="s">
        <v>6828</v>
      </c>
      <c r="B1985" s="6" t="s">
        <v>3394</v>
      </c>
      <c r="C1985" s="6" t="s">
        <v>5204</v>
      </c>
      <c r="K1985" s="2" t="s">
        <v>1441</v>
      </c>
    </row>
    <row r="1986" spans="1:11" hidden="1">
      <c r="A1986" s="2" t="s">
        <v>6829</v>
      </c>
      <c r="B1986" s="6" t="s">
        <v>3395</v>
      </c>
      <c r="C1986" s="6" t="s">
        <v>5204</v>
      </c>
      <c r="K1986" s="2" t="s">
        <v>1441</v>
      </c>
    </row>
    <row r="1987" spans="1:11" hidden="1">
      <c r="A1987" s="2" t="s">
        <v>6830</v>
      </c>
      <c r="B1987" s="6" t="s">
        <v>3396</v>
      </c>
      <c r="C1987" s="6" t="s">
        <v>5204</v>
      </c>
      <c r="K1987" s="2" t="s">
        <v>1441</v>
      </c>
    </row>
    <row r="1988" spans="1:11" hidden="1">
      <c r="A1988" s="2" t="s">
        <v>6831</v>
      </c>
      <c r="B1988" s="6" t="s">
        <v>3397</v>
      </c>
      <c r="C1988" s="6" t="s">
        <v>5204</v>
      </c>
      <c r="K1988" s="2" t="s">
        <v>1441</v>
      </c>
    </row>
    <row r="1989" spans="1:11" hidden="1">
      <c r="A1989" s="2" t="s">
        <v>6832</v>
      </c>
      <c r="B1989" s="6" t="s">
        <v>3398</v>
      </c>
      <c r="C1989" s="6" t="s">
        <v>5204</v>
      </c>
      <c r="K1989" s="2" t="s">
        <v>1441</v>
      </c>
    </row>
    <row r="1990" spans="1:11" hidden="1">
      <c r="A1990" s="2" t="s">
        <v>6833</v>
      </c>
      <c r="B1990" s="6" t="s">
        <v>6691</v>
      </c>
      <c r="C1990" s="6" t="s">
        <v>5204</v>
      </c>
      <c r="K1990" s="2" t="s">
        <v>1441</v>
      </c>
    </row>
    <row r="1991" spans="1:11" hidden="1">
      <c r="A1991" s="2" t="s">
        <v>6834</v>
      </c>
      <c r="B1991" s="6" t="s">
        <v>3399</v>
      </c>
      <c r="C1991" s="6" t="s">
        <v>5204</v>
      </c>
      <c r="K1991" s="2" t="s">
        <v>1441</v>
      </c>
    </row>
    <row r="1992" spans="1:11" hidden="1">
      <c r="A1992" s="2" t="s">
        <v>6835</v>
      </c>
      <c r="B1992" s="6" t="s">
        <v>3400</v>
      </c>
      <c r="C1992" s="6" t="s">
        <v>5204</v>
      </c>
      <c r="K1992" s="2" t="s">
        <v>1441</v>
      </c>
    </row>
    <row r="1993" spans="1:11" hidden="1">
      <c r="A1993" s="2" t="s">
        <v>6836</v>
      </c>
      <c r="B1993" s="6" t="s">
        <v>6692</v>
      </c>
      <c r="C1993" s="6" t="s">
        <v>5204</v>
      </c>
      <c r="K1993" s="2" t="s">
        <v>1441</v>
      </c>
    </row>
    <row r="1994" spans="1:11" hidden="1">
      <c r="A1994" s="2" t="s">
        <v>6837</v>
      </c>
      <c r="B1994" s="6" t="s">
        <v>3401</v>
      </c>
      <c r="C1994" s="6" t="s">
        <v>5204</v>
      </c>
      <c r="K1994" s="2" t="s">
        <v>1441</v>
      </c>
    </row>
    <row r="1995" spans="1:11" hidden="1">
      <c r="A1995" s="2" t="s">
        <v>6838</v>
      </c>
      <c r="B1995" s="6" t="s">
        <v>6693</v>
      </c>
      <c r="C1995" s="6" t="s">
        <v>5204</v>
      </c>
      <c r="K1995" s="2" t="s">
        <v>1441</v>
      </c>
    </row>
    <row r="1996" spans="1:11" hidden="1">
      <c r="A1996" s="2" t="s">
        <v>6839</v>
      </c>
      <c r="B1996" s="6" t="s">
        <v>6694</v>
      </c>
      <c r="C1996" s="6" t="s">
        <v>5204</v>
      </c>
      <c r="K1996" s="2" t="s">
        <v>1441</v>
      </c>
    </row>
    <row r="1997" spans="1:11" hidden="1">
      <c r="A1997" s="2" t="s">
        <v>6840</v>
      </c>
      <c r="B1997" s="6" t="s">
        <v>3402</v>
      </c>
      <c r="C1997" s="6" t="s">
        <v>5204</v>
      </c>
      <c r="K1997" s="2" t="s">
        <v>1441</v>
      </c>
    </row>
    <row r="1998" spans="1:11" hidden="1">
      <c r="A1998" s="2" t="s">
        <v>6841</v>
      </c>
      <c r="B1998" s="6" t="s">
        <v>3403</v>
      </c>
      <c r="C1998" s="6" t="s">
        <v>5204</v>
      </c>
      <c r="K1998" s="2" t="s">
        <v>1441</v>
      </c>
    </row>
    <row r="1999" spans="1:11" hidden="1">
      <c r="A1999" s="2" t="s">
        <v>6842</v>
      </c>
      <c r="B1999" s="6" t="s">
        <v>3404</v>
      </c>
      <c r="C1999" s="6" t="s">
        <v>5204</v>
      </c>
      <c r="K1999" s="2" t="s">
        <v>1441</v>
      </c>
    </row>
    <row r="2000" spans="1:11" hidden="1">
      <c r="A2000" s="2" t="s">
        <v>6843</v>
      </c>
      <c r="B2000" s="6" t="s">
        <v>3405</v>
      </c>
      <c r="C2000" s="6" t="s">
        <v>5204</v>
      </c>
      <c r="K2000" s="2" t="s">
        <v>1441</v>
      </c>
    </row>
    <row r="2001" spans="1:11" hidden="1">
      <c r="A2001" s="2" t="s">
        <v>6844</v>
      </c>
      <c r="B2001" s="6" t="s">
        <v>3406</v>
      </c>
      <c r="C2001" s="6" t="s">
        <v>5204</v>
      </c>
      <c r="K2001" s="2" t="s">
        <v>1441</v>
      </c>
    </row>
    <row r="2002" spans="1:11" hidden="1">
      <c r="A2002" s="2" t="s">
        <v>6845</v>
      </c>
      <c r="B2002" s="6" t="s">
        <v>6695</v>
      </c>
      <c r="C2002" s="6" t="s">
        <v>5204</v>
      </c>
      <c r="K2002" s="2" t="s">
        <v>1441</v>
      </c>
    </row>
    <row r="2003" spans="1:11" hidden="1">
      <c r="A2003" s="2" t="s">
        <v>6846</v>
      </c>
      <c r="B2003" s="6" t="s">
        <v>6696</v>
      </c>
      <c r="C2003" s="6" t="s">
        <v>5204</v>
      </c>
      <c r="K2003" s="2" t="s">
        <v>1441</v>
      </c>
    </row>
    <row r="2004" spans="1:11" hidden="1">
      <c r="A2004" s="2" t="s">
        <v>6847</v>
      </c>
      <c r="B2004" s="6" t="s">
        <v>3407</v>
      </c>
      <c r="C2004" s="6" t="s">
        <v>5204</v>
      </c>
      <c r="K2004" s="2" t="s">
        <v>1441</v>
      </c>
    </row>
    <row r="2005" spans="1:11" hidden="1">
      <c r="A2005" s="2" t="s">
        <v>6848</v>
      </c>
      <c r="B2005" s="6" t="s">
        <v>3408</v>
      </c>
      <c r="C2005" s="6" t="s">
        <v>5204</v>
      </c>
      <c r="K2005" s="2" t="s">
        <v>1441</v>
      </c>
    </row>
    <row r="2006" spans="1:11" hidden="1">
      <c r="A2006" s="2" t="s">
        <v>6849</v>
      </c>
      <c r="B2006" s="6" t="s">
        <v>3409</v>
      </c>
      <c r="C2006" s="6" t="s">
        <v>5204</v>
      </c>
      <c r="K2006" s="2" t="s">
        <v>1441</v>
      </c>
    </row>
    <row r="2007" spans="1:11" hidden="1">
      <c r="A2007" s="2" t="s">
        <v>6850</v>
      </c>
      <c r="B2007" s="6" t="s">
        <v>6697</v>
      </c>
      <c r="C2007" s="6" t="s">
        <v>5204</v>
      </c>
      <c r="K2007" s="2" t="s">
        <v>1441</v>
      </c>
    </row>
    <row r="2008" spans="1:11" hidden="1">
      <c r="A2008" s="2" t="s">
        <v>6851</v>
      </c>
      <c r="B2008" s="6" t="s">
        <v>3410</v>
      </c>
      <c r="C2008" s="6" t="s">
        <v>5204</v>
      </c>
      <c r="K2008" s="2" t="s">
        <v>1441</v>
      </c>
    </row>
    <row r="2009" spans="1:11" hidden="1">
      <c r="A2009" s="2" t="s">
        <v>6852</v>
      </c>
      <c r="B2009" s="6" t="s">
        <v>6698</v>
      </c>
      <c r="C2009" s="6" t="s">
        <v>5204</v>
      </c>
      <c r="K2009" s="2" t="s">
        <v>1441</v>
      </c>
    </row>
    <row r="2010" spans="1:11" hidden="1">
      <c r="A2010" s="2" t="s">
        <v>6853</v>
      </c>
      <c r="B2010" s="6" t="s">
        <v>3411</v>
      </c>
      <c r="C2010" s="6" t="s">
        <v>5204</v>
      </c>
      <c r="K2010" s="2" t="s">
        <v>1441</v>
      </c>
    </row>
    <row r="2011" spans="1:11" hidden="1">
      <c r="A2011" s="2" t="s">
        <v>6854</v>
      </c>
      <c r="B2011" s="6" t="s">
        <v>6699</v>
      </c>
      <c r="C2011" s="6" t="s">
        <v>5204</v>
      </c>
      <c r="K2011" s="2" t="s">
        <v>1441</v>
      </c>
    </row>
    <row r="2012" spans="1:11" hidden="1">
      <c r="A2012" s="2" t="s">
        <v>6855</v>
      </c>
      <c r="B2012" s="6" t="s">
        <v>3412</v>
      </c>
      <c r="C2012" s="6" t="s">
        <v>5204</v>
      </c>
      <c r="K2012" s="2" t="s">
        <v>1441</v>
      </c>
    </row>
    <row r="2013" spans="1:11" hidden="1">
      <c r="A2013" s="2" t="s">
        <v>6856</v>
      </c>
      <c r="B2013" s="6" t="s">
        <v>3413</v>
      </c>
      <c r="C2013" s="6" t="s">
        <v>5204</v>
      </c>
      <c r="K2013" s="2" t="s">
        <v>1441</v>
      </c>
    </row>
    <row r="2014" spans="1:11" hidden="1">
      <c r="A2014" s="2" t="s">
        <v>6857</v>
      </c>
      <c r="B2014" s="6" t="s">
        <v>3414</v>
      </c>
      <c r="C2014" s="6" t="s">
        <v>5204</v>
      </c>
      <c r="K2014" s="2" t="s">
        <v>1441</v>
      </c>
    </row>
    <row r="2015" spans="1:11" hidden="1">
      <c r="A2015" s="2" t="s">
        <v>6858</v>
      </c>
      <c r="B2015" s="6" t="s">
        <v>6700</v>
      </c>
      <c r="C2015" s="6" t="s">
        <v>5204</v>
      </c>
      <c r="K2015" s="2" t="s">
        <v>1441</v>
      </c>
    </row>
    <row r="2016" spans="1:11" hidden="1">
      <c r="A2016" s="2" t="s">
        <v>6859</v>
      </c>
      <c r="B2016" s="6" t="s">
        <v>6701</v>
      </c>
      <c r="C2016" s="6" t="s">
        <v>5204</v>
      </c>
      <c r="K2016" s="2" t="s">
        <v>1441</v>
      </c>
    </row>
    <row r="2017" spans="1:11" hidden="1">
      <c r="A2017" s="2" t="s">
        <v>6860</v>
      </c>
      <c r="B2017" s="6" t="s">
        <v>3415</v>
      </c>
      <c r="C2017" s="6" t="s">
        <v>5204</v>
      </c>
      <c r="K2017" s="2" t="s">
        <v>1441</v>
      </c>
    </row>
    <row r="2018" spans="1:11" hidden="1">
      <c r="A2018" s="2" t="s">
        <v>6861</v>
      </c>
      <c r="B2018" s="6" t="s">
        <v>3416</v>
      </c>
      <c r="C2018" s="6" t="s">
        <v>5204</v>
      </c>
      <c r="K2018" s="2" t="s">
        <v>1441</v>
      </c>
    </row>
    <row r="2019" spans="1:11" hidden="1">
      <c r="A2019" s="2" t="s">
        <v>6862</v>
      </c>
      <c r="B2019" s="6" t="s">
        <v>6702</v>
      </c>
      <c r="C2019" s="6" t="s">
        <v>5204</v>
      </c>
      <c r="K2019" s="2" t="s">
        <v>1441</v>
      </c>
    </row>
    <row r="2020" spans="1:11" hidden="1">
      <c r="A2020" s="2" t="s">
        <v>6863</v>
      </c>
      <c r="B2020" s="6" t="s">
        <v>3417</v>
      </c>
      <c r="C2020" s="6" t="s">
        <v>5204</v>
      </c>
      <c r="K2020" s="2" t="s">
        <v>1441</v>
      </c>
    </row>
    <row r="2021" spans="1:11" hidden="1">
      <c r="A2021" s="2" t="s">
        <v>6864</v>
      </c>
      <c r="B2021" s="6" t="s">
        <v>3418</v>
      </c>
      <c r="C2021" s="6" t="s">
        <v>5204</v>
      </c>
      <c r="K2021" s="2" t="s">
        <v>1441</v>
      </c>
    </row>
    <row r="2022" spans="1:11" hidden="1">
      <c r="A2022" s="2" t="s">
        <v>6865</v>
      </c>
      <c r="B2022" s="6" t="s">
        <v>3419</v>
      </c>
      <c r="C2022" s="6" t="s">
        <v>5204</v>
      </c>
      <c r="K2022" s="2" t="s">
        <v>1441</v>
      </c>
    </row>
    <row r="2023" spans="1:11" hidden="1">
      <c r="A2023" s="2" t="s">
        <v>6866</v>
      </c>
      <c r="B2023" s="6" t="s">
        <v>3420</v>
      </c>
      <c r="C2023" s="6" t="s">
        <v>5204</v>
      </c>
      <c r="K2023" s="2" t="s">
        <v>1441</v>
      </c>
    </row>
    <row r="2024" spans="1:11" hidden="1">
      <c r="A2024" s="2" t="s">
        <v>6867</v>
      </c>
      <c r="B2024" s="6" t="s">
        <v>3421</v>
      </c>
      <c r="C2024" s="6" t="s">
        <v>5204</v>
      </c>
      <c r="K2024" s="2" t="s">
        <v>1441</v>
      </c>
    </row>
    <row r="2025" spans="1:11" hidden="1">
      <c r="A2025" s="2" t="s">
        <v>6868</v>
      </c>
      <c r="B2025" s="6" t="s">
        <v>3422</v>
      </c>
      <c r="C2025" s="6" t="s">
        <v>5204</v>
      </c>
      <c r="K2025" s="2" t="s">
        <v>1441</v>
      </c>
    </row>
    <row r="2026" spans="1:11" hidden="1">
      <c r="A2026" s="2" t="s">
        <v>6869</v>
      </c>
      <c r="B2026" s="6" t="s">
        <v>3423</v>
      </c>
      <c r="C2026" s="6" t="s">
        <v>5204</v>
      </c>
      <c r="K2026" s="2" t="s">
        <v>1441</v>
      </c>
    </row>
    <row r="2027" spans="1:11" hidden="1">
      <c r="A2027" s="2" t="s">
        <v>6870</v>
      </c>
      <c r="B2027" s="6" t="s">
        <v>3424</v>
      </c>
      <c r="C2027" s="6" t="s">
        <v>5204</v>
      </c>
      <c r="K2027" s="2" t="s">
        <v>1441</v>
      </c>
    </row>
    <row r="2028" spans="1:11" hidden="1">
      <c r="A2028" s="2" t="s">
        <v>6871</v>
      </c>
      <c r="B2028" s="6" t="s">
        <v>3425</v>
      </c>
      <c r="C2028" s="6" t="s">
        <v>5204</v>
      </c>
      <c r="K2028" s="2" t="s">
        <v>1441</v>
      </c>
    </row>
    <row r="2029" spans="1:11" hidden="1">
      <c r="A2029" s="2" t="s">
        <v>6872</v>
      </c>
      <c r="B2029" s="6" t="s">
        <v>6703</v>
      </c>
      <c r="C2029" s="6" t="s">
        <v>5204</v>
      </c>
      <c r="K2029" s="2" t="s">
        <v>1441</v>
      </c>
    </row>
    <row r="2030" spans="1:11" hidden="1">
      <c r="A2030" s="2" t="s">
        <v>6873</v>
      </c>
      <c r="B2030" s="6" t="s">
        <v>6704</v>
      </c>
      <c r="C2030" s="6" t="s">
        <v>5204</v>
      </c>
      <c r="K2030" s="2" t="s">
        <v>1441</v>
      </c>
    </row>
    <row r="2031" spans="1:11" hidden="1">
      <c r="A2031" s="2" t="s">
        <v>6874</v>
      </c>
      <c r="B2031" s="6" t="s">
        <v>3426</v>
      </c>
      <c r="C2031" s="6" t="s">
        <v>5204</v>
      </c>
      <c r="K2031" s="2" t="s">
        <v>1441</v>
      </c>
    </row>
    <row r="2032" spans="1:11" hidden="1">
      <c r="A2032" s="2" t="s">
        <v>6875</v>
      </c>
      <c r="B2032" s="6" t="s">
        <v>3427</v>
      </c>
      <c r="C2032" s="6" t="s">
        <v>5204</v>
      </c>
      <c r="K2032" s="2" t="s">
        <v>1441</v>
      </c>
    </row>
    <row r="2033" spans="1:11" hidden="1">
      <c r="A2033" s="2" t="s">
        <v>6876</v>
      </c>
      <c r="B2033" s="6" t="s">
        <v>3428</v>
      </c>
      <c r="C2033" s="6" t="s">
        <v>5204</v>
      </c>
      <c r="K2033" s="2" t="s">
        <v>1441</v>
      </c>
    </row>
    <row r="2034" spans="1:11" hidden="1">
      <c r="A2034" s="2" t="s">
        <v>6877</v>
      </c>
      <c r="B2034" s="6" t="s">
        <v>3429</v>
      </c>
      <c r="C2034" s="6" t="s">
        <v>5204</v>
      </c>
      <c r="K2034" s="2" t="s">
        <v>1441</v>
      </c>
    </row>
    <row r="2035" spans="1:11" hidden="1">
      <c r="A2035" s="2" t="s">
        <v>6878</v>
      </c>
      <c r="B2035" s="6" t="s">
        <v>3430</v>
      </c>
      <c r="C2035" s="6" t="s">
        <v>5204</v>
      </c>
      <c r="K2035" s="2" t="s">
        <v>1441</v>
      </c>
    </row>
    <row r="2036" spans="1:11" hidden="1">
      <c r="A2036" s="2" t="s">
        <v>6879</v>
      </c>
      <c r="B2036" s="6" t="s">
        <v>3431</v>
      </c>
      <c r="C2036" s="6" t="s">
        <v>5204</v>
      </c>
      <c r="K2036" s="2" t="s">
        <v>1441</v>
      </c>
    </row>
    <row r="2037" spans="1:11" hidden="1">
      <c r="A2037" s="2" t="s">
        <v>6880</v>
      </c>
      <c r="B2037" s="6" t="s">
        <v>3432</v>
      </c>
      <c r="C2037" s="6" t="s">
        <v>5204</v>
      </c>
      <c r="K2037" s="2" t="s">
        <v>1441</v>
      </c>
    </row>
    <row r="2038" spans="1:11" hidden="1">
      <c r="A2038" s="2" t="s">
        <v>6881</v>
      </c>
      <c r="B2038" s="6" t="s">
        <v>3433</v>
      </c>
      <c r="C2038" s="6" t="s">
        <v>5204</v>
      </c>
      <c r="K2038" s="2" t="s">
        <v>1441</v>
      </c>
    </row>
    <row r="2039" spans="1:11" hidden="1">
      <c r="A2039" s="2" t="s">
        <v>6882</v>
      </c>
      <c r="B2039" s="6" t="s">
        <v>3434</v>
      </c>
      <c r="C2039" s="6" t="s">
        <v>5204</v>
      </c>
      <c r="K2039" s="2" t="s">
        <v>1441</v>
      </c>
    </row>
    <row r="2040" spans="1:11" hidden="1">
      <c r="A2040" s="2" t="s">
        <v>6883</v>
      </c>
      <c r="B2040" s="6" t="s">
        <v>3435</v>
      </c>
      <c r="C2040" s="6" t="s">
        <v>5204</v>
      </c>
      <c r="K2040" s="2" t="s">
        <v>1441</v>
      </c>
    </row>
    <row r="2041" spans="1:11" hidden="1">
      <c r="A2041" s="2" t="s">
        <v>6884</v>
      </c>
      <c r="B2041" s="6" t="s">
        <v>3436</v>
      </c>
      <c r="C2041" s="6" t="s">
        <v>5204</v>
      </c>
      <c r="K2041" s="2" t="s">
        <v>1441</v>
      </c>
    </row>
    <row r="2042" spans="1:11" hidden="1">
      <c r="A2042" s="2" t="s">
        <v>6885</v>
      </c>
      <c r="B2042" s="6" t="s">
        <v>3437</v>
      </c>
      <c r="C2042" s="6" t="s">
        <v>5204</v>
      </c>
      <c r="K2042" s="2" t="s">
        <v>1441</v>
      </c>
    </row>
    <row r="2043" spans="1:11" hidden="1">
      <c r="A2043" s="2" t="s">
        <v>6886</v>
      </c>
      <c r="B2043" s="6" t="s">
        <v>3438</v>
      </c>
      <c r="C2043" s="6" t="s">
        <v>5204</v>
      </c>
      <c r="K2043" s="2" t="s">
        <v>1441</v>
      </c>
    </row>
    <row r="2044" spans="1:11" hidden="1">
      <c r="A2044" s="2" t="s">
        <v>6887</v>
      </c>
      <c r="B2044" s="6" t="s">
        <v>6705</v>
      </c>
      <c r="C2044" s="6" t="s">
        <v>5204</v>
      </c>
      <c r="K2044" s="2" t="s">
        <v>1441</v>
      </c>
    </row>
    <row r="2045" spans="1:11" hidden="1">
      <c r="A2045" s="2" t="s">
        <v>6888</v>
      </c>
      <c r="B2045" s="6" t="s">
        <v>6706</v>
      </c>
      <c r="C2045" s="6" t="s">
        <v>5204</v>
      </c>
      <c r="K2045" s="2" t="s">
        <v>1441</v>
      </c>
    </row>
    <row r="2046" spans="1:11" hidden="1">
      <c r="A2046" s="2" t="s">
        <v>6889</v>
      </c>
      <c r="B2046" s="6" t="s">
        <v>6707</v>
      </c>
      <c r="C2046" s="6" t="s">
        <v>5204</v>
      </c>
      <c r="K2046" s="2" t="s">
        <v>1441</v>
      </c>
    </row>
    <row r="2047" spans="1:11" hidden="1">
      <c r="A2047" s="2" t="s">
        <v>6890</v>
      </c>
      <c r="B2047" s="6" t="s">
        <v>3439</v>
      </c>
      <c r="C2047" s="6" t="s">
        <v>5204</v>
      </c>
      <c r="K2047" s="2" t="s">
        <v>1441</v>
      </c>
    </row>
    <row r="2048" spans="1:11" hidden="1">
      <c r="A2048" s="2" t="s">
        <v>6891</v>
      </c>
      <c r="B2048" s="6" t="s">
        <v>3440</v>
      </c>
      <c r="C2048" s="6" t="s">
        <v>5204</v>
      </c>
      <c r="K2048" s="2" t="s">
        <v>1441</v>
      </c>
    </row>
    <row r="2049" spans="1:11" hidden="1">
      <c r="A2049" s="2" t="s">
        <v>6892</v>
      </c>
      <c r="B2049" s="6" t="s">
        <v>3441</v>
      </c>
      <c r="C2049" s="6" t="s">
        <v>5204</v>
      </c>
      <c r="K2049" s="2" t="s">
        <v>1441</v>
      </c>
    </row>
    <row r="2050" spans="1:11" hidden="1">
      <c r="A2050" s="2" t="s">
        <v>6893</v>
      </c>
      <c r="B2050" s="6" t="s">
        <v>3442</v>
      </c>
      <c r="C2050" s="6" t="s">
        <v>5204</v>
      </c>
      <c r="K2050" s="2" t="s">
        <v>1441</v>
      </c>
    </row>
    <row r="2051" spans="1:11" hidden="1">
      <c r="A2051" s="2" t="s">
        <v>6894</v>
      </c>
      <c r="B2051" s="6" t="s">
        <v>3443</v>
      </c>
      <c r="C2051" s="6" t="s">
        <v>5204</v>
      </c>
      <c r="K2051" s="2" t="s">
        <v>1441</v>
      </c>
    </row>
    <row r="2052" spans="1:11" hidden="1">
      <c r="A2052" s="2" t="s">
        <v>6895</v>
      </c>
      <c r="B2052" s="6" t="s">
        <v>6708</v>
      </c>
      <c r="C2052" s="6" t="s">
        <v>5204</v>
      </c>
      <c r="K2052" s="2" t="s">
        <v>1441</v>
      </c>
    </row>
    <row r="2053" spans="1:11" hidden="1">
      <c r="A2053" s="2" t="s">
        <v>6896</v>
      </c>
      <c r="B2053" s="6" t="s">
        <v>3444</v>
      </c>
      <c r="C2053" s="6" t="s">
        <v>5204</v>
      </c>
      <c r="K2053" s="2" t="s">
        <v>1441</v>
      </c>
    </row>
    <row r="2054" spans="1:11" hidden="1">
      <c r="A2054" s="2" t="s">
        <v>6897</v>
      </c>
      <c r="B2054" s="6" t="s">
        <v>3445</v>
      </c>
      <c r="C2054" s="6" t="s">
        <v>5204</v>
      </c>
      <c r="K2054" s="2" t="s">
        <v>1441</v>
      </c>
    </row>
    <row r="2055" spans="1:11" hidden="1">
      <c r="A2055" s="2" t="s">
        <v>6898</v>
      </c>
      <c r="B2055" s="6" t="s">
        <v>3446</v>
      </c>
      <c r="C2055" s="6" t="s">
        <v>5204</v>
      </c>
      <c r="K2055" s="2" t="s">
        <v>1441</v>
      </c>
    </row>
    <row r="2056" spans="1:11" hidden="1">
      <c r="A2056" s="2" t="s">
        <v>6899</v>
      </c>
      <c r="B2056" s="6" t="s">
        <v>3447</v>
      </c>
      <c r="C2056" s="6" t="s">
        <v>5204</v>
      </c>
      <c r="K2056" s="2" t="s">
        <v>1441</v>
      </c>
    </row>
    <row r="2057" spans="1:11" hidden="1">
      <c r="A2057" s="2" t="s">
        <v>6900</v>
      </c>
      <c r="B2057" s="6" t="s">
        <v>3448</v>
      </c>
      <c r="C2057" s="6" t="s">
        <v>5204</v>
      </c>
      <c r="K2057" s="2" t="s">
        <v>1441</v>
      </c>
    </row>
    <row r="2058" spans="1:11" hidden="1">
      <c r="A2058" s="2" t="s">
        <v>6901</v>
      </c>
      <c r="B2058" s="6" t="s">
        <v>6709</v>
      </c>
      <c r="C2058" s="6" t="s">
        <v>5204</v>
      </c>
      <c r="K2058" s="2" t="s">
        <v>1441</v>
      </c>
    </row>
    <row r="2059" spans="1:11" hidden="1">
      <c r="A2059" s="2" t="s">
        <v>6902</v>
      </c>
      <c r="B2059" s="6" t="s">
        <v>3449</v>
      </c>
      <c r="C2059" s="6" t="s">
        <v>5204</v>
      </c>
      <c r="K2059" s="2" t="s">
        <v>1441</v>
      </c>
    </row>
    <row r="2060" spans="1:11" hidden="1">
      <c r="A2060" s="2" t="s">
        <v>6903</v>
      </c>
      <c r="B2060" s="6" t="s">
        <v>3450</v>
      </c>
      <c r="C2060" s="6" t="s">
        <v>5204</v>
      </c>
      <c r="K2060" s="2" t="s">
        <v>1441</v>
      </c>
    </row>
    <row r="2061" spans="1:11" hidden="1">
      <c r="A2061" s="2" t="s">
        <v>6904</v>
      </c>
      <c r="B2061" s="6" t="s">
        <v>3451</v>
      </c>
      <c r="C2061" s="6" t="s">
        <v>5204</v>
      </c>
      <c r="K2061" s="2" t="s">
        <v>1441</v>
      </c>
    </row>
    <row r="2062" spans="1:11" hidden="1">
      <c r="A2062" s="2" t="s">
        <v>6905</v>
      </c>
      <c r="B2062" s="6" t="s">
        <v>3452</v>
      </c>
      <c r="C2062" s="6" t="s">
        <v>5204</v>
      </c>
      <c r="K2062" s="2" t="s">
        <v>1441</v>
      </c>
    </row>
    <row r="2063" spans="1:11" hidden="1">
      <c r="A2063" s="2" t="s">
        <v>6906</v>
      </c>
      <c r="B2063" s="6" t="s">
        <v>6710</v>
      </c>
      <c r="C2063" s="6" t="s">
        <v>5204</v>
      </c>
      <c r="K2063" s="2" t="s">
        <v>1441</v>
      </c>
    </row>
    <row r="2064" spans="1:11" hidden="1">
      <c r="A2064" s="2" t="s">
        <v>6907</v>
      </c>
      <c r="B2064" s="6" t="s">
        <v>3453</v>
      </c>
      <c r="C2064" s="6" t="s">
        <v>5204</v>
      </c>
      <c r="K2064" s="2" t="s">
        <v>1441</v>
      </c>
    </row>
    <row r="2065" spans="1:11" hidden="1">
      <c r="A2065" s="2" t="s">
        <v>6908</v>
      </c>
      <c r="B2065" s="6" t="s">
        <v>3454</v>
      </c>
      <c r="C2065" s="6" t="s">
        <v>5204</v>
      </c>
      <c r="K2065" s="2" t="s">
        <v>1441</v>
      </c>
    </row>
    <row r="2066" spans="1:11" hidden="1">
      <c r="A2066" s="2" t="s">
        <v>6909</v>
      </c>
      <c r="B2066" s="6" t="s">
        <v>3455</v>
      </c>
      <c r="C2066" s="6" t="s">
        <v>5204</v>
      </c>
      <c r="K2066" s="2" t="s">
        <v>1441</v>
      </c>
    </row>
    <row r="2067" spans="1:11" hidden="1">
      <c r="A2067" s="2" t="s">
        <v>6910</v>
      </c>
      <c r="B2067" s="6" t="s">
        <v>3456</v>
      </c>
      <c r="C2067" s="6" t="s">
        <v>5204</v>
      </c>
      <c r="K2067" s="2" t="s">
        <v>1441</v>
      </c>
    </row>
    <row r="2068" spans="1:11" hidden="1">
      <c r="A2068" s="2" t="s">
        <v>6911</v>
      </c>
      <c r="B2068" s="6" t="s">
        <v>3457</v>
      </c>
      <c r="C2068" s="6" t="s">
        <v>5204</v>
      </c>
      <c r="K2068" s="2" t="s">
        <v>1441</v>
      </c>
    </row>
    <row r="2069" spans="1:11" hidden="1">
      <c r="A2069" s="2" t="s">
        <v>6912</v>
      </c>
      <c r="B2069" s="6" t="s">
        <v>3458</v>
      </c>
      <c r="C2069" s="6" t="s">
        <v>5204</v>
      </c>
      <c r="K2069" s="2" t="s">
        <v>1441</v>
      </c>
    </row>
    <row r="2070" spans="1:11" hidden="1">
      <c r="A2070" s="2" t="s">
        <v>6913</v>
      </c>
      <c r="B2070" s="6" t="s">
        <v>3459</v>
      </c>
      <c r="C2070" s="6" t="s">
        <v>5204</v>
      </c>
      <c r="K2070" s="2" t="s">
        <v>1441</v>
      </c>
    </row>
    <row r="2071" spans="1:11" hidden="1">
      <c r="A2071" s="2" t="s">
        <v>6914</v>
      </c>
      <c r="B2071" s="6" t="s">
        <v>3460</v>
      </c>
      <c r="C2071" s="6" t="s">
        <v>5204</v>
      </c>
      <c r="K2071" s="2" t="s">
        <v>1441</v>
      </c>
    </row>
    <row r="2072" spans="1:11" hidden="1">
      <c r="A2072" s="2" t="s">
        <v>6915</v>
      </c>
      <c r="B2072" s="6" t="s">
        <v>3461</v>
      </c>
      <c r="C2072" s="6" t="s">
        <v>5204</v>
      </c>
      <c r="K2072" s="2" t="s">
        <v>1441</v>
      </c>
    </row>
    <row r="2073" spans="1:11" hidden="1">
      <c r="A2073" s="2" t="s">
        <v>6916</v>
      </c>
      <c r="B2073" s="6" t="s">
        <v>3462</v>
      </c>
      <c r="C2073" s="6" t="s">
        <v>5204</v>
      </c>
      <c r="K2073" s="2" t="s">
        <v>1441</v>
      </c>
    </row>
    <row r="2074" spans="1:11" hidden="1">
      <c r="A2074" s="2" t="s">
        <v>6917</v>
      </c>
      <c r="B2074" s="6" t="s">
        <v>3463</v>
      </c>
      <c r="C2074" s="6" t="s">
        <v>5204</v>
      </c>
      <c r="K2074" s="2" t="s">
        <v>1441</v>
      </c>
    </row>
    <row r="2075" spans="1:11" hidden="1">
      <c r="A2075" s="2" t="s">
        <v>6918</v>
      </c>
      <c r="B2075" s="6" t="s">
        <v>3464</v>
      </c>
      <c r="C2075" s="6" t="s">
        <v>5204</v>
      </c>
      <c r="K2075" s="2" t="s">
        <v>1441</v>
      </c>
    </row>
    <row r="2076" spans="1:11" hidden="1">
      <c r="A2076" s="2" t="s">
        <v>6919</v>
      </c>
      <c r="B2076" s="6" t="s">
        <v>3465</v>
      </c>
      <c r="C2076" s="6" t="s">
        <v>5204</v>
      </c>
      <c r="K2076" s="2" t="s">
        <v>1441</v>
      </c>
    </row>
    <row r="2077" spans="1:11" hidden="1">
      <c r="A2077" s="2" t="s">
        <v>6920</v>
      </c>
      <c r="B2077" s="6" t="s">
        <v>3466</v>
      </c>
      <c r="C2077" s="6" t="s">
        <v>5204</v>
      </c>
      <c r="K2077" s="2" t="s">
        <v>1441</v>
      </c>
    </row>
    <row r="2078" spans="1:11" hidden="1">
      <c r="A2078" s="2" t="s">
        <v>6921</v>
      </c>
      <c r="B2078" s="6" t="s">
        <v>3467</v>
      </c>
      <c r="C2078" s="6" t="s">
        <v>5204</v>
      </c>
      <c r="K2078" s="2" t="s">
        <v>1441</v>
      </c>
    </row>
    <row r="2079" spans="1:11" hidden="1">
      <c r="A2079" s="2" t="s">
        <v>6922</v>
      </c>
      <c r="B2079" s="6" t="s">
        <v>3468</v>
      </c>
      <c r="C2079" s="6" t="s">
        <v>5204</v>
      </c>
      <c r="K2079" s="2" t="s">
        <v>1441</v>
      </c>
    </row>
    <row r="2080" spans="1:11" hidden="1">
      <c r="A2080" s="2" t="s">
        <v>6923</v>
      </c>
      <c r="B2080" s="6" t="s">
        <v>3469</v>
      </c>
      <c r="C2080" s="6" t="s">
        <v>5204</v>
      </c>
      <c r="K2080" s="2" t="s">
        <v>1441</v>
      </c>
    </row>
    <row r="2081" spans="1:11" hidden="1">
      <c r="A2081" s="2" t="s">
        <v>6924</v>
      </c>
      <c r="B2081" s="6" t="s">
        <v>3470</v>
      </c>
      <c r="C2081" s="6" t="s">
        <v>5204</v>
      </c>
      <c r="K2081" s="2" t="s">
        <v>1441</v>
      </c>
    </row>
    <row r="2082" spans="1:11" hidden="1">
      <c r="A2082" s="2" t="s">
        <v>6925</v>
      </c>
      <c r="B2082" s="6" t="s">
        <v>3471</v>
      </c>
      <c r="C2082" s="6" t="s">
        <v>5204</v>
      </c>
      <c r="K2082" s="2" t="s">
        <v>1441</v>
      </c>
    </row>
    <row r="2083" spans="1:11" hidden="1">
      <c r="A2083" s="2" t="s">
        <v>6926</v>
      </c>
      <c r="B2083" s="6" t="s">
        <v>3472</v>
      </c>
      <c r="C2083" s="6" t="s">
        <v>5204</v>
      </c>
      <c r="K2083" s="2" t="s">
        <v>1441</v>
      </c>
    </row>
    <row r="2084" spans="1:11" hidden="1">
      <c r="A2084" s="2" t="s">
        <v>6927</v>
      </c>
      <c r="B2084" s="6" t="s">
        <v>3473</v>
      </c>
      <c r="C2084" s="6" t="s">
        <v>5204</v>
      </c>
      <c r="K2084" s="2" t="s">
        <v>1441</v>
      </c>
    </row>
    <row r="2085" spans="1:11" hidden="1">
      <c r="A2085" s="2" t="s">
        <v>6928</v>
      </c>
      <c r="B2085" s="6" t="s">
        <v>3474</v>
      </c>
      <c r="C2085" s="6" t="s">
        <v>5204</v>
      </c>
      <c r="K2085" s="2" t="s">
        <v>1441</v>
      </c>
    </row>
    <row r="2086" spans="1:11" hidden="1">
      <c r="A2086" s="2" t="s">
        <v>6929</v>
      </c>
      <c r="B2086" s="6" t="s">
        <v>3475</v>
      </c>
      <c r="C2086" s="6" t="s">
        <v>5204</v>
      </c>
      <c r="K2086" s="2" t="s">
        <v>1441</v>
      </c>
    </row>
    <row r="2087" spans="1:11" hidden="1">
      <c r="A2087" s="2" t="s">
        <v>6930</v>
      </c>
      <c r="B2087" s="6" t="s">
        <v>3476</v>
      </c>
      <c r="C2087" s="6" t="s">
        <v>5204</v>
      </c>
      <c r="K2087" s="2" t="s">
        <v>1441</v>
      </c>
    </row>
    <row r="2088" spans="1:11" hidden="1">
      <c r="A2088" s="2" t="s">
        <v>6931</v>
      </c>
      <c r="B2088" s="6" t="s">
        <v>3477</v>
      </c>
      <c r="C2088" s="6" t="s">
        <v>5204</v>
      </c>
      <c r="K2088" s="2" t="s">
        <v>1441</v>
      </c>
    </row>
    <row r="2089" spans="1:11" hidden="1">
      <c r="A2089" s="2" t="s">
        <v>6932</v>
      </c>
      <c r="B2089" s="6" t="s">
        <v>3478</v>
      </c>
      <c r="C2089" s="6" t="s">
        <v>5204</v>
      </c>
      <c r="K2089" s="2" t="s">
        <v>1441</v>
      </c>
    </row>
    <row r="2090" spans="1:11" hidden="1">
      <c r="A2090" s="2" t="s">
        <v>6933</v>
      </c>
      <c r="B2090" s="6" t="s">
        <v>3479</v>
      </c>
      <c r="C2090" s="6" t="s">
        <v>5204</v>
      </c>
      <c r="K2090" s="2" t="s">
        <v>1441</v>
      </c>
    </row>
    <row r="2091" spans="1:11" hidden="1">
      <c r="A2091" s="2" t="s">
        <v>6934</v>
      </c>
      <c r="B2091" s="6" t="s">
        <v>6711</v>
      </c>
      <c r="C2091" s="6" t="s">
        <v>5204</v>
      </c>
      <c r="K2091" s="2" t="s">
        <v>1441</v>
      </c>
    </row>
    <row r="2092" spans="1:11" hidden="1">
      <c r="A2092" s="2" t="s">
        <v>6935</v>
      </c>
      <c r="B2092" s="6" t="s">
        <v>3480</v>
      </c>
      <c r="C2092" s="6" t="s">
        <v>5204</v>
      </c>
      <c r="K2092" s="2" t="s">
        <v>1441</v>
      </c>
    </row>
    <row r="2093" spans="1:11" hidden="1">
      <c r="A2093" s="2" t="s">
        <v>6936</v>
      </c>
      <c r="B2093" s="6" t="s">
        <v>3481</v>
      </c>
      <c r="C2093" s="6" t="s">
        <v>5204</v>
      </c>
      <c r="K2093" s="2" t="s">
        <v>1441</v>
      </c>
    </row>
    <row r="2094" spans="1:11" hidden="1">
      <c r="A2094" s="2" t="s">
        <v>6937</v>
      </c>
      <c r="B2094" s="6" t="s">
        <v>3482</v>
      </c>
      <c r="C2094" s="6" t="s">
        <v>5204</v>
      </c>
      <c r="K2094" s="2" t="s">
        <v>1441</v>
      </c>
    </row>
    <row r="2095" spans="1:11" hidden="1">
      <c r="A2095" s="2" t="s">
        <v>6938</v>
      </c>
      <c r="B2095" s="6" t="s">
        <v>3483</v>
      </c>
      <c r="C2095" s="6" t="s">
        <v>5204</v>
      </c>
      <c r="K2095" s="2" t="s">
        <v>1441</v>
      </c>
    </row>
    <row r="2096" spans="1:11" hidden="1">
      <c r="A2096" s="2" t="s">
        <v>6939</v>
      </c>
      <c r="B2096" s="6" t="s">
        <v>6712</v>
      </c>
      <c r="C2096" s="6" t="s">
        <v>5204</v>
      </c>
      <c r="K2096" s="2" t="s">
        <v>1441</v>
      </c>
    </row>
    <row r="2097" spans="1:11" hidden="1">
      <c r="A2097" s="2" t="s">
        <v>6940</v>
      </c>
      <c r="B2097" s="6" t="s">
        <v>6713</v>
      </c>
      <c r="C2097" s="6" t="s">
        <v>5204</v>
      </c>
      <c r="K2097" s="2" t="s">
        <v>1441</v>
      </c>
    </row>
    <row r="2098" spans="1:11" hidden="1">
      <c r="A2098" s="2" t="s">
        <v>6941</v>
      </c>
      <c r="B2098" s="6" t="s">
        <v>3484</v>
      </c>
      <c r="C2098" s="6" t="s">
        <v>5204</v>
      </c>
      <c r="K2098" s="2" t="s">
        <v>1441</v>
      </c>
    </row>
    <row r="2099" spans="1:11" hidden="1">
      <c r="A2099" s="2" t="s">
        <v>6942</v>
      </c>
      <c r="B2099" s="6" t="s">
        <v>6714</v>
      </c>
      <c r="C2099" s="6" t="s">
        <v>5204</v>
      </c>
      <c r="K2099" s="2" t="s">
        <v>1441</v>
      </c>
    </row>
    <row r="2100" spans="1:11" hidden="1">
      <c r="A2100" s="2" t="s">
        <v>6943</v>
      </c>
      <c r="B2100" s="6" t="s">
        <v>6715</v>
      </c>
      <c r="C2100" s="6" t="s">
        <v>5204</v>
      </c>
      <c r="K2100" s="2" t="s">
        <v>1441</v>
      </c>
    </row>
    <row r="2101" spans="1:11" hidden="1">
      <c r="A2101" s="2" t="s">
        <v>6944</v>
      </c>
      <c r="B2101" s="6" t="s">
        <v>3485</v>
      </c>
      <c r="C2101" s="6" t="s">
        <v>5204</v>
      </c>
      <c r="K2101" s="2" t="s">
        <v>1441</v>
      </c>
    </row>
    <row r="2102" spans="1:11" hidden="1">
      <c r="A2102" s="2" t="s">
        <v>6945</v>
      </c>
      <c r="B2102" s="6" t="s">
        <v>6716</v>
      </c>
      <c r="C2102" s="6" t="s">
        <v>5204</v>
      </c>
      <c r="K2102" s="2" t="s">
        <v>1441</v>
      </c>
    </row>
    <row r="2103" spans="1:11" hidden="1">
      <c r="A2103" s="2" t="s">
        <v>6946</v>
      </c>
      <c r="B2103" s="6" t="s">
        <v>3486</v>
      </c>
      <c r="C2103" s="6" t="s">
        <v>5204</v>
      </c>
      <c r="K2103" s="2" t="s">
        <v>1441</v>
      </c>
    </row>
    <row r="2104" spans="1:11" hidden="1">
      <c r="A2104" s="2" t="s">
        <v>6947</v>
      </c>
      <c r="B2104" s="6" t="s">
        <v>3487</v>
      </c>
      <c r="C2104" s="6" t="s">
        <v>5204</v>
      </c>
      <c r="K2104" s="2" t="s">
        <v>1441</v>
      </c>
    </row>
    <row r="2105" spans="1:11" hidden="1">
      <c r="A2105" s="2" t="s">
        <v>6948</v>
      </c>
      <c r="B2105" s="6" t="s">
        <v>3488</v>
      </c>
      <c r="C2105" s="6" t="s">
        <v>5204</v>
      </c>
      <c r="K2105" s="2" t="s">
        <v>1441</v>
      </c>
    </row>
    <row r="2106" spans="1:11" hidden="1">
      <c r="A2106" s="2" t="s">
        <v>6949</v>
      </c>
      <c r="B2106" s="6" t="s">
        <v>3489</v>
      </c>
      <c r="C2106" s="6" t="s">
        <v>5204</v>
      </c>
      <c r="K2106" s="2" t="s">
        <v>1441</v>
      </c>
    </row>
    <row r="2107" spans="1:11" hidden="1">
      <c r="A2107" s="2" t="s">
        <v>6950</v>
      </c>
      <c r="B2107" s="6" t="s">
        <v>3490</v>
      </c>
      <c r="C2107" s="6" t="s">
        <v>5204</v>
      </c>
      <c r="K2107" s="2" t="s">
        <v>1441</v>
      </c>
    </row>
    <row r="2108" spans="1:11" hidden="1">
      <c r="A2108" s="2" t="s">
        <v>6951</v>
      </c>
      <c r="B2108" s="6" t="s">
        <v>6717</v>
      </c>
      <c r="C2108" s="6" t="s">
        <v>5204</v>
      </c>
      <c r="K2108" s="2" t="s">
        <v>1441</v>
      </c>
    </row>
    <row r="2109" spans="1:11" hidden="1">
      <c r="A2109" s="2" t="s">
        <v>6952</v>
      </c>
      <c r="B2109" s="6" t="s">
        <v>6718</v>
      </c>
      <c r="C2109" s="6" t="s">
        <v>5204</v>
      </c>
      <c r="K2109" s="2" t="s">
        <v>1441</v>
      </c>
    </row>
    <row r="2110" spans="1:11" hidden="1">
      <c r="A2110" s="2" t="s">
        <v>6953</v>
      </c>
      <c r="B2110" s="6" t="s">
        <v>6719</v>
      </c>
      <c r="C2110" s="6" t="s">
        <v>5204</v>
      </c>
      <c r="K2110" s="2" t="s">
        <v>1441</v>
      </c>
    </row>
    <row r="2111" spans="1:11" hidden="1">
      <c r="A2111" s="2" t="s">
        <v>6954</v>
      </c>
      <c r="B2111" s="6" t="s">
        <v>6720</v>
      </c>
      <c r="C2111" s="6" t="s">
        <v>5204</v>
      </c>
      <c r="K2111" s="2" t="s">
        <v>1441</v>
      </c>
    </row>
    <row r="2112" spans="1:11" hidden="1">
      <c r="A2112" s="2" t="s">
        <v>6955</v>
      </c>
      <c r="B2112" s="6" t="s">
        <v>6721</v>
      </c>
      <c r="C2112" s="6" t="s">
        <v>5204</v>
      </c>
      <c r="K2112" s="2" t="s">
        <v>1441</v>
      </c>
    </row>
    <row r="2113" spans="1:11" hidden="1">
      <c r="A2113" s="2" t="s">
        <v>6956</v>
      </c>
      <c r="B2113" s="6" t="s">
        <v>6722</v>
      </c>
      <c r="C2113" s="6" t="s">
        <v>5204</v>
      </c>
      <c r="K2113" s="2" t="s">
        <v>1441</v>
      </c>
    </row>
    <row r="2114" spans="1:11" hidden="1">
      <c r="A2114" s="2" t="s">
        <v>6957</v>
      </c>
      <c r="B2114" s="6" t="s">
        <v>3491</v>
      </c>
      <c r="C2114" s="6" t="s">
        <v>5204</v>
      </c>
      <c r="K2114" s="2" t="s">
        <v>1441</v>
      </c>
    </row>
    <row r="2115" spans="1:11" hidden="1">
      <c r="A2115" s="2" t="s">
        <v>6958</v>
      </c>
      <c r="B2115" s="6" t="s">
        <v>6723</v>
      </c>
      <c r="C2115" s="6" t="s">
        <v>5204</v>
      </c>
      <c r="K2115" s="2" t="s">
        <v>1441</v>
      </c>
    </row>
    <row r="2116" spans="1:11" hidden="1">
      <c r="A2116" s="2" t="s">
        <v>6959</v>
      </c>
      <c r="B2116" s="6" t="s">
        <v>6724</v>
      </c>
      <c r="C2116" s="6" t="s">
        <v>5204</v>
      </c>
      <c r="K2116" s="2" t="s">
        <v>1441</v>
      </c>
    </row>
    <row r="2117" spans="1:11" hidden="1">
      <c r="A2117" s="2" t="s">
        <v>6960</v>
      </c>
      <c r="B2117" s="6" t="s">
        <v>6725</v>
      </c>
      <c r="C2117" s="6" t="s">
        <v>5204</v>
      </c>
      <c r="K2117" s="2" t="s">
        <v>1441</v>
      </c>
    </row>
    <row r="2118" spans="1:11" hidden="1">
      <c r="A2118" s="2" t="s">
        <v>6961</v>
      </c>
      <c r="B2118" s="6" t="s">
        <v>3492</v>
      </c>
      <c r="C2118" s="6" t="s">
        <v>5204</v>
      </c>
      <c r="K2118" s="2" t="s">
        <v>1441</v>
      </c>
    </row>
    <row r="2119" spans="1:11" hidden="1">
      <c r="A2119" s="2" t="s">
        <v>6962</v>
      </c>
      <c r="B2119" s="6" t="s">
        <v>3493</v>
      </c>
      <c r="C2119" s="6" t="s">
        <v>5204</v>
      </c>
      <c r="K2119" s="2" t="s">
        <v>1441</v>
      </c>
    </row>
    <row r="2120" spans="1:11" hidden="1">
      <c r="A2120" s="2" t="s">
        <v>6963</v>
      </c>
      <c r="B2120" s="6" t="s">
        <v>3494</v>
      </c>
      <c r="C2120" s="6" t="s">
        <v>5204</v>
      </c>
      <c r="K2120" s="2" t="s">
        <v>1441</v>
      </c>
    </row>
    <row r="2121" spans="1:11" hidden="1">
      <c r="A2121" s="2" t="s">
        <v>6964</v>
      </c>
      <c r="B2121" s="6" t="s">
        <v>6726</v>
      </c>
      <c r="C2121" s="6" t="s">
        <v>5204</v>
      </c>
      <c r="K2121" s="2" t="s">
        <v>1441</v>
      </c>
    </row>
    <row r="2122" spans="1:11" hidden="1">
      <c r="A2122" s="2" t="s">
        <v>6965</v>
      </c>
      <c r="B2122" s="6" t="s">
        <v>3495</v>
      </c>
      <c r="C2122" s="6" t="s">
        <v>5204</v>
      </c>
      <c r="K2122" s="2" t="s">
        <v>1441</v>
      </c>
    </row>
    <row r="2123" spans="1:11" hidden="1">
      <c r="A2123" s="2" t="s">
        <v>6966</v>
      </c>
      <c r="B2123" s="6" t="s">
        <v>6727</v>
      </c>
      <c r="C2123" s="6" t="s">
        <v>5204</v>
      </c>
      <c r="K2123" s="2" t="s">
        <v>1441</v>
      </c>
    </row>
    <row r="2124" spans="1:11" hidden="1">
      <c r="A2124" s="2" t="s">
        <v>6967</v>
      </c>
      <c r="B2124" s="6" t="s">
        <v>6728</v>
      </c>
      <c r="C2124" s="6" t="s">
        <v>5204</v>
      </c>
      <c r="K2124" s="2" t="s">
        <v>1441</v>
      </c>
    </row>
    <row r="2125" spans="1:11" hidden="1">
      <c r="A2125" s="2" t="s">
        <v>6968</v>
      </c>
      <c r="B2125" s="6" t="s">
        <v>3496</v>
      </c>
      <c r="C2125" s="6" t="s">
        <v>5204</v>
      </c>
      <c r="K2125" s="2" t="s">
        <v>1441</v>
      </c>
    </row>
    <row r="2126" spans="1:11" hidden="1">
      <c r="A2126" s="2" t="s">
        <v>6969</v>
      </c>
      <c r="B2126" s="6" t="s">
        <v>3497</v>
      </c>
      <c r="C2126" s="6" t="s">
        <v>5204</v>
      </c>
      <c r="K2126" s="2" t="s">
        <v>1441</v>
      </c>
    </row>
    <row r="2127" spans="1:11" hidden="1">
      <c r="A2127" s="2" t="s">
        <v>6970</v>
      </c>
      <c r="B2127" s="6" t="s">
        <v>3498</v>
      </c>
      <c r="C2127" s="6" t="s">
        <v>5204</v>
      </c>
      <c r="K2127" s="2" t="s">
        <v>1441</v>
      </c>
    </row>
    <row r="2128" spans="1:11" hidden="1">
      <c r="A2128" s="2" t="s">
        <v>6971</v>
      </c>
      <c r="B2128" s="6" t="s">
        <v>3499</v>
      </c>
      <c r="C2128" s="6" t="s">
        <v>5204</v>
      </c>
      <c r="K2128" s="2" t="s">
        <v>1441</v>
      </c>
    </row>
    <row r="2129" spans="1:11" hidden="1">
      <c r="A2129" s="2" t="s">
        <v>6972</v>
      </c>
      <c r="B2129" s="6" t="s">
        <v>6729</v>
      </c>
      <c r="C2129" s="6" t="s">
        <v>5204</v>
      </c>
      <c r="K2129" s="2" t="s">
        <v>1441</v>
      </c>
    </row>
    <row r="2130" spans="1:11" hidden="1">
      <c r="A2130" s="2" t="s">
        <v>6973</v>
      </c>
      <c r="B2130" s="6" t="s">
        <v>3500</v>
      </c>
      <c r="C2130" s="6" t="s">
        <v>5204</v>
      </c>
      <c r="K2130" s="2" t="s">
        <v>1441</v>
      </c>
    </row>
    <row r="2131" spans="1:11" hidden="1">
      <c r="A2131" s="2" t="s">
        <v>6974</v>
      </c>
      <c r="B2131" s="6" t="s">
        <v>3501</v>
      </c>
      <c r="C2131" s="6" t="s">
        <v>5204</v>
      </c>
      <c r="K2131" s="2" t="s">
        <v>1441</v>
      </c>
    </row>
    <row r="2132" spans="1:11" hidden="1">
      <c r="A2132" s="2" t="s">
        <v>6975</v>
      </c>
      <c r="B2132" s="6" t="s">
        <v>3502</v>
      </c>
      <c r="C2132" s="6" t="s">
        <v>5204</v>
      </c>
      <c r="K2132" s="2" t="s">
        <v>1441</v>
      </c>
    </row>
    <row r="2133" spans="1:11" hidden="1">
      <c r="A2133" s="2" t="s">
        <v>6976</v>
      </c>
      <c r="B2133" s="6" t="s">
        <v>3503</v>
      </c>
      <c r="C2133" s="6" t="s">
        <v>5204</v>
      </c>
      <c r="K2133" s="2" t="s">
        <v>1441</v>
      </c>
    </row>
    <row r="2134" spans="1:11" hidden="1">
      <c r="A2134" s="2" t="s">
        <v>6977</v>
      </c>
      <c r="B2134" s="6" t="s">
        <v>6730</v>
      </c>
      <c r="C2134" s="6" t="s">
        <v>5204</v>
      </c>
      <c r="K2134" s="2" t="s">
        <v>1441</v>
      </c>
    </row>
    <row r="2135" spans="1:11" hidden="1">
      <c r="A2135" s="2" t="s">
        <v>6978</v>
      </c>
      <c r="B2135" s="6" t="s">
        <v>6731</v>
      </c>
      <c r="C2135" s="6" t="s">
        <v>5204</v>
      </c>
      <c r="K2135" s="2" t="s">
        <v>1441</v>
      </c>
    </row>
    <row r="2136" spans="1:11" hidden="1">
      <c r="A2136" s="2" t="s">
        <v>6979</v>
      </c>
      <c r="B2136" s="6" t="s">
        <v>6732</v>
      </c>
      <c r="C2136" s="6" t="s">
        <v>5204</v>
      </c>
      <c r="K2136" s="2" t="s">
        <v>1441</v>
      </c>
    </row>
    <row r="2137" spans="1:11" hidden="1">
      <c r="A2137" s="2" t="s">
        <v>6980</v>
      </c>
      <c r="B2137" s="6" t="s">
        <v>3504</v>
      </c>
      <c r="C2137" s="6" t="s">
        <v>5204</v>
      </c>
      <c r="K2137" s="2" t="s">
        <v>1441</v>
      </c>
    </row>
    <row r="2138" spans="1:11" hidden="1">
      <c r="A2138" s="2" t="s">
        <v>6981</v>
      </c>
      <c r="B2138" s="6" t="s">
        <v>6733</v>
      </c>
      <c r="C2138" s="6" t="s">
        <v>5204</v>
      </c>
      <c r="K2138" s="2" t="s">
        <v>1441</v>
      </c>
    </row>
    <row r="2139" spans="1:11" hidden="1">
      <c r="A2139" s="2" t="s">
        <v>6982</v>
      </c>
      <c r="B2139" s="6" t="s">
        <v>6734</v>
      </c>
      <c r="C2139" s="6" t="s">
        <v>5204</v>
      </c>
      <c r="K2139" s="2" t="s">
        <v>1441</v>
      </c>
    </row>
    <row r="2140" spans="1:11" hidden="1">
      <c r="A2140" s="2" t="s">
        <v>6983</v>
      </c>
      <c r="B2140" s="6" t="s">
        <v>3505</v>
      </c>
      <c r="C2140" s="6" t="s">
        <v>5204</v>
      </c>
      <c r="K2140" s="2" t="s">
        <v>1441</v>
      </c>
    </row>
    <row r="2141" spans="1:11" hidden="1">
      <c r="A2141" s="2" t="s">
        <v>6984</v>
      </c>
      <c r="B2141" s="6" t="s">
        <v>6735</v>
      </c>
      <c r="C2141" s="6" t="s">
        <v>5204</v>
      </c>
      <c r="K2141" s="2" t="s">
        <v>1441</v>
      </c>
    </row>
    <row r="2142" spans="1:11" hidden="1">
      <c r="A2142" s="2" t="s">
        <v>6985</v>
      </c>
      <c r="B2142" s="6" t="s">
        <v>3506</v>
      </c>
      <c r="C2142" s="6" t="s">
        <v>5204</v>
      </c>
      <c r="K2142" s="2" t="s">
        <v>1441</v>
      </c>
    </row>
    <row r="2143" spans="1:11" hidden="1">
      <c r="A2143" s="2" t="s">
        <v>6986</v>
      </c>
      <c r="B2143" s="6" t="s">
        <v>6736</v>
      </c>
      <c r="C2143" s="6" t="s">
        <v>5204</v>
      </c>
      <c r="K2143" s="2" t="s">
        <v>1441</v>
      </c>
    </row>
    <row r="2144" spans="1:11" hidden="1">
      <c r="A2144" s="2" t="s">
        <v>6987</v>
      </c>
      <c r="B2144" s="6" t="s">
        <v>6737</v>
      </c>
      <c r="C2144" s="6" t="s">
        <v>5204</v>
      </c>
      <c r="K2144" s="2" t="s">
        <v>1441</v>
      </c>
    </row>
    <row r="2145" spans="1:11" hidden="1">
      <c r="A2145" s="2" t="s">
        <v>6988</v>
      </c>
      <c r="B2145" s="6" t="s">
        <v>3507</v>
      </c>
      <c r="C2145" s="6" t="s">
        <v>5204</v>
      </c>
      <c r="K2145" s="2" t="s">
        <v>1441</v>
      </c>
    </row>
    <row r="2146" spans="1:11" hidden="1">
      <c r="A2146" s="2" t="s">
        <v>6989</v>
      </c>
      <c r="B2146" s="6" t="s">
        <v>3508</v>
      </c>
      <c r="C2146" s="6" t="s">
        <v>5204</v>
      </c>
      <c r="K2146" s="2" t="s">
        <v>1441</v>
      </c>
    </row>
    <row r="2147" spans="1:11" hidden="1">
      <c r="A2147" s="2" t="s">
        <v>6990</v>
      </c>
      <c r="B2147" s="6" t="s">
        <v>6738</v>
      </c>
      <c r="C2147" s="6" t="s">
        <v>5204</v>
      </c>
      <c r="K2147" s="2" t="s">
        <v>1441</v>
      </c>
    </row>
    <row r="2148" spans="1:11" hidden="1">
      <c r="A2148" s="2" t="s">
        <v>6991</v>
      </c>
      <c r="B2148" s="6" t="s">
        <v>3509</v>
      </c>
      <c r="C2148" s="6" t="s">
        <v>5204</v>
      </c>
      <c r="K2148" s="2" t="s">
        <v>1441</v>
      </c>
    </row>
    <row r="2149" spans="1:11" hidden="1">
      <c r="A2149" s="2" t="s">
        <v>6992</v>
      </c>
      <c r="B2149" s="6" t="s">
        <v>3510</v>
      </c>
      <c r="C2149" s="6" t="s">
        <v>5204</v>
      </c>
      <c r="K2149" s="2" t="s">
        <v>1441</v>
      </c>
    </row>
    <row r="2150" spans="1:11" hidden="1">
      <c r="A2150" s="2" t="s">
        <v>6993</v>
      </c>
      <c r="B2150" s="6" t="s">
        <v>3511</v>
      </c>
      <c r="C2150" s="6" t="s">
        <v>5204</v>
      </c>
      <c r="K2150" s="2" t="s">
        <v>1441</v>
      </c>
    </row>
    <row r="2151" spans="1:11" hidden="1">
      <c r="A2151" s="2" t="s">
        <v>6994</v>
      </c>
      <c r="B2151" s="6" t="s">
        <v>3512</v>
      </c>
      <c r="C2151" s="6" t="s">
        <v>5204</v>
      </c>
      <c r="K2151" s="2" t="s">
        <v>1441</v>
      </c>
    </row>
    <row r="2152" spans="1:11" hidden="1">
      <c r="A2152" s="2" t="s">
        <v>6995</v>
      </c>
      <c r="B2152" s="6" t="s">
        <v>3513</v>
      </c>
      <c r="C2152" s="6" t="s">
        <v>5204</v>
      </c>
      <c r="K2152" s="2" t="s">
        <v>1441</v>
      </c>
    </row>
    <row r="2153" spans="1:11" hidden="1">
      <c r="A2153" s="2" t="s">
        <v>6996</v>
      </c>
      <c r="B2153" s="6" t="s">
        <v>3514</v>
      </c>
      <c r="C2153" s="6" t="s">
        <v>5204</v>
      </c>
      <c r="K2153" s="2" t="s">
        <v>1441</v>
      </c>
    </row>
    <row r="2154" spans="1:11" hidden="1">
      <c r="A2154" s="2" t="s">
        <v>6997</v>
      </c>
      <c r="B2154" s="6" t="s">
        <v>6739</v>
      </c>
      <c r="C2154" s="6" t="s">
        <v>5204</v>
      </c>
      <c r="K2154" s="2" t="s">
        <v>1441</v>
      </c>
    </row>
    <row r="2155" spans="1:11" hidden="1">
      <c r="A2155" s="2" t="s">
        <v>6998</v>
      </c>
      <c r="B2155" s="6" t="s">
        <v>3515</v>
      </c>
      <c r="C2155" s="6" t="s">
        <v>5204</v>
      </c>
      <c r="K2155" s="2" t="s">
        <v>1441</v>
      </c>
    </row>
    <row r="2156" spans="1:11" hidden="1">
      <c r="A2156" s="2" t="s">
        <v>6999</v>
      </c>
      <c r="B2156" s="6" t="s">
        <v>3516</v>
      </c>
      <c r="C2156" s="6" t="s">
        <v>5204</v>
      </c>
      <c r="K2156" s="2" t="s">
        <v>1441</v>
      </c>
    </row>
    <row r="2157" spans="1:11" hidden="1">
      <c r="A2157" s="2" t="s">
        <v>7000</v>
      </c>
      <c r="B2157" s="6" t="s">
        <v>3517</v>
      </c>
      <c r="C2157" s="6" t="s">
        <v>5204</v>
      </c>
      <c r="K2157" s="2" t="s">
        <v>1441</v>
      </c>
    </row>
    <row r="2158" spans="1:11" hidden="1">
      <c r="A2158" s="2" t="s">
        <v>7001</v>
      </c>
      <c r="B2158" s="6" t="s">
        <v>3518</v>
      </c>
      <c r="C2158" s="6" t="s">
        <v>5204</v>
      </c>
      <c r="K2158" s="2" t="s">
        <v>1441</v>
      </c>
    </row>
    <row r="2159" spans="1:11" hidden="1">
      <c r="A2159" s="2" t="s">
        <v>7002</v>
      </c>
      <c r="B2159" s="6" t="s">
        <v>6740</v>
      </c>
      <c r="C2159" s="6" t="s">
        <v>5204</v>
      </c>
      <c r="K2159" s="2" t="s">
        <v>1441</v>
      </c>
    </row>
    <row r="2160" spans="1:11" hidden="1">
      <c r="A2160" s="2" t="s">
        <v>7003</v>
      </c>
      <c r="B2160" s="6" t="s">
        <v>3519</v>
      </c>
      <c r="C2160" s="6" t="s">
        <v>5204</v>
      </c>
      <c r="K2160" s="2" t="s">
        <v>1441</v>
      </c>
    </row>
    <row r="2161" spans="1:11" hidden="1">
      <c r="A2161" s="2" t="s">
        <v>7004</v>
      </c>
      <c r="B2161" s="6" t="s">
        <v>6741</v>
      </c>
      <c r="C2161" s="6" t="s">
        <v>5204</v>
      </c>
      <c r="K2161" s="2" t="s">
        <v>1441</v>
      </c>
    </row>
    <row r="2162" spans="1:11" hidden="1">
      <c r="A2162" s="2" t="s">
        <v>7005</v>
      </c>
      <c r="B2162" s="6" t="s">
        <v>3520</v>
      </c>
      <c r="C2162" s="6" t="s">
        <v>5204</v>
      </c>
      <c r="K2162" s="2" t="s">
        <v>1441</v>
      </c>
    </row>
    <row r="2163" spans="1:11" hidden="1">
      <c r="A2163" s="2" t="s">
        <v>7006</v>
      </c>
      <c r="B2163" s="6" t="s">
        <v>3521</v>
      </c>
      <c r="C2163" s="6" t="s">
        <v>5204</v>
      </c>
      <c r="K2163" s="2" t="s">
        <v>1441</v>
      </c>
    </row>
    <row r="2164" spans="1:11" hidden="1">
      <c r="A2164" s="2" t="s">
        <v>7007</v>
      </c>
      <c r="B2164" s="6" t="s">
        <v>3522</v>
      </c>
      <c r="C2164" s="6" t="s">
        <v>5204</v>
      </c>
      <c r="K2164" s="2" t="s">
        <v>1441</v>
      </c>
    </row>
    <row r="2165" spans="1:11" hidden="1">
      <c r="A2165" s="2" t="s">
        <v>7008</v>
      </c>
      <c r="B2165" s="6" t="s">
        <v>3523</v>
      </c>
      <c r="C2165" s="6" t="s">
        <v>5204</v>
      </c>
      <c r="K2165" s="2" t="s">
        <v>1441</v>
      </c>
    </row>
    <row r="2166" spans="1:11" hidden="1">
      <c r="A2166" s="2" t="s">
        <v>7009</v>
      </c>
      <c r="B2166" s="6" t="s">
        <v>3524</v>
      </c>
      <c r="C2166" s="6" t="s">
        <v>5204</v>
      </c>
      <c r="K2166" s="2" t="s">
        <v>1441</v>
      </c>
    </row>
    <row r="2167" spans="1:11" hidden="1">
      <c r="A2167" s="2" t="s">
        <v>7010</v>
      </c>
      <c r="B2167" s="6" t="s">
        <v>3525</v>
      </c>
      <c r="C2167" s="6" t="s">
        <v>5204</v>
      </c>
      <c r="K2167" s="2" t="s">
        <v>1441</v>
      </c>
    </row>
    <row r="2168" spans="1:11" hidden="1">
      <c r="A2168" s="2" t="s">
        <v>7011</v>
      </c>
      <c r="B2168" s="6" t="s">
        <v>3526</v>
      </c>
      <c r="C2168" s="6" t="s">
        <v>5204</v>
      </c>
      <c r="K2168" s="2" t="s">
        <v>1441</v>
      </c>
    </row>
    <row r="2169" spans="1:11" hidden="1">
      <c r="A2169" s="2" t="s">
        <v>7012</v>
      </c>
      <c r="B2169" s="6" t="s">
        <v>6742</v>
      </c>
      <c r="C2169" s="6" t="s">
        <v>5204</v>
      </c>
      <c r="K2169" s="2" t="s">
        <v>1441</v>
      </c>
    </row>
    <row r="2170" spans="1:11" hidden="1">
      <c r="A2170" s="2" t="s">
        <v>7013</v>
      </c>
      <c r="B2170" s="6" t="s">
        <v>6743</v>
      </c>
      <c r="C2170" s="6" t="s">
        <v>5204</v>
      </c>
      <c r="K2170" s="2" t="s">
        <v>1441</v>
      </c>
    </row>
    <row r="2171" spans="1:11" hidden="1">
      <c r="A2171" s="2" t="s">
        <v>7014</v>
      </c>
      <c r="B2171" s="6" t="s">
        <v>6744</v>
      </c>
      <c r="C2171" s="6" t="s">
        <v>5204</v>
      </c>
      <c r="K2171" s="2" t="s">
        <v>1441</v>
      </c>
    </row>
    <row r="2172" spans="1:11" hidden="1">
      <c r="A2172" s="2" t="s">
        <v>7015</v>
      </c>
      <c r="B2172" s="6" t="s">
        <v>6745</v>
      </c>
      <c r="C2172" s="6" t="s">
        <v>5204</v>
      </c>
      <c r="K2172" s="2" t="s">
        <v>1441</v>
      </c>
    </row>
    <row r="2173" spans="1:11" hidden="1">
      <c r="A2173" s="2" t="s">
        <v>7016</v>
      </c>
      <c r="B2173" s="6" t="s">
        <v>6746</v>
      </c>
      <c r="C2173" s="6" t="s">
        <v>5204</v>
      </c>
      <c r="K2173" s="2" t="s">
        <v>1441</v>
      </c>
    </row>
    <row r="2174" spans="1:11" hidden="1">
      <c r="A2174" s="2" t="s">
        <v>7017</v>
      </c>
      <c r="B2174" s="6" t="s">
        <v>6747</v>
      </c>
      <c r="C2174" s="6" t="s">
        <v>5204</v>
      </c>
      <c r="K2174" s="2" t="s">
        <v>1441</v>
      </c>
    </row>
    <row r="2175" spans="1:11" hidden="1">
      <c r="A2175" s="2" t="s">
        <v>7018</v>
      </c>
      <c r="B2175" s="6" t="s">
        <v>3527</v>
      </c>
      <c r="C2175" s="6" t="s">
        <v>5204</v>
      </c>
      <c r="K2175" s="2" t="s">
        <v>1441</v>
      </c>
    </row>
    <row r="2176" spans="1:11" hidden="1">
      <c r="A2176" s="2" t="s">
        <v>7019</v>
      </c>
      <c r="B2176" s="6" t="s">
        <v>3528</v>
      </c>
      <c r="C2176" s="6" t="s">
        <v>5204</v>
      </c>
      <c r="K2176" s="2" t="s">
        <v>1441</v>
      </c>
    </row>
    <row r="2177" spans="1:11" hidden="1">
      <c r="A2177" s="2" t="s">
        <v>7020</v>
      </c>
      <c r="B2177" s="6" t="s">
        <v>3529</v>
      </c>
      <c r="C2177" s="6" t="s">
        <v>5204</v>
      </c>
      <c r="K2177" s="2" t="s">
        <v>1441</v>
      </c>
    </row>
    <row r="2178" spans="1:11" hidden="1">
      <c r="A2178" s="2" t="s">
        <v>7021</v>
      </c>
      <c r="B2178" s="6" t="s">
        <v>6748</v>
      </c>
      <c r="C2178" s="6" t="s">
        <v>5204</v>
      </c>
      <c r="K2178" s="2" t="s">
        <v>1441</v>
      </c>
    </row>
    <row r="2179" spans="1:11" hidden="1">
      <c r="A2179" s="2" t="s">
        <v>7022</v>
      </c>
      <c r="B2179" s="6" t="s">
        <v>6749</v>
      </c>
      <c r="C2179" s="6" t="s">
        <v>5204</v>
      </c>
      <c r="K2179" s="2" t="s">
        <v>1441</v>
      </c>
    </row>
    <row r="2180" spans="1:11" hidden="1">
      <c r="A2180" s="2" t="s">
        <v>7023</v>
      </c>
      <c r="B2180" s="6" t="s">
        <v>3530</v>
      </c>
      <c r="C2180" s="6" t="s">
        <v>5204</v>
      </c>
      <c r="K2180" s="2" t="s">
        <v>1441</v>
      </c>
    </row>
    <row r="2181" spans="1:11" hidden="1">
      <c r="A2181" s="2" t="s">
        <v>7024</v>
      </c>
      <c r="B2181" s="6" t="s">
        <v>3531</v>
      </c>
      <c r="C2181" s="6" t="s">
        <v>5204</v>
      </c>
      <c r="K2181" s="2" t="s">
        <v>1441</v>
      </c>
    </row>
    <row r="2182" spans="1:11" hidden="1">
      <c r="A2182" s="2" t="s">
        <v>7025</v>
      </c>
      <c r="B2182" s="6" t="s">
        <v>3532</v>
      </c>
      <c r="C2182" s="6" t="s">
        <v>5204</v>
      </c>
      <c r="K2182" s="2" t="s">
        <v>1441</v>
      </c>
    </row>
    <row r="2183" spans="1:11" hidden="1">
      <c r="A2183" s="2" t="s">
        <v>7026</v>
      </c>
      <c r="B2183" s="6" t="s">
        <v>6750</v>
      </c>
      <c r="C2183" s="6" t="s">
        <v>5204</v>
      </c>
      <c r="K2183" s="2" t="s">
        <v>1441</v>
      </c>
    </row>
    <row r="2184" spans="1:11" hidden="1">
      <c r="A2184" s="2" t="s">
        <v>7027</v>
      </c>
      <c r="B2184" s="6" t="s">
        <v>6751</v>
      </c>
      <c r="C2184" s="6" t="s">
        <v>5204</v>
      </c>
      <c r="K2184" s="2" t="s">
        <v>1441</v>
      </c>
    </row>
    <row r="2185" spans="1:11" hidden="1">
      <c r="A2185" s="2" t="s">
        <v>7028</v>
      </c>
      <c r="B2185" s="6" t="s">
        <v>3533</v>
      </c>
      <c r="C2185" s="6" t="s">
        <v>5204</v>
      </c>
      <c r="K2185" s="2" t="s">
        <v>1441</v>
      </c>
    </row>
    <row r="2186" spans="1:11" hidden="1">
      <c r="A2186" s="2" t="s">
        <v>7029</v>
      </c>
      <c r="B2186" s="6" t="s">
        <v>3534</v>
      </c>
      <c r="C2186" s="6" t="s">
        <v>5204</v>
      </c>
      <c r="K2186" s="2" t="s">
        <v>1441</v>
      </c>
    </row>
    <row r="2187" spans="1:11" hidden="1">
      <c r="A2187" s="2" t="s">
        <v>7030</v>
      </c>
      <c r="B2187" s="6" t="s">
        <v>3535</v>
      </c>
      <c r="C2187" s="6" t="s">
        <v>5204</v>
      </c>
      <c r="K2187" s="2" t="s">
        <v>1441</v>
      </c>
    </row>
    <row r="2188" spans="1:11" hidden="1">
      <c r="A2188" s="2" t="s">
        <v>7031</v>
      </c>
      <c r="B2188" s="6" t="s">
        <v>3536</v>
      </c>
      <c r="C2188" s="6" t="s">
        <v>5204</v>
      </c>
      <c r="K2188" s="2" t="s">
        <v>1441</v>
      </c>
    </row>
    <row r="2189" spans="1:11" hidden="1">
      <c r="A2189" s="2" t="s">
        <v>7032</v>
      </c>
      <c r="B2189" s="6" t="s">
        <v>3537</v>
      </c>
      <c r="C2189" s="6" t="s">
        <v>5204</v>
      </c>
      <c r="K2189" s="2" t="s">
        <v>1441</v>
      </c>
    </row>
    <row r="2190" spans="1:11" hidden="1">
      <c r="A2190" s="2" t="s">
        <v>7033</v>
      </c>
      <c r="B2190" s="6" t="s">
        <v>3538</v>
      </c>
      <c r="C2190" s="6" t="s">
        <v>5204</v>
      </c>
      <c r="K2190" s="2" t="s">
        <v>1441</v>
      </c>
    </row>
    <row r="2191" spans="1:11" hidden="1">
      <c r="A2191" s="2" t="s">
        <v>7034</v>
      </c>
      <c r="B2191" s="6" t="s">
        <v>3539</v>
      </c>
      <c r="C2191" s="6" t="s">
        <v>5204</v>
      </c>
      <c r="K2191" s="2" t="s">
        <v>1441</v>
      </c>
    </row>
    <row r="2192" spans="1:11" hidden="1">
      <c r="A2192" s="2" t="s">
        <v>7035</v>
      </c>
      <c r="B2192" s="6" t="s">
        <v>3540</v>
      </c>
      <c r="C2192" s="6" t="s">
        <v>5204</v>
      </c>
      <c r="K2192" s="2" t="s">
        <v>1441</v>
      </c>
    </row>
    <row r="2193" spans="1:11" hidden="1">
      <c r="A2193" s="2" t="s">
        <v>7036</v>
      </c>
      <c r="B2193" s="6" t="s">
        <v>6752</v>
      </c>
      <c r="C2193" s="6" t="s">
        <v>5204</v>
      </c>
      <c r="K2193" s="2" t="s">
        <v>1441</v>
      </c>
    </row>
    <row r="2194" spans="1:11" hidden="1">
      <c r="A2194" s="2" t="s">
        <v>7037</v>
      </c>
      <c r="B2194" s="6" t="s">
        <v>6753</v>
      </c>
      <c r="C2194" s="6" t="s">
        <v>5204</v>
      </c>
      <c r="K2194" s="2" t="s">
        <v>1441</v>
      </c>
    </row>
    <row r="2195" spans="1:11" hidden="1">
      <c r="A2195" s="2" t="s">
        <v>7038</v>
      </c>
      <c r="B2195" s="6" t="s">
        <v>6754</v>
      </c>
      <c r="C2195" s="6" t="s">
        <v>5204</v>
      </c>
      <c r="K2195" s="2" t="s">
        <v>1441</v>
      </c>
    </row>
    <row r="2196" spans="1:11" hidden="1">
      <c r="A2196" s="2" t="s">
        <v>7039</v>
      </c>
      <c r="B2196" s="6" t="s">
        <v>6755</v>
      </c>
      <c r="C2196" s="6" t="s">
        <v>5204</v>
      </c>
      <c r="K2196" s="2" t="s">
        <v>1441</v>
      </c>
    </row>
    <row r="2197" spans="1:11" hidden="1">
      <c r="A2197" s="2" t="s">
        <v>7040</v>
      </c>
      <c r="B2197" s="6" t="s">
        <v>6756</v>
      </c>
      <c r="C2197" s="6" t="s">
        <v>5204</v>
      </c>
      <c r="K2197" s="2" t="s">
        <v>1441</v>
      </c>
    </row>
    <row r="2198" spans="1:11" hidden="1">
      <c r="A2198" s="2" t="s">
        <v>7041</v>
      </c>
      <c r="B2198" s="6" t="s">
        <v>6757</v>
      </c>
      <c r="C2198" s="6" t="s">
        <v>5204</v>
      </c>
      <c r="K2198" s="2" t="s">
        <v>1441</v>
      </c>
    </row>
    <row r="2199" spans="1:11" hidden="1">
      <c r="A2199" s="2" t="s">
        <v>7042</v>
      </c>
      <c r="B2199" s="6" t="s">
        <v>3541</v>
      </c>
      <c r="C2199" s="6" t="s">
        <v>5204</v>
      </c>
      <c r="K2199" s="2" t="s">
        <v>1441</v>
      </c>
    </row>
    <row r="2200" spans="1:11" hidden="1">
      <c r="A2200" s="2" t="s">
        <v>7043</v>
      </c>
      <c r="B2200" s="6" t="s">
        <v>6758</v>
      </c>
      <c r="C2200" s="6" t="s">
        <v>5204</v>
      </c>
      <c r="K2200" s="2" t="s">
        <v>1441</v>
      </c>
    </row>
    <row r="2201" spans="1:11" hidden="1">
      <c r="A2201" s="2" t="s">
        <v>7044</v>
      </c>
      <c r="B2201" s="6" t="s">
        <v>6759</v>
      </c>
      <c r="C2201" s="6" t="s">
        <v>5204</v>
      </c>
      <c r="K2201" s="2" t="s">
        <v>1441</v>
      </c>
    </row>
    <row r="2202" spans="1:11" hidden="1">
      <c r="A2202" s="2" t="s">
        <v>7045</v>
      </c>
      <c r="B2202" s="6" t="s">
        <v>6760</v>
      </c>
      <c r="C2202" s="6" t="s">
        <v>5204</v>
      </c>
      <c r="K2202" s="2" t="s">
        <v>1441</v>
      </c>
    </row>
    <row r="2203" spans="1:11" hidden="1">
      <c r="A2203" s="2" t="s">
        <v>7046</v>
      </c>
      <c r="B2203" s="6" t="s">
        <v>6761</v>
      </c>
      <c r="C2203" s="6" t="s">
        <v>5204</v>
      </c>
      <c r="K2203" s="2" t="s">
        <v>1441</v>
      </c>
    </row>
    <row r="2204" spans="1:11" hidden="1">
      <c r="A2204" s="2" t="s">
        <v>7047</v>
      </c>
      <c r="B2204" s="6" t="s">
        <v>6762</v>
      </c>
      <c r="C2204" s="6" t="s">
        <v>5204</v>
      </c>
      <c r="K2204" s="2" t="s">
        <v>1441</v>
      </c>
    </row>
    <row r="2205" spans="1:11" hidden="1">
      <c r="A2205" s="2" t="s">
        <v>7048</v>
      </c>
      <c r="B2205" s="6" t="s">
        <v>6763</v>
      </c>
      <c r="C2205" s="6" t="s">
        <v>5204</v>
      </c>
      <c r="K2205" s="2" t="s">
        <v>1441</v>
      </c>
    </row>
    <row r="2206" spans="1:11" hidden="1">
      <c r="A2206" s="2" t="s">
        <v>7049</v>
      </c>
      <c r="B2206" s="6" t="s">
        <v>6764</v>
      </c>
      <c r="C2206" s="6" t="s">
        <v>5204</v>
      </c>
      <c r="K2206" s="2" t="s">
        <v>1441</v>
      </c>
    </row>
    <row r="2207" spans="1:11" hidden="1">
      <c r="A2207" s="2" t="s">
        <v>7050</v>
      </c>
      <c r="B2207" s="6" t="s">
        <v>6765</v>
      </c>
      <c r="C2207" s="6" t="s">
        <v>5204</v>
      </c>
      <c r="K2207" s="2" t="s">
        <v>1441</v>
      </c>
    </row>
    <row r="2208" spans="1:11" hidden="1">
      <c r="A2208" s="2" t="s">
        <v>7051</v>
      </c>
      <c r="B2208" s="6" t="s">
        <v>6766</v>
      </c>
      <c r="C2208" s="6" t="s">
        <v>5204</v>
      </c>
      <c r="K2208" s="2" t="s">
        <v>1441</v>
      </c>
    </row>
    <row r="2209" spans="1:11" hidden="1">
      <c r="A2209" s="2" t="s">
        <v>7052</v>
      </c>
      <c r="B2209" s="6" t="s">
        <v>3543</v>
      </c>
      <c r="C2209" s="6" t="s">
        <v>5204</v>
      </c>
      <c r="K2209" s="2" t="s">
        <v>1441</v>
      </c>
    </row>
    <row r="2210" spans="1:11" hidden="1">
      <c r="A2210" s="2" t="s">
        <v>7053</v>
      </c>
      <c r="B2210" s="6" t="s">
        <v>3544</v>
      </c>
      <c r="C2210" s="6" t="s">
        <v>5204</v>
      </c>
      <c r="K2210" s="2" t="s">
        <v>1441</v>
      </c>
    </row>
    <row r="2211" spans="1:11" hidden="1">
      <c r="A2211" s="2" t="s">
        <v>7054</v>
      </c>
      <c r="B2211" s="6" t="s">
        <v>3542</v>
      </c>
      <c r="C2211" s="6" t="s">
        <v>5204</v>
      </c>
      <c r="K2211" s="2" t="s">
        <v>1441</v>
      </c>
    </row>
    <row r="2212" spans="1:11" hidden="1">
      <c r="A2212" s="2" t="s">
        <v>7055</v>
      </c>
      <c r="B2212" s="6" t="s">
        <v>3545</v>
      </c>
      <c r="C2212" s="6" t="s">
        <v>5204</v>
      </c>
      <c r="K2212" s="2" t="s">
        <v>1441</v>
      </c>
    </row>
    <row r="2213" spans="1:11" hidden="1">
      <c r="A2213" s="2" t="s">
        <v>7056</v>
      </c>
      <c r="B2213" s="6" t="s">
        <v>3546</v>
      </c>
      <c r="C2213" s="6" t="s">
        <v>5204</v>
      </c>
      <c r="K2213" s="2" t="s">
        <v>1441</v>
      </c>
    </row>
    <row r="2214" spans="1:11" hidden="1">
      <c r="A2214" s="2" t="s">
        <v>7057</v>
      </c>
      <c r="B2214" s="6" t="s">
        <v>3547</v>
      </c>
      <c r="C2214" s="6" t="s">
        <v>5204</v>
      </c>
      <c r="K2214" s="2" t="s">
        <v>1441</v>
      </c>
    </row>
    <row r="2215" spans="1:11" hidden="1">
      <c r="A2215" s="2" t="s">
        <v>7058</v>
      </c>
      <c r="B2215" s="6" t="s">
        <v>3548</v>
      </c>
      <c r="C2215" s="6" t="s">
        <v>5204</v>
      </c>
      <c r="K2215" s="2" t="s">
        <v>1441</v>
      </c>
    </row>
    <row r="2216" spans="1:11" hidden="1">
      <c r="A2216" s="2" t="s">
        <v>7059</v>
      </c>
      <c r="B2216" s="6" t="s">
        <v>3549</v>
      </c>
      <c r="C2216" s="6" t="s">
        <v>5204</v>
      </c>
      <c r="K2216" s="2" t="s">
        <v>1441</v>
      </c>
    </row>
    <row r="2217" spans="1:11" hidden="1">
      <c r="A2217" s="2" t="s">
        <v>7060</v>
      </c>
      <c r="B2217" s="6" t="s">
        <v>3550</v>
      </c>
      <c r="C2217" s="6" t="s">
        <v>5204</v>
      </c>
      <c r="K2217" s="2" t="s">
        <v>1441</v>
      </c>
    </row>
    <row r="2218" spans="1:11" hidden="1">
      <c r="A2218" s="2" t="s">
        <v>7061</v>
      </c>
      <c r="B2218" s="6" t="s">
        <v>6767</v>
      </c>
      <c r="C2218" s="6" t="s">
        <v>5204</v>
      </c>
      <c r="K2218" s="2" t="s">
        <v>1441</v>
      </c>
    </row>
    <row r="2219" spans="1:11" hidden="1">
      <c r="A2219" s="2" t="s">
        <v>7062</v>
      </c>
      <c r="B2219" s="6" t="s">
        <v>3551</v>
      </c>
      <c r="C2219" s="6" t="s">
        <v>5204</v>
      </c>
      <c r="K2219" s="2" t="s">
        <v>1441</v>
      </c>
    </row>
    <row r="2220" spans="1:11" hidden="1">
      <c r="A2220" s="2" t="s">
        <v>7063</v>
      </c>
      <c r="B2220" s="6" t="s">
        <v>3552</v>
      </c>
      <c r="C2220" s="6" t="s">
        <v>5204</v>
      </c>
      <c r="K2220" s="2" t="s">
        <v>1441</v>
      </c>
    </row>
    <row r="2221" spans="1:11" hidden="1">
      <c r="A2221" s="2" t="s">
        <v>7064</v>
      </c>
      <c r="B2221" s="6" t="s">
        <v>3553</v>
      </c>
      <c r="C2221" s="6" t="s">
        <v>5204</v>
      </c>
      <c r="K2221" s="2" t="s">
        <v>1441</v>
      </c>
    </row>
    <row r="2222" spans="1:11" hidden="1">
      <c r="A2222" s="2" t="s">
        <v>7065</v>
      </c>
      <c r="B2222" s="6" t="s">
        <v>6768</v>
      </c>
      <c r="C2222" s="6" t="s">
        <v>5204</v>
      </c>
      <c r="K2222" s="2" t="s">
        <v>1441</v>
      </c>
    </row>
    <row r="2223" spans="1:11" hidden="1">
      <c r="A2223" s="2" t="s">
        <v>7066</v>
      </c>
      <c r="B2223" s="6" t="s">
        <v>3554</v>
      </c>
      <c r="C2223" s="6" t="s">
        <v>5204</v>
      </c>
      <c r="K2223" s="2" t="s">
        <v>1441</v>
      </c>
    </row>
    <row r="2224" spans="1:11" hidden="1">
      <c r="A2224" s="2" t="s">
        <v>7067</v>
      </c>
      <c r="B2224" s="6" t="s">
        <v>3555</v>
      </c>
      <c r="C2224" s="6" t="s">
        <v>5204</v>
      </c>
      <c r="K2224" s="2" t="s">
        <v>1441</v>
      </c>
    </row>
    <row r="2225" spans="1:11" hidden="1">
      <c r="A2225" s="2" t="s">
        <v>7068</v>
      </c>
      <c r="B2225" s="6" t="s">
        <v>6769</v>
      </c>
      <c r="C2225" s="6" t="s">
        <v>5204</v>
      </c>
      <c r="K2225" s="2" t="s">
        <v>1441</v>
      </c>
    </row>
    <row r="2226" spans="1:11" hidden="1">
      <c r="A2226" s="2" t="s">
        <v>7069</v>
      </c>
      <c r="B2226" s="6" t="s">
        <v>3556</v>
      </c>
      <c r="C2226" s="6" t="s">
        <v>5204</v>
      </c>
      <c r="K2226" s="2" t="s">
        <v>1441</v>
      </c>
    </row>
    <row r="2227" spans="1:11" hidden="1">
      <c r="A2227" s="2" t="s">
        <v>7070</v>
      </c>
      <c r="B2227" s="6" t="s">
        <v>3557</v>
      </c>
      <c r="C2227" s="6" t="s">
        <v>5204</v>
      </c>
      <c r="K2227" s="2" t="s">
        <v>1441</v>
      </c>
    </row>
    <row r="2228" spans="1:11" hidden="1">
      <c r="A2228" s="2" t="s">
        <v>7071</v>
      </c>
      <c r="B2228" s="6" t="s">
        <v>3558</v>
      </c>
      <c r="C2228" s="6" t="s">
        <v>5204</v>
      </c>
      <c r="K2228" s="2" t="s">
        <v>1441</v>
      </c>
    </row>
    <row r="2229" spans="1:11" hidden="1">
      <c r="A2229" s="2" t="s">
        <v>7072</v>
      </c>
      <c r="B2229" s="6" t="s">
        <v>3559</v>
      </c>
      <c r="C2229" s="6" t="s">
        <v>5204</v>
      </c>
      <c r="K2229" s="2" t="s">
        <v>1441</v>
      </c>
    </row>
    <row r="2230" spans="1:11" hidden="1">
      <c r="A2230" s="2" t="s">
        <v>7073</v>
      </c>
      <c r="B2230" s="6" t="s">
        <v>3560</v>
      </c>
      <c r="C2230" s="6" t="s">
        <v>5204</v>
      </c>
      <c r="K2230" s="2" t="s">
        <v>1441</v>
      </c>
    </row>
    <row r="2231" spans="1:11" hidden="1">
      <c r="A2231" s="2" t="s">
        <v>7074</v>
      </c>
      <c r="B2231" s="6" t="s">
        <v>3561</v>
      </c>
      <c r="C2231" s="6" t="s">
        <v>5204</v>
      </c>
      <c r="K2231" s="2" t="s">
        <v>1441</v>
      </c>
    </row>
    <row r="2232" spans="1:11" hidden="1">
      <c r="A2232" s="2" t="s">
        <v>7075</v>
      </c>
      <c r="B2232" s="6" t="s">
        <v>3562</v>
      </c>
      <c r="C2232" s="6" t="s">
        <v>5204</v>
      </c>
      <c r="K2232" s="2" t="s">
        <v>1441</v>
      </c>
    </row>
    <row r="2233" spans="1:11" hidden="1">
      <c r="A2233" s="2" t="s">
        <v>7076</v>
      </c>
      <c r="B2233" s="6" t="s">
        <v>3563</v>
      </c>
      <c r="C2233" s="6" t="s">
        <v>5204</v>
      </c>
      <c r="K2233" s="2" t="s">
        <v>1441</v>
      </c>
    </row>
    <row r="2234" spans="1:11" hidden="1">
      <c r="A2234" s="2" t="s">
        <v>7077</v>
      </c>
      <c r="B2234" s="6" t="s">
        <v>3564</v>
      </c>
      <c r="C2234" s="6" t="s">
        <v>5204</v>
      </c>
      <c r="K2234" s="2" t="s">
        <v>1441</v>
      </c>
    </row>
    <row r="2235" spans="1:11" hidden="1">
      <c r="A2235" s="2" t="s">
        <v>7078</v>
      </c>
      <c r="B2235" s="6" t="s">
        <v>3565</v>
      </c>
      <c r="C2235" s="6" t="s">
        <v>5204</v>
      </c>
      <c r="K2235" s="2" t="s">
        <v>1441</v>
      </c>
    </row>
    <row r="2236" spans="1:11" hidden="1">
      <c r="A2236" s="2" t="s">
        <v>7079</v>
      </c>
      <c r="B2236" s="6" t="s">
        <v>6770</v>
      </c>
      <c r="C2236" s="6" t="s">
        <v>5204</v>
      </c>
      <c r="K2236" s="2" t="s">
        <v>1441</v>
      </c>
    </row>
    <row r="2237" spans="1:11" hidden="1">
      <c r="A2237" s="2" t="s">
        <v>7080</v>
      </c>
      <c r="B2237" s="6" t="s">
        <v>6771</v>
      </c>
      <c r="C2237" s="6" t="s">
        <v>5204</v>
      </c>
      <c r="K2237" s="2" t="s">
        <v>1441</v>
      </c>
    </row>
    <row r="2238" spans="1:11" hidden="1">
      <c r="A2238" s="2" t="s">
        <v>7081</v>
      </c>
      <c r="B2238" s="6" t="s">
        <v>3566</v>
      </c>
      <c r="C2238" s="6" t="s">
        <v>5204</v>
      </c>
      <c r="K2238" s="2" t="s">
        <v>1441</v>
      </c>
    </row>
    <row r="2239" spans="1:11" hidden="1">
      <c r="A2239" s="2" t="s">
        <v>7082</v>
      </c>
      <c r="B2239" s="6" t="s">
        <v>3567</v>
      </c>
      <c r="C2239" s="6" t="s">
        <v>5204</v>
      </c>
      <c r="K2239" s="2" t="s">
        <v>1441</v>
      </c>
    </row>
    <row r="2240" spans="1:11" hidden="1">
      <c r="A2240" s="2" t="s">
        <v>7083</v>
      </c>
      <c r="B2240" s="6" t="s">
        <v>3568</v>
      </c>
      <c r="C2240" s="6" t="s">
        <v>5204</v>
      </c>
      <c r="K2240" s="2" t="s">
        <v>1441</v>
      </c>
    </row>
    <row r="2241" spans="1:11" hidden="1">
      <c r="A2241" s="2" t="s">
        <v>7084</v>
      </c>
      <c r="B2241" s="6" t="s">
        <v>3569</v>
      </c>
      <c r="C2241" s="6" t="s">
        <v>5204</v>
      </c>
      <c r="K2241" s="2" t="s">
        <v>1441</v>
      </c>
    </row>
    <row r="2242" spans="1:11" hidden="1">
      <c r="A2242" s="2" t="s">
        <v>7085</v>
      </c>
      <c r="B2242" s="6" t="s">
        <v>3570</v>
      </c>
      <c r="C2242" s="6" t="s">
        <v>5204</v>
      </c>
      <c r="K2242" s="2" t="s">
        <v>1441</v>
      </c>
    </row>
    <row r="2243" spans="1:11" hidden="1">
      <c r="A2243" s="2" t="s">
        <v>7086</v>
      </c>
      <c r="B2243" s="6" t="s">
        <v>3571</v>
      </c>
      <c r="C2243" s="6" t="s">
        <v>5204</v>
      </c>
      <c r="K2243" s="2" t="s">
        <v>1441</v>
      </c>
    </row>
    <row r="2244" spans="1:11" hidden="1">
      <c r="A2244" s="2" t="s">
        <v>7087</v>
      </c>
      <c r="B2244" s="6" t="s">
        <v>6772</v>
      </c>
      <c r="C2244" s="6" t="s">
        <v>5204</v>
      </c>
      <c r="K2244" s="2" t="s">
        <v>1441</v>
      </c>
    </row>
    <row r="2245" spans="1:11" hidden="1">
      <c r="A2245" s="2" t="s">
        <v>7088</v>
      </c>
      <c r="B2245" s="6" t="s">
        <v>3572</v>
      </c>
      <c r="C2245" s="6" t="s">
        <v>5204</v>
      </c>
      <c r="K2245" s="2" t="s">
        <v>1441</v>
      </c>
    </row>
    <row r="2246" spans="1:11" hidden="1">
      <c r="A2246" s="2" t="s">
        <v>7089</v>
      </c>
      <c r="B2246" s="6" t="s">
        <v>3573</v>
      </c>
      <c r="C2246" s="6" t="s">
        <v>5204</v>
      </c>
      <c r="K2246" s="2" t="s">
        <v>1441</v>
      </c>
    </row>
    <row r="2247" spans="1:11" hidden="1">
      <c r="A2247" s="2" t="s">
        <v>7090</v>
      </c>
      <c r="B2247" s="6" t="s">
        <v>3574</v>
      </c>
      <c r="C2247" s="6" t="s">
        <v>5204</v>
      </c>
      <c r="K2247" s="2" t="s">
        <v>1441</v>
      </c>
    </row>
    <row r="2248" spans="1:11" hidden="1">
      <c r="A2248" s="2" t="s">
        <v>7091</v>
      </c>
      <c r="B2248" s="6" t="s">
        <v>6773</v>
      </c>
      <c r="C2248" s="6" t="s">
        <v>5204</v>
      </c>
      <c r="K2248" s="2" t="s">
        <v>1441</v>
      </c>
    </row>
    <row r="2249" spans="1:11" hidden="1">
      <c r="A2249" s="2" t="s">
        <v>7092</v>
      </c>
      <c r="B2249" s="6" t="s">
        <v>3575</v>
      </c>
      <c r="C2249" s="6" t="s">
        <v>5204</v>
      </c>
      <c r="K2249" s="2" t="s">
        <v>1441</v>
      </c>
    </row>
    <row r="2250" spans="1:11" hidden="1">
      <c r="A2250" s="2" t="s">
        <v>7093</v>
      </c>
      <c r="B2250" s="6" t="s">
        <v>3576</v>
      </c>
      <c r="C2250" s="6" t="s">
        <v>5204</v>
      </c>
      <c r="K2250" s="2" t="s">
        <v>1441</v>
      </c>
    </row>
    <row r="2251" spans="1:11" hidden="1">
      <c r="A2251" s="2" t="s">
        <v>7094</v>
      </c>
      <c r="B2251" s="6" t="s">
        <v>3577</v>
      </c>
      <c r="C2251" s="6" t="s">
        <v>5204</v>
      </c>
      <c r="K2251" s="2" t="s">
        <v>1441</v>
      </c>
    </row>
    <row r="2252" spans="1:11" hidden="1">
      <c r="A2252" s="2" t="s">
        <v>7095</v>
      </c>
      <c r="B2252" s="6" t="s">
        <v>3578</v>
      </c>
      <c r="C2252" s="6" t="s">
        <v>5204</v>
      </c>
      <c r="K2252" s="2" t="s">
        <v>1441</v>
      </c>
    </row>
    <row r="2253" spans="1:11" hidden="1">
      <c r="A2253" s="2" t="s">
        <v>7096</v>
      </c>
      <c r="B2253" s="6" t="s">
        <v>3579</v>
      </c>
      <c r="C2253" s="6" t="s">
        <v>5204</v>
      </c>
      <c r="K2253" s="2" t="s">
        <v>1441</v>
      </c>
    </row>
    <row r="2254" spans="1:11" hidden="1">
      <c r="A2254" s="2" t="s">
        <v>7097</v>
      </c>
      <c r="B2254" s="6" t="s">
        <v>6774</v>
      </c>
      <c r="C2254" s="6" t="s">
        <v>5204</v>
      </c>
      <c r="K2254" s="2" t="s">
        <v>1441</v>
      </c>
    </row>
    <row r="2255" spans="1:11" hidden="1">
      <c r="A2255" s="2" t="s">
        <v>7098</v>
      </c>
      <c r="B2255" s="6" t="s">
        <v>6775</v>
      </c>
      <c r="C2255" s="6" t="s">
        <v>5204</v>
      </c>
      <c r="K2255" s="2" t="s">
        <v>1441</v>
      </c>
    </row>
    <row r="2256" spans="1:11" hidden="1">
      <c r="A2256" s="2" t="s">
        <v>7099</v>
      </c>
      <c r="B2256" s="6" t="s">
        <v>6776</v>
      </c>
      <c r="C2256" s="6" t="s">
        <v>5204</v>
      </c>
      <c r="K2256" s="2" t="s">
        <v>1441</v>
      </c>
    </row>
    <row r="2257" spans="1:11" hidden="1">
      <c r="A2257" s="2" t="s">
        <v>7100</v>
      </c>
      <c r="B2257" s="6" t="s">
        <v>6777</v>
      </c>
      <c r="C2257" s="6" t="s">
        <v>5204</v>
      </c>
      <c r="K2257" s="2" t="s">
        <v>1441</v>
      </c>
    </row>
    <row r="2258" spans="1:11" hidden="1">
      <c r="A2258" s="2" t="s">
        <v>7101</v>
      </c>
      <c r="B2258" s="6" t="s">
        <v>3580</v>
      </c>
      <c r="C2258" s="6" t="s">
        <v>5204</v>
      </c>
      <c r="K2258" s="2" t="s">
        <v>1441</v>
      </c>
    </row>
    <row r="2259" spans="1:11" hidden="1">
      <c r="A2259" s="2" t="s">
        <v>7102</v>
      </c>
      <c r="B2259" s="6" t="s">
        <v>3581</v>
      </c>
      <c r="C2259" s="6" t="s">
        <v>5204</v>
      </c>
      <c r="K2259" s="2" t="s">
        <v>1441</v>
      </c>
    </row>
    <row r="2260" spans="1:11" hidden="1">
      <c r="A2260" s="2" t="s">
        <v>7103</v>
      </c>
      <c r="B2260" s="6" t="s">
        <v>3582</v>
      </c>
      <c r="C2260" s="6" t="s">
        <v>5204</v>
      </c>
      <c r="K2260" s="2" t="s">
        <v>1441</v>
      </c>
    </row>
    <row r="2261" spans="1:11" hidden="1">
      <c r="A2261" s="2" t="s">
        <v>7104</v>
      </c>
      <c r="B2261" s="6" t="s">
        <v>3583</v>
      </c>
      <c r="C2261" s="6" t="s">
        <v>5204</v>
      </c>
      <c r="K2261" s="2" t="s">
        <v>1441</v>
      </c>
    </row>
    <row r="2262" spans="1:11" hidden="1">
      <c r="A2262" s="2" t="s">
        <v>7105</v>
      </c>
      <c r="B2262" s="6" t="s">
        <v>6778</v>
      </c>
      <c r="C2262" s="6" t="s">
        <v>5204</v>
      </c>
      <c r="K2262" s="2" t="s">
        <v>1441</v>
      </c>
    </row>
    <row r="2263" spans="1:11" hidden="1">
      <c r="A2263" s="2" t="s">
        <v>7106</v>
      </c>
      <c r="B2263" s="6" t="s">
        <v>3584</v>
      </c>
      <c r="C2263" s="6" t="s">
        <v>5204</v>
      </c>
      <c r="K2263" s="2" t="s">
        <v>1441</v>
      </c>
    </row>
    <row r="2264" spans="1:11" hidden="1">
      <c r="A2264" s="2" t="s">
        <v>7107</v>
      </c>
      <c r="B2264" s="6" t="s">
        <v>6779</v>
      </c>
      <c r="C2264" s="6" t="s">
        <v>5204</v>
      </c>
      <c r="K2264" s="2" t="s">
        <v>1441</v>
      </c>
    </row>
    <row r="2265" spans="1:11" hidden="1">
      <c r="A2265" s="2" t="s">
        <v>7108</v>
      </c>
      <c r="B2265" s="6" t="s">
        <v>3585</v>
      </c>
      <c r="C2265" s="6" t="s">
        <v>5204</v>
      </c>
      <c r="K2265" s="2" t="s">
        <v>1441</v>
      </c>
    </row>
    <row r="2266" spans="1:11" hidden="1">
      <c r="A2266" s="2" t="s">
        <v>7109</v>
      </c>
      <c r="B2266" s="6" t="s">
        <v>3586</v>
      </c>
      <c r="C2266" s="6" t="s">
        <v>5204</v>
      </c>
      <c r="K2266" s="2" t="s">
        <v>1441</v>
      </c>
    </row>
    <row r="2267" spans="1:11" hidden="1">
      <c r="A2267" s="2" t="s">
        <v>7110</v>
      </c>
      <c r="B2267" s="6" t="s">
        <v>6780</v>
      </c>
      <c r="C2267" s="6" t="s">
        <v>5204</v>
      </c>
      <c r="K2267" s="2" t="s">
        <v>1441</v>
      </c>
    </row>
    <row r="2268" spans="1:11" hidden="1">
      <c r="A2268" s="2" t="s">
        <v>7111</v>
      </c>
      <c r="B2268" s="6" t="s">
        <v>3587</v>
      </c>
      <c r="C2268" s="6" t="s">
        <v>5204</v>
      </c>
      <c r="K2268" s="2" t="s">
        <v>1441</v>
      </c>
    </row>
    <row r="2269" spans="1:11" hidden="1">
      <c r="A2269" s="2" t="s">
        <v>7112</v>
      </c>
      <c r="B2269" s="6" t="s">
        <v>3588</v>
      </c>
      <c r="C2269" s="6" t="s">
        <v>5204</v>
      </c>
      <c r="K2269" s="2" t="s">
        <v>1441</v>
      </c>
    </row>
    <row r="2270" spans="1:11" hidden="1">
      <c r="A2270" s="2" t="s">
        <v>7113</v>
      </c>
      <c r="B2270" s="6" t="s">
        <v>3589</v>
      </c>
      <c r="C2270" s="6" t="s">
        <v>5204</v>
      </c>
      <c r="K2270" s="2" t="s">
        <v>1441</v>
      </c>
    </row>
    <row r="2271" spans="1:11" hidden="1">
      <c r="A2271" s="2" t="s">
        <v>7114</v>
      </c>
      <c r="B2271" s="6" t="s">
        <v>6781</v>
      </c>
      <c r="C2271" s="6" t="s">
        <v>5204</v>
      </c>
      <c r="K2271" s="2" t="s">
        <v>1441</v>
      </c>
    </row>
    <row r="2272" spans="1:11" hidden="1">
      <c r="A2272" s="2" t="s">
        <v>7115</v>
      </c>
      <c r="B2272" s="6" t="s">
        <v>3590</v>
      </c>
      <c r="C2272" s="6" t="s">
        <v>5204</v>
      </c>
      <c r="K2272" s="2" t="s">
        <v>1441</v>
      </c>
    </row>
    <row r="2273" spans="1:11" hidden="1">
      <c r="A2273" s="2" t="s">
        <v>7116</v>
      </c>
      <c r="B2273" s="6" t="s">
        <v>3591</v>
      </c>
      <c r="C2273" s="6" t="s">
        <v>5204</v>
      </c>
      <c r="K2273" s="2" t="s">
        <v>1441</v>
      </c>
    </row>
    <row r="2274" spans="1:11" hidden="1">
      <c r="A2274" s="2" t="s">
        <v>7117</v>
      </c>
      <c r="B2274" s="6" t="s">
        <v>3592</v>
      </c>
      <c r="C2274" s="6" t="s">
        <v>5204</v>
      </c>
      <c r="K2274" s="2" t="s">
        <v>1441</v>
      </c>
    </row>
    <row r="2275" spans="1:11" hidden="1">
      <c r="A2275" s="2" t="s">
        <v>7118</v>
      </c>
      <c r="B2275" s="6" t="s">
        <v>3593</v>
      </c>
      <c r="C2275" s="6" t="s">
        <v>5204</v>
      </c>
      <c r="K2275" s="2" t="s">
        <v>1441</v>
      </c>
    </row>
    <row r="2276" spans="1:11" hidden="1">
      <c r="A2276" s="2" t="s">
        <v>7119</v>
      </c>
      <c r="B2276" s="6" t="s">
        <v>3594</v>
      </c>
      <c r="C2276" s="6" t="s">
        <v>5204</v>
      </c>
      <c r="K2276" s="2" t="s">
        <v>1441</v>
      </c>
    </row>
    <row r="2277" spans="1:11" hidden="1">
      <c r="A2277" s="2" t="s">
        <v>7120</v>
      </c>
      <c r="B2277" s="6" t="s">
        <v>3595</v>
      </c>
      <c r="C2277" s="6" t="s">
        <v>5204</v>
      </c>
      <c r="K2277" s="2" t="s">
        <v>1441</v>
      </c>
    </row>
    <row r="2278" spans="1:11" hidden="1">
      <c r="A2278" s="2" t="s">
        <v>7121</v>
      </c>
      <c r="B2278" s="6" t="s">
        <v>3596</v>
      </c>
      <c r="C2278" s="6" t="s">
        <v>5204</v>
      </c>
      <c r="K2278" s="2" t="s">
        <v>1441</v>
      </c>
    </row>
    <row r="2279" spans="1:11" hidden="1">
      <c r="A2279" s="2" t="s">
        <v>7122</v>
      </c>
      <c r="B2279" s="6" t="s">
        <v>3597</v>
      </c>
      <c r="C2279" s="6" t="s">
        <v>5204</v>
      </c>
      <c r="K2279" s="2" t="s">
        <v>1441</v>
      </c>
    </row>
    <row r="2280" spans="1:11" hidden="1">
      <c r="A2280" s="2" t="s">
        <v>7123</v>
      </c>
      <c r="B2280" s="6" t="s">
        <v>3598</v>
      </c>
      <c r="C2280" s="6" t="s">
        <v>5204</v>
      </c>
      <c r="K2280" s="2" t="s">
        <v>1441</v>
      </c>
    </row>
    <row r="2281" spans="1:11" hidden="1">
      <c r="A2281" s="2" t="s">
        <v>7124</v>
      </c>
      <c r="B2281" s="6" t="s">
        <v>3599</v>
      </c>
      <c r="C2281" s="6" t="s">
        <v>5204</v>
      </c>
      <c r="K2281" s="2" t="s">
        <v>1441</v>
      </c>
    </row>
    <row r="2282" spans="1:11" hidden="1">
      <c r="A2282" s="2" t="s">
        <v>7125</v>
      </c>
      <c r="B2282" s="6" t="s">
        <v>3600</v>
      </c>
      <c r="C2282" s="6" t="s">
        <v>5204</v>
      </c>
      <c r="K2282" s="2" t="s">
        <v>1441</v>
      </c>
    </row>
    <row r="2283" spans="1:11" hidden="1">
      <c r="A2283" s="2" t="s">
        <v>7126</v>
      </c>
      <c r="B2283" s="6" t="s">
        <v>3601</v>
      </c>
      <c r="C2283" s="6" t="s">
        <v>5204</v>
      </c>
      <c r="K2283" s="2" t="s">
        <v>1441</v>
      </c>
    </row>
    <row r="2284" spans="1:11" hidden="1">
      <c r="A2284" s="2" t="s">
        <v>7127</v>
      </c>
      <c r="B2284" s="6" t="s">
        <v>3602</v>
      </c>
      <c r="C2284" s="6" t="s">
        <v>5204</v>
      </c>
      <c r="K2284" s="2" t="s">
        <v>1441</v>
      </c>
    </row>
    <row r="2285" spans="1:11" hidden="1">
      <c r="A2285" s="2" t="s">
        <v>7128</v>
      </c>
      <c r="B2285" s="6" t="s">
        <v>3603</v>
      </c>
      <c r="C2285" s="6" t="s">
        <v>5204</v>
      </c>
      <c r="K2285" s="2" t="s">
        <v>1441</v>
      </c>
    </row>
    <row r="2286" spans="1:11" hidden="1">
      <c r="A2286" s="2" t="s">
        <v>7129</v>
      </c>
      <c r="B2286" s="6" t="s">
        <v>3604</v>
      </c>
      <c r="C2286" s="6" t="s">
        <v>5204</v>
      </c>
      <c r="K2286" s="2" t="s">
        <v>1441</v>
      </c>
    </row>
    <row r="2287" spans="1:11" hidden="1">
      <c r="A2287" s="2" t="s">
        <v>7130</v>
      </c>
      <c r="B2287" s="6" t="s">
        <v>3605</v>
      </c>
      <c r="C2287" s="6" t="s">
        <v>5204</v>
      </c>
      <c r="K2287" s="2" t="s">
        <v>1441</v>
      </c>
    </row>
    <row r="2288" spans="1:11" hidden="1">
      <c r="A2288" s="2" t="s">
        <v>7131</v>
      </c>
      <c r="B2288" s="6" t="s">
        <v>3606</v>
      </c>
      <c r="C2288" s="6" t="s">
        <v>5204</v>
      </c>
      <c r="K2288" s="2" t="s">
        <v>1441</v>
      </c>
    </row>
    <row r="2289" spans="1:11" hidden="1">
      <c r="A2289" s="2" t="s">
        <v>7132</v>
      </c>
      <c r="B2289" s="6" t="s">
        <v>3607</v>
      </c>
      <c r="C2289" s="6" t="s">
        <v>5204</v>
      </c>
      <c r="K2289" s="2" t="s">
        <v>1441</v>
      </c>
    </row>
    <row r="2290" spans="1:11" hidden="1">
      <c r="A2290" s="2" t="s">
        <v>7133</v>
      </c>
      <c r="B2290" s="6" t="s">
        <v>3608</v>
      </c>
      <c r="C2290" s="6" t="s">
        <v>5204</v>
      </c>
      <c r="K2290" s="2" t="s">
        <v>1441</v>
      </c>
    </row>
    <row r="2291" spans="1:11" hidden="1">
      <c r="A2291" s="2" t="s">
        <v>7134</v>
      </c>
      <c r="B2291" s="6" t="s">
        <v>3609</v>
      </c>
      <c r="C2291" s="6" t="s">
        <v>5204</v>
      </c>
      <c r="K2291" s="2" t="s">
        <v>1441</v>
      </c>
    </row>
    <row r="2292" spans="1:11" hidden="1">
      <c r="A2292" s="2" t="s">
        <v>7135</v>
      </c>
      <c r="B2292" s="6" t="s">
        <v>3610</v>
      </c>
      <c r="C2292" s="6" t="s">
        <v>5204</v>
      </c>
      <c r="K2292" s="2" t="s">
        <v>1441</v>
      </c>
    </row>
    <row r="2293" spans="1:11" hidden="1">
      <c r="A2293" s="2" t="s">
        <v>7136</v>
      </c>
      <c r="B2293" s="6" t="s">
        <v>3611</v>
      </c>
      <c r="C2293" s="6" t="s">
        <v>5204</v>
      </c>
      <c r="K2293" s="2" t="s">
        <v>1441</v>
      </c>
    </row>
    <row r="2294" spans="1:11" hidden="1">
      <c r="A2294" s="2" t="s">
        <v>7137</v>
      </c>
      <c r="B2294" s="6" t="s">
        <v>3612</v>
      </c>
      <c r="C2294" s="6" t="s">
        <v>5204</v>
      </c>
      <c r="K2294" s="2" t="s">
        <v>1441</v>
      </c>
    </row>
    <row r="2295" spans="1:11" hidden="1">
      <c r="A2295" s="2" t="s">
        <v>7138</v>
      </c>
      <c r="B2295" s="6" t="s">
        <v>3613</v>
      </c>
      <c r="C2295" s="6" t="s">
        <v>5204</v>
      </c>
      <c r="K2295" s="2" t="s">
        <v>1441</v>
      </c>
    </row>
    <row r="2296" spans="1:11" hidden="1">
      <c r="A2296" s="2" t="s">
        <v>7139</v>
      </c>
      <c r="B2296" s="6" t="s">
        <v>3614</v>
      </c>
      <c r="C2296" s="6" t="s">
        <v>5204</v>
      </c>
      <c r="K2296" s="2" t="s">
        <v>1441</v>
      </c>
    </row>
    <row r="2297" spans="1:11" hidden="1">
      <c r="A2297" s="2" t="s">
        <v>7140</v>
      </c>
      <c r="B2297" s="6" t="s">
        <v>3615</v>
      </c>
      <c r="C2297" s="6" t="s">
        <v>5204</v>
      </c>
      <c r="K2297" s="2" t="s">
        <v>1441</v>
      </c>
    </row>
    <row r="2298" spans="1:11" hidden="1">
      <c r="A2298" s="2" t="s">
        <v>7141</v>
      </c>
      <c r="B2298" s="6" t="s">
        <v>3616</v>
      </c>
      <c r="C2298" s="6" t="s">
        <v>5204</v>
      </c>
      <c r="K2298" s="2" t="s">
        <v>1441</v>
      </c>
    </row>
    <row r="2299" spans="1:11" hidden="1">
      <c r="A2299" s="2" t="s">
        <v>7142</v>
      </c>
      <c r="B2299" s="6" t="s">
        <v>3617</v>
      </c>
      <c r="C2299" s="6" t="s">
        <v>5204</v>
      </c>
      <c r="K2299" s="2" t="s">
        <v>1441</v>
      </c>
    </row>
    <row r="2300" spans="1:11" hidden="1">
      <c r="A2300" s="2" t="s">
        <v>7143</v>
      </c>
      <c r="B2300" s="6" t="s">
        <v>3618</v>
      </c>
      <c r="C2300" s="6" t="s">
        <v>5204</v>
      </c>
      <c r="K2300" s="2" t="s">
        <v>1441</v>
      </c>
    </row>
    <row r="2301" spans="1:11" hidden="1">
      <c r="A2301" s="2" t="s">
        <v>7144</v>
      </c>
      <c r="B2301" s="6" t="s">
        <v>3619</v>
      </c>
      <c r="C2301" s="6" t="s">
        <v>5204</v>
      </c>
      <c r="K2301" s="2" t="s">
        <v>1441</v>
      </c>
    </row>
    <row r="2302" spans="1:11" hidden="1">
      <c r="A2302" s="2" t="s">
        <v>7145</v>
      </c>
      <c r="B2302" s="6" t="s">
        <v>3620</v>
      </c>
      <c r="C2302" s="6" t="s">
        <v>5204</v>
      </c>
      <c r="K2302" s="2" t="s">
        <v>1441</v>
      </c>
    </row>
    <row r="2303" spans="1:11" hidden="1">
      <c r="A2303" s="2" t="s">
        <v>7146</v>
      </c>
      <c r="B2303" s="6" t="s">
        <v>3621</v>
      </c>
      <c r="C2303" s="6" t="s">
        <v>5204</v>
      </c>
      <c r="K2303" s="2" t="s">
        <v>1441</v>
      </c>
    </row>
    <row r="2304" spans="1:11" hidden="1">
      <c r="A2304" s="2" t="s">
        <v>7147</v>
      </c>
      <c r="B2304" s="6" t="s">
        <v>3622</v>
      </c>
      <c r="C2304" s="6" t="s">
        <v>5204</v>
      </c>
      <c r="K2304" s="2" t="s">
        <v>1441</v>
      </c>
    </row>
    <row r="2305" spans="1:11" hidden="1">
      <c r="A2305" s="2" t="s">
        <v>7148</v>
      </c>
      <c r="B2305" s="6" t="s">
        <v>3623</v>
      </c>
      <c r="C2305" s="6" t="s">
        <v>5204</v>
      </c>
      <c r="K2305" s="2" t="s">
        <v>1441</v>
      </c>
    </row>
    <row r="2306" spans="1:11" hidden="1">
      <c r="A2306" s="2" t="s">
        <v>7149</v>
      </c>
      <c r="B2306" s="6" t="s">
        <v>3624</v>
      </c>
      <c r="C2306" s="6" t="s">
        <v>5204</v>
      </c>
      <c r="K2306" s="2" t="s">
        <v>1441</v>
      </c>
    </row>
    <row r="2307" spans="1:11" hidden="1">
      <c r="A2307" s="2" t="s">
        <v>7150</v>
      </c>
      <c r="B2307" s="6" t="s">
        <v>3625</v>
      </c>
      <c r="C2307" s="6" t="s">
        <v>5204</v>
      </c>
      <c r="K2307" s="2" t="s">
        <v>1441</v>
      </c>
    </row>
    <row r="2308" spans="1:11" hidden="1">
      <c r="A2308" s="2" t="s">
        <v>7151</v>
      </c>
      <c r="B2308" s="6" t="s">
        <v>3626</v>
      </c>
      <c r="C2308" s="6" t="s">
        <v>5204</v>
      </c>
      <c r="K2308" s="2" t="s">
        <v>1441</v>
      </c>
    </row>
    <row r="2309" spans="1:11" hidden="1">
      <c r="A2309" s="2" t="s">
        <v>7152</v>
      </c>
      <c r="B2309" s="6" t="s">
        <v>3627</v>
      </c>
      <c r="C2309" s="6" t="s">
        <v>5204</v>
      </c>
      <c r="K2309" s="2" t="s">
        <v>1441</v>
      </c>
    </row>
    <row r="2310" spans="1:11" hidden="1">
      <c r="A2310" s="2" t="s">
        <v>7153</v>
      </c>
      <c r="B2310" s="6" t="s">
        <v>3628</v>
      </c>
      <c r="C2310" s="6" t="s">
        <v>5204</v>
      </c>
      <c r="K2310" s="2" t="s">
        <v>1441</v>
      </c>
    </row>
    <row r="2311" spans="1:11" hidden="1">
      <c r="A2311" s="2" t="s">
        <v>7154</v>
      </c>
      <c r="B2311" s="6" t="s">
        <v>3629</v>
      </c>
      <c r="C2311" s="6" t="s">
        <v>5204</v>
      </c>
      <c r="K2311" s="2" t="s">
        <v>1441</v>
      </c>
    </row>
    <row r="2312" spans="1:11" hidden="1">
      <c r="A2312" s="2" t="s">
        <v>7155</v>
      </c>
      <c r="B2312" s="6" t="s">
        <v>3630</v>
      </c>
      <c r="C2312" s="6" t="s">
        <v>5204</v>
      </c>
      <c r="K2312" s="2" t="s">
        <v>1441</v>
      </c>
    </row>
    <row r="2313" spans="1:11" hidden="1">
      <c r="A2313" s="2" t="s">
        <v>7156</v>
      </c>
      <c r="B2313" s="6" t="s">
        <v>3631</v>
      </c>
      <c r="C2313" s="6" t="s">
        <v>5204</v>
      </c>
      <c r="K2313" s="2" t="s">
        <v>1441</v>
      </c>
    </row>
    <row r="2314" spans="1:11" hidden="1">
      <c r="A2314" s="2" t="s">
        <v>7157</v>
      </c>
      <c r="B2314" s="6" t="s">
        <v>3632</v>
      </c>
      <c r="C2314" s="6" t="s">
        <v>5204</v>
      </c>
      <c r="K2314" s="2" t="s">
        <v>1441</v>
      </c>
    </row>
    <row r="2315" spans="1:11" hidden="1">
      <c r="A2315" s="2" t="s">
        <v>7158</v>
      </c>
      <c r="B2315" s="6" t="s">
        <v>3633</v>
      </c>
      <c r="C2315" s="6" t="s">
        <v>5204</v>
      </c>
      <c r="K2315" s="2" t="s">
        <v>1441</v>
      </c>
    </row>
    <row r="2316" spans="1:11" hidden="1">
      <c r="A2316" s="2" t="s">
        <v>7159</v>
      </c>
      <c r="B2316" s="6" t="s">
        <v>3634</v>
      </c>
      <c r="C2316" s="6" t="s">
        <v>5204</v>
      </c>
      <c r="K2316" s="2" t="s">
        <v>1441</v>
      </c>
    </row>
    <row r="2317" spans="1:11" hidden="1">
      <c r="A2317" s="2" t="s">
        <v>7160</v>
      </c>
      <c r="B2317" s="6" t="s">
        <v>6782</v>
      </c>
      <c r="C2317" s="6" t="s">
        <v>5204</v>
      </c>
      <c r="K2317" s="2" t="s">
        <v>1441</v>
      </c>
    </row>
    <row r="2318" spans="1:11" hidden="1">
      <c r="A2318" s="2" t="s">
        <v>7161</v>
      </c>
      <c r="B2318" s="6" t="s">
        <v>6783</v>
      </c>
      <c r="C2318" s="6" t="s">
        <v>5204</v>
      </c>
      <c r="K2318" s="2" t="s">
        <v>1441</v>
      </c>
    </row>
    <row r="2319" spans="1:11" hidden="1">
      <c r="A2319" s="2" t="s">
        <v>7162</v>
      </c>
      <c r="B2319" s="6" t="s">
        <v>3635</v>
      </c>
      <c r="C2319" s="6" t="s">
        <v>5204</v>
      </c>
      <c r="K2319" s="2" t="s">
        <v>1441</v>
      </c>
    </row>
    <row r="2320" spans="1:11" hidden="1">
      <c r="A2320" s="2" t="s">
        <v>7163</v>
      </c>
      <c r="B2320" s="6" t="s">
        <v>3636</v>
      </c>
      <c r="C2320" s="6" t="s">
        <v>5204</v>
      </c>
      <c r="K2320" s="2" t="s">
        <v>1441</v>
      </c>
    </row>
    <row r="2321" spans="1:11" hidden="1">
      <c r="A2321" s="2" t="s">
        <v>7164</v>
      </c>
      <c r="B2321" s="6" t="s">
        <v>3637</v>
      </c>
      <c r="C2321" s="6" t="s">
        <v>5204</v>
      </c>
      <c r="K2321" s="2" t="s">
        <v>1441</v>
      </c>
    </row>
    <row r="2322" spans="1:11" hidden="1">
      <c r="A2322" s="2" t="s">
        <v>7165</v>
      </c>
      <c r="B2322" s="6" t="s">
        <v>6784</v>
      </c>
      <c r="C2322" s="6" t="s">
        <v>5204</v>
      </c>
      <c r="K2322" s="2" t="s">
        <v>1441</v>
      </c>
    </row>
    <row r="2323" spans="1:11" hidden="1">
      <c r="A2323" s="2" t="s">
        <v>7166</v>
      </c>
      <c r="B2323" s="6" t="s">
        <v>6785</v>
      </c>
      <c r="C2323" s="6" t="s">
        <v>5204</v>
      </c>
      <c r="K2323" s="2" t="s">
        <v>1441</v>
      </c>
    </row>
    <row r="2324" spans="1:11" hidden="1">
      <c r="A2324" s="2" t="s">
        <v>7167</v>
      </c>
      <c r="B2324" s="6" t="s">
        <v>3638</v>
      </c>
      <c r="C2324" s="6" t="s">
        <v>5204</v>
      </c>
      <c r="K2324" s="2" t="s">
        <v>1441</v>
      </c>
    </row>
    <row r="2325" spans="1:11" hidden="1">
      <c r="A2325" s="2" t="s">
        <v>7168</v>
      </c>
      <c r="B2325" s="6" t="s">
        <v>3639</v>
      </c>
      <c r="C2325" s="6" t="s">
        <v>5204</v>
      </c>
      <c r="K2325" s="2" t="s">
        <v>1441</v>
      </c>
    </row>
    <row r="2326" spans="1:11" hidden="1">
      <c r="A2326" s="2" t="s">
        <v>7169</v>
      </c>
      <c r="B2326" s="6" t="s">
        <v>3640</v>
      </c>
      <c r="C2326" s="6" t="s">
        <v>5204</v>
      </c>
      <c r="K2326" s="2" t="s">
        <v>1441</v>
      </c>
    </row>
    <row r="2327" spans="1:11" hidden="1">
      <c r="A2327" s="2" t="s">
        <v>7170</v>
      </c>
      <c r="B2327" s="6" t="s">
        <v>3641</v>
      </c>
      <c r="C2327" s="6" t="s">
        <v>5204</v>
      </c>
      <c r="K2327" s="2" t="s">
        <v>1441</v>
      </c>
    </row>
    <row r="2328" spans="1:11" hidden="1">
      <c r="A2328" s="2" t="s">
        <v>7171</v>
      </c>
      <c r="B2328" s="6" t="s">
        <v>3642</v>
      </c>
      <c r="C2328" s="6" t="s">
        <v>5204</v>
      </c>
      <c r="K2328" s="2" t="s">
        <v>1441</v>
      </c>
    </row>
    <row r="2329" spans="1:11" hidden="1">
      <c r="A2329" s="2" t="s">
        <v>7172</v>
      </c>
      <c r="B2329" s="6" t="s">
        <v>3643</v>
      </c>
      <c r="C2329" s="6" t="s">
        <v>5204</v>
      </c>
      <c r="K2329" s="2" t="s">
        <v>1441</v>
      </c>
    </row>
    <row r="2330" spans="1:11" hidden="1">
      <c r="A2330" s="2" t="s">
        <v>7173</v>
      </c>
      <c r="B2330" s="6" t="s">
        <v>6786</v>
      </c>
      <c r="C2330" s="6" t="s">
        <v>5204</v>
      </c>
      <c r="K2330" s="2" t="s">
        <v>1441</v>
      </c>
    </row>
    <row r="2331" spans="1:11" hidden="1">
      <c r="A2331" s="2" t="s">
        <v>7174</v>
      </c>
      <c r="B2331" s="6" t="s">
        <v>3644</v>
      </c>
      <c r="C2331" s="6" t="s">
        <v>5204</v>
      </c>
      <c r="K2331" s="2" t="s">
        <v>1441</v>
      </c>
    </row>
    <row r="2332" spans="1:11" hidden="1">
      <c r="A2332" s="2" t="s">
        <v>7175</v>
      </c>
      <c r="B2332" s="6" t="s">
        <v>6787</v>
      </c>
      <c r="C2332" s="6" t="s">
        <v>5204</v>
      </c>
      <c r="K2332" s="2" t="s">
        <v>1441</v>
      </c>
    </row>
    <row r="2333" spans="1:11" hidden="1">
      <c r="A2333" s="2" t="s">
        <v>7176</v>
      </c>
      <c r="B2333" s="6" t="s">
        <v>6788</v>
      </c>
      <c r="C2333" s="6" t="s">
        <v>5204</v>
      </c>
      <c r="K2333" s="2" t="s">
        <v>1441</v>
      </c>
    </row>
    <row r="2334" spans="1:11" hidden="1">
      <c r="A2334" s="2" t="s">
        <v>7177</v>
      </c>
      <c r="B2334" s="6" t="s">
        <v>6789</v>
      </c>
      <c r="C2334" s="6" t="s">
        <v>5204</v>
      </c>
      <c r="K2334" s="2" t="s">
        <v>1441</v>
      </c>
    </row>
    <row r="2335" spans="1:11" hidden="1">
      <c r="A2335" s="2" t="s">
        <v>7178</v>
      </c>
      <c r="B2335" s="6" t="s">
        <v>6790</v>
      </c>
      <c r="C2335" s="6" t="s">
        <v>5204</v>
      </c>
      <c r="K2335" s="2" t="s">
        <v>1441</v>
      </c>
    </row>
    <row r="2336" spans="1:11" hidden="1">
      <c r="A2336" s="2" t="s">
        <v>7179</v>
      </c>
      <c r="B2336" s="6" t="s">
        <v>3645</v>
      </c>
      <c r="C2336" s="6" t="s">
        <v>5204</v>
      </c>
      <c r="K2336" s="2" t="s">
        <v>1441</v>
      </c>
    </row>
    <row r="2337" spans="1:11" hidden="1">
      <c r="A2337" s="2" t="s">
        <v>7180</v>
      </c>
      <c r="B2337" s="6" t="s">
        <v>3646</v>
      </c>
      <c r="C2337" s="6" t="s">
        <v>5204</v>
      </c>
      <c r="K2337" s="2" t="s">
        <v>1441</v>
      </c>
    </row>
    <row r="2338" spans="1:11" hidden="1">
      <c r="A2338" s="2" t="s">
        <v>7181</v>
      </c>
      <c r="B2338" s="6" t="s">
        <v>3647</v>
      </c>
      <c r="C2338" s="6" t="s">
        <v>5204</v>
      </c>
      <c r="K2338" s="2" t="s">
        <v>1441</v>
      </c>
    </row>
    <row r="2339" spans="1:11" hidden="1">
      <c r="A2339" s="2" t="s">
        <v>7182</v>
      </c>
      <c r="B2339" s="6" t="s">
        <v>3648</v>
      </c>
      <c r="C2339" s="6" t="s">
        <v>5204</v>
      </c>
      <c r="K2339" s="2" t="s">
        <v>1441</v>
      </c>
    </row>
    <row r="2340" spans="1:11" hidden="1">
      <c r="A2340" s="2" t="s">
        <v>7184</v>
      </c>
      <c r="B2340" s="6" t="s">
        <v>5647</v>
      </c>
      <c r="C2340" s="6" t="s">
        <v>5204</v>
      </c>
      <c r="K2340" s="2" t="s">
        <v>1441</v>
      </c>
    </row>
    <row r="2341" spans="1:11" hidden="1">
      <c r="A2341" s="2" t="s">
        <v>7185</v>
      </c>
      <c r="B2341" s="6" t="s">
        <v>7199</v>
      </c>
      <c r="C2341" s="6" t="s">
        <v>5204</v>
      </c>
      <c r="K2341" s="2" t="s">
        <v>1441</v>
      </c>
    </row>
    <row r="2342" spans="1:11" hidden="1">
      <c r="A2342" s="2" t="s">
        <v>7186</v>
      </c>
      <c r="B2342" s="6" t="s">
        <v>5370</v>
      </c>
      <c r="C2342" s="6" t="s">
        <v>5204</v>
      </c>
      <c r="K2342" s="2" t="s">
        <v>1441</v>
      </c>
    </row>
    <row r="2343" spans="1:11" hidden="1">
      <c r="A2343" s="2" t="s">
        <v>7188</v>
      </c>
      <c r="B2343" s="6" t="s">
        <v>7200</v>
      </c>
      <c r="C2343" s="6" t="s">
        <v>5204</v>
      </c>
      <c r="K2343" s="2" t="s">
        <v>1441</v>
      </c>
    </row>
    <row r="2344" spans="1:11" hidden="1">
      <c r="A2344" s="2" t="s">
        <v>7189</v>
      </c>
      <c r="B2344" s="6" t="s">
        <v>5648</v>
      </c>
      <c r="C2344" s="6" t="s">
        <v>5204</v>
      </c>
      <c r="K2344" s="2" t="s">
        <v>1441</v>
      </c>
    </row>
    <row r="2345" spans="1:11" hidden="1">
      <c r="A2345" s="2" t="s">
        <v>7190</v>
      </c>
      <c r="B2345" s="6" t="s">
        <v>5649</v>
      </c>
      <c r="C2345" s="6" t="s">
        <v>5204</v>
      </c>
      <c r="K2345" s="2" t="s">
        <v>1441</v>
      </c>
    </row>
    <row r="2346" spans="1:11" hidden="1">
      <c r="A2346" s="2" t="s">
        <v>7191</v>
      </c>
      <c r="B2346" s="6" t="s">
        <v>7201</v>
      </c>
      <c r="C2346" s="6" t="s">
        <v>5204</v>
      </c>
      <c r="K2346" s="2" t="s">
        <v>1441</v>
      </c>
    </row>
    <row r="2347" spans="1:11" hidden="1">
      <c r="A2347" s="2" t="s">
        <v>7192</v>
      </c>
      <c r="B2347" s="6" t="s">
        <v>5650</v>
      </c>
      <c r="C2347" s="6" t="s">
        <v>5204</v>
      </c>
      <c r="K2347" s="2" t="s">
        <v>1441</v>
      </c>
    </row>
    <row r="2348" spans="1:11" hidden="1">
      <c r="A2348" s="2" t="s">
        <v>7194</v>
      </c>
      <c r="B2348" s="6" t="s">
        <v>5652</v>
      </c>
      <c r="C2348" s="6" t="s">
        <v>5204</v>
      </c>
      <c r="K2348" s="2" t="s">
        <v>1441</v>
      </c>
    </row>
    <row r="2349" spans="1:11" hidden="1">
      <c r="A2349" s="2" t="s">
        <v>7195</v>
      </c>
      <c r="B2349" s="6" t="s">
        <v>5653</v>
      </c>
      <c r="C2349" s="6" t="s">
        <v>5204</v>
      </c>
      <c r="K2349" s="2" t="s">
        <v>1441</v>
      </c>
    </row>
    <row r="2350" spans="1:11" hidden="1">
      <c r="A2350" s="2" t="s">
        <v>7187</v>
      </c>
      <c r="B2350" s="6" t="s">
        <v>7202</v>
      </c>
      <c r="C2350" s="6" t="s">
        <v>5204</v>
      </c>
      <c r="K2350" s="2" t="s">
        <v>1441</v>
      </c>
    </row>
    <row r="2351" spans="1:11" hidden="1">
      <c r="A2351" s="2" t="s">
        <v>7193</v>
      </c>
      <c r="B2351" s="6" t="s">
        <v>7203</v>
      </c>
      <c r="C2351" s="6" t="s">
        <v>5204</v>
      </c>
      <c r="K2351" s="2" t="s">
        <v>1441</v>
      </c>
    </row>
    <row r="2352" spans="1:11" hidden="1">
      <c r="A2352" s="2" t="s">
        <v>7196</v>
      </c>
      <c r="B2352" s="6" t="s">
        <v>5655</v>
      </c>
      <c r="C2352" s="6" t="s">
        <v>5204</v>
      </c>
      <c r="K2352" s="2" t="s">
        <v>1441</v>
      </c>
    </row>
    <row r="2353" spans="1:14" hidden="1">
      <c r="A2353" s="2" t="s">
        <v>7197</v>
      </c>
      <c r="B2353" s="6" t="s">
        <v>7204</v>
      </c>
      <c r="C2353" s="6" t="s">
        <v>5204</v>
      </c>
      <c r="K2353" s="2" t="s">
        <v>1441</v>
      </c>
    </row>
    <row r="2354" spans="1:14" hidden="1">
      <c r="A2354" s="2" t="s">
        <v>7198</v>
      </c>
      <c r="B2354" s="6" t="s">
        <v>7205</v>
      </c>
      <c r="C2354" s="6" t="s">
        <v>5204</v>
      </c>
      <c r="K2354" s="2" t="s">
        <v>1441</v>
      </c>
    </row>
    <row r="2355" spans="1:14" hidden="1">
      <c r="A2355" s="2" t="s">
        <v>8134</v>
      </c>
      <c r="B2355" s="83" t="s">
        <v>7666</v>
      </c>
      <c r="C2355" s="83" t="s">
        <v>7667</v>
      </c>
      <c r="D2355" s="83" t="s">
        <v>7667</v>
      </c>
      <c r="E2355" s="83" t="s">
        <v>7667</v>
      </c>
      <c r="F2355" s="84"/>
      <c r="G2355" s="85"/>
      <c r="H2355" s="84" t="s">
        <v>1151</v>
      </c>
      <c r="I2355" s="86"/>
      <c r="J2355" s="86"/>
      <c r="K2355" s="83" t="s">
        <v>1308</v>
      </c>
      <c r="L2355" s="87"/>
      <c r="M2355" s="83" t="s">
        <v>3852</v>
      </c>
    </row>
    <row r="2356" spans="1:14" hidden="1">
      <c r="A2356" s="2" t="s">
        <v>8135</v>
      </c>
      <c r="B2356" s="83" t="s">
        <v>7668</v>
      </c>
      <c r="C2356" s="83" t="s">
        <v>2115</v>
      </c>
      <c r="D2356" s="83" t="s">
        <v>2115</v>
      </c>
      <c r="E2356" s="83" t="s">
        <v>2115</v>
      </c>
      <c r="F2356" s="84"/>
      <c r="G2356" s="85"/>
      <c r="H2356" s="84" t="s">
        <v>1151</v>
      </c>
      <c r="I2356" s="86"/>
      <c r="J2356" s="86"/>
      <c r="K2356" s="83" t="s">
        <v>1308</v>
      </c>
      <c r="L2356" s="87"/>
      <c r="M2356" s="83" t="s">
        <v>3853</v>
      </c>
    </row>
    <row r="2357" spans="1:14" hidden="1">
      <c r="A2357" s="2" t="s">
        <v>8136</v>
      </c>
      <c r="B2357" s="83" t="s">
        <v>7670</v>
      </c>
      <c r="C2357" s="83" t="s">
        <v>7671</v>
      </c>
      <c r="D2357" s="83" t="s">
        <v>7671</v>
      </c>
      <c r="E2357" s="83" t="s">
        <v>7671</v>
      </c>
      <c r="F2357" s="84"/>
      <c r="G2357" s="85"/>
      <c r="H2357" s="84" t="s">
        <v>1151</v>
      </c>
      <c r="I2357" s="86"/>
      <c r="J2357" s="86"/>
      <c r="K2357" s="83" t="s">
        <v>1715</v>
      </c>
      <c r="L2357" s="87"/>
      <c r="M2357" s="83" t="s">
        <v>3856</v>
      </c>
    </row>
    <row r="2358" spans="1:14" hidden="1">
      <c r="A2358" s="2" t="s">
        <v>8137</v>
      </c>
      <c r="B2358" s="83" t="s">
        <v>7672</v>
      </c>
      <c r="C2358" s="83" t="s">
        <v>7669</v>
      </c>
      <c r="D2358" s="83" t="s">
        <v>7669</v>
      </c>
      <c r="E2358" s="83" t="s">
        <v>7669</v>
      </c>
      <c r="F2358" s="84"/>
      <c r="G2358" s="85"/>
      <c r="H2358" s="84" t="s">
        <v>1151</v>
      </c>
      <c r="I2358" s="86"/>
      <c r="J2358" s="86"/>
      <c r="K2358" s="83" t="s">
        <v>1300</v>
      </c>
      <c r="L2358" s="87"/>
      <c r="M2358" s="83" t="s">
        <v>3860</v>
      </c>
    </row>
    <row r="2359" spans="1:14" hidden="1">
      <c r="A2359" s="2" t="s">
        <v>8138</v>
      </c>
      <c r="B2359" s="62" t="s">
        <v>8490</v>
      </c>
      <c r="C2359" s="88" t="s">
        <v>5204</v>
      </c>
      <c r="D2359" s="88" t="s">
        <v>5204</v>
      </c>
      <c r="E2359" s="88" t="s">
        <v>5204</v>
      </c>
      <c r="F2359" s="89"/>
      <c r="G2359" s="90"/>
      <c r="H2359" s="89" t="s">
        <v>1151</v>
      </c>
      <c r="I2359" s="91"/>
      <c r="J2359" s="91"/>
      <c r="K2359" s="88" t="s">
        <v>1441</v>
      </c>
      <c r="L2359" s="92" t="s">
        <v>7673</v>
      </c>
      <c r="M2359" s="88" t="s">
        <v>3861</v>
      </c>
      <c r="N2359" s="88" t="s">
        <v>8492</v>
      </c>
    </row>
    <row r="2360" spans="1:14" hidden="1">
      <c r="A2360" s="2" t="s">
        <v>8139</v>
      </c>
      <c r="B2360" s="83" t="s">
        <v>7674</v>
      </c>
      <c r="C2360" s="83" t="s">
        <v>5204</v>
      </c>
      <c r="D2360" s="83" t="s">
        <v>5204</v>
      </c>
      <c r="E2360" s="83" t="s">
        <v>5204</v>
      </c>
      <c r="F2360" s="84"/>
      <c r="G2360" s="85"/>
      <c r="H2360" s="84" t="s">
        <v>1151</v>
      </c>
      <c r="I2360" s="86"/>
      <c r="J2360" s="86"/>
      <c r="K2360" s="83" t="s">
        <v>1441</v>
      </c>
      <c r="L2360" s="87"/>
      <c r="M2360" s="83" t="s">
        <v>3862</v>
      </c>
    </row>
    <row r="2361" spans="1:14" hidden="1">
      <c r="A2361" s="2" t="s">
        <v>8140</v>
      </c>
      <c r="B2361" s="62" t="s">
        <v>8491</v>
      </c>
      <c r="C2361" s="88" t="s">
        <v>5204</v>
      </c>
      <c r="D2361" s="88" t="s">
        <v>5204</v>
      </c>
      <c r="E2361" s="88" t="s">
        <v>5204</v>
      </c>
      <c r="F2361" s="89"/>
      <c r="G2361" s="90"/>
      <c r="H2361" s="89" t="s">
        <v>1151</v>
      </c>
      <c r="I2361" s="91"/>
      <c r="J2361" s="91"/>
      <c r="K2361" s="88" t="s">
        <v>1441</v>
      </c>
      <c r="L2361" s="92" t="s">
        <v>7676</v>
      </c>
      <c r="M2361" s="88" t="s">
        <v>3863</v>
      </c>
      <c r="N2361" s="88" t="s">
        <v>7675</v>
      </c>
    </row>
    <row r="2362" spans="1:14" hidden="1">
      <c r="A2362" s="2" t="s">
        <v>8141</v>
      </c>
      <c r="B2362" s="62" t="s">
        <v>8493</v>
      </c>
      <c r="C2362" s="88" t="s">
        <v>5204</v>
      </c>
      <c r="D2362" s="88" t="s">
        <v>5204</v>
      </c>
      <c r="E2362" s="88" t="s">
        <v>5204</v>
      </c>
      <c r="F2362" s="89"/>
      <c r="G2362" s="90"/>
      <c r="H2362" s="89" t="s">
        <v>1151</v>
      </c>
      <c r="I2362" s="91"/>
      <c r="J2362" s="91"/>
      <c r="K2362" s="88" t="s">
        <v>1441</v>
      </c>
      <c r="L2362" s="92" t="s">
        <v>7678</v>
      </c>
      <c r="M2362" s="88" t="s">
        <v>3864</v>
      </c>
      <c r="N2362" s="88" t="s">
        <v>7677</v>
      </c>
    </row>
    <row r="2363" spans="1:14" hidden="1">
      <c r="A2363" s="2" t="s">
        <v>8142</v>
      </c>
      <c r="B2363" s="83" t="s">
        <v>7679</v>
      </c>
      <c r="C2363" s="83" t="s">
        <v>5204</v>
      </c>
      <c r="D2363" s="83" t="s">
        <v>5204</v>
      </c>
      <c r="E2363" s="83" t="s">
        <v>5204</v>
      </c>
      <c r="F2363" s="84"/>
      <c r="G2363" s="85"/>
      <c r="H2363" s="84" t="s">
        <v>1151</v>
      </c>
      <c r="I2363" s="86"/>
      <c r="J2363" s="86"/>
      <c r="K2363" s="83" t="s">
        <v>1441</v>
      </c>
      <c r="L2363" s="87"/>
      <c r="M2363" s="83" t="s">
        <v>3865</v>
      </c>
      <c r="N2363" s="83" t="s">
        <v>7679</v>
      </c>
    </row>
    <row r="2364" spans="1:14" hidden="1">
      <c r="A2364" s="2" t="s">
        <v>8143</v>
      </c>
      <c r="B2364" s="83" t="s">
        <v>7680</v>
      </c>
      <c r="C2364" s="83" t="s">
        <v>5204</v>
      </c>
      <c r="D2364" s="83" t="s">
        <v>5204</v>
      </c>
      <c r="E2364" s="83" t="s">
        <v>5204</v>
      </c>
      <c r="F2364" s="84"/>
      <c r="G2364" s="85"/>
      <c r="H2364" s="84" t="s">
        <v>1151</v>
      </c>
      <c r="I2364" s="86"/>
      <c r="J2364" s="86"/>
      <c r="K2364" s="83" t="s">
        <v>1441</v>
      </c>
      <c r="L2364" s="87"/>
      <c r="M2364" s="83" t="s">
        <v>3866</v>
      </c>
      <c r="N2364" s="83" t="s">
        <v>7680</v>
      </c>
    </row>
    <row r="2365" spans="1:14" hidden="1">
      <c r="A2365" s="2" t="s">
        <v>8144</v>
      </c>
      <c r="B2365" s="62" t="s">
        <v>8494</v>
      </c>
      <c r="C2365" s="88" t="s">
        <v>5204</v>
      </c>
      <c r="D2365" s="88" t="s">
        <v>5204</v>
      </c>
      <c r="E2365" s="88" t="s">
        <v>5204</v>
      </c>
      <c r="F2365" s="89"/>
      <c r="G2365" s="90"/>
      <c r="H2365" s="89" t="s">
        <v>1151</v>
      </c>
      <c r="I2365" s="91"/>
      <c r="J2365" s="91"/>
      <c r="K2365" s="88" t="s">
        <v>1441</v>
      </c>
      <c r="L2365" s="92" t="s">
        <v>7682</v>
      </c>
      <c r="M2365" s="88" t="s">
        <v>3867</v>
      </c>
      <c r="N2365" s="88" t="s">
        <v>7681</v>
      </c>
    </row>
    <row r="2366" spans="1:14" hidden="1">
      <c r="A2366" s="2" t="s">
        <v>8145</v>
      </c>
      <c r="B2366" s="62" t="s">
        <v>8495</v>
      </c>
      <c r="C2366" s="88" t="s">
        <v>5204</v>
      </c>
      <c r="D2366" s="88" t="s">
        <v>5204</v>
      </c>
      <c r="E2366" s="88" t="s">
        <v>5204</v>
      </c>
      <c r="F2366" s="89"/>
      <c r="G2366" s="90"/>
      <c r="H2366" s="89" t="s">
        <v>1151</v>
      </c>
      <c r="I2366" s="91"/>
      <c r="J2366" s="91"/>
      <c r="K2366" s="88" t="s">
        <v>1441</v>
      </c>
      <c r="L2366" s="92" t="s">
        <v>7684</v>
      </c>
      <c r="M2366" s="88" t="s">
        <v>3868</v>
      </c>
      <c r="N2366" s="88" t="s">
        <v>7683</v>
      </c>
    </row>
    <row r="2367" spans="1:14" hidden="1">
      <c r="A2367" s="2" t="s">
        <v>8146</v>
      </c>
      <c r="B2367" s="62" t="s">
        <v>8496</v>
      </c>
      <c r="C2367" s="88" t="s">
        <v>5204</v>
      </c>
      <c r="D2367" s="88" t="s">
        <v>5204</v>
      </c>
      <c r="E2367" s="88" t="s">
        <v>5204</v>
      </c>
      <c r="F2367" s="89"/>
      <c r="G2367" s="90"/>
      <c r="H2367" s="89" t="s">
        <v>1151</v>
      </c>
      <c r="I2367" s="91"/>
      <c r="J2367" s="91"/>
      <c r="K2367" s="88" t="s">
        <v>1441</v>
      </c>
      <c r="L2367" s="92" t="s">
        <v>7686</v>
      </c>
      <c r="M2367" s="88" t="s">
        <v>3869</v>
      </c>
      <c r="N2367" s="88" t="s">
        <v>7685</v>
      </c>
    </row>
    <row r="2368" spans="1:14" hidden="1">
      <c r="A2368" s="2" t="s">
        <v>8147</v>
      </c>
      <c r="B2368" s="62" t="s">
        <v>8497</v>
      </c>
      <c r="C2368" s="88" t="s">
        <v>5204</v>
      </c>
      <c r="D2368" s="88" t="s">
        <v>5204</v>
      </c>
      <c r="E2368" s="88" t="s">
        <v>5204</v>
      </c>
      <c r="F2368" s="89"/>
      <c r="G2368" s="90"/>
      <c r="H2368" s="89" t="s">
        <v>1151</v>
      </c>
      <c r="I2368" s="91"/>
      <c r="J2368" s="91"/>
      <c r="K2368" s="88" t="s">
        <v>1441</v>
      </c>
      <c r="L2368" s="92" t="s">
        <v>7688</v>
      </c>
      <c r="M2368" s="88" t="s">
        <v>3870</v>
      </c>
      <c r="N2368" s="88" t="s">
        <v>7687</v>
      </c>
    </row>
    <row r="2369" spans="1:14" hidden="1">
      <c r="A2369" s="2" t="s">
        <v>8148</v>
      </c>
      <c r="B2369" s="6" t="s">
        <v>8498</v>
      </c>
      <c r="C2369" s="88" t="s">
        <v>5204</v>
      </c>
      <c r="D2369" s="88" t="s">
        <v>5204</v>
      </c>
      <c r="E2369" s="88" t="s">
        <v>5204</v>
      </c>
      <c r="F2369" s="89"/>
      <c r="G2369" s="90"/>
      <c r="H2369" s="89" t="s">
        <v>1151</v>
      </c>
      <c r="I2369" s="91"/>
      <c r="J2369" s="91"/>
      <c r="K2369" s="88" t="s">
        <v>1441</v>
      </c>
      <c r="L2369" s="92" t="s">
        <v>7690</v>
      </c>
      <c r="M2369" s="88" t="s">
        <v>3871</v>
      </c>
      <c r="N2369" s="88" t="s">
        <v>7689</v>
      </c>
    </row>
    <row r="2370" spans="1:14" hidden="1">
      <c r="A2370" s="2" t="s">
        <v>8149</v>
      </c>
      <c r="B2370" s="83" t="s">
        <v>7691</v>
      </c>
      <c r="C2370" s="83" t="s">
        <v>5204</v>
      </c>
      <c r="D2370" s="83" t="s">
        <v>5204</v>
      </c>
      <c r="E2370" s="83" t="s">
        <v>5204</v>
      </c>
      <c r="F2370" s="84"/>
      <c r="G2370" s="85"/>
      <c r="H2370" s="84" t="s">
        <v>1151</v>
      </c>
      <c r="I2370" s="86"/>
      <c r="J2370" s="86"/>
      <c r="K2370" s="83" t="s">
        <v>1441</v>
      </c>
      <c r="L2370" s="87"/>
      <c r="M2370" s="83" t="s">
        <v>3872</v>
      </c>
      <c r="N2370" s="83" t="s">
        <v>7691</v>
      </c>
    </row>
    <row r="2371" spans="1:14" hidden="1">
      <c r="A2371" s="2" t="s">
        <v>8150</v>
      </c>
      <c r="B2371" s="6" t="s">
        <v>8499</v>
      </c>
      <c r="C2371" s="88" t="s">
        <v>5204</v>
      </c>
      <c r="D2371" s="88" t="s">
        <v>5204</v>
      </c>
      <c r="E2371" s="88" t="s">
        <v>5204</v>
      </c>
      <c r="F2371" s="89"/>
      <c r="G2371" s="90"/>
      <c r="H2371" s="89" t="s">
        <v>1151</v>
      </c>
      <c r="I2371" s="91"/>
      <c r="J2371" s="91"/>
      <c r="K2371" s="88" t="s">
        <v>1441</v>
      </c>
      <c r="L2371" s="92" t="s">
        <v>7693</v>
      </c>
      <c r="M2371" s="88" t="s">
        <v>3873</v>
      </c>
      <c r="N2371" s="88" t="s">
        <v>7692</v>
      </c>
    </row>
    <row r="2372" spans="1:14" hidden="1">
      <c r="A2372" s="2" t="s">
        <v>8151</v>
      </c>
      <c r="B2372" s="83" t="s">
        <v>7694</v>
      </c>
      <c r="C2372" s="83" t="s">
        <v>5204</v>
      </c>
      <c r="D2372" s="83" t="s">
        <v>5204</v>
      </c>
      <c r="E2372" s="83" t="s">
        <v>5204</v>
      </c>
      <c r="F2372" s="84"/>
      <c r="G2372" s="85"/>
      <c r="H2372" s="84" t="s">
        <v>1151</v>
      </c>
      <c r="I2372" s="86"/>
      <c r="J2372" s="86"/>
      <c r="K2372" s="83" t="s">
        <v>1441</v>
      </c>
      <c r="L2372" s="87"/>
      <c r="M2372" s="83" t="s">
        <v>3874</v>
      </c>
      <c r="N2372" s="83" t="s">
        <v>7694</v>
      </c>
    </row>
    <row r="2373" spans="1:14" hidden="1">
      <c r="A2373" s="2" t="s">
        <v>8152</v>
      </c>
      <c r="B2373" s="83" t="s">
        <v>7695</v>
      </c>
      <c r="C2373" s="83" t="s">
        <v>7669</v>
      </c>
      <c r="D2373" s="83" t="s">
        <v>7669</v>
      </c>
      <c r="E2373" s="83" t="s">
        <v>7669</v>
      </c>
      <c r="F2373" s="84"/>
      <c r="G2373" s="85"/>
      <c r="H2373" s="84" t="s">
        <v>1151</v>
      </c>
      <c r="I2373" s="86"/>
      <c r="J2373" s="86"/>
      <c r="K2373" s="83" t="s">
        <v>1318</v>
      </c>
      <c r="L2373" s="87"/>
      <c r="M2373" s="83" t="s">
        <v>3875</v>
      </c>
      <c r="N2373" s="83" t="s">
        <v>7695</v>
      </c>
    </row>
    <row r="2374" spans="1:14" hidden="1">
      <c r="A2374" s="2" t="s">
        <v>8153</v>
      </c>
      <c r="B2374" s="83" t="s">
        <v>7696</v>
      </c>
      <c r="C2374" s="83" t="s">
        <v>7669</v>
      </c>
      <c r="D2374" s="83" t="s">
        <v>7669</v>
      </c>
      <c r="E2374" s="83" t="s">
        <v>7669</v>
      </c>
      <c r="F2374" s="84"/>
      <c r="G2374" s="85"/>
      <c r="H2374" s="84" t="s">
        <v>1151</v>
      </c>
      <c r="I2374" s="86"/>
      <c r="J2374" s="86"/>
      <c r="K2374" s="83" t="s">
        <v>1300</v>
      </c>
      <c r="L2374" s="87"/>
      <c r="M2374" s="83" t="s">
        <v>3876</v>
      </c>
      <c r="N2374" s="83" t="s">
        <v>7696</v>
      </c>
    </row>
    <row r="2375" spans="1:14" hidden="1">
      <c r="A2375" s="2" t="s">
        <v>8154</v>
      </c>
      <c r="B2375" s="83" t="s">
        <v>7697</v>
      </c>
      <c r="C2375" s="83" t="s">
        <v>7669</v>
      </c>
      <c r="D2375" s="83" t="s">
        <v>7669</v>
      </c>
      <c r="E2375" s="83" t="s">
        <v>7669</v>
      </c>
      <c r="F2375" s="84"/>
      <c r="G2375" s="85"/>
      <c r="H2375" s="84" t="s">
        <v>1151</v>
      </c>
      <c r="I2375" s="86"/>
      <c r="J2375" s="86"/>
      <c r="K2375" s="83" t="s">
        <v>1300</v>
      </c>
      <c r="L2375" s="87"/>
      <c r="M2375" s="83" t="s">
        <v>3877</v>
      </c>
      <c r="N2375" s="83" t="s">
        <v>7697</v>
      </c>
    </row>
    <row r="2376" spans="1:14" hidden="1">
      <c r="A2376" s="2" t="s">
        <v>8155</v>
      </c>
      <c r="B2376" s="83" t="s">
        <v>7698</v>
      </c>
      <c r="C2376" s="83" t="s">
        <v>5204</v>
      </c>
      <c r="D2376" s="83" t="s">
        <v>5204</v>
      </c>
      <c r="E2376" s="83" t="s">
        <v>5204</v>
      </c>
      <c r="F2376" s="84"/>
      <c r="G2376" s="85"/>
      <c r="H2376" s="84" t="s">
        <v>1151</v>
      </c>
      <c r="I2376" s="86"/>
      <c r="J2376" s="86"/>
      <c r="K2376" s="83" t="s">
        <v>1441</v>
      </c>
      <c r="L2376" s="87"/>
      <c r="M2376" s="83" t="s">
        <v>3878</v>
      </c>
      <c r="N2376" s="83" t="s">
        <v>7698</v>
      </c>
    </row>
    <row r="2377" spans="1:14" hidden="1">
      <c r="A2377" s="2" t="s">
        <v>8156</v>
      </c>
      <c r="B2377" s="62" t="s">
        <v>8500</v>
      </c>
      <c r="C2377" s="88" t="s">
        <v>5204</v>
      </c>
      <c r="D2377" s="88" t="s">
        <v>5204</v>
      </c>
      <c r="E2377" s="88" t="s">
        <v>5204</v>
      </c>
      <c r="F2377" s="89"/>
      <c r="G2377" s="90"/>
      <c r="H2377" s="89" t="s">
        <v>1151</v>
      </c>
      <c r="I2377" s="91"/>
      <c r="J2377" s="91"/>
      <c r="K2377" s="88" t="s">
        <v>1441</v>
      </c>
      <c r="L2377" s="92" t="s">
        <v>7700</v>
      </c>
      <c r="M2377" s="88" t="s">
        <v>3879</v>
      </c>
      <c r="N2377" s="88" t="s">
        <v>7699</v>
      </c>
    </row>
    <row r="2378" spans="1:14" hidden="1">
      <c r="A2378" s="2" t="s">
        <v>8157</v>
      </c>
      <c r="B2378" s="83" t="s">
        <v>7701</v>
      </c>
      <c r="C2378" s="83" t="s">
        <v>5204</v>
      </c>
      <c r="D2378" s="83" t="s">
        <v>5204</v>
      </c>
      <c r="E2378" s="83" t="s">
        <v>5204</v>
      </c>
      <c r="F2378" s="84"/>
      <c r="G2378" s="85"/>
      <c r="H2378" s="84" t="s">
        <v>1151</v>
      </c>
      <c r="I2378" s="86"/>
      <c r="J2378" s="86"/>
      <c r="K2378" s="83" t="s">
        <v>1441</v>
      </c>
      <c r="L2378" s="87"/>
      <c r="M2378" s="83" t="s">
        <v>3880</v>
      </c>
      <c r="N2378" s="83" t="s">
        <v>7701</v>
      </c>
    </row>
    <row r="2379" spans="1:14" hidden="1">
      <c r="A2379" s="2" t="s">
        <v>8158</v>
      </c>
      <c r="B2379" s="62" t="s">
        <v>8501</v>
      </c>
      <c r="C2379" s="88" t="s">
        <v>5204</v>
      </c>
      <c r="D2379" s="88" t="s">
        <v>5204</v>
      </c>
      <c r="E2379" s="88" t="s">
        <v>5204</v>
      </c>
      <c r="F2379" s="89"/>
      <c r="G2379" s="90"/>
      <c r="H2379" s="89" t="s">
        <v>1151</v>
      </c>
      <c r="I2379" s="91"/>
      <c r="J2379" s="91"/>
      <c r="K2379" s="88" t="s">
        <v>1441</v>
      </c>
      <c r="L2379" s="92" t="s">
        <v>7703</v>
      </c>
      <c r="M2379" s="88" t="s">
        <v>3881</v>
      </c>
      <c r="N2379" s="88" t="s">
        <v>7702</v>
      </c>
    </row>
    <row r="2380" spans="1:14" hidden="1">
      <c r="A2380" s="2" t="s">
        <v>8159</v>
      </c>
      <c r="B2380" s="83" t="s">
        <v>7704</v>
      </c>
      <c r="C2380" s="83" t="s">
        <v>5204</v>
      </c>
      <c r="D2380" s="83" t="s">
        <v>5204</v>
      </c>
      <c r="E2380" s="83" t="s">
        <v>5204</v>
      </c>
      <c r="F2380" s="84"/>
      <c r="G2380" s="85"/>
      <c r="H2380" s="84" t="s">
        <v>1151</v>
      </c>
      <c r="I2380" s="86"/>
      <c r="J2380" s="86"/>
      <c r="K2380" s="83" t="s">
        <v>1441</v>
      </c>
      <c r="L2380" s="87"/>
      <c r="M2380" s="83" t="s">
        <v>3882</v>
      </c>
      <c r="N2380" s="83" t="s">
        <v>7704</v>
      </c>
    </row>
    <row r="2381" spans="1:14" hidden="1">
      <c r="A2381" s="2" t="s">
        <v>8160</v>
      </c>
      <c r="B2381" s="83" t="s">
        <v>7705</v>
      </c>
      <c r="C2381" s="83" t="s">
        <v>5204</v>
      </c>
      <c r="D2381" s="83" t="s">
        <v>5204</v>
      </c>
      <c r="E2381" s="83" t="s">
        <v>5204</v>
      </c>
      <c r="F2381" s="84"/>
      <c r="G2381" s="85"/>
      <c r="H2381" s="84" t="s">
        <v>1151</v>
      </c>
      <c r="I2381" s="86"/>
      <c r="J2381" s="86"/>
      <c r="K2381" s="83" t="s">
        <v>1441</v>
      </c>
      <c r="L2381" s="87"/>
      <c r="M2381" s="83" t="s">
        <v>3883</v>
      </c>
      <c r="N2381" s="83" t="s">
        <v>7705</v>
      </c>
    </row>
    <row r="2382" spans="1:14" hidden="1">
      <c r="A2382" s="2" t="s">
        <v>8161</v>
      </c>
      <c r="B2382" s="83" t="s">
        <v>7706</v>
      </c>
      <c r="C2382" s="83" t="s">
        <v>5204</v>
      </c>
      <c r="D2382" s="83" t="s">
        <v>5204</v>
      </c>
      <c r="E2382" s="83" t="s">
        <v>5204</v>
      </c>
      <c r="F2382" s="84"/>
      <c r="G2382" s="85"/>
      <c r="H2382" s="84" t="s">
        <v>1151</v>
      </c>
      <c r="I2382" s="86"/>
      <c r="J2382" s="86"/>
      <c r="K2382" s="83" t="s">
        <v>1441</v>
      </c>
      <c r="L2382" s="87"/>
      <c r="M2382" s="83" t="s">
        <v>3884</v>
      </c>
      <c r="N2382" s="83" t="s">
        <v>7706</v>
      </c>
    </row>
    <row r="2383" spans="1:14" hidden="1">
      <c r="A2383" s="2" t="s">
        <v>8162</v>
      </c>
      <c r="B2383" s="83" t="s">
        <v>7707</v>
      </c>
      <c r="C2383" s="83" t="s">
        <v>5204</v>
      </c>
      <c r="D2383" s="83" t="s">
        <v>5204</v>
      </c>
      <c r="E2383" s="83" t="s">
        <v>5204</v>
      </c>
      <c r="F2383" s="84"/>
      <c r="G2383" s="85"/>
      <c r="H2383" s="84" t="s">
        <v>1151</v>
      </c>
      <c r="I2383" s="86"/>
      <c r="J2383" s="86"/>
      <c r="K2383" s="83" t="s">
        <v>1441</v>
      </c>
      <c r="L2383" s="87"/>
      <c r="M2383" s="83" t="s">
        <v>3885</v>
      </c>
      <c r="N2383" s="83" t="s">
        <v>7707</v>
      </c>
    </row>
    <row r="2384" spans="1:14" hidden="1">
      <c r="A2384" s="2" t="s">
        <v>8163</v>
      </c>
      <c r="B2384" s="83" t="s">
        <v>7708</v>
      </c>
      <c r="C2384" s="83" t="s">
        <v>5204</v>
      </c>
      <c r="D2384" s="83" t="s">
        <v>5204</v>
      </c>
      <c r="E2384" s="83" t="s">
        <v>5204</v>
      </c>
      <c r="F2384" s="84"/>
      <c r="G2384" s="85"/>
      <c r="H2384" s="84" t="s">
        <v>1151</v>
      </c>
      <c r="I2384" s="86"/>
      <c r="J2384" s="86"/>
      <c r="K2384" s="83" t="s">
        <v>1441</v>
      </c>
      <c r="L2384" s="87"/>
      <c r="M2384" s="83" t="s">
        <v>3886</v>
      </c>
      <c r="N2384" s="83" t="s">
        <v>7708</v>
      </c>
    </row>
    <row r="2385" spans="1:14" hidden="1">
      <c r="A2385" s="2" t="s">
        <v>8164</v>
      </c>
      <c r="B2385" s="83" t="s">
        <v>7709</v>
      </c>
      <c r="C2385" s="83" t="s">
        <v>7669</v>
      </c>
      <c r="D2385" s="83" t="s">
        <v>7669</v>
      </c>
      <c r="E2385" s="83" t="s">
        <v>7669</v>
      </c>
      <c r="F2385" s="84"/>
      <c r="G2385" s="85"/>
      <c r="H2385" s="84" t="s">
        <v>1151</v>
      </c>
      <c r="I2385" s="86"/>
      <c r="J2385" s="86"/>
      <c r="K2385" s="83" t="s">
        <v>1308</v>
      </c>
      <c r="L2385" s="87"/>
      <c r="M2385" s="83" t="s">
        <v>3887</v>
      </c>
      <c r="N2385" s="83" t="s">
        <v>7709</v>
      </c>
    </row>
    <row r="2386" spans="1:14" hidden="1">
      <c r="A2386" s="2" t="s">
        <v>8165</v>
      </c>
      <c r="B2386" s="62" t="s">
        <v>8503</v>
      </c>
      <c r="C2386" s="88" t="s">
        <v>5204</v>
      </c>
      <c r="D2386" s="88" t="s">
        <v>5204</v>
      </c>
      <c r="E2386" s="88" t="s">
        <v>5204</v>
      </c>
      <c r="F2386" s="89"/>
      <c r="G2386" s="90"/>
      <c r="H2386" s="89" t="s">
        <v>1151</v>
      </c>
      <c r="I2386" s="91"/>
      <c r="J2386" s="91"/>
      <c r="K2386" s="88" t="s">
        <v>1441</v>
      </c>
      <c r="L2386" s="92" t="s">
        <v>7711</v>
      </c>
      <c r="M2386" s="88" t="s">
        <v>3888</v>
      </c>
      <c r="N2386" s="88" t="s">
        <v>7710</v>
      </c>
    </row>
    <row r="2387" spans="1:14" hidden="1">
      <c r="A2387" s="2" t="s">
        <v>8166</v>
      </c>
      <c r="B2387" s="62" t="s">
        <v>8502</v>
      </c>
      <c r="C2387" s="88" t="s">
        <v>5204</v>
      </c>
      <c r="D2387" s="88" t="s">
        <v>5204</v>
      </c>
      <c r="E2387" s="88" t="s">
        <v>5204</v>
      </c>
      <c r="F2387" s="89"/>
      <c r="G2387" s="90"/>
      <c r="H2387" s="89" t="s">
        <v>1151</v>
      </c>
      <c r="I2387" s="91"/>
      <c r="J2387" s="91"/>
      <c r="K2387" s="88" t="s">
        <v>1441</v>
      </c>
      <c r="L2387" s="92" t="s">
        <v>7713</v>
      </c>
      <c r="M2387" s="88" t="s">
        <v>3889</v>
      </c>
      <c r="N2387" s="88" t="s">
        <v>7712</v>
      </c>
    </row>
    <row r="2388" spans="1:14" hidden="1">
      <c r="A2388" s="2" t="s">
        <v>8167</v>
      </c>
      <c r="B2388" s="62" t="s">
        <v>8504</v>
      </c>
      <c r="C2388" s="88" t="s">
        <v>5204</v>
      </c>
      <c r="D2388" s="88" t="s">
        <v>5204</v>
      </c>
      <c r="E2388" s="88" t="s">
        <v>5204</v>
      </c>
      <c r="F2388" s="89"/>
      <c r="G2388" s="90"/>
      <c r="H2388" s="89" t="s">
        <v>1151</v>
      </c>
      <c r="I2388" s="91"/>
      <c r="J2388" s="91"/>
      <c r="K2388" s="88" t="s">
        <v>1441</v>
      </c>
      <c r="L2388" s="92" t="s">
        <v>7715</v>
      </c>
      <c r="M2388" s="88" t="s">
        <v>3890</v>
      </c>
      <c r="N2388" s="88" t="s">
        <v>7714</v>
      </c>
    </row>
    <row r="2389" spans="1:14" hidden="1">
      <c r="A2389" s="2" t="s">
        <v>8168</v>
      </c>
      <c r="B2389" s="62" t="s">
        <v>8505</v>
      </c>
      <c r="C2389" s="88" t="s">
        <v>5204</v>
      </c>
      <c r="D2389" s="88" t="s">
        <v>5204</v>
      </c>
      <c r="E2389" s="88" t="s">
        <v>5204</v>
      </c>
      <c r="F2389" s="89"/>
      <c r="G2389" s="90"/>
      <c r="H2389" s="89" t="s">
        <v>1151</v>
      </c>
      <c r="I2389" s="91"/>
      <c r="J2389" s="91"/>
      <c r="K2389" s="88" t="s">
        <v>1441</v>
      </c>
      <c r="L2389" s="92" t="s">
        <v>7717</v>
      </c>
      <c r="M2389" s="88" t="s">
        <v>3891</v>
      </c>
      <c r="N2389" s="88" t="s">
        <v>7716</v>
      </c>
    </row>
    <row r="2390" spans="1:14" hidden="1">
      <c r="A2390" s="2" t="s">
        <v>8169</v>
      </c>
      <c r="B2390" s="62" t="s">
        <v>8506</v>
      </c>
      <c r="C2390" s="88" t="s">
        <v>5204</v>
      </c>
      <c r="D2390" s="88" t="s">
        <v>5204</v>
      </c>
      <c r="E2390" s="88" t="s">
        <v>5204</v>
      </c>
      <c r="F2390" s="89"/>
      <c r="G2390" s="90"/>
      <c r="H2390" s="89" t="s">
        <v>1151</v>
      </c>
      <c r="I2390" s="91"/>
      <c r="J2390" s="91"/>
      <c r="K2390" s="88" t="s">
        <v>1441</v>
      </c>
      <c r="L2390" s="92" t="s">
        <v>7719</v>
      </c>
      <c r="M2390" s="88" t="s">
        <v>3892</v>
      </c>
      <c r="N2390" s="88" t="s">
        <v>7718</v>
      </c>
    </row>
    <row r="2391" spans="1:14" hidden="1">
      <c r="A2391" s="2" t="s">
        <v>8170</v>
      </c>
      <c r="B2391" s="83" t="s">
        <v>7720</v>
      </c>
      <c r="C2391" s="83" t="s">
        <v>5204</v>
      </c>
      <c r="D2391" s="83" t="s">
        <v>5204</v>
      </c>
      <c r="E2391" s="83" t="s">
        <v>5204</v>
      </c>
      <c r="F2391" s="84"/>
      <c r="G2391" s="85"/>
      <c r="H2391" s="84" t="s">
        <v>1151</v>
      </c>
      <c r="I2391" s="86"/>
      <c r="J2391" s="86"/>
      <c r="K2391" s="83" t="s">
        <v>1441</v>
      </c>
      <c r="L2391" s="87"/>
      <c r="M2391" s="83" t="s">
        <v>3893</v>
      </c>
      <c r="N2391" s="83" t="s">
        <v>7720</v>
      </c>
    </row>
    <row r="2392" spans="1:14" hidden="1">
      <c r="A2392" s="2" t="s">
        <v>8171</v>
      </c>
      <c r="B2392" s="62" t="s">
        <v>8507</v>
      </c>
      <c r="C2392" s="88" t="s">
        <v>5204</v>
      </c>
      <c r="D2392" s="88" t="s">
        <v>5204</v>
      </c>
      <c r="E2392" s="88" t="s">
        <v>5204</v>
      </c>
      <c r="F2392" s="89"/>
      <c r="G2392" s="90"/>
      <c r="H2392" s="89" t="s">
        <v>1151</v>
      </c>
      <c r="I2392" s="91"/>
      <c r="J2392" s="91"/>
      <c r="K2392" s="88" t="s">
        <v>1441</v>
      </c>
      <c r="L2392" s="92" t="s">
        <v>7722</v>
      </c>
      <c r="M2392" s="88" t="s">
        <v>3894</v>
      </c>
      <c r="N2392" s="88" t="s">
        <v>7721</v>
      </c>
    </row>
    <row r="2393" spans="1:14" hidden="1">
      <c r="A2393" s="2" t="s">
        <v>8172</v>
      </c>
      <c r="B2393" s="62" t="s">
        <v>8508</v>
      </c>
      <c r="C2393" s="88" t="s">
        <v>5204</v>
      </c>
      <c r="D2393" s="88" t="s">
        <v>5204</v>
      </c>
      <c r="E2393" s="88" t="s">
        <v>5204</v>
      </c>
      <c r="F2393" s="89"/>
      <c r="G2393" s="90"/>
      <c r="H2393" s="89" t="s">
        <v>1151</v>
      </c>
      <c r="I2393" s="91"/>
      <c r="J2393" s="91"/>
      <c r="K2393" s="88" t="s">
        <v>1441</v>
      </c>
      <c r="L2393" s="92" t="s">
        <v>7724</v>
      </c>
      <c r="M2393" s="88" t="s">
        <v>3895</v>
      </c>
      <c r="N2393" s="88" t="s">
        <v>7723</v>
      </c>
    </row>
    <row r="2394" spans="1:14" hidden="1">
      <c r="A2394" s="2" t="s">
        <v>8173</v>
      </c>
      <c r="B2394" s="62" t="s">
        <v>8509</v>
      </c>
      <c r="C2394" s="88" t="s">
        <v>5204</v>
      </c>
      <c r="D2394" s="88" t="s">
        <v>5204</v>
      </c>
      <c r="E2394" s="88" t="s">
        <v>5204</v>
      </c>
      <c r="F2394" s="89"/>
      <c r="G2394" s="90"/>
      <c r="H2394" s="89" t="s">
        <v>1151</v>
      </c>
      <c r="I2394" s="91"/>
      <c r="J2394" s="91"/>
      <c r="K2394" s="88" t="s">
        <v>1441</v>
      </c>
      <c r="L2394" s="92" t="s">
        <v>7726</v>
      </c>
      <c r="M2394" s="88" t="s">
        <v>3896</v>
      </c>
      <c r="N2394" s="88" t="s">
        <v>7725</v>
      </c>
    </row>
    <row r="2395" spans="1:14" hidden="1">
      <c r="A2395" s="2" t="s">
        <v>8174</v>
      </c>
      <c r="B2395" s="83" t="s">
        <v>7727</v>
      </c>
      <c r="C2395" s="83" t="s">
        <v>5204</v>
      </c>
      <c r="D2395" s="83" t="s">
        <v>5204</v>
      </c>
      <c r="E2395" s="83" t="s">
        <v>5204</v>
      </c>
      <c r="F2395" s="84"/>
      <c r="G2395" s="85"/>
      <c r="H2395" s="84" t="s">
        <v>1151</v>
      </c>
      <c r="I2395" s="86"/>
      <c r="J2395" s="86"/>
      <c r="K2395" s="83" t="s">
        <v>1441</v>
      </c>
      <c r="L2395" s="87"/>
      <c r="M2395" s="83" t="s">
        <v>3897</v>
      </c>
      <c r="N2395" s="83" t="s">
        <v>7727</v>
      </c>
    </row>
    <row r="2396" spans="1:14" hidden="1">
      <c r="A2396" s="2" t="s">
        <v>8175</v>
      </c>
      <c r="B2396" s="62" t="s">
        <v>8510</v>
      </c>
      <c r="C2396" s="88" t="s">
        <v>5204</v>
      </c>
      <c r="D2396" s="88" t="s">
        <v>5204</v>
      </c>
      <c r="E2396" s="88" t="s">
        <v>5204</v>
      </c>
      <c r="F2396" s="89"/>
      <c r="G2396" s="90"/>
      <c r="H2396" s="89" t="s">
        <v>1151</v>
      </c>
      <c r="I2396" s="91"/>
      <c r="J2396" s="91"/>
      <c r="K2396" s="88" t="s">
        <v>1441</v>
      </c>
      <c r="L2396" s="92" t="s">
        <v>7729</v>
      </c>
      <c r="M2396" s="88" t="s">
        <v>3898</v>
      </c>
      <c r="N2396" s="88" t="s">
        <v>7728</v>
      </c>
    </row>
    <row r="2397" spans="1:14" hidden="1">
      <c r="A2397" s="2" t="s">
        <v>8176</v>
      </c>
      <c r="B2397" s="62" t="s">
        <v>8511</v>
      </c>
      <c r="C2397" s="88" t="s">
        <v>5204</v>
      </c>
      <c r="D2397" s="88" t="s">
        <v>5204</v>
      </c>
      <c r="E2397" s="88" t="s">
        <v>5204</v>
      </c>
      <c r="F2397" s="89"/>
      <c r="G2397" s="90"/>
      <c r="H2397" s="89" t="s">
        <v>1151</v>
      </c>
      <c r="I2397" s="91"/>
      <c r="J2397" s="91"/>
      <c r="K2397" s="88" t="s">
        <v>1441</v>
      </c>
      <c r="L2397" s="92" t="s">
        <v>7731</v>
      </c>
      <c r="M2397" s="88" t="s">
        <v>3899</v>
      </c>
      <c r="N2397" s="88" t="s">
        <v>7730</v>
      </c>
    </row>
    <row r="2398" spans="1:14" hidden="1">
      <c r="A2398" s="2" t="s">
        <v>8177</v>
      </c>
      <c r="B2398" s="83" t="s">
        <v>7732</v>
      </c>
      <c r="C2398" s="83" t="s">
        <v>5204</v>
      </c>
      <c r="D2398" s="83" t="s">
        <v>5204</v>
      </c>
      <c r="E2398" s="83" t="s">
        <v>5204</v>
      </c>
      <c r="F2398" s="84"/>
      <c r="G2398" s="85"/>
      <c r="H2398" s="84" t="s">
        <v>1151</v>
      </c>
      <c r="I2398" s="86"/>
      <c r="J2398" s="86"/>
      <c r="K2398" s="83" t="s">
        <v>1441</v>
      </c>
      <c r="L2398" s="87"/>
      <c r="M2398" s="83" t="s">
        <v>3900</v>
      </c>
      <c r="N2398" s="83" t="s">
        <v>7732</v>
      </c>
    </row>
    <row r="2399" spans="1:14" hidden="1">
      <c r="A2399" s="2" t="s">
        <v>8178</v>
      </c>
      <c r="B2399" s="83" t="s">
        <v>7733</v>
      </c>
      <c r="C2399" s="83" t="s">
        <v>5204</v>
      </c>
      <c r="D2399" s="83" t="s">
        <v>5204</v>
      </c>
      <c r="E2399" s="83" t="s">
        <v>5204</v>
      </c>
      <c r="F2399" s="84"/>
      <c r="G2399" s="85"/>
      <c r="H2399" s="84" t="s">
        <v>1151</v>
      </c>
      <c r="I2399" s="86"/>
      <c r="J2399" s="86"/>
      <c r="K2399" s="83" t="s">
        <v>1441</v>
      </c>
      <c r="L2399" s="87"/>
      <c r="M2399" s="83" t="s">
        <v>3901</v>
      </c>
      <c r="N2399" s="83" t="s">
        <v>7733</v>
      </c>
    </row>
    <row r="2400" spans="1:14" hidden="1">
      <c r="A2400" s="2" t="s">
        <v>8179</v>
      </c>
      <c r="B2400" s="62" t="s">
        <v>8512</v>
      </c>
      <c r="C2400" s="88" t="s">
        <v>5204</v>
      </c>
      <c r="D2400" s="88" t="s">
        <v>5204</v>
      </c>
      <c r="E2400" s="88" t="s">
        <v>5204</v>
      </c>
      <c r="F2400" s="89"/>
      <c r="G2400" s="90"/>
      <c r="H2400" s="89" t="s">
        <v>1151</v>
      </c>
      <c r="I2400" s="91"/>
      <c r="J2400" s="91"/>
      <c r="K2400" s="88" t="s">
        <v>1441</v>
      </c>
      <c r="L2400" s="92" t="s">
        <v>7735</v>
      </c>
      <c r="M2400" s="88" t="s">
        <v>3902</v>
      </c>
      <c r="N2400" s="88" t="s">
        <v>7734</v>
      </c>
    </row>
    <row r="2401" spans="1:14" hidden="1">
      <c r="A2401" s="2" t="s">
        <v>8180</v>
      </c>
      <c r="B2401" s="62" t="s">
        <v>8513</v>
      </c>
      <c r="C2401" s="88" t="s">
        <v>5204</v>
      </c>
      <c r="D2401" s="88" t="s">
        <v>5204</v>
      </c>
      <c r="E2401" s="88" t="s">
        <v>5204</v>
      </c>
      <c r="F2401" s="89"/>
      <c r="G2401" s="90"/>
      <c r="H2401" s="89" t="s">
        <v>1151</v>
      </c>
      <c r="I2401" s="91"/>
      <c r="J2401" s="91"/>
      <c r="K2401" s="88" t="s">
        <v>1441</v>
      </c>
      <c r="L2401" s="92" t="s">
        <v>7737</v>
      </c>
      <c r="M2401" s="88" t="s">
        <v>3903</v>
      </c>
      <c r="N2401" s="88" t="s">
        <v>7736</v>
      </c>
    </row>
    <row r="2402" spans="1:14" hidden="1">
      <c r="A2402" s="2" t="s">
        <v>8181</v>
      </c>
      <c r="B2402" s="62" t="s">
        <v>8514</v>
      </c>
      <c r="C2402" s="88" t="s">
        <v>5204</v>
      </c>
      <c r="D2402" s="88" t="s">
        <v>5204</v>
      </c>
      <c r="E2402" s="88" t="s">
        <v>5204</v>
      </c>
      <c r="F2402" s="89"/>
      <c r="G2402" s="90"/>
      <c r="H2402" s="89" t="s">
        <v>1151</v>
      </c>
      <c r="I2402" s="91"/>
      <c r="J2402" s="91"/>
      <c r="K2402" s="88" t="s">
        <v>1441</v>
      </c>
      <c r="L2402" s="92" t="s">
        <v>7739</v>
      </c>
      <c r="M2402" s="88" t="s">
        <v>3904</v>
      </c>
      <c r="N2402" s="88" t="s">
        <v>7738</v>
      </c>
    </row>
    <row r="2403" spans="1:14" hidden="1">
      <c r="A2403" s="2" t="s">
        <v>8182</v>
      </c>
      <c r="B2403" s="83" t="s">
        <v>7740</v>
      </c>
      <c r="C2403" s="83" t="s">
        <v>5204</v>
      </c>
      <c r="D2403" s="83" t="s">
        <v>5204</v>
      </c>
      <c r="E2403" s="83" t="s">
        <v>5204</v>
      </c>
      <c r="F2403" s="84"/>
      <c r="G2403" s="85"/>
      <c r="H2403" s="84" t="s">
        <v>1151</v>
      </c>
      <c r="I2403" s="86"/>
      <c r="J2403" s="86"/>
      <c r="K2403" s="83" t="s">
        <v>1441</v>
      </c>
      <c r="L2403" s="87"/>
      <c r="M2403" s="83" t="s">
        <v>3905</v>
      </c>
      <c r="N2403" s="83" t="s">
        <v>7740</v>
      </c>
    </row>
    <row r="2404" spans="1:14" hidden="1">
      <c r="A2404" s="2" t="s">
        <v>8183</v>
      </c>
      <c r="B2404" s="62" t="s">
        <v>8515</v>
      </c>
      <c r="C2404" s="88" t="s">
        <v>5204</v>
      </c>
      <c r="D2404" s="88" t="s">
        <v>5204</v>
      </c>
      <c r="E2404" s="88" t="s">
        <v>5204</v>
      </c>
      <c r="F2404" s="89"/>
      <c r="G2404" s="90"/>
      <c r="H2404" s="89" t="s">
        <v>1151</v>
      </c>
      <c r="I2404" s="91"/>
      <c r="J2404" s="91"/>
      <c r="K2404" s="88" t="s">
        <v>1441</v>
      </c>
      <c r="L2404" s="92" t="s">
        <v>7742</v>
      </c>
      <c r="M2404" s="88" t="s">
        <v>3906</v>
      </c>
      <c r="N2404" s="88" t="s">
        <v>7741</v>
      </c>
    </row>
    <row r="2405" spans="1:14" hidden="1">
      <c r="A2405" s="2" t="s">
        <v>8184</v>
      </c>
      <c r="B2405" s="62" t="s">
        <v>8516</v>
      </c>
      <c r="C2405" s="88" t="s">
        <v>5204</v>
      </c>
      <c r="D2405" s="88" t="s">
        <v>5204</v>
      </c>
      <c r="E2405" s="88" t="s">
        <v>5204</v>
      </c>
      <c r="F2405" s="89"/>
      <c r="G2405" s="90"/>
      <c r="H2405" s="89" t="s">
        <v>1151</v>
      </c>
      <c r="I2405" s="91"/>
      <c r="J2405" s="91"/>
      <c r="K2405" s="88" t="s">
        <v>1441</v>
      </c>
      <c r="L2405" s="92" t="s">
        <v>7744</v>
      </c>
      <c r="M2405" s="88" t="s">
        <v>3907</v>
      </c>
      <c r="N2405" s="88" t="s">
        <v>7743</v>
      </c>
    </row>
    <row r="2406" spans="1:14" hidden="1">
      <c r="A2406" s="2" t="s">
        <v>8185</v>
      </c>
      <c r="B2406" s="62" t="s">
        <v>8517</v>
      </c>
      <c r="C2406" s="88" t="s">
        <v>5204</v>
      </c>
      <c r="D2406" s="88" t="s">
        <v>5204</v>
      </c>
      <c r="E2406" s="88" t="s">
        <v>5204</v>
      </c>
      <c r="F2406" s="89"/>
      <c r="G2406" s="90"/>
      <c r="H2406" s="89" t="s">
        <v>1151</v>
      </c>
      <c r="I2406" s="91"/>
      <c r="J2406" s="91"/>
      <c r="K2406" s="88" t="s">
        <v>1441</v>
      </c>
      <c r="L2406" s="92" t="s">
        <v>7746</v>
      </c>
      <c r="M2406" s="88" t="s">
        <v>3908</v>
      </c>
      <c r="N2406" s="88" t="s">
        <v>7745</v>
      </c>
    </row>
    <row r="2407" spans="1:14" hidden="1">
      <c r="A2407" s="2" t="s">
        <v>8186</v>
      </c>
      <c r="B2407" s="62" t="s">
        <v>8518</v>
      </c>
      <c r="C2407" s="88" t="s">
        <v>5204</v>
      </c>
      <c r="D2407" s="88" t="s">
        <v>5204</v>
      </c>
      <c r="E2407" s="88" t="s">
        <v>5204</v>
      </c>
      <c r="F2407" s="89"/>
      <c r="G2407" s="90"/>
      <c r="H2407" s="89" t="s">
        <v>1151</v>
      </c>
      <c r="I2407" s="91"/>
      <c r="J2407" s="91"/>
      <c r="K2407" s="88" t="s">
        <v>1441</v>
      </c>
      <c r="L2407" s="92" t="s">
        <v>7748</v>
      </c>
      <c r="M2407" s="88" t="s">
        <v>3909</v>
      </c>
      <c r="N2407" s="88" t="s">
        <v>7747</v>
      </c>
    </row>
    <row r="2408" spans="1:14" hidden="1">
      <c r="A2408" s="2" t="s">
        <v>8187</v>
      </c>
      <c r="B2408" s="83" t="s">
        <v>7749</v>
      </c>
      <c r="C2408" s="83" t="s">
        <v>5204</v>
      </c>
      <c r="D2408" s="83" t="s">
        <v>5204</v>
      </c>
      <c r="E2408" s="83" t="s">
        <v>5204</v>
      </c>
      <c r="F2408" s="84"/>
      <c r="G2408" s="85"/>
      <c r="H2408" s="84" t="s">
        <v>1151</v>
      </c>
      <c r="I2408" s="86"/>
      <c r="J2408" s="86"/>
      <c r="K2408" s="83" t="s">
        <v>1441</v>
      </c>
      <c r="L2408" s="87"/>
      <c r="M2408" s="83" t="s">
        <v>3910</v>
      </c>
      <c r="N2408" s="83" t="s">
        <v>7749</v>
      </c>
    </row>
    <row r="2409" spans="1:14" hidden="1">
      <c r="A2409" s="2" t="s">
        <v>8188</v>
      </c>
      <c r="B2409" s="62" t="s">
        <v>8519</v>
      </c>
      <c r="C2409" s="88" t="s">
        <v>7751</v>
      </c>
      <c r="D2409" s="88" t="s">
        <v>7751</v>
      </c>
      <c r="E2409" s="88" t="s">
        <v>7751</v>
      </c>
      <c r="F2409" s="89"/>
      <c r="G2409" s="90"/>
      <c r="H2409" s="89" t="s">
        <v>1151</v>
      </c>
      <c r="I2409" s="91"/>
      <c r="J2409" s="91"/>
      <c r="K2409" s="88" t="s">
        <v>1441</v>
      </c>
      <c r="L2409" s="92" t="s">
        <v>7752</v>
      </c>
      <c r="M2409" s="88" t="s">
        <v>3911</v>
      </c>
      <c r="N2409" s="88" t="s">
        <v>7750</v>
      </c>
    </row>
    <row r="2410" spans="1:14" hidden="1">
      <c r="A2410" s="2" t="s">
        <v>8189</v>
      </c>
      <c r="B2410" s="83" t="s">
        <v>7753</v>
      </c>
      <c r="C2410" s="83" t="s">
        <v>5204</v>
      </c>
      <c r="D2410" s="83" t="s">
        <v>5204</v>
      </c>
      <c r="E2410" s="83" t="s">
        <v>5204</v>
      </c>
      <c r="F2410" s="84"/>
      <c r="G2410" s="85"/>
      <c r="H2410" s="84" t="s">
        <v>1151</v>
      </c>
      <c r="I2410" s="86"/>
      <c r="J2410" s="86"/>
      <c r="K2410" s="83" t="s">
        <v>1441</v>
      </c>
      <c r="L2410" s="87"/>
      <c r="M2410" s="83" t="s">
        <v>3912</v>
      </c>
      <c r="N2410" s="83" t="s">
        <v>7753</v>
      </c>
    </row>
    <row r="2411" spans="1:14" hidden="1">
      <c r="A2411" s="2" t="s">
        <v>8190</v>
      </c>
      <c r="B2411" s="83" t="s">
        <v>7754</v>
      </c>
      <c r="C2411" s="83" t="s">
        <v>5204</v>
      </c>
      <c r="D2411" s="83" t="s">
        <v>5204</v>
      </c>
      <c r="E2411" s="83" t="s">
        <v>5204</v>
      </c>
      <c r="F2411" s="84"/>
      <c r="G2411" s="85"/>
      <c r="H2411" s="84" t="s">
        <v>1151</v>
      </c>
      <c r="I2411" s="86"/>
      <c r="J2411" s="86"/>
      <c r="K2411" s="83" t="s">
        <v>1441</v>
      </c>
      <c r="L2411" s="87"/>
      <c r="M2411" s="83" t="s">
        <v>3913</v>
      </c>
      <c r="N2411" s="83" t="s">
        <v>7754</v>
      </c>
    </row>
    <row r="2412" spans="1:14" hidden="1">
      <c r="A2412" s="2" t="s">
        <v>8191</v>
      </c>
      <c r="B2412" s="62" t="s">
        <v>8520</v>
      </c>
      <c r="C2412" s="88" t="s">
        <v>5204</v>
      </c>
      <c r="D2412" s="88" t="s">
        <v>5204</v>
      </c>
      <c r="E2412" s="88" t="s">
        <v>5204</v>
      </c>
      <c r="F2412" s="89"/>
      <c r="G2412" s="90"/>
      <c r="H2412" s="89" t="s">
        <v>1151</v>
      </c>
      <c r="I2412" s="91"/>
      <c r="J2412" s="91"/>
      <c r="K2412" s="88" t="s">
        <v>1441</v>
      </c>
      <c r="L2412" s="92" t="s">
        <v>7756</v>
      </c>
      <c r="M2412" s="88" t="s">
        <v>3914</v>
      </c>
      <c r="N2412" s="88" t="s">
        <v>7755</v>
      </c>
    </row>
    <row r="2413" spans="1:14" hidden="1">
      <c r="A2413" s="2" t="s">
        <v>8192</v>
      </c>
      <c r="B2413" s="62" t="s">
        <v>8521</v>
      </c>
      <c r="C2413" s="88" t="s">
        <v>5204</v>
      </c>
      <c r="D2413" s="88" t="s">
        <v>5204</v>
      </c>
      <c r="E2413" s="88" t="s">
        <v>5204</v>
      </c>
      <c r="F2413" s="89"/>
      <c r="G2413" s="90"/>
      <c r="H2413" s="89" t="s">
        <v>1151</v>
      </c>
      <c r="I2413" s="91"/>
      <c r="J2413" s="91"/>
      <c r="K2413" s="88" t="s">
        <v>1441</v>
      </c>
      <c r="L2413" s="92" t="s">
        <v>7758</v>
      </c>
      <c r="M2413" s="88" t="s">
        <v>3915</v>
      </c>
      <c r="N2413" s="88" t="s">
        <v>7757</v>
      </c>
    </row>
    <row r="2414" spans="1:14" hidden="1">
      <c r="A2414" s="2" t="s">
        <v>8193</v>
      </c>
      <c r="B2414" s="83" t="s">
        <v>7759</v>
      </c>
      <c r="C2414" s="83" t="s">
        <v>5204</v>
      </c>
      <c r="D2414" s="83" t="s">
        <v>5204</v>
      </c>
      <c r="E2414" s="83" t="s">
        <v>5204</v>
      </c>
      <c r="F2414" s="84"/>
      <c r="G2414" s="85"/>
      <c r="H2414" s="84" t="s">
        <v>1151</v>
      </c>
      <c r="I2414" s="86"/>
      <c r="J2414" s="86"/>
      <c r="K2414" s="83" t="s">
        <v>1441</v>
      </c>
      <c r="L2414" s="87"/>
      <c r="M2414" s="83" t="s">
        <v>3916</v>
      </c>
      <c r="N2414" s="83" t="s">
        <v>7759</v>
      </c>
    </row>
    <row r="2415" spans="1:14" hidden="1">
      <c r="A2415" s="2" t="s">
        <v>8194</v>
      </c>
      <c r="B2415" s="62" t="s">
        <v>8522</v>
      </c>
      <c r="C2415" s="88" t="s">
        <v>5204</v>
      </c>
      <c r="D2415" s="88" t="s">
        <v>5204</v>
      </c>
      <c r="E2415" s="88" t="s">
        <v>5204</v>
      </c>
      <c r="F2415" s="89"/>
      <c r="G2415" s="90"/>
      <c r="H2415" s="89" t="s">
        <v>1151</v>
      </c>
      <c r="I2415" s="91"/>
      <c r="J2415" s="91"/>
      <c r="K2415" s="88" t="s">
        <v>1441</v>
      </c>
      <c r="L2415" s="92" t="s">
        <v>7762</v>
      </c>
      <c r="M2415" s="88" t="s">
        <v>3917</v>
      </c>
      <c r="N2415" s="88" t="s">
        <v>7760</v>
      </c>
    </row>
    <row r="2416" spans="1:14" hidden="1">
      <c r="A2416" s="2" t="s">
        <v>8195</v>
      </c>
      <c r="B2416" s="88" t="s">
        <v>7761</v>
      </c>
      <c r="C2416" s="88" t="s">
        <v>5204</v>
      </c>
      <c r="D2416" s="88" t="s">
        <v>5204</v>
      </c>
      <c r="E2416" s="88" t="s">
        <v>5204</v>
      </c>
      <c r="F2416" s="89"/>
      <c r="G2416" s="90"/>
      <c r="H2416" s="89" t="s">
        <v>1151</v>
      </c>
      <c r="I2416" s="91"/>
      <c r="J2416" s="91"/>
      <c r="K2416" s="88" t="s">
        <v>1441</v>
      </c>
      <c r="M2416" s="88" t="s">
        <v>3918</v>
      </c>
      <c r="N2416" s="88" t="s">
        <v>7761</v>
      </c>
    </row>
    <row r="2417" spans="1:14" hidden="1">
      <c r="A2417" s="2" t="s">
        <v>8196</v>
      </c>
      <c r="B2417" s="6" t="s">
        <v>8524</v>
      </c>
      <c r="C2417" s="88" t="s">
        <v>5204</v>
      </c>
      <c r="D2417" s="88" t="s">
        <v>5204</v>
      </c>
      <c r="E2417" s="88" t="s">
        <v>5204</v>
      </c>
      <c r="F2417" s="89"/>
      <c r="G2417" s="90"/>
      <c r="H2417" s="89" t="s">
        <v>1151</v>
      </c>
      <c r="I2417" s="91"/>
      <c r="J2417" s="91"/>
      <c r="K2417" s="88" t="s">
        <v>1441</v>
      </c>
      <c r="L2417" s="92" t="s">
        <v>7764</v>
      </c>
      <c r="M2417" s="88" t="s">
        <v>3919</v>
      </c>
      <c r="N2417" s="88" t="s">
        <v>7763</v>
      </c>
    </row>
    <row r="2418" spans="1:14" hidden="1">
      <c r="A2418" s="2" t="s">
        <v>8197</v>
      </c>
      <c r="B2418" s="83" t="s">
        <v>7765</v>
      </c>
      <c r="C2418" s="83" t="s">
        <v>7766</v>
      </c>
      <c r="D2418" s="83" t="s">
        <v>7766</v>
      </c>
      <c r="E2418" s="83" t="s">
        <v>7766</v>
      </c>
      <c r="F2418" s="84"/>
      <c r="G2418" s="85"/>
      <c r="H2418" s="84" t="s">
        <v>1151</v>
      </c>
      <c r="I2418" s="86"/>
      <c r="J2418" s="86"/>
      <c r="K2418" s="83" t="s">
        <v>1441</v>
      </c>
      <c r="L2418" s="87"/>
      <c r="M2418" s="83" t="s">
        <v>3920</v>
      </c>
      <c r="N2418" s="83" t="s">
        <v>7765</v>
      </c>
    </row>
    <row r="2419" spans="1:14" hidden="1">
      <c r="A2419" s="2" t="s">
        <v>8198</v>
      </c>
      <c r="B2419" s="6" t="s">
        <v>8525</v>
      </c>
      <c r="C2419" s="88" t="s">
        <v>5204</v>
      </c>
      <c r="D2419" s="88" t="s">
        <v>5204</v>
      </c>
      <c r="E2419" s="88" t="s">
        <v>5204</v>
      </c>
      <c r="F2419" s="89"/>
      <c r="G2419" s="90"/>
      <c r="H2419" s="89" t="s">
        <v>1151</v>
      </c>
      <c r="I2419" s="91"/>
      <c r="J2419" s="91"/>
      <c r="K2419" s="88" t="s">
        <v>1441</v>
      </c>
      <c r="L2419" s="92" t="s">
        <v>7768</v>
      </c>
      <c r="M2419" s="88" t="s">
        <v>3921</v>
      </c>
      <c r="N2419" s="88" t="s">
        <v>7767</v>
      </c>
    </row>
    <row r="2420" spans="1:14" hidden="1">
      <c r="A2420" s="2" t="s">
        <v>8199</v>
      </c>
      <c r="B2420" s="6" t="s">
        <v>8526</v>
      </c>
      <c r="C2420" s="88" t="s">
        <v>5204</v>
      </c>
      <c r="D2420" s="88" t="s">
        <v>5204</v>
      </c>
      <c r="E2420" s="88" t="s">
        <v>5204</v>
      </c>
      <c r="F2420" s="89"/>
      <c r="G2420" s="90"/>
      <c r="H2420" s="89" t="s">
        <v>1151</v>
      </c>
      <c r="I2420" s="91"/>
      <c r="J2420" s="91"/>
      <c r="K2420" s="88" t="s">
        <v>1441</v>
      </c>
      <c r="L2420" s="92" t="s">
        <v>7770</v>
      </c>
      <c r="M2420" s="88" t="s">
        <v>3922</v>
      </c>
      <c r="N2420" s="88" t="s">
        <v>7769</v>
      </c>
    </row>
    <row r="2421" spans="1:14" hidden="1">
      <c r="A2421" s="2" t="s">
        <v>8200</v>
      </c>
      <c r="B2421" s="6" t="s">
        <v>8527</v>
      </c>
      <c r="C2421" s="88" t="s">
        <v>5204</v>
      </c>
      <c r="D2421" s="88" t="s">
        <v>5204</v>
      </c>
      <c r="E2421" s="88" t="s">
        <v>5204</v>
      </c>
      <c r="F2421" s="89"/>
      <c r="G2421" s="90"/>
      <c r="H2421" s="89" t="s">
        <v>1151</v>
      </c>
      <c r="I2421" s="91"/>
      <c r="J2421" s="91"/>
      <c r="K2421" s="88" t="s">
        <v>1441</v>
      </c>
      <c r="L2421" s="92" t="s">
        <v>7772</v>
      </c>
      <c r="M2421" s="88" t="s">
        <v>3923</v>
      </c>
      <c r="N2421" s="88" t="s">
        <v>7771</v>
      </c>
    </row>
    <row r="2422" spans="1:14" hidden="1">
      <c r="A2422" s="2" t="s">
        <v>8201</v>
      </c>
      <c r="B2422" s="83" t="s">
        <v>7773</v>
      </c>
      <c r="C2422" s="83" t="s">
        <v>5204</v>
      </c>
      <c r="D2422" s="83" t="s">
        <v>5204</v>
      </c>
      <c r="E2422" s="83" t="s">
        <v>5204</v>
      </c>
      <c r="F2422" s="84"/>
      <c r="G2422" s="85"/>
      <c r="H2422" s="84" t="s">
        <v>1151</v>
      </c>
      <c r="I2422" s="86"/>
      <c r="J2422" s="86"/>
      <c r="K2422" s="83" t="s">
        <v>1441</v>
      </c>
      <c r="L2422" s="87"/>
      <c r="M2422" s="83" t="s">
        <v>3924</v>
      </c>
      <c r="N2422" s="83" t="s">
        <v>7773</v>
      </c>
    </row>
    <row r="2423" spans="1:14" hidden="1">
      <c r="A2423" s="2" t="s">
        <v>8202</v>
      </c>
      <c r="B2423" s="6" t="s">
        <v>8528</v>
      </c>
      <c r="C2423" s="88" t="s">
        <v>5204</v>
      </c>
      <c r="D2423" s="88" t="s">
        <v>5204</v>
      </c>
      <c r="E2423" s="88" t="s">
        <v>5204</v>
      </c>
      <c r="F2423" s="89"/>
      <c r="G2423" s="90"/>
      <c r="H2423" s="89" t="s">
        <v>1151</v>
      </c>
      <c r="I2423" s="91"/>
      <c r="J2423" s="91"/>
      <c r="K2423" s="88" t="s">
        <v>1441</v>
      </c>
      <c r="L2423" s="92" t="s">
        <v>7775</v>
      </c>
      <c r="M2423" s="88" t="s">
        <v>3925</v>
      </c>
      <c r="N2423" s="88" t="s">
        <v>7774</v>
      </c>
    </row>
    <row r="2424" spans="1:14" hidden="1">
      <c r="A2424" s="2" t="s">
        <v>8203</v>
      </c>
      <c r="B2424" s="83" t="s">
        <v>7776</v>
      </c>
      <c r="C2424" s="83" t="s">
        <v>5204</v>
      </c>
      <c r="D2424" s="83" t="s">
        <v>5204</v>
      </c>
      <c r="E2424" s="83" t="s">
        <v>5204</v>
      </c>
      <c r="F2424" s="84"/>
      <c r="G2424" s="85"/>
      <c r="H2424" s="84" t="s">
        <v>1151</v>
      </c>
      <c r="I2424" s="86"/>
      <c r="J2424" s="86"/>
      <c r="K2424" s="83" t="s">
        <v>1441</v>
      </c>
      <c r="L2424" s="87"/>
      <c r="M2424" s="83" t="s">
        <v>3926</v>
      </c>
      <c r="N2424" s="83" t="s">
        <v>7776</v>
      </c>
    </row>
    <row r="2425" spans="1:14" hidden="1">
      <c r="A2425" s="2" t="s">
        <v>8204</v>
      </c>
      <c r="B2425" s="6" t="s">
        <v>8529</v>
      </c>
      <c r="C2425" s="88" t="s">
        <v>5204</v>
      </c>
      <c r="D2425" s="88" t="s">
        <v>5204</v>
      </c>
      <c r="E2425" s="88" t="s">
        <v>5204</v>
      </c>
      <c r="F2425" s="89"/>
      <c r="G2425" s="90"/>
      <c r="H2425" s="89" t="s">
        <v>1151</v>
      </c>
      <c r="I2425" s="91"/>
      <c r="J2425" s="91"/>
      <c r="K2425" s="88" t="s">
        <v>1441</v>
      </c>
      <c r="L2425" s="92" t="s">
        <v>7778</v>
      </c>
      <c r="M2425" s="88" t="s">
        <v>3927</v>
      </c>
      <c r="N2425" s="88" t="s">
        <v>7777</v>
      </c>
    </row>
    <row r="2426" spans="1:14" hidden="1">
      <c r="A2426" s="2" t="s">
        <v>8205</v>
      </c>
      <c r="B2426" s="83" t="s">
        <v>7779</v>
      </c>
      <c r="C2426" s="83" t="s">
        <v>5204</v>
      </c>
      <c r="D2426" s="83" t="s">
        <v>5204</v>
      </c>
      <c r="E2426" s="83" t="s">
        <v>5204</v>
      </c>
      <c r="F2426" s="84"/>
      <c r="G2426" s="85"/>
      <c r="H2426" s="84" t="s">
        <v>1151</v>
      </c>
      <c r="I2426" s="86"/>
      <c r="J2426" s="86"/>
      <c r="K2426" s="83" t="s">
        <v>1441</v>
      </c>
      <c r="L2426" s="87"/>
      <c r="M2426" s="83" t="s">
        <v>3928</v>
      </c>
      <c r="N2426" s="83" t="s">
        <v>7779</v>
      </c>
    </row>
    <row r="2427" spans="1:14" hidden="1">
      <c r="A2427" s="2" t="s">
        <v>8206</v>
      </c>
      <c r="B2427" s="6" t="s">
        <v>8530</v>
      </c>
      <c r="C2427" s="88" t="s">
        <v>5204</v>
      </c>
      <c r="D2427" s="88" t="s">
        <v>5204</v>
      </c>
      <c r="E2427" s="88" t="s">
        <v>5204</v>
      </c>
      <c r="F2427" s="89"/>
      <c r="G2427" s="90"/>
      <c r="H2427" s="89" t="s">
        <v>1151</v>
      </c>
      <c r="I2427" s="91"/>
      <c r="J2427" s="91"/>
      <c r="K2427" s="88" t="s">
        <v>1441</v>
      </c>
      <c r="L2427" s="92" t="s">
        <v>7781</v>
      </c>
      <c r="M2427" s="88" t="s">
        <v>3929</v>
      </c>
      <c r="N2427" s="88" t="s">
        <v>7780</v>
      </c>
    </row>
    <row r="2428" spans="1:14" hidden="1">
      <c r="A2428" s="2" t="s">
        <v>8207</v>
      </c>
      <c r="B2428" s="83" t="s">
        <v>7782</v>
      </c>
      <c r="C2428" s="83" t="s">
        <v>5204</v>
      </c>
      <c r="D2428" s="83" t="s">
        <v>5204</v>
      </c>
      <c r="E2428" s="83" t="s">
        <v>5204</v>
      </c>
      <c r="F2428" s="84"/>
      <c r="G2428" s="85"/>
      <c r="H2428" s="84" t="s">
        <v>1151</v>
      </c>
      <c r="I2428" s="86"/>
      <c r="J2428" s="86"/>
      <c r="K2428" s="83" t="s">
        <v>1441</v>
      </c>
      <c r="L2428" s="87"/>
      <c r="M2428" s="83" t="s">
        <v>3930</v>
      </c>
      <c r="N2428" s="83" t="s">
        <v>7782</v>
      </c>
    </row>
    <row r="2429" spans="1:14" hidden="1">
      <c r="A2429" s="2" t="s">
        <v>8208</v>
      </c>
      <c r="B2429" s="83" t="s">
        <v>7783</v>
      </c>
      <c r="C2429" s="83" t="s">
        <v>7669</v>
      </c>
      <c r="D2429" s="83" t="s">
        <v>7669</v>
      </c>
      <c r="E2429" s="83" t="s">
        <v>7669</v>
      </c>
      <c r="F2429" s="84"/>
      <c r="G2429" s="85"/>
      <c r="H2429" s="84" t="s">
        <v>1151</v>
      </c>
      <c r="I2429" s="86"/>
      <c r="J2429" s="86"/>
      <c r="K2429" s="83" t="s">
        <v>1300</v>
      </c>
      <c r="L2429" s="87"/>
      <c r="M2429" s="83" t="s">
        <v>3931</v>
      </c>
      <c r="N2429" s="83" t="s">
        <v>7783</v>
      </c>
    </row>
    <row r="2430" spans="1:14" hidden="1">
      <c r="A2430" s="2" t="s">
        <v>8209</v>
      </c>
      <c r="B2430" s="62" t="s">
        <v>8531</v>
      </c>
      <c r="C2430" s="88" t="s">
        <v>5204</v>
      </c>
      <c r="D2430" s="88" t="s">
        <v>5204</v>
      </c>
      <c r="E2430" s="88" t="s">
        <v>5204</v>
      </c>
      <c r="F2430" s="89"/>
      <c r="G2430" s="90"/>
      <c r="H2430" s="89" t="s">
        <v>1151</v>
      </c>
      <c r="I2430" s="91"/>
      <c r="J2430" s="91"/>
      <c r="K2430" s="88" t="s">
        <v>1441</v>
      </c>
      <c r="L2430" s="92" t="s">
        <v>7785</v>
      </c>
      <c r="M2430" s="88" t="s">
        <v>3932</v>
      </c>
      <c r="N2430" s="88" t="s">
        <v>7784</v>
      </c>
    </row>
    <row r="2431" spans="1:14" hidden="1">
      <c r="A2431" s="2" t="s">
        <v>8210</v>
      </c>
      <c r="B2431" s="83" t="s">
        <v>7786</v>
      </c>
      <c r="C2431" s="83" t="s">
        <v>5204</v>
      </c>
      <c r="D2431" s="83" t="s">
        <v>5204</v>
      </c>
      <c r="E2431" s="83" t="s">
        <v>5204</v>
      </c>
      <c r="F2431" s="84"/>
      <c r="G2431" s="85"/>
      <c r="H2431" s="84" t="s">
        <v>1151</v>
      </c>
      <c r="I2431" s="86"/>
      <c r="J2431" s="86"/>
      <c r="K2431" s="83" t="s">
        <v>1441</v>
      </c>
      <c r="L2431" s="87"/>
      <c r="M2431" s="83" t="s">
        <v>3933</v>
      </c>
      <c r="N2431" s="83" t="s">
        <v>7786</v>
      </c>
    </row>
    <row r="2432" spans="1:14" hidden="1">
      <c r="A2432" s="2" t="s">
        <v>8211</v>
      </c>
      <c r="B2432" s="62" t="s">
        <v>8532</v>
      </c>
      <c r="C2432" s="88" t="s">
        <v>5204</v>
      </c>
      <c r="D2432" s="88" t="s">
        <v>5204</v>
      </c>
      <c r="E2432" s="88" t="s">
        <v>5204</v>
      </c>
      <c r="F2432" s="89"/>
      <c r="G2432" s="90"/>
      <c r="H2432" s="89" t="s">
        <v>1151</v>
      </c>
      <c r="I2432" s="91"/>
      <c r="J2432" s="91"/>
      <c r="K2432" s="88" t="s">
        <v>1441</v>
      </c>
      <c r="L2432" s="92" t="s">
        <v>7788</v>
      </c>
      <c r="M2432" s="88" t="s">
        <v>3935</v>
      </c>
      <c r="N2432" s="88" t="s">
        <v>7787</v>
      </c>
    </row>
    <row r="2433" spans="1:14" hidden="1">
      <c r="A2433" s="2" t="s">
        <v>8212</v>
      </c>
      <c r="B2433" s="6" t="s">
        <v>8533</v>
      </c>
      <c r="C2433" s="88" t="s">
        <v>5204</v>
      </c>
      <c r="D2433" s="88" t="s">
        <v>5204</v>
      </c>
      <c r="E2433" s="88" t="s">
        <v>5204</v>
      </c>
      <c r="F2433" s="89"/>
      <c r="G2433" s="90"/>
      <c r="H2433" s="89" t="s">
        <v>1151</v>
      </c>
      <c r="I2433" s="91"/>
      <c r="J2433" s="91"/>
      <c r="K2433" s="88" t="s">
        <v>1441</v>
      </c>
      <c r="L2433" s="92" t="s">
        <v>7790</v>
      </c>
      <c r="M2433" s="88" t="s">
        <v>3936</v>
      </c>
      <c r="N2433" s="88" t="s">
        <v>7789</v>
      </c>
    </row>
    <row r="2434" spans="1:14" hidden="1">
      <c r="A2434" s="2" t="s">
        <v>8213</v>
      </c>
      <c r="B2434" s="83" t="s">
        <v>7791</v>
      </c>
      <c r="C2434" s="83" t="s">
        <v>7669</v>
      </c>
      <c r="D2434" s="83" t="s">
        <v>7669</v>
      </c>
      <c r="E2434" s="83" t="s">
        <v>7669</v>
      </c>
      <c r="F2434" s="84"/>
      <c r="G2434" s="85"/>
      <c r="H2434" s="84" t="s">
        <v>1151</v>
      </c>
      <c r="I2434" s="86"/>
      <c r="J2434" s="86"/>
      <c r="K2434" s="83" t="s">
        <v>1300</v>
      </c>
      <c r="L2434" s="87"/>
      <c r="M2434" s="83" t="s">
        <v>3937</v>
      </c>
      <c r="N2434" s="83" t="s">
        <v>7791</v>
      </c>
    </row>
    <row r="2435" spans="1:14" hidden="1">
      <c r="A2435" s="2" t="s">
        <v>8214</v>
      </c>
      <c r="B2435" s="62" t="s">
        <v>8534</v>
      </c>
      <c r="C2435" s="88" t="s">
        <v>5204</v>
      </c>
      <c r="D2435" s="88" t="s">
        <v>5204</v>
      </c>
      <c r="E2435" s="88" t="s">
        <v>5204</v>
      </c>
      <c r="F2435" s="89"/>
      <c r="G2435" s="90"/>
      <c r="H2435" s="89" t="s">
        <v>1151</v>
      </c>
      <c r="I2435" s="91"/>
      <c r="J2435" s="91"/>
      <c r="K2435" s="88" t="s">
        <v>1441</v>
      </c>
      <c r="L2435" s="92" t="s">
        <v>7793</v>
      </c>
      <c r="M2435" s="88" t="s">
        <v>3938</v>
      </c>
      <c r="N2435" s="88" t="s">
        <v>7792</v>
      </c>
    </row>
    <row r="2436" spans="1:14" hidden="1">
      <c r="A2436" s="2" t="s">
        <v>8215</v>
      </c>
      <c r="B2436" s="62" t="s">
        <v>8535</v>
      </c>
      <c r="C2436" s="88" t="s">
        <v>5204</v>
      </c>
      <c r="D2436" s="88" t="s">
        <v>5204</v>
      </c>
      <c r="E2436" s="88" t="s">
        <v>5204</v>
      </c>
      <c r="F2436" s="89"/>
      <c r="G2436" s="90"/>
      <c r="H2436" s="89" t="s">
        <v>1151</v>
      </c>
      <c r="I2436" s="91"/>
      <c r="J2436" s="91"/>
      <c r="K2436" s="88" t="s">
        <v>1441</v>
      </c>
      <c r="L2436" s="93" t="s">
        <v>7795</v>
      </c>
      <c r="M2436" s="88" t="s">
        <v>3939</v>
      </c>
      <c r="N2436" s="88" t="s">
        <v>7794</v>
      </c>
    </row>
    <row r="2437" spans="1:14" hidden="1">
      <c r="A2437" s="2" t="s">
        <v>8216</v>
      </c>
      <c r="B2437" s="83" t="s">
        <v>7796</v>
      </c>
      <c r="C2437" s="83" t="s">
        <v>5204</v>
      </c>
      <c r="D2437" s="83" t="s">
        <v>5204</v>
      </c>
      <c r="E2437" s="83" t="s">
        <v>5204</v>
      </c>
      <c r="F2437" s="84"/>
      <c r="G2437" s="85"/>
      <c r="H2437" s="84" t="s">
        <v>1151</v>
      </c>
      <c r="I2437" s="86"/>
      <c r="J2437" s="86"/>
      <c r="K2437" s="83" t="s">
        <v>1441</v>
      </c>
      <c r="L2437" s="87"/>
      <c r="M2437" s="83" t="s">
        <v>3940</v>
      </c>
      <c r="N2437" s="83" t="s">
        <v>7796</v>
      </c>
    </row>
    <row r="2438" spans="1:14" hidden="1">
      <c r="A2438" s="2" t="s">
        <v>8217</v>
      </c>
      <c r="B2438" s="83" t="s">
        <v>7797</v>
      </c>
      <c r="C2438" s="83" t="s">
        <v>5204</v>
      </c>
      <c r="D2438" s="83" t="s">
        <v>5204</v>
      </c>
      <c r="E2438" s="83" t="s">
        <v>5204</v>
      </c>
      <c r="F2438" s="84"/>
      <c r="G2438" s="85"/>
      <c r="H2438" s="84" t="s">
        <v>1151</v>
      </c>
      <c r="I2438" s="86"/>
      <c r="J2438" s="86"/>
      <c r="K2438" s="83" t="s">
        <v>1441</v>
      </c>
      <c r="L2438" s="87"/>
      <c r="M2438" s="83" t="s">
        <v>3941</v>
      </c>
      <c r="N2438" s="83" t="s">
        <v>7797</v>
      </c>
    </row>
    <row r="2439" spans="1:14" hidden="1">
      <c r="A2439" s="2" t="s">
        <v>8218</v>
      </c>
      <c r="B2439" s="62" t="s">
        <v>8536</v>
      </c>
      <c r="C2439" s="88" t="s">
        <v>5204</v>
      </c>
      <c r="D2439" s="88" t="s">
        <v>5204</v>
      </c>
      <c r="E2439" s="88" t="s">
        <v>5204</v>
      </c>
      <c r="F2439" s="89"/>
      <c r="G2439" s="90"/>
      <c r="H2439" s="89" t="s">
        <v>1151</v>
      </c>
      <c r="I2439" s="91"/>
      <c r="J2439" s="91"/>
      <c r="K2439" s="88" t="s">
        <v>1441</v>
      </c>
      <c r="L2439" s="93" t="s">
        <v>7799</v>
      </c>
      <c r="M2439" s="88" t="s">
        <v>3942</v>
      </c>
      <c r="N2439" s="88" t="s">
        <v>7798</v>
      </c>
    </row>
    <row r="2440" spans="1:14" hidden="1">
      <c r="A2440" s="2" t="s">
        <v>8219</v>
      </c>
      <c r="B2440" s="62" t="s">
        <v>8537</v>
      </c>
      <c r="C2440" s="88" t="s">
        <v>5204</v>
      </c>
      <c r="D2440" s="88" t="s">
        <v>5204</v>
      </c>
      <c r="E2440" s="88" t="s">
        <v>5204</v>
      </c>
      <c r="F2440" s="89"/>
      <c r="G2440" s="90"/>
      <c r="H2440" s="89" t="s">
        <v>1151</v>
      </c>
      <c r="I2440" s="91"/>
      <c r="J2440" s="91"/>
      <c r="K2440" s="88" t="s">
        <v>1441</v>
      </c>
      <c r="L2440" s="92" t="s">
        <v>7801</v>
      </c>
      <c r="M2440" s="88" t="s">
        <v>3943</v>
      </c>
      <c r="N2440" s="88" t="s">
        <v>7800</v>
      </c>
    </row>
    <row r="2441" spans="1:14" hidden="1">
      <c r="A2441" s="2" t="s">
        <v>8220</v>
      </c>
      <c r="B2441" s="83" t="s">
        <v>7802</v>
      </c>
      <c r="C2441" s="83" t="s">
        <v>5204</v>
      </c>
      <c r="D2441" s="83" t="s">
        <v>5204</v>
      </c>
      <c r="E2441" s="83" t="s">
        <v>5204</v>
      </c>
      <c r="F2441" s="84"/>
      <c r="G2441" s="85"/>
      <c r="H2441" s="84" t="s">
        <v>1151</v>
      </c>
      <c r="I2441" s="86"/>
      <c r="J2441" s="86"/>
      <c r="K2441" s="83" t="s">
        <v>1441</v>
      </c>
      <c r="L2441" s="87"/>
      <c r="M2441" s="83" t="s">
        <v>3944</v>
      </c>
      <c r="N2441" s="83" t="s">
        <v>7802</v>
      </c>
    </row>
    <row r="2442" spans="1:14" hidden="1">
      <c r="A2442" s="2" t="s">
        <v>8221</v>
      </c>
      <c r="B2442" s="62" t="s">
        <v>8538</v>
      </c>
      <c r="C2442" s="88" t="s">
        <v>5204</v>
      </c>
      <c r="D2442" s="88" t="s">
        <v>5204</v>
      </c>
      <c r="E2442" s="88" t="s">
        <v>5204</v>
      </c>
      <c r="F2442" s="89"/>
      <c r="G2442" s="90"/>
      <c r="H2442" s="89" t="s">
        <v>1151</v>
      </c>
      <c r="I2442" s="91"/>
      <c r="J2442" s="91"/>
      <c r="K2442" s="88" t="s">
        <v>1441</v>
      </c>
      <c r="L2442" s="92" t="s">
        <v>7804</v>
      </c>
      <c r="M2442" s="88" t="s">
        <v>3945</v>
      </c>
      <c r="N2442" s="88" t="s">
        <v>7803</v>
      </c>
    </row>
    <row r="2443" spans="1:14" hidden="1">
      <c r="A2443" s="2" t="s">
        <v>8222</v>
      </c>
      <c r="B2443" s="83" t="s">
        <v>7805</v>
      </c>
      <c r="C2443" s="83" t="s">
        <v>5204</v>
      </c>
      <c r="D2443" s="83" t="s">
        <v>5204</v>
      </c>
      <c r="E2443" s="83" t="s">
        <v>5204</v>
      </c>
      <c r="F2443" s="84"/>
      <c r="G2443" s="85"/>
      <c r="H2443" s="84" t="s">
        <v>1151</v>
      </c>
      <c r="I2443" s="86"/>
      <c r="J2443" s="86"/>
      <c r="K2443" s="83" t="s">
        <v>1441</v>
      </c>
      <c r="L2443" s="87"/>
      <c r="M2443" s="83" t="s">
        <v>3946</v>
      </c>
      <c r="N2443" s="83" t="s">
        <v>7805</v>
      </c>
    </row>
    <row r="2444" spans="1:14" hidden="1">
      <c r="A2444" s="2" t="s">
        <v>8223</v>
      </c>
      <c r="B2444" s="83" t="s">
        <v>7806</v>
      </c>
      <c r="C2444" s="83" t="s">
        <v>5204</v>
      </c>
      <c r="D2444" s="83" t="s">
        <v>5204</v>
      </c>
      <c r="E2444" s="83" t="s">
        <v>5204</v>
      </c>
      <c r="F2444" s="84"/>
      <c r="G2444" s="85"/>
      <c r="H2444" s="84" t="s">
        <v>1151</v>
      </c>
      <c r="I2444" s="86"/>
      <c r="J2444" s="86"/>
      <c r="K2444" s="83" t="s">
        <v>1441</v>
      </c>
      <c r="L2444" s="87"/>
      <c r="M2444" s="83" t="s">
        <v>3947</v>
      </c>
      <c r="N2444" s="83" t="s">
        <v>7806</v>
      </c>
    </row>
    <row r="2445" spans="1:14" hidden="1">
      <c r="A2445" s="2" t="s">
        <v>8224</v>
      </c>
      <c r="B2445" s="83" t="s">
        <v>7807</v>
      </c>
      <c r="C2445" s="83" t="s">
        <v>5204</v>
      </c>
      <c r="D2445" s="83" t="s">
        <v>5204</v>
      </c>
      <c r="E2445" s="83" t="s">
        <v>5204</v>
      </c>
      <c r="F2445" s="84"/>
      <c r="G2445" s="85"/>
      <c r="H2445" s="84" t="s">
        <v>1151</v>
      </c>
      <c r="I2445" s="86"/>
      <c r="J2445" s="86"/>
      <c r="K2445" s="83" t="s">
        <v>1441</v>
      </c>
      <c r="L2445" s="87"/>
      <c r="M2445" s="83" t="s">
        <v>3948</v>
      </c>
      <c r="N2445" s="83" t="s">
        <v>7807</v>
      </c>
    </row>
    <row r="2446" spans="1:14" hidden="1">
      <c r="A2446" s="2" t="s">
        <v>8225</v>
      </c>
      <c r="B2446" s="62" t="s">
        <v>6431</v>
      </c>
      <c r="C2446" s="88" t="s">
        <v>5204</v>
      </c>
      <c r="D2446" s="88" t="s">
        <v>5204</v>
      </c>
      <c r="E2446" s="88" t="s">
        <v>5204</v>
      </c>
      <c r="F2446" s="89"/>
      <c r="G2446" s="90"/>
      <c r="H2446" s="89" t="s">
        <v>1151</v>
      </c>
      <c r="I2446" s="91"/>
      <c r="J2446" s="91"/>
      <c r="K2446" s="88" t="s">
        <v>1441</v>
      </c>
      <c r="L2446" s="92" t="s">
        <v>7809</v>
      </c>
      <c r="M2446" s="88" t="s">
        <v>3949</v>
      </c>
      <c r="N2446" s="88" t="s">
        <v>7808</v>
      </c>
    </row>
    <row r="2447" spans="1:14" hidden="1">
      <c r="A2447" s="2" t="s">
        <v>8226</v>
      </c>
      <c r="B2447" s="62" t="s">
        <v>8539</v>
      </c>
      <c r="C2447" s="88" t="s">
        <v>5204</v>
      </c>
      <c r="D2447" s="88" t="s">
        <v>5204</v>
      </c>
      <c r="E2447" s="88" t="s">
        <v>5204</v>
      </c>
      <c r="F2447" s="89"/>
      <c r="G2447" s="90"/>
      <c r="H2447" s="89" t="s">
        <v>1151</v>
      </c>
      <c r="I2447" s="91"/>
      <c r="J2447" s="91"/>
      <c r="K2447" s="88" t="s">
        <v>1441</v>
      </c>
      <c r="L2447" s="92" t="s">
        <v>8540</v>
      </c>
      <c r="M2447" s="88" t="s">
        <v>3950</v>
      </c>
      <c r="N2447" s="88" t="s">
        <v>7810</v>
      </c>
    </row>
    <row r="2448" spans="1:14" hidden="1">
      <c r="A2448" s="2" t="s">
        <v>8227</v>
      </c>
      <c r="B2448" s="83" t="s">
        <v>7811</v>
      </c>
      <c r="C2448" s="83" t="s">
        <v>5204</v>
      </c>
      <c r="D2448" s="83" t="s">
        <v>5204</v>
      </c>
      <c r="E2448" s="83" t="s">
        <v>5204</v>
      </c>
      <c r="F2448" s="84"/>
      <c r="G2448" s="85"/>
      <c r="H2448" s="84" t="s">
        <v>1151</v>
      </c>
      <c r="I2448" s="86"/>
      <c r="J2448" s="86"/>
      <c r="K2448" s="83" t="s">
        <v>1441</v>
      </c>
      <c r="L2448" s="87"/>
      <c r="M2448" s="83" t="s">
        <v>3951</v>
      </c>
      <c r="N2448" s="83" t="s">
        <v>7811</v>
      </c>
    </row>
    <row r="2449" spans="1:14" hidden="1">
      <c r="A2449" s="2" t="s">
        <v>8228</v>
      </c>
      <c r="B2449" s="62" t="s">
        <v>8541</v>
      </c>
      <c r="C2449" s="88" t="s">
        <v>5204</v>
      </c>
      <c r="D2449" s="88" t="s">
        <v>5204</v>
      </c>
      <c r="E2449" s="88" t="s">
        <v>5204</v>
      </c>
      <c r="F2449" s="89"/>
      <c r="G2449" s="90"/>
      <c r="H2449" s="89" t="s">
        <v>1151</v>
      </c>
      <c r="I2449" s="91"/>
      <c r="J2449" s="91"/>
      <c r="K2449" s="88" t="s">
        <v>1441</v>
      </c>
      <c r="L2449" s="92" t="s">
        <v>7813</v>
      </c>
      <c r="M2449" s="88" t="s">
        <v>3952</v>
      </c>
      <c r="N2449" s="88" t="s">
        <v>7812</v>
      </c>
    </row>
    <row r="2450" spans="1:14" hidden="1">
      <c r="A2450" s="2" t="s">
        <v>8229</v>
      </c>
      <c r="B2450" s="83" t="s">
        <v>7814</v>
      </c>
      <c r="C2450" s="83" t="s">
        <v>5204</v>
      </c>
      <c r="D2450" s="83" t="s">
        <v>5204</v>
      </c>
      <c r="E2450" s="83" t="s">
        <v>5204</v>
      </c>
      <c r="F2450" s="84"/>
      <c r="G2450" s="85"/>
      <c r="H2450" s="84" t="s">
        <v>1151</v>
      </c>
      <c r="I2450" s="86"/>
      <c r="J2450" s="86"/>
      <c r="K2450" s="83" t="s">
        <v>1441</v>
      </c>
      <c r="L2450" s="87"/>
      <c r="M2450" s="83" t="s">
        <v>3953</v>
      </c>
      <c r="N2450" s="83" t="s">
        <v>7814</v>
      </c>
    </row>
    <row r="2451" spans="1:14" hidden="1">
      <c r="A2451" s="2" t="s">
        <v>8230</v>
      </c>
      <c r="B2451" s="83" t="s">
        <v>7815</v>
      </c>
      <c r="C2451" s="83" t="s">
        <v>5204</v>
      </c>
      <c r="D2451" s="83" t="s">
        <v>5204</v>
      </c>
      <c r="E2451" s="83" t="s">
        <v>5204</v>
      </c>
      <c r="F2451" s="84"/>
      <c r="G2451" s="85"/>
      <c r="H2451" s="84" t="s">
        <v>1151</v>
      </c>
      <c r="I2451" s="86"/>
      <c r="J2451" s="86"/>
      <c r="K2451" s="83" t="s">
        <v>1441</v>
      </c>
      <c r="L2451" s="87"/>
      <c r="M2451" s="83" t="s">
        <v>3954</v>
      </c>
      <c r="N2451" s="83" t="s">
        <v>7815</v>
      </c>
    </row>
    <row r="2452" spans="1:14" hidden="1">
      <c r="A2452" s="2" t="s">
        <v>8231</v>
      </c>
      <c r="B2452" s="62" t="s">
        <v>8542</v>
      </c>
      <c r="C2452" s="88" t="s">
        <v>5204</v>
      </c>
      <c r="D2452" s="88" t="s">
        <v>5204</v>
      </c>
      <c r="E2452" s="88" t="s">
        <v>5204</v>
      </c>
      <c r="F2452" s="89"/>
      <c r="G2452" s="90"/>
      <c r="H2452" s="89" t="s">
        <v>1151</v>
      </c>
      <c r="I2452" s="91"/>
      <c r="J2452" s="91"/>
      <c r="K2452" s="88" t="s">
        <v>1441</v>
      </c>
      <c r="L2452" s="92" t="s">
        <v>7817</v>
      </c>
      <c r="M2452" s="88" t="s">
        <v>3955</v>
      </c>
      <c r="N2452" s="88" t="s">
        <v>7816</v>
      </c>
    </row>
    <row r="2453" spans="1:14" hidden="1">
      <c r="A2453" s="2" t="s">
        <v>8232</v>
      </c>
      <c r="B2453" s="62" t="s">
        <v>8543</v>
      </c>
      <c r="C2453" s="88" t="s">
        <v>5204</v>
      </c>
      <c r="D2453" s="88" t="s">
        <v>5204</v>
      </c>
      <c r="E2453" s="88" t="s">
        <v>5204</v>
      </c>
      <c r="F2453" s="89"/>
      <c r="G2453" s="90"/>
      <c r="H2453" s="89" t="s">
        <v>1151</v>
      </c>
      <c r="I2453" s="91"/>
      <c r="J2453" s="91"/>
      <c r="K2453" s="88" t="s">
        <v>1441</v>
      </c>
      <c r="L2453" s="92" t="s">
        <v>7819</v>
      </c>
      <c r="M2453" s="88" t="s">
        <v>3956</v>
      </c>
      <c r="N2453" s="88" t="s">
        <v>7818</v>
      </c>
    </row>
    <row r="2454" spans="1:14" hidden="1">
      <c r="A2454" s="2" t="s">
        <v>8233</v>
      </c>
      <c r="B2454" s="83" t="s">
        <v>7820</v>
      </c>
      <c r="C2454" s="83" t="s">
        <v>5204</v>
      </c>
      <c r="D2454" s="83" t="s">
        <v>5204</v>
      </c>
      <c r="E2454" s="83" t="s">
        <v>5204</v>
      </c>
      <c r="F2454" s="84"/>
      <c r="G2454" s="85"/>
      <c r="H2454" s="84" t="s">
        <v>1151</v>
      </c>
      <c r="I2454" s="86"/>
      <c r="J2454" s="86"/>
      <c r="K2454" s="83" t="s">
        <v>1441</v>
      </c>
      <c r="L2454" s="87"/>
      <c r="M2454" s="83" t="s">
        <v>3957</v>
      </c>
      <c r="N2454" s="83" t="s">
        <v>7820</v>
      </c>
    </row>
    <row r="2455" spans="1:14" hidden="1">
      <c r="A2455" s="2" t="s">
        <v>8234</v>
      </c>
      <c r="B2455" s="83" t="s">
        <v>7821</v>
      </c>
      <c r="C2455" s="83" t="s">
        <v>5204</v>
      </c>
      <c r="D2455" s="83" t="s">
        <v>5204</v>
      </c>
      <c r="E2455" s="83" t="s">
        <v>5204</v>
      </c>
      <c r="F2455" s="84"/>
      <c r="G2455" s="85"/>
      <c r="H2455" s="84" t="s">
        <v>1151</v>
      </c>
      <c r="I2455" s="86"/>
      <c r="J2455" s="86"/>
      <c r="K2455" s="83" t="s">
        <v>1441</v>
      </c>
      <c r="L2455" s="87"/>
      <c r="M2455" s="83" t="s">
        <v>3958</v>
      </c>
      <c r="N2455" s="83" t="s">
        <v>7821</v>
      </c>
    </row>
    <row r="2456" spans="1:14" hidden="1">
      <c r="A2456" s="2" t="s">
        <v>8235</v>
      </c>
      <c r="B2456" s="83" t="s">
        <v>7822</v>
      </c>
      <c r="C2456" s="83" t="s">
        <v>5204</v>
      </c>
      <c r="D2456" s="83" t="s">
        <v>5204</v>
      </c>
      <c r="E2456" s="83" t="s">
        <v>5204</v>
      </c>
      <c r="F2456" s="84"/>
      <c r="G2456" s="85"/>
      <c r="H2456" s="84" t="s">
        <v>1151</v>
      </c>
      <c r="I2456" s="86"/>
      <c r="J2456" s="86"/>
      <c r="K2456" s="83" t="s">
        <v>1441</v>
      </c>
      <c r="L2456" s="87"/>
      <c r="M2456" s="83" t="s">
        <v>3959</v>
      </c>
      <c r="N2456" s="83" t="s">
        <v>7822</v>
      </c>
    </row>
    <row r="2457" spans="1:14" hidden="1">
      <c r="A2457" s="2" t="s">
        <v>8236</v>
      </c>
      <c r="B2457" s="62" t="s">
        <v>8544</v>
      </c>
      <c r="C2457" s="88" t="s">
        <v>5204</v>
      </c>
      <c r="D2457" s="88" t="s">
        <v>5204</v>
      </c>
      <c r="E2457" s="88" t="s">
        <v>5204</v>
      </c>
      <c r="F2457" s="89"/>
      <c r="G2457" s="90"/>
      <c r="H2457" s="89" t="s">
        <v>1151</v>
      </c>
      <c r="I2457" s="91"/>
      <c r="J2457" s="91"/>
      <c r="K2457" s="88" t="s">
        <v>1441</v>
      </c>
      <c r="L2457" s="92" t="s">
        <v>7824</v>
      </c>
      <c r="M2457" s="88" t="s">
        <v>3960</v>
      </c>
      <c r="N2457" s="88" t="s">
        <v>7823</v>
      </c>
    </row>
    <row r="2458" spans="1:14" hidden="1">
      <c r="A2458" s="2" t="s">
        <v>8237</v>
      </c>
      <c r="B2458" s="6" t="s">
        <v>8545</v>
      </c>
      <c r="C2458" s="88" t="s">
        <v>5204</v>
      </c>
      <c r="D2458" s="88" t="s">
        <v>5204</v>
      </c>
      <c r="E2458" s="88" t="s">
        <v>5204</v>
      </c>
      <c r="F2458" s="89"/>
      <c r="G2458" s="90"/>
      <c r="H2458" s="89" t="s">
        <v>1151</v>
      </c>
      <c r="I2458" s="91"/>
      <c r="J2458" s="91"/>
      <c r="K2458" s="88" t="s">
        <v>1441</v>
      </c>
      <c r="L2458" s="93" t="s">
        <v>7826</v>
      </c>
      <c r="M2458" s="88" t="s">
        <v>3961</v>
      </c>
      <c r="N2458" s="88" t="s">
        <v>7825</v>
      </c>
    </row>
    <row r="2459" spans="1:14" hidden="1">
      <c r="A2459" s="2" t="s">
        <v>8238</v>
      </c>
      <c r="B2459" s="6" t="s">
        <v>8546</v>
      </c>
      <c r="C2459" s="88" t="s">
        <v>5204</v>
      </c>
      <c r="D2459" s="88" t="s">
        <v>5204</v>
      </c>
      <c r="E2459" s="88" t="s">
        <v>5204</v>
      </c>
      <c r="F2459" s="89"/>
      <c r="G2459" s="90"/>
      <c r="H2459" s="89" t="s">
        <v>1151</v>
      </c>
      <c r="I2459" s="91"/>
      <c r="J2459" s="91"/>
      <c r="K2459" s="88" t="s">
        <v>1441</v>
      </c>
      <c r="L2459" s="92" t="s">
        <v>7828</v>
      </c>
      <c r="M2459" s="88" t="s">
        <v>3962</v>
      </c>
      <c r="N2459" s="88" t="s">
        <v>7827</v>
      </c>
    </row>
    <row r="2460" spans="1:14" hidden="1">
      <c r="A2460" s="2" t="s">
        <v>8239</v>
      </c>
      <c r="B2460" s="83" t="s">
        <v>7829</v>
      </c>
      <c r="C2460" s="83" t="s">
        <v>5204</v>
      </c>
      <c r="D2460" s="83" t="s">
        <v>5204</v>
      </c>
      <c r="E2460" s="83" t="s">
        <v>5204</v>
      </c>
      <c r="F2460" s="84"/>
      <c r="G2460" s="85"/>
      <c r="H2460" s="84" t="s">
        <v>1151</v>
      </c>
      <c r="I2460" s="86"/>
      <c r="J2460" s="86"/>
      <c r="K2460" s="83" t="s">
        <v>1441</v>
      </c>
      <c r="L2460" s="87"/>
      <c r="M2460" s="83" t="s">
        <v>3963</v>
      </c>
      <c r="N2460" s="83" t="s">
        <v>7829</v>
      </c>
    </row>
    <row r="2461" spans="1:14" hidden="1">
      <c r="A2461" s="2" t="s">
        <v>8240</v>
      </c>
      <c r="B2461" s="6" t="s">
        <v>8547</v>
      </c>
      <c r="C2461" s="88" t="s">
        <v>5204</v>
      </c>
      <c r="D2461" s="88" t="s">
        <v>5204</v>
      </c>
      <c r="E2461" s="88" t="s">
        <v>5204</v>
      </c>
      <c r="F2461" s="89"/>
      <c r="G2461" s="90"/>
      <c r="H2461" s="89" t="s">
        <v>1151</v>
      </c>
      <c r="I2461" s="91"/>
      <c r="J2461" s="91"/>
      <c r="K2461" s="88" t="s">
        <v>1441</v>
      </c>
      <c r="L2461" s="92" t="s">
        <v>7831</v>
      </c>
      <c r="M2461" s="88" t="s">
        <v>3964</v>
      </c>
      <c r="N2461" s="88" t="s">
        <v>7830</v>
      </c>
    </row>
    <row r="2462" spans="1:14" hidden="1">
      <c r="A2462" s="2" t="s">
        <v>8241</v>
      </c>
      <c r="B2462" s="6" t="s">
        <v>8548</v>
      </c>
      <c r="C2462" s="88" t="s">
        <v>5204</v>
      </c>
      <c r="D2462" s="88" t="s">
        <v>5204</v>
      </c>
      <c r="E2462" s="88" t="s">
        <v>5204</v>
      </c>
      <c r="F2462" s="89"/>
      <c r="G2462" s="90"/>
      <c r="H2462" s="89" t="s">
        <v>1151</v>
      </c>
      <c r="I2462" s="91"/>
      <c r="J2462" s="91"/>
      <c r="K2462" s="88" t="s">
        <v>1441</v>
      </c>
      <c r="L2462" s="93" t="s">
        <v>7833</v>
      </c>
      <c r="M2462" s="88" t="s">
        <v>3965</v>
      </c>
      <c r="N2462" s="88" t="s">
        <v>7832</v>
      </c>
    </row>
    <row r="2463" spans="1:14" hidden="1">
      <c r="A2463" s="2" t="s">
        <v>8242</v>
      </c>
      <c r="B2463" s="83" t="s">
        <v>7834</v>
      </c>
      <c r="C2463" s="83" t="s">
        <v>5204</v>
      </c>
      <c r="D2463" s="83" t="s">
        <v>5204</v>
      </c>
      <c r="E2463" s="83" t="s">
        <v>5204</v>
      </c>
      <c r="F2463" s="84"/>
      <c r="G2463" s="85"/>
      <c r="H2463" s="84" t="s">
        <v>1151</v>
      </c>
      <c r="I2463" s="86"/>
      <c r="J2463" s="86"/>
      <c r="K2463" s="83" t="s">
        <v>1441</v>
      </c>
      <c r="L2463" s="87"/>
      <c r="M2463" s="83" t="s">
        <v>3966</v>
      </c>
      <c r="N2463" s="83" t="s">
        <v>7834</v>
      </c>
    </row>
    <row r="2464" spans="1:14" hidden="1">
      <c r="A2464" s="2" t="s">
        <v>8243</v>
      </c>
      <c r="B2464" s="62" t="s">
        <v>8549</v>
      </c>
      <c r="C2464" s="88" t="s">
        <v>5204</v>
      </c>
      <c r="D2464" s="88" t="s">
        <v>5204</v>
      </c>
      <c r="E2464" s="88" t="s">
        <v>5204</v>
      </c>
      <c r="F2464" s="89"/>
      <c r="G2464" s="90"/>
      <c r="H2464" s="89" t="s">
        <v>1151</v>
      </c>
      <c r="I2464" s="91"/>
      <c r="J2464" s="91"/>
      <c r="K2464" s="88" t="s">
        <v>1441</v>
      </c>
      <c r="L2464" s="93" t="s">
        <v>7836</v>
      </c>
      <c r="M2464" s="88" t="s">
        <v>3967</v>
      </c>
      <c r="N2464" s="88" t="s">
        <v>7835</v>
      </c>
    </row>
    <row r="2465" spans="1:14" hidden="1">
      <c r="A2465" s="2" t="s">
        <v>8244</v>
      </c>
      <c r="B2465" s="62" t="s">
        <v>8550</v>
      </c>
      <c r="C2465" s="88" t="s">
        <v>5204</v>
      </c>
      <c r="D2465" s="88" t="s">
        <v>5204</v>
      </c>
      <c r="E2465" s="88" t="s">
        <v>5204</v>
      </c>
      <c r="F2465" s="89"/>
      <c r="G2465" s="90"/>
      <c r="H2465" s="89" t="s">
        <v>1151</v>
      </c>
      <c r="I2465" s="91"/>
      <c r="J2465" s="91"/>
      <c r="K2465" s="88" t="s">
        <v>1441</v>
      </c>
      <c r="L2465" s="93" t="s">
        <v>7838</v>
      </c>
      <c r="M2465" s="88" t="s">
        <v>3968</v>
      </c>
      <c r="N2465" s="88" t="s">
        <v>7837</v>
      </c>
    </row>
    <row r="2466" spans="1:14" hidden="1">
      <c r="A2466" s="2" t="s">
        <v>8245</v>
      </c>
      <c r="B2466" s="83" t="s">
        <v>7839</v>
      </c>
      <c r="C2466" s="83" t="s">
        <v>7669</v>
      </c>
      <c r="D2466" s="83" t="s">
        <v>7669</v>
      </c>
      <c r="E2466" s="83" t="s">
        <v>7669</v>
      </c>
      <c r="F2466" s="84"/>
      <c r="G2466" s="85"/>
      <c r="H2466" s="84" t="s">
        <v>1151</v>
      </c>
      <c r="I2466" s="86"/>
      <c r="J2466" s="86"/>
      <c r="K2466" s="83" t="s">
        <v>1357</v>
      </c>
      <c r="L2466" s="87"/>
      <c r="M2466" s="83" t="s">
        <v>3969</v>
      </c>
      <c r="N2466" s="83" t="s">
        <v>7839</v>
      </c>
    </row>
    <row r="2467" spans="1:14" hidden="1">
      <c r="A2467" s="2" t="s">
        <v>8246</v>
      </c>
      <c r="B2467" s="83" t="s">
        <v>7840</v>
      </c>
      <c r="C2467" s="83" t="s">
        <v>7841</v>
      </c>
      <c r="D2467" s="83" t="s">
        <v>7841</v>
      </c>
      <c r="E2467" s="83" t="s">
        <v>7841</v>
      </c>
      <c r="F2467" s="84"/>
      <c r="G2467" s="85"/>
      <c r="H2467" s="84" t="s">
        <v>1151</v>
      </c>
      <c r="I2467" s="86"/>
      <c r="J2467" s="86"/>
      <c r="K2467" s="83" t="s">
        <v>7842</v>
      </c>
      <c r="L2467" s="87"/>
      <c r="M2467" s="83" t="s">
        <v>3970</v>
      </c>
      <c r="N2467" s="83" t="s">
        <v>7840</v>
      </c>
    </row>
    <row r="2468" spans="1:14" hidden="1">
      <c r="A2468" s="2" t="s">
        <v>8247</v>
      </c>
      <c r="B2468" s="62" t="s">
        <v>8551</v>
      </c>
      <c r="C2468" s="88" t="s">
        <v>5204</v>
      </c>
      <c r="D2468" s="88" t="s">
        <v>5204</v>
      </c>
      <c r="E2468" s="88" t="s">
        <v>5204</v>
      </c>
      <c r="F2468" s="89"/>
      <c r="G2468" s="90"/>
      <c r="H2468" s="89" t="s">
        <v>1151</v>
      </c>
      <c r="I2468" s="91"/>
      <c r="J2468" s="91"/>
      <c r="K2468" s="88" t="s">
        <v>1441</v>
      </c>
      <c r="L2468" s="93" t="s">
        <v>7844</v>
      </c>
      <c r="M2468" s="88" t="s">
        <v>3971</v>
      </c>
      <c r="N2468" s="88" t="s">
        <v>7843</v>
      </c>
    </row>
    <row r="2469" spans="1:14" hidden="1">
      <c r="A2469" s="2" t="s">
        <v>8248</v>
      </c>
      <c r="B2469" s="62" t="s">
        <v>8552</v>
      </c>
      <c r="C2469" s="88" t="s">
        <v>5204</v>
      </c>
      <c r="D2469" s="88" t="s">
        <v>5204</v>
      </c>
      <c r="E2469" s="88" t="s">
        <v>5204</v>
      </c>
      <c r="F2469" s="89"/>
      <c r="G2469" s="90"/>
      <c r="H2469" s="89" t="s">
        <v>1151</v>
      </c>
      <c r="I2469" s="91"/>
      <c r="J2469" s="91"/>
      <c r="K2469" s="88" t="s">
        <v>1441</v>
      </c>
      <c r="L2469" s="93" t="s">
        <v>7846</v>
      </c>
      <c r="M2469" s="88" t="s">
        <v>7183</v>
      </c>
      <c r="N2469" s="88" t="s">
        <v>7845</v>
      </c>
    </row>
    <row r="2470" spans="1:14" hidden="1">
      <c r="A2470" s="2" t="s">
        <v>8249</v>
      </c>
      <c r="B2470" s="115" t="s">
        <v>8553</v>
      </c>
      <c r="C2470" s="88" t="s">
        <v>5204</v>
      </c>
      <c r="D2470" s="88" t="s">
        <v>5204</v>
      </c>
      <c r="E2470" s="88" t="s">
        <v>5204</v>
      </c>
      <c r="F2470" s="89"/>
      <c r="G2470" s="90"/>
      <c r="H2470" s="89" t="s">
        <v>1151</v>
      </c>
      <c r="I2470" s="91"/>
      <c r="J2470" s="91"/>
      <c r="K2470" s="88" t="s">
        <v>1441</v>
      </c>
      <c r="L2470" s="92" t="s">
        <v>7848</v>
      </c>
      <c r="M2470" s="88" t="s">
        <v>3972</v>
      </c>
      <c r="N2470" s="88" t="s">
        <v>7847</v>
      </c>
    </row>
    <row r="2471" spans="1:14" hidden="1">
      <c r="A2471" s="2" t="s">
        <v>8250</v>
      </c>
      <c r="B2471" s="62" t="s">
        <v>8554</v>
      </c>
      <c r="C2471" s="88" t="s">
        <v>5204</v>
      </c>
      <c r="D2471" s="88" t="s">
        <v>5204</v>
      </c>
      <c r="E2471" s="88" t="s">
        <v>5204</v>
      </c>
      <c r="F2471" s="89"/>
      <c r="G2471" s="90"/>
      <c r="H2471" s="89" t="s">
        <v>1151</v>
      </c>
      <c r="I2471" s="91"/>
      <c r="J2471" s="91"/>
      <c r="K2471" s="88" t="s">
        <v>1441</v>
      </c>
      <c r="L2471" s="92" t="s">
        <v>7850</v>
      </c>
      <c r="M2471" s="88" t="s">
        <v>3973</v>
      </c>
      <c r="N2471" s="88" t="s">
        <v>7849</v>
      </c>
    </row>
    <row r="2472" spans="1:14" hidden="1">
      <c r="A2472" s="2" t="s">
        <v>8251</v>
      </c>
      <c r="B2472" s="83" t="s">
        <v>7851</v>
      </c>
      <c r="C2472" s="83" t="s">
        <v>7669</v>
      </c>
      <c r="D2472" s="83" t="s">
        <v>7669</v>
      </c>
      <c r="E2472" s="83" t="s">
        <v>7669</v>
      </c>
      <c r="F2472" s="84"/>
      <c r="G2472" s="85"/>
      <c r="H2472" s="84" t="s">
        <v>1151</v>
      </c>
      <c r="I2472" s="86"/>
      <c r="J2472" s="86"/>
      <c r="K2472" s="83" t="s">
        <v>1300</v>
      </c>
      <c r="L2472" s="87"/>
      <c r="M2472" s="83" t="s">
        <v>3974</v>
      </c>
      <c r="N2472" s="83" t="s">
        <v>7851</v>
      </c>
    </row>
    <row r="2473" spans="1:14" hidden="1">
      <c r="A2473" s="2" t="s">
        <v>8252</v>
      </c>
      <c r="B2473" s="83" t="s">
        <v>7852</v>
      </c>
      <c r="C2473" s="83" t="s">
        <v>7669</v>
      </c>
      <c r="D2473" s="83" t="s">
        <v>7669</v>
      </c>
      <c r="E2473" s="83" t="s">
        <v>7669</v>
      </c>
      <c r="F2473" s="84"/>
      <c r="G2473" s="85"/>
      <c r="H2473" s="84" t="s">
        <v>1151</v>
      </c>
      <c r="I2473" s="86"/>
      <c r="J2473" s="86"/>
      <c r="K2473" s="83" t="s">
        <v>1300</v>
      </c>
      <c r="L2473" s="87"/>
      <c r="M2473" s="83" t="s">
        <v>3975</v>
      </c>
      <c r="N2473" s="83" t="s">
        <v>7852</v>
      </c>
    </row>
    <row r="2474" spans="1:14" hidden="1">
      <c r="A2474" s="2" t="s">
        <v>8253</v>
      </c>
      <c r="B2474" s="83" t="s">
        <v>7853</v>
      </c>
      <c r="C2474" s="83" t="s">
        <v>7669</v>
      </c>
      <c r="D2474" s="83" t="s">
        <v>7669</v>
      </c>
      <c r="E2474" s="83" t="s">
        <v>7669</v>
      </c>
      <c r="F2474" s="84"/>
      <c r="G2474" s="85"/>
      <c r="H2474" s="84" t="s">
        <v>1151</v>
      </c>
      <c r="I2474" s="86"/>
      <c r="J2474" s="86"/>
      <c r="K2474" s="83" t="s">
        <v>1300</v>
      </c>
      <c r="L2474" s="87"/>
      <c r="M2474" s="83" t="s">
        <v>3976</v>
      </c>
      <c r="N2474" s="83" t="s">
        <v>7853</v>
      </c>
    </row>
    <row r="2475" spans="1:14" hidden="1">
      <c r="A2475" s="2" t="s">
        <v>8254</v>
      </c>
      <c r="B2475" s="83" t="s">
        <v>7854</v>
      </c>
      <c r="C2475" s="83" t="s">
        <v>7669</v>
      </c>
      <c r="D2475" s="83" t="s">
        <v>7669</v>
      </c>
      <c r="E2475" s="83" t="s">
        <v>7669</v>
      </c>
      <c r="F2475" s="84"/>
      <c r="G2475" s="85"/>
      <c r="H2475" s="84" t="s">
        <v>1151</v>
      </c>
      <c r="I2475" s="86"/>
      <c r="J2475" s="86"/>
      <c r="K2475" s="83" t="s">
        <v>1300</v>
      </c>
      <c r="L2475" s="87"/>
      <c r="M2475" s="83" t="s">
        <v>3977</v>
      </c>
      <c r="N2475" s="83" t="s">
        <v>7854</v>
      </c>
    </row>
    <row r="2476" spans="1:14" hidden="1">
      <c r="A2476" s="2" t="s">
        <v>8255</v>
      </c>
      <c r="B2476" s="83" t="s">
        <v>7855</v>
      </c>
      <c r="C2476" s="83" t="s">
        <v>7669</v>
      </c>
      <c r="D2476" s="83" t="s">
        <v>7669</v>
      </c>
      <c r="E2476" s="83" t="s">
        <v>7669</v>
      </c>
      <c r="F2476" s="84"/>
      <c r="G2476" s="85"/>
      <c r="H2476" s="84" t="s">
        <v>1151</v>
      </c>
      <c r="I2476" s="86"/>
      <c r="J2476" s="86"/>
      <c r="K2476" s="83" t="s">
        <v>1300</v>
      </c>
      <c r="L2476" s="87"/>
      <c r="M2476" s="83" t="s">
        <v>3978</v>
      </c>
      <c r="N2476" s="83" t="s">
        <v>7855</v>
      </c>
    </row>
    <row r="2477" spans="1:14" hidden="1">
      <c r="A2477" s="2" t="s">
        <v>8256</v>
      </c>
      <c r="B2477" s="83" t="s">
        <v>7856</v>
      </c>
      <c r="C2477" s="83" t="s">
        <v>2109</v>
      </c>
      <c r="D2477" s="83" t="s">
        <v>2109</v>
      </c>
      <c r="E2477" s="83" t="s">
        <v>2109</v>
      </c>
      <c r="F2477" s="84"/>
      <c r="G2477" s="85"/>
      <c r="H2477" s="84" t="s">
        <v>1151</v>
      </c>
      <c r="I2477" s="86"/>
      <c r="J2477" s="86"/>
      <c r="K2477" s="83" t="s">
        <v>1441</v>
      </c>
      <c r="L2477" s="87"/>
      <c r="M2477" s="83" t="s">
        <v>3979</v>
      </c>
      <c r="N2477" s="83" t="s">
        <v>7856</v>
      </c>
    </row>
    <row r="2478" spans="1:14" hidden="1">
      <c r="A2478" s="2" t="s">
        <v>8257</v>
      </c>
      <c r="B2478" s="83" t="s">
        <v>7857</v>
      </c>
      <c r="C2478" s="83" t="s">
        <v>2109</v>
      </c>
      <c r="D2478" s="83" t="s">
        <v>2109</v>
      </c>
      <c r="E2478" s="83" t="s">
        <v>2109</v>
      </c>
      <c r="F2478" s="84"/>
      <c r="G2478" s="85"/>
      <c r="H2478" s="84" t="s">
        <v>1151</v>
      </c>
      <c r="I2478" s="86"/>
      <c r="J2478" s="86"/>
      <c r="K2478" s="83" t="s">
        <v>1441</v>
      </c>
      <c r="L2478" s="87"/>
      <c r="M2478" s="83" t="s">
        <v>3980</v>
      </c>
      <c r="N2478" s="83" t="s">
        <v>7857</v>
      </c>
    </row>
    <row r="2479" spans="1:14" hidden="1">
      <c r="A2479" s="2" t="s">
        <v>8258</v>
      </c>
      <c r="B2479" s="83" t="s">
        <v>7858</v>
      </c>
      <c r="C2479" s="83" t="s">
        <v>5204</v>
      </c>
      <c r="D2479" s="83" t="s">
        <v>5204</v>
      </c>
      <c r="E2479" s="83" t="s">
        <v>5204</v>
      </c>
      <c r="F2479" s="84"/>
      <c r="G2479" s="85"/>
      <c r="H2479" s="84" t="s">
        <v>1151</v>
      </c>
      <c r="I2479" s="86"/>
      <c r="J2479" s="86"/>
      <c r="K2479" s="83" t="s">
        <v>1441</v>
      </c>
      <c r="L2479" s="87"/>
      <c r="M2479" s="83" t="s">
        <v>3981</v>
      </c>
      <c r="N2479" s="83" t="s">
        <v>7858</v>
      </c>
    </row>
    <row r="2480" spans="1:14" hidden="1">
      <c r="A2480" s="2" t="s">
        <v>8259</v>
      </c>
      <c r="B2480" s="62" t="s">
        <v>8555</v>
      </c>
      <c r="C2480" s="88" t="s">
        <v>5204</v>
      </c>
      <c r="D2480" s="88" t="s">
        <v>5204</v>
      </c>
      <c r="E2480" s="88" t="s">
        <v>5204</v>
      </c>
      <c r="F2480" s="89"/>
      <c r="G2480" s="90"/>
      <c r="H2480" s="89" t="s">
        <v>1151</v>
      </c>
      <c r="I2480" s="91"/>
      <c r="J2480" s="91"/>
      <c r="K2480" s="88" t="s">
        <v>1441</v>
      </c>
      <c r="L2480" s="92" t="s">
        <v>7860</v>
      </c>
      <c r="M2480" s="88" t="s">
        <v>3982</v>
      </c>
      <c r="N2480" s="88" t="s">
        <v>7859</v>
      </c>
    </row>
    <row r="2481" spans="1:14" hidden="1">
      <c r="A2481" s="2" t="s">
        <v>8260</v>
      </c>
      <c r="B2481" s="83" t="s">
        <v>7861</v>
      </c>
      <c r="C2481" s="83" t="s">
        <v>5204</v>
      </c>
      <c r="D2481" s="83" t="s">
        <v>5204</v>
      </c>
      <c r="E2481" s="83" t="s">
        <v>5204</v>
      </c>
      <c r="F2481" s="84"/>
      <c r="G2481" s="85"/>
      <c r="H2481" s="84" t="s">
        <v>1151</v>
      </c>
      <c r="I2481" s="86"/>
      <c r="J2481" s="86"/>
      <c r="K2481" s="83" t="s">
        <v>1441</v>
      </c>
      <c r="L2481" s="87"/>
      <c r="M2481" s="83" t="s">
        <v>3983</v>
      </c>
      <c r="N2481" s="83" t="s">
        <v>7861</v>
      </c>
    </row>
    <row r="2482" spans="1:14" hidden="1">
      <c r="A2482" s="2" t="s">
        <v>8261</v>
      </c>
      <c r="B2482" s="83" t="s">
        <v>7862</v>
      </c>
      <c r="C2482" s="83" t="s">
        <v>5204</v>
      </c>
      <c r="D2482" s="83" t="s">
        <v>5204</v>
      </c>
      <c r="E2482" s="83" t="s">
        <v>5204</v>
      </c>
      <c r="F2482" s="84"/>
      <c r="G2482" s="85"/>
      <c r="H2482" s="84" t="s">
        <v>1151</v>
      </c>
      <c r="I2482" s="86"/>
      <c r="J2482" s="86"/>
      <c r="K2482" s="83" t="s">
        <v>1441</v>
      </c>
      <c r="L2482" s="87"/>
      <c r="M2482" s="83" t="s">
        <v>3984</v>
      </c>
      <c r="N2482" s="83" t="s">
        <v>7862</v>
      </c>
    </row>
    <row r="2483" spans="1:14" hidden="1">
      <c r="A2483" s="2" t="s">
        <v>8262</v>
      </c>
      <c r="B2483" s="62" t="s">
        <v>8556</v>
      </c>
      <c r="C2483" s="88" t="s">
        <v>5204</v>
      </c>
      <c r="D2483" s="88" t="s">
        <v>5204</v>
      </c>
      <c r="E2483" s="88" t="s">
        <v>5204</v>
      </c>
      <c r="F2483" s="89"/>
      <c r="G2483" s="90"/>
      <c r="H2483" s="89" t="s">
        <v>1151</v>
      </c>
      <c r="I2483" s="91"/>
      <c r="J2483" s="91"/>
      <c r="K2483" s="88" t="s">
        <v>1441</v>
      </c>
      <c r="L2483" s="92" t="s">
        <v>7864</v>
      </c>
      <c r="M2483" s="88" t="s">
        <v>3985</v>
      </c>
      <c r="N2483" s="88" t="s">
        <v>7863</v>
      </c>
    </row>
    <row r="2484" spans="1:14" hidden="1">
      <c r="A2484" s="2" t="s">
        <v>8263</v>
      </c>
      <c r="B2484" s="83" t="s">
        <v>7865</v>
      </c>
      <c r="C2484" s="83" t="s">
        <v>5204</v>
      </c>
      <c r="D2484" s="83" t="s">
        <v>5204</v>
      </c>
      <c r="E2484" s="83" t="s">
        <v>5204</v>
      </c>
      <c r="F2484" s="84"/>
      <c r="G2484" s="85"/>
      <c r="H2484" s="84" t="s">
        <v>1151</v>
      </c>
      <c r="I2484" s="86"/>
      <c r="J2484" s="86"/>
      <c r="K2484" s="83" t="s">
        <v>1441</v>
      </c>
      <c r="L2484" s="87"/>
      <c r="M2484" s="83" t="s">
        <v>3986</v>
      </c>
      <c r="N2484" s="83" t="s">
        <v>7865</v>
      </c>
    </row>
    <row r="2485" spans="1:14" hidden="1">
      <c r="A2485" s="2" t="s">
        <v>8264</v>
      </c>
      <c r="B2485" s="83" t="s">
        <v>7866</v>
      </c>
      <c r="C2485" s="83" t="s">
        <v>5204</v>
      </c>
      <c r="D2485" s="83" t="s">
        <v>5204</v>
      </c>
      <c r="E2485" s="83" t="s">
        <v>5204</v>
      </c>
      <c r="F2485" s="84"/>
      <c r="G2485" s="85"/>
      <c r="H2485" s="84" t="s">
        <v>1151</v>
      </c>
      <c r="I2485" s="86"/>
      <c r="J2485" s="86"/>
      <c r="K2485" s="83" t="s">
        <v>1441</v>
      </c>
      <c r="L2485" s="87"/>
      <c r="M2485" s="83" t="s">
        <v>3987</v>
      </c>
      <c r="N2485" s="83" t="s">
        <v>7866</v>
      </c>
    </row>
    <row r="2486" spans="1:14" hidden="1">
      <c r="A2486" s="2" t="s">
        <v>8265</v>
      </c>
      <c r="B2486" s="83" t="s">
        <v>7867</v>
      </c>
      <c r="C2486" s="83" t="s">
        <v>5204</v>
      </c>
      <c r="D2486" s="83" t="s">
        <v>5204</v>
      </c>
      <c r="E2486" s="83" t="s">
        <v>5204</v>
      </c>
      <c r="F2486" s="84"/>
      <c r="G2486" s="85"/>
      <c r="H2486" s="84" t="s">
        <v>1151</v>
      </c>
      <c r="I2486" s="86"/>
      <c r="J2486" s="86"/>
      <c r="K2486" s="83" t="s">
        <v>1441</v>
      </c>
      <c r="L2486" s="87"/>
      <c r="M2486" s="83" t="s">
        <v>3988</v>
      </c>
      <c r="N2486" s="83" t="s">
        <v>7867</v>
      </c>
    </row>
    <row r="2487" spans="1:14" hidden="1">
      <c r="A2487" s="2" t="s">
        <v>8266</v>
      </c>
      <c r="B2487" s="6" t="s">
        <v>8557</v>
      </c>
      <c r="C2487" s="88" t="s">
        <v>5204</v>
      </c>
      <c r="D2487" s="88" t="s">
        <v>5204</v>
      </c>
      <c r="E2487" s="88" t="s">
        <v>5204</v>
      </c>
      <c r="F2487" s="89"/>
      <c r="G2487" s="90"/>
      <c r="H2487" s="89" t="s">
        <v>1151</v>
      </c>
      <c r="I2487" s="91"/>
      <c r="J2487" s="91"/>
      <c r="K2487" s="88" t="s">
        <v>1441</v>
      </c>
      <c r="L2487" s="93" t="s">
        <v>7869</v>
      </c>
      <c r="M2487" s="88" t="s">
        <v>3989</v>
      </c>
      <c r="N2487" s="88" t="s">
        <v>7868</v>
      </c>
    </row>
    <row r="2488" spans="1:14" hidden="1">
      <c r="A2488" s="2" t="s">
        <v>8267</v>
      </c>
      <c r="B2488" s="83" t="s">
        <v>7870</v>
      </c>
      <c r="C2488" s="83" t="s">
        <v>5204</v>
      </c>
      <c r="D2488" s="83" t="s">
        <v>5204</v>
      </c>
      <c r="E2488" s="83" t="s">
        <v>5204</v>
      </c>
      <c r="F2488" s="84"/>
      <c r="G2488" s="85"/>
      <c r="H2488" s="84" t="s">
        <v>1151</v>
      </c>
      <c r="I2488" s="86"/>
      <c r="J2488" s="86"/>
      <c r="K2488" s="83" t="s">
        <v>1441</v>
      </c>
      <c r="L2488" s="87"/>
      <c r="M2488" s="83" t="s">
        <v>3990</v>
      </c>
      <c r="N2488" s="83" t="s">
        <v>7870</v>
      </c>
    </row>
    <row r="2489" spans="1:14" hidden="1">
      <c r="A2489" s="2" t="s">
        <v>8268</v>
      </c>
      <c r="B2489" s="6" t="s">
        <v>8558</v>
      </c>
      <c r="C2489" s="88" t="s">
        <v>5204</v>
      </c>
      <c r="D2489" s="88" t="s">
        <v>5204</v>
      </c>
      <c r="E2489" s="88" t="s">
        <v>5204</v>
      </c>
      <c r="F2489" s="89"/>
      <c r="G2489" s="90"/>
      <c r="H2489" s="89" t="s">
        <v>1151</v>
      </c>
      <c r="I2489" s="91"/>
      <c r="J2489" s="91"/>
      <c r="K2489" s="88" t="s">
        <v>1441</v>
      </c>
      <c r="L2489" s="93" t="s">
        <v>7872</v>
      </c>
      <c r="M2489" s="88" t="s">
        <v>3991</v>
      </c>
      <c r="N2489" s="88" t="s">
        <v>7871</v>
      </c>
    </row>
    <row r="2490" spans="1:14" hidden="1">
      <c r="A2490" s="2" t="s">
        <v>8269</v>
      </c>
      <c r="B2490" s="6" t="s">
        <v>8559</v>
      </c>
      <c r="C2490" s="88" t="s">
        <v>5204</v>
      </c>
      <c r="D2490" s="88" t="s">
        <v>5204</v>
      </c>
      <c r="E2490" s="88" t="s">
        <v>5204</v>
      </c>
      <c r="F2490" s="89"/>
      <c r="G2490" s="90"/>
      <c r="H2490" s="89" t="s">
        <v>1151</v>
      </c>
      <c r="I2490" s="91"/>
      <c r="J2490" s="91"/>
      <c r="K2490" s="88" t="s">
        <v>1441</v>
      </c>
      <c r="L2490" s="92" t="s">
        <v>7874</v>
      </c>
      <c r="M2490" s="88" t="s">
        <v>3992</v>
      </c>
      <c r="N2490" s="88" t="s">
        <v>7873</v>
      </c>
    </row>
    <row r="2491" spans="1:14" hidden="1">
      <c r="A2491" s="2" t="s">
        <v>8270</v>
      </c>
      <c r="B2491" s="94" t="s">
        <v>7875</v>
      </c>
      <c r="C2491" s="94" t="s">
        <v>1835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1308</v>
      </c>
      <c r="L2491" s="99"/>
      <c r="M2491" s="94" t="s">
        <v>3993</v>
      </c>
      <c r="N2491" s="94" t="s">
        <v>7875</v>
      </c>
    </row>
    <row r="2492" spans="1:14" hidden="1">
      <c r="A2492" s="2" t="s">
        <v>8271</v>
      </c>
      <c r="B2492" s="83" t="s">
        <v>7876</v>
      </c>
      <c r="C2492" s="83" t="s">
        <v>7669</v>
      </c>
      <c r="D2492" s="83" t="s">
        <v>7669</v>
      </c>
      <c r="E2492" s="83" t="s">
        <v>7669</v>
      </c>
      <c r="F2492" s="84"/>
      <c r="G2492" s="85"/>
      <c r="H2492" s="84" t="s">
        <v>1151</v>
      </c>
      <c r="I2492" s="86"/>
      <c r="J2492" s="86"/>
      <c r="K2492" s="83" t="s">
        <v>1308</v>
      </c>
      <c r="L2492" s="87"/>
      <c r="M2492" s="83" t="s">
        <v>3994</v>
      </c>
      <c r="N2492" s="83" t="s">
        <v>7876</v>
      </c>
    </row>
    <row r="2493" spans="1:14" hidden="1">
      <c r="A2493" s="2" t="s">
        <v>8272</v>
      </c>
      <c r="B2493" s="83" t="s">
        <v>7877</v>
      </c>
      <c r="C2493" s="83" t="s">
        <v>7669</v>
      </c>
      <c r="D2493" s="83" t="s">
        <v>7669</v>
      </c>
      <c r="E2493" s="83" t="s">
        <v>7669</v>
      </c>
      <c r="F2493" s="84"/>
      <c r="G2493" s="85"/>
      <c r="H2493" s="84" t="s">
        <v>1151</v>
      </c>
      <c r="I2493" s="86"/>
      <c r="J2493" s="86"/>
      <c r="K2493" s="83" t="s">
        <v>1308</v>
      </c>
      <c r="L2493" s="87"/>
      <c r="M2493" s="83" t="s">
        <v>3995</v>
      </c>
      <c r="N2493" s="83" t="s">
        <v>7877</v>
      </c>
    </row>
    <row r="2494" spans="1:14" hidden="1">
      <c r="A2494" s="2" t="s">
        <v>8273</v>
      </c>
      <c r="B2494" s="83" t="s">
        <v>7878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1151</v>
      </c>
      <c r="I2494" s="86"/>
      <c r="J2494" s="86"/>
      <c r="K2494" s="83" t="s">
        <v>1308</v>
      </c>
      <c r="L2494" s="87"/>
      <c r="M2494" s="83" t="s">
        <v>3996</v>
      </c>
      <c r="N2494" s="83" t="s">
        <v>7878</v>
      </c>
    </row>
    <row r="2495" spans="1:14" hidden="1">
      <c r="A2495" s="2" t="s">
        <v>8274</v>
      </c>
      <c r="B2495" s="83" t="s">
        <v>7879</v>
      </c>
      <c r="C2495" s="83" t="s">
        <v>7880</v>
      </c>
      <c r="D2495" s="83" t="s">
        <v>7880</v>
      </c>
      <c r="E2495" s="83" t="s">
        <v>7880</v>
      </c>
      <c r="F2495" s="84"/>
      <c r="G2495" s="85"/>
      <c r="H2495" s="84" t="s">
        <v>1151</v>
      </c>
      <c r="I2495" s="86"/>
      <c r="J2495" s="86"/>
      <c r="K2495" s="83" t="s">
        <v>7842</v>
      </c>
      <c r="L2495" s="87"/>
      <c r="M2495" s="83" t="s">
        <v>3997</v>
      </c>
      <c r="N2495" s="83" t="s">
        <v>7879</v>
      </c>
    </row>
    <row r="2496" spans="1:14" hidden="1">
      <c r="A2496" s="2" t="s">
        <v>8275</v>
      </c>
      <c r="B2496" s="83" t="s">
        <v>7881</v>
      </c>
      <c r="C2496" s="83" t="s">
        <v>7669</v>
      </c>
      <c r="D2496" s="83" t="s">
        <v>7669</v>
      </c>
      <c r="E2496" s="83" t="s">
        <v>7669</v>
      </c>
      <c r="F2496" s="84"/>
      <c r="G2496" s="85"/>
      <c r="H2496" s="84" t="s">
        <v>1151</v>
      </c>
      <c r="I2496" s="86"/>
      <c r="J2496" s="86"/>
      <c r="K2496" s="83" t="s">
        <v>1308</v>
      </c>
      <c r="L2496" s="87"/>
      <c r="M2496" s="83" t="s">
        <v>3998</v>
      </c>
      <c r="N2496" s="83" t="s">
        <v>7881</v>
      </c>
    </row>
    <row r="2497" spans="1:14" hidden="1">
      <c r="A2497" s="2" t="s">
        <v>8276</v>
      </c>
      <c r="B2497" s="83" t="s">
        <v>7882</v>
      </c>
      <c r="C2497" s="83" t="s">
        <v>7883</v>
      </c>
      <c r="D2497" s="83" t="s">
        <v>7883</v>
      </c>
      <c r="E2497" s="83" t="s">
        <v>7883</v>
      </c>
      <c r="F2497" s="84"/>
      <c r="G2497" s="85"/>
      <c r="H2497" s="84" t="s">
        <v>1151</v>
      </c>
      <c r="I2497" s="86"/>
      <c r="J2497" s="86"/>
      <c r="K2497" s="83" t="s">
        <v>7842</v>
      </c>
      <c r="L2497" s="87"/>
      <c r="M2497" s="83" t="s">
        <v>3999</v>
      </c>
      <c r="N2497" s="83" t="s">
        <v>7882</v>
      </c>
    </row>
    <row r="2498" spans="1:14" hidden="1">
      <c r="A2498" s="2" t="s">
        <v>8277</v>
      </c>
      <c r="B2498" s="83" t="s">
        <v>7884</v>
      </c>
      <c r="C2498" s="83" t="s">
        <v>7885</v>
      </c>
      <c r="D2498" s="83" t="s">
        <v>7885</v>
      </c>
      <c r="E2498" s="83" t="s">
        <v>7885</v>
      </c>
      <c r="F2498" s="84"/>
      <c r="G2498" s="85"/>
      <c r="H2498" s="84" t="s">
        <v>1151</v>
      </c>
      <c r="I2498" s="86"/>
      <c r="J2498" s="86"/>
      <c r="K2498" s="83" t="s">
        <v>7842</v>
      </c>
      <c r="L2498" s="87"/>
      <c r="M2498" s="83" t="s">
        <v>4000</v>
      </c>
      <c r="N2498" s="83" t="s">
        <v>7884</v>
      </c>
    </row>
    <row r="2499" spans="1:14" hidden="1">
      <c r="A2499" s="2" t="s">
        <v>8278</v>
      </c>
      <c r="B2499" s="83" t="s">
        <v>7886</v>
      </c>
      <c r="C2499" s="83" t="s">
        <v>7669</v>
      </c>
      <c r="D2499" s="83" t="s">
        <v>7669</v>
      </c>
      <c r="E2499" s="83" t="s">
        <v>7669</v>
      </c>
      <c r="F2499" s="84"/>
      <c r="G2499" s="85"/>
      <c r="H2499" s="84" t="s">
        <v>1151</v>
      </c>
      <c r="I2499" s="86"/>
      <c r="J2499" s="86"/>
      <c r="K2499" s="83" t="s">
        <v>1308</v>
      </c>
      <c r="L2499" s="87"/>
      <c r="M2499" s="83" t="s">
        <v>4001</v>
      </c>
      <c r="N2499" s="83" t="s">
        <v>7886</v>
      </c>
    </row>
    <row r="2500" spans="1:14" hidden="1">
      <c r="A2500" s="2" t="s">
        <v>8279</v>
      </c>
      <c r="B2500" s="83" t="s">
        <v>7887</v>
      </c>
      <c r="C2500" s="83" t="s">
        <v>7888</v>
      </c>
      <c r="D2500" s="83" t="s">
        <v>7888</v>
      </c>
      <c r="E2500" s="83" t="s">
        <v>7888</v>
      </c>
      <c r="F2500" s="84"/>
      <c r="G2500" s="85"/>
      <c r="H2500" s="84" t="s">
        <v>1151</v>
      </c>
      <c r="I2500" s="86"/>
      <c r="J2500" s="86"/>
      <c r="K2500" s="83" t="s">
        <v>1357</v>
      </c>
      <c r="L2500" s="87"/>
      <c r="M2500" s="83" t="s">
        <v>4002</v>
      </c>
      <c r="N2500" s="83" t="s">
        <v>7887</v>
      </c>
    </row>
    <row r="2501" spans="1:14" hidden="1">
      <c r="A2501" s="2" t="s">
        <v>8280</v>
      </c>
      <c r="B2501" s="83" t="s">
        <v>7889</v>
      </c>
      <c r="C2501" s="83" t="s">
        <v>5204</v>
      </c>
      <c r="D2501" s="83" t="s">
        <v>5204</v>
      </c>
      <c r="E2501" s="83" t="s">
        <v>5204</v>
      </c>
      <c r="F2501" s="84"/>
      <c r="G2501" s="85"/>
      <c r="H2501" s="84" t="s">
        <v>1151</v>
      </c>
      <c r="I2501" s="86"/>
      <c r="J2501" s="86"/>
      <c r="K2501" s="83" t="s">
        <v>1441</v>
      </c>
      <c r="L2501" s="87"/>
      <c r="M2501" s="83" t="s">
        <v>4003</v>
      </c>
      <c r="N2501" s="83" t="s">
        <v>7889</v>
      </c>
    </row>
    <row r="2502" spans="1:14" hidden="1">
      <c r="A2502" s="2" t="s">
        <v>8281</v>
      </c>
      <c r="B2502" s="83" t="s">
        <v>7890</v>
      </c>
      <c r="C2502" s="83" t="s">
        <v>5204</v>
      </c>
      <c r="D2502" s="83" t="s">
        <v>5204</v>
      </c>
      <c r="E2502" s="83" t="s">
        <v>5204</v>
      </c>
      <c r="F2502" s="84"/>
      <c r="G2502" s="85"/>
      <c r="H2502" s="84" t="s">
        <v>1151</v>
      </c>
      <c r="I2502" s="86"/>
      <c r="J2502" s="86"/>
      <c r="K2502" s="83" t="s">
        <v>1441</v>
      </c>
      <c r="L2502" s="87"/>
      <c r="M2502" s="83" t="s">
        <v>4004</v>
      </c>
      <c r="N2502" s="83" t="s">
        <v>7890</v>
      </c>
    </row>
    <row r="2503" spans="1:14" hidden="1">
      <c r="A2503" s="2" t="s">
        <v>8282</v>
      </c>
      <c r="B2503" s="83" t="s">
        <v>7891</v>
      </c>
      <c r="C2503" s="83" t="s">
        <v>5204</v>
      </c>
      <c r="D2503" s="83" t="s">
        <v>5204</v>
      </c>
      <c r="E2503" s="83" t="s">
        <v>5204</v>
      </c>
      <c r="F2503" s="84"/>
      <c r="G2503" s="85"/>
      <c r="H2503" s="84" t="s">
        <v>1151</v>
      </c>
      <c r="I2503" s="86"/>
      <c r="J2503" s="86"/>
      <c r="K2503" s="83" t="s">
        <v>1441</v>
      </c>
      <c r="L2503" s="87"/>
      <c r="M2503" s="83" t="s">
        <v>4005</v>
      </c>
      <c r="N2503" s="83" t="s">
        <v>7891</v>
      </c>
    </row>
    <row r="2504" spans="1:14" hidden="1">
      <c r="A2504" s="2" t="s">
        <v>8283</v>
      </c>
      <c r="B2504" s="83" t="s">
        <v>7892</v>
      </c>
      <c r="C2504" s="83" t="s">
        <v>5204</v>
      </c>
      <c r="D2504" s="83" t="s">
        <v>5204</v>
      </c>
      <c r="E2504" s="83" t="s">
        <v>5204</v>
      </c>
      <c r="F2504" s="84"/>
      <c r="G2504" s="85"/>
      <c r="H2504" s="84" t="s">
        <v>1151</v>
      </c>
      <c r="I2504" s="86"/>
      <c r="J2504" s="86"/>
      <c r="K2504" s="83" t="s">
        <v>1441</v>
      </c>
      <c r="L2504" s="87"/>
      <c r="M2504" s="83" t="s">
        <v>4006</v>
      </c>
      <c r="N2504" s="83" t="s">
        <v>7892</v>
      </c>
    </row>
    <row r="2505" spans="1:14" hidden="1">
      <c r="A2505" s="2" t="s">
        <v>8284</v>
      </c>
      <c r="B2505" s="83" t="s">
        <v>7893</v>
      </c>
      <c r="C2505" s="83" t="s">
        <v>5204</v>
      </c>
      <c r="D2505" s="83" t="s">
        <v>5204</v>
      </c>
      <c r="E2505" s="83" t="s">
        <v>5204</v>
      </c>
      <c r="F2505" s="84"/>
      <c r="G2505" s="85"/>
      <c r="H2505" s="84" t="s">
        <v>1151</v>
      </c>
      <c r="I2505" s="86"/>
      <c r="J2505" s="86"/>
      <c r="K2505" s="83" t="s">
        <v>1441</v>
      </c>
      <c r="L2505" s="87"/>
      <c r="M2505" s="83" t="s">
        <v>4007</v>
      </c>
      <c r="N2505" s="83" t="s">
        <v>7893</v>
      </c>
    </row>
    <row r="2506" spans="1:14" hidden="1">
      <c r="A2506" s="2" t="s">
        <v>8285</v>
      </c>
      <c r="B2506" s="83" t="s">
        <v>7894</v>
      </c>
      <c r="C2506" s="83" t="s">
        <v>5204</v>
      </c>
      <c r="D2506" s="83" t="s">
        <v>5204</v>
      </c>
      <c r="E2506" s="83" t="s">
        <v>5204</v>
      </c>
      <c r="F2506" s="84"/>
      <c r="G2506" s="85"/>
      <c r="H2506" s="84" t="s">
        <v>1151</v>
      </c>
      <c r="I2506" s="86"/>
      <c r="J2506" s="86"/>
      <c r="K2506" s="83" t="s">
        <v>1441</v>
      </c>
      <c r="L2506" s="87"/>
      <c r="M2506" s="83" t="s">
        <v>4008</v>
      </c>
      <c r="N2506" s="83" t="s">
        <v>7894</v>
      </c>
    </row>
    <row r="2507" spans="1:14" hidden="1">
      <c r="A2507" s="2" t="s">
        <v>8286</v>
      </c>
      <c r="B2507" s="83" t="s">
        <v>7895</v>
      </c>
      <c r="C2507" s="83" t="s">
        <v>5204</v>
      </c>
      <c r="D2507" s="83" t="s">
        <v>5204</v>
      </c>
      <c r="E2507" s="83" t="s">
        <v>5204</v>
      </c>
      <c r="F2507" s="84"/>
      <c r="G2507" s="85"/>
      <c r="H2507" s="84" t="s">
        <v>1151</v>
      </c>
      <c r="I2507" s="86"/>
      <c r="J2507" s="86"/>
      <c r="K2507" s="83" t="s">
        <v>1441</v>
      </c>
      <c r="L2507" s="87"/>
      <c r="M2507" s="83" t="s">
        <v>4009</v>
      </c>
      <c r="N2507" s="83" t="s">
        <v>7895</v>
      </c>
    </row>
    <row r="2508" spans="1:14" hidden="1">
      <c r="A2508" s="2" t="s">
        <v>8287</v>
      </c>
      <c r="B2508" s="83" t="s">
        <v>7896</v>
      </c>
      <c r="C2508" s="83"/>
      <c r="D2508" s="83"/>
      <c r="E2508" s="83"/>
      <c r="F2508" s="84"/>
      <c r="G2508" s="85"/>
      <c r="H2508" s="84" t="s">
        <v>1151</v>
      </c>
      <c r="I2508" s="86"/>
      <c r="J2508" s="86"/>
      <c r="K2508" s="83" t="s">
        <v>1326</v>
      </c>
      <c r="L2508" s="87"/>
      <c r="M2508" s="83" t="s">
        <v>4010</v>
      </c>
      <c r="N2508" s="83" t="s">
        <v>7896</v>
      </c>
    </row>
    <row r="2509" spans="1:14" hidden="1">
      <c r="A2509" s="2" t="s">
        <v>8288</v>
      </c>
      <c r="B2509" s="62" t="s">
        <v>8561</v>
      </c>
      <c r="C2509" s="100" t="s">
        <v>5204</v>
      </c>
      <c r="D2509" s="100" t="s">
        <v>5204</v>
      </c>
      <c r="E2509" s="100" t="s">
        <v>5204</v>
      </c>
      <c r="F2509" s="89"/>
      <c r="G2509" s="90"/>
      <c r="H2509" s="89" t="s">
        <v>1151</v>
      </c>
      <c r="I2509" s="91"/>
      <c r="J2509" s="91"/>
      <c r="K2509" s="100" t="s">
        <v>1441</v>
      </c>
      <c r="L2509" s="93" t="s">
        <v>7898</v>
      </c>
      <c r="M2509" s="88" t="s">
        <v>4011</v>
      </c>
      <c r="N2509" s="100" t="s">
        <v>7897</v>
      </c>
    </row>
    <row r="2510" spans="1:14" hidden="1">
      <c r="A2510" s="2" t="s">
        <v>8289</v>
      </c>
      <c r="B2510" s="101" t="s">
        <v>7899</v>
      </c>
      <c r="C2510" s="101" t="s">
        <v>5204</v>
      </c>
      <c r="D2510" s="101" t="s">
        <v>5204</v>
      </c>
      <c r="E2510" s="101" t="s">
        <v>5204</v>
      </c>
      <c r="F2510" s="84"/>
      <c r="G2510" s="85"/>
      <c r="H2510" s="84" t="s">
        <v>1151</v>
      </c>
      <c r="I2510" s="86"/>
      <c r="J2510" s="86"/>
      <c r="K2510" s="101" t="s">
        <v>1441</v>
      </c>
      <c r="L2510" s="102"/>
      <c r="M2510" s="83" t="s">
        <v>4012</v>
      </c>
      <c r="N2510" s="101" t="s">
        <v>7899</v>
      </c>
    </row>
    <row r="2511" spans="1:14" hidden="1">
      <c r="A2511" s="2" t="s">
        <v>8290</v>
      </c>
      <c r="B2511" s="62" t="s">
        <v>8560</v>
      </c>
      <c r="C2511" s="100" t="s">
        <v>5204</v>
      </c>
      <c r="D2511" s="100" t="s">
        <v>5204</v>
      </c>
      <c r="E2511" s="100" t="s">
        <v>5204</v>
      </c>
      <c r="F2511" s="89"/>
      <c r="G2511" s="90"/>
      <c r="H2511" s="89" t="s">
        <v>1151</v>
      </c>
      <c r="I2511" s="91"/>
      <c r="J2511" s="91"/>
      <c r="K2511" s="100" t="s">
        <v>1441</v>
      </c>
      <c r="L2511" s="92" t="s">
        <v>7901</v>
      </c>
      <c r="M2511" s="88" t="s">
        <v>4013</v>
      </c>
      <c r="N2511" s="100" t="s">
        <v>7900</v>
      </c>
    </row>
    <row r="2512" spans="1:14" hidden="1">
      <c r="A2512" s="2" t="s">
        <v>8291</v>
      </c>
      <c r="B2512" s="101" t="s">
        <v>7902</v>
      </c>
      <c r="C2512" s="101" t="s">
        <v>5204</v>
      </c>
      <c r="D2512" s="101" t="s">
        <v>5204</v>
      </c>
      <c r="E2512" s="101" t="s">
        <v>5204</v>
      </c>
      <c r="F2512" s="84"/>
      <c r="G2512" s="85"/>
      <c r="H2512" s="84" t="s">
        <v>1151</v>
      </c>
      <c r="I2512" s="86"/>
      <c r="J2512" s="86"/>
      <c r="K2512" s="101" t="s">
        <v>1441</v>
      </c>
      <c r="L2512" s="87"/>
      <c r="M2512" s="83" t="s">
        <v>4014</v>
      </c>
      <c r="N2512" s="101" t="s">
        <v>7902</v>
      </c>
    </row>
    <row r="2513" spans="1:14" hidden="1">
      <c r="A2513" s="2" t="s">
        <v>8292</v>
      </c>
      <c r="B2513" s="101" t="s">
        <v>7903</v>
      </c>
      <c r="C2513" s="101" t="s">
        <v>7880</v>
      </c>
      <c r="D2513" s="101" t="s">
        <v>7880</v>
      </c>
      <c r="E2513" s="101" t="s">
        <v>7880</v>
      </c>
      <c r="F2513" s="84"/>
      <c r="G2513" s="85"/>
      <c r="H2513" s="84" t="s">
        <v>1151</v>
      </c>
      <c r="I2513" s="86"/>
      <c r="J2513" s="86"/>
      <c r="K2513" s="101" t="s">
        <v>697</v>
      </c>
      <c r="L2513" s="87"/>
      <c r="M2513" s="83" t="s">
        <v>4015</v>
      </c>
      <c r="N2513" s="101" t="s">
        <v>7903</v>
      </c>
    </row>
    <row r="2514" spans="1:14" hidden="1">
      <c r="A2514" s="2" t="s">
        <v>8293</v>
      </c>
      <c r="B2514" s="101" t="s">
        <v>7904</v>
      </c>
      <c r="C2514" s="101" t="s">
        <v>7905</v>
      </c>
      <c r="D2514" s="101" t="s">
        <v>7905</v>
      </c>
      <c r="E2514" s="101" t="s">
        <v>7905</v>
      </c>
      <c r="F2514" s="84"/>
      <c r="G2514" s="85"/>
      <c r="H2514" s="84"/>
      <c r="I2514" s="86"/>
      <c r="J2514" s="86"/>
      <c r="K2514" s="101" t="s">
        <v>7842</v>
      </c>
      <c r="L2514" s="87"/>
      <c r="M2514" s="83" t="s">
        <v>4016</v>
      </c>
      <c r="N2514" s="101" t="s">
        <v>7904</v>
      </c>
    </row>
    <row r="2515" spans="1:14" hidden="1">
      <c r="A2515" s="2" t="s">
        <v>8294</v>
      </c>
      <c r="B2515" s="101" t="s">
        <v>7906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1308</v>
      </c>
      <c r="L2515" s="87"/>
      <c r="M2515" s="83" t="s">
        <v>4017</v>
      </c>
      <c r="N2515" s="101" t="s">
        <v>7906</v>
      </c>
    </row>
    <row r="2516" spans="1:14" hidden="1">
      <c r="A2516" s="2" t="s">
        <v>8295</v>
      </c>
      <c r="B2516" s="84" t="s">
        <v>7907</v>
      </c>
      <c r="C2516" s="83" t="s">
        <v>5204</v>
      </c>
      <c r="D2516" s="84"/>
      <c r="E2516" s="84"/>
      <c r="F2516" s="84"/>
      <c r="G2516" s="85"/>
      <c r="H2516" s="84"/>
      <c r="I2516" s="86"/>
      <c r="J2516" s="86"/>
      <c r="K2516" s="101" t="s">
        <v>1441</v>
      </c>
      <c r="L2516" s="87"/>
      <c r="M2516" s="83" t="s">
        <v>4019</v>
      </c>
      <c r="N2516" s="84" t="s">
        <v>7907</v>
      </c>
    </row>
    <row r="2517" spans="1:14" hidden="1">
      <c r="A2517" s="2" t="s">
        <v>8296</v>
      </c>
      <c r="B2517" s="84" t="s">
        <v>5673</v>
      </c>
      <c r="C2517" s="83" t="s">
        <v>5204</v>
      </c>
      <c r="D2517" s="84"/>
      <c r="E2517" s="84"/>
      <c r="F2517" s="84"/>
      <c r="G2517" s="85"/>
      <c r="H2517" s="84"/>
      <c r="I2517" s="86"/>
      <c r="J2517" s="86"/>
      <c r="K2517" s="101" t="s">
        <v>1441</v>
      </c>
      <c r="L2517" s="87"/>
      <c r="M2517" s="83" t="s">
        <v>4023</v>
      </c>
      <c r="N2517" s="84" t="s">
        <v>5673</v>
      </c>
    </row>
    <row r="2518" spans="1:14" hidden="1">
      <c r="A2518" s="2" t="s">
        <v>8297</v>
      </c>
      <c r="B2518" s="84" t="s">
        <v>7908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1308</v>
      </c>
      <c r="L2518" s="87"/>
      <c r="M2518" s="84" t="s">
        <v>4027</v>
      </c>
      <c r="N2518" s="84" t="s">
        <v>7908</v>
      </c>
    </row>
    <row r="2519" spans="1:14" hidden="1">
      <c r="A2519" s="2" t="s">
        <v>8298</v>
      </c>
      <c r="B2519" s="84" t="s">
        <v>7909</v>
      </c>
      <c r="C2519" s="103" t="s">
        <v>1041</v>
      </c>
      <c r="D2519" s="103" t="s">
        <v>7910</v>
      </c>
      <c r="E2519" s="103" t="s">
        <v>1041</v>
      </c>
      <c r="F2519" s="103" t="s">
        <v>7911</v>
      </c>
      <c r="G2519" s="85"/>
      <c r="H2519" s="103" t="s">
        <v>1151</v>
      </c>
      <c r="I2519" s="86"/>
      <c r="J2519" s="86"/>
      <c r="K2519" s="103" t="s">
        <v>1441</v>
      </c>
      <c r="L2519" s="87"/>
      <c r="M2519" s="84" t="s">
        <v>4028</v>
      </c>
      <c r="N2519" s="84" t="s">
        <v>7909</v>
      </c>
    </row>
    <row r="2520" spans="1:14" hidden="1">
      <c r="A2520" s="2" t="s">
        <v>8299</v>
      </c>
      <c r="B2520" s="84" t="s">
        <v>7912</v>
      </c>
      <c r="C2520" s="103" t="s">
        <v>1041</v>
      </c>
      <c r="D2520" s="103" t="s">
        <v>7913</v>
      </c>
      <c r="E2520" s="103" t="s">
        <v>1041</v>
      </c>
      <c r="F2520" s="103" t="s">
        <v>7914</v>
      </c>
      <c r="G2520" s="85"/>
      <c r="H2520" s="103" t="s">
        <v>1151</v>
      </c>
      <c r="I2520" s="86"/>
      <c r="J2520" s="86"/>
      <c r="K2520" s="103" t="s">
        <v>1441</v>
      </c>
      <c r="L2520" s="87"/>
      <c r="M2520" s="84" t="s">
        <v>4029</v>
      </c>
      <c r="N2520" s="84" t="s">
        <v>7912</v>
      </c>
    </row>
    <row r="2521" spans="1:14" hidden="1">
      <c r="A2521" s="2" t="s">
        <v>8300</v>
      </c>
      <c r="B2521" s="84" t="s">
        <v>7915</v>
      </c>
      <c r="C2521" s="103" t="s">
        <v>1041</v>
      </c>
      <c r="D2521" s="103" t="s">
        <v>7916</v>
      </c>
      <c r="E2521" s="103" t="s">
        <v>1041</v>
      </c>
      <c r="F2521" s="103" t="s">
        <v>7917</v>
      </c>
      <c r="G2521" s="85"/>
      <c r="H2521" s="103" t="s">
        <v>1151</v>
      </c>
      <c r="I2521" s="86"/>
      <c r="J2521" s="86"/>
      <c r="K2521" s="103" t="s">
        <v>1441</v>
      </c>
      <c r="L2521" s="87"/>
      <c r="M2521" s="84" t="s">
        <v>4030</v>
      </c>
      <c r="N2521" s="84" t="s">
        <v>7915</v>
      </c>
    </row>
    <row r="2522" spans="1:14" hidden="1">
      <c r="A2522" s="2" t="s">
        <v>8301</v>
      </c>
      <c r="B2522" s="84" t="s">
        <v>7918</v>
      </c>
      <c r="C2522" s="84" t="s">
        <v>7919</v>
      </c>
      <c r="D2522" s="84"/>
      <c r="E2522" s="84"/>
      <c r="F2522" s="84"/>
      <c r="G2522" s="85"/>
      <c r="H2522" s="84"/>
      <c r="I2522" s="86"/>
      <c r="J2522" s="86"/>
      <c r="K2522" s="104" t="s">
        <v>1715</v>
      </c>
      <c r="L2522" s="87"/>
      <c r="M2522" s="84" t="s">
        <v>4031</v>
      </c>
      <c r="N2522" s="84" t="s">
        <v>7918</v>
      </c>
    </row>
    <row r="2523" spans="1:14" hidden="1">
      <c r="A2523" s="2" t="s">
        <v>8302</v>
      </c>
      <c r="B2523" s="84" t="s">
        <v>7920</v>
      </c>
      <c r="C2523" s="84" t="s">
        <v>7921</v>
      </c>
      <c r="D2523" s="84"/>
      <c r="E2523" s="84"/>
      <c r="F2523" s="84"/>
      <c r="G2523" s="85"/>
      <c r="H2523" s="84"/>
      <c r="I2523" s="86"/>
      <c r="J2523" s="86"/>
      <c r="K2523" s="104" t="s">
        <v>7922</v>
      </c>
      <c r="L2523" s="87"/>
      <c r="M2523" s="84" t="s">
        <v>4032</v>
      </c>
      <c r="N2523" s="84" t="s">
        <v>7920</v>
      </c>
    </row>
    <row r="2524" spans="1:14" hidden="1">
      <c r="A2524" s="2" t="s">
        <v>8303</v>
      </c>
      <c r="B2524" s="84" t="s">
        <v>7923</v>
      </c>
      <c r="C2524" s="84" t="s">
        <v>1103</v>
      </c>
      <c r="D2524" s="84"/>
      <c r="E2524" s="84"/>
      <c r="F2524" s="84"/>
      <c r="G2524" s="85"/>
      <c r="H2524" s="84"/>
      <c r="I2524" s="86"/>
      <c r="J2524" s="86"/>
      <c r="K2524" s="104" t="s">
        <v>7922</v>
      </c>
      <c r="L2524" s="87"/>
      <c r="M2524" s="84" t="s">
        <v>4033</v>
      </c>
      <c r="N2524" s="84" t="s">
        <v>7923</v>
      </c>
    </row>
    <row r="2525" spans="1:14" hidden="1">
      <c r="A2525" s="2" t="s">
        <v>8304</v>
      </c>
      <c r="B2525" s="84" t="s">
        <v>7924</v>
      </c>
      <c r="C2525" s="85" t="s">
        <v>7925</v>
      </c>
      <c r="D2525" s="84"/>
      <c r="E2525" s="84"/>
      <c r="F2525" s="84"/>
      <c r="G2525" s="85"/>
      <c r="H2525" s="84"/>
      <c r="I2525" s="86"/>
      <c r="J2525" s="86"/>
      <c r="K2525" s="104" t="s">
        <v>7922</v>
      </c>
      <c r="L2525" s="87"/>
      <c r="M2525" s="84" t="s">
        <v>4034</v>
      </c>
      <c r="N2525" s="84" t="s">
        <v>7924</v>
      </c>
    </row>
    <row r="2526" spans="1:14" hidden="1">
      <c r="A2526" s="2" t="s">
        <v>8305</v>
      </c>
      <c r="B2526" s="84" t="s">
        <v>7926</v>
      </c>
      <c r="C2526" s="85" t="s">
        <v>7921</v>
      </c>
      <c r="D2526" s="84"/>
      <c r="E2526" s="84"/>
      <c r="F2526" s="84"/>
      <c r="G2526" s="85"/>
      <c r="H2526" s="84"/>
      <c r="I2526" s="86"/>
      <c r="J2526" s="86"/>
      <c r="K2526" s="104" t="s">
        <v>7922</v>
      </c>
      <c r="L2526" s="87"/>
      <c r="M2526" s="84" t="s">
        <v>4035</v>
      </c>
      <c r="N2526" s="84" t="s">
        <v>7926</v>
      </c>
    </row>
    <row r="2527" spans="1:14" hidden="1">
      <c r="A2527" s="2" t="s">
        <v>8306</v>
      </c>
      <c r="B2527" s="84" t="s">
        <v>7927</v>
      </c>
      <c r="C2527" s="85" t="s">
        <v>7925</v>
      </c>
      <c r="D2527" s="84"/>
      <c r="E2527" s="84"/>
      <c r="F2527" s="84"/>
      <c r="G2527" s="85"/>
      <c r="H2527" s="84"/>
      <c r="I2527" s="86"/>
      <c r="J2527" s="86"/>
      <c r="K2527" s="104" t="s">
        <v>7922</v>
      </c>
      <c r="L2527" s="87"/>
      <c r="M2527" s="84" t="s">
        <v>4036</v>
      </c>
      <c r="N2527" s="84" t="s">
        <v>7927</v>
      </c>
    </row>
    <row r="2528" spans="1:14" hidden="1">
      <c r="A2528" s="2" t="s">
        <v>8307</v>
      </c>
      <c r="B2528" s="84" t="s">
        <v>7928</v>
      </c>
      <c r="C2528" s="84" t="s">
        <v>7929</v>
      </c>
      <c r="D2528" s="84"/>
      <c r="E2528" s="84"/>
      <c r="F2528" s="84"/>
      <c r="G2528" s="85"/>
      <c r="H2528" s="84"/>
      <c r="I2528" s="86"/>
      <c r="J2528" s="86"/>
      <c r="K2528" s="104" t="s">
        <v>7922</v>
      </c>
      <c r="L2528" s="87"/>
      <c r="M2528" s="84" t="s">
        <v>4037</v>
      </c>
      <c r="N2528" s="84" t="s">
        <v>7928</v>
      </c>
    </row>
    <row r="2529" spans="1:14" hidden="1">
      <c r="A2529" s="2" t="s">
        <v>8308</v>
      </c>
      <c r="B2529" s="103" t="s">
        <v>7930</v>
      </c>
      <c r="C2529" s="103" t="s">
        <v>7931</v>
      </c>
      <c r="D2529" s="84"/>
      <c r="E2529" s="103" t="s">
        <v>1729</v>
      </c>
      <c r="F2529" s="103" t="s">
        <v>1730</v>
      </c>
      <c r="G2529" s="85"/>
      <c r="H2529" s="103" t="s">
        <v>1151</v>
      </c>
      <c r="I2529" s="86"/>
      <c r="J2529" s="86"/>
      <c r="K2529" s="103" t="s">
        <v>1318</v>
      </c>
      <c r="L2529" s="87"/>
      <c r="M2529" s="84" t="s">
        <v>4038</v>
      </c>
      <c r="N2529" s="103" t="s">
        <v>7930</v>
      </c>
    </row>
    <row r="2530" spans="1:14" hidden="1">
      <c r="A2530" s="2" t="s">
        <v>8309</v>
      </c>
      <c r="B2530" s="84" t="s">
        <v>7932</v>
      </c>
      <c r="C2530" s="84" t="s">
        <v>7933</v>
      </c>
      <c r="D2530" s="84"/>
      <c r="E2530" s="84"/>
      <c r="F2530" s="84"/>
      <c r="G2530" s="85"/>
      <c r="H2530" s="84"/>
      <c r="I2530" s="86"/>
      <c r="J2530" s="86"/>
      <c r="K2530" s="103" t="s">
        <v>1318</v>
      </c>
      <c r="L2530" s="87"/>
      <c r="M2530" s="84" t="s">
        <v>4039</v>
      </c>
      <c r="N2530" s="84" t="s">
        <v>7932</v>
      </c>
    </row>
    <row r="2531" spans="1:14" hidden="1">
      <c r="A2531" s="2" t="s">
        <v>8310</v>
      </c>
      <c r="B2531" s="84" t="s">
        <v>697</v>
      </c>
      <c r="C2531" s="84" t="s">
        <v>7934</v>
      </c>
      <c r="D2531" s="84"/>
      <c r="E2531" s="84"/>
      <c r="F2531" s="84"/>
      <c r="G2531" s="85"/>
      <c r="H2531" s="84"/>
      <c r="I2531" s="86"/>
      <c r="J2531" s="86"/>
      <c r="K2531" s="103" t="s">
        <v>1318</v>
      </c>
      <c r="L2531" s="87"/>
      <c r="M2531" s="84" t="s">
        <v>4040</v>
      </c>
      <c r="N2531" s="84" t="s">
        <v>697</v>
      </c>
    </row>
    <row r="2532" spans="1:14" hidden="1">
      <c r="A2532" s="2" t="s">
        <v>8311</v>
      </c>
      <c r="B2532" s="85" t="s">
        <v>7935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1308</v>
      </c>
      <c r="L2532" s="87"/>
      <c r="M2532" s="85" t="s">
        <v>4041</v>
      </c>
      <c r="N2532" s="85" t="s">
        <v>7935</v>
      </c>
    </row>
    <row r="2533" spans="1:14" hidden="1">
      <c r="A2533" s="2" t="s">
        <v>8312</v>
      </c>
      <c r="B2533" s="85" t="s">
        <v>7936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1308</v>
      </c>
      <c r="L2533" s="87"/>
      <c r="M2533" s="85" t="s">
        <v>4042</v>
      </c>
      <c r="N2533" s="85" t="s">
        <v>7936</v>
      </c>
    </row>
    <row r="2534" spans="1:14" hidden="1">
      <c r="A2534" s="2" t="s">
        <v>8313</v>
      </c>
      <c r="B2534" s="85" t="s">
        <v>7937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1308</v>
      </c>
      <c r="L2534" s="87"/>
      <c r="M2534" s="85" t="s">
        <v>4043</v>
      </c>
      <c r="N2534" s="85" t="s">
        <v>7937</v>
      </c>
    </row>
    <row r="2535" spans="1:14" hidden="1">
      <c r="A2535" s="2" t="s">
        <v>8314</v>
      </c>
      <c r="B2535" s="85" t="s">
        <v>7938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1308</v>
      </c>
      <c r="L2535" s="87"/>
      <c r="M2535" s="85" t="s">
        <v>4044</v>
      </c>
      <c r="N2535" s="85" t="s">
        <v>7938</v>
      </c>
    </row>
    <row r="2536" spans="1:14" hidden="1">
      <c r="A2536" s="2" t="s">
        <v>8315</v>
      </c>
      <c r="B2536" s="85" t="s">
        <v>7939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1308</v>
      </c>
      <c r="L2536" s="87"/>
      <c r="M2536" s="85" t="s">
        <v>4045</v>
      </c>
      <c r="N2536" s="85" t="s">
        <v>7939</v>
      </c>
    </row>
    <row r="2537" spans="1:14" hidden="1">
      <c r="A2537" s="2" t="s">
        <v>8316</v>
      </c>
      <c r="B2537" s="85" t="s">
        <v>7940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1300</v>
      </c>
      <c r="L2537" s="87"/>
      <c r="M2537" s="85" t="s">
        <v>4046</v>
      </c>
      <c r="N2537" s="85" t="s">
        <v>7940</v>
      </c>
    </row>
    <row r="2538" spans="1:14" hidden="1">
      <c r="A2538" s="2" t="s">
        <v>8317</v>
      </c>
      <c r="B2538" s="85" t="s">
        <v>7941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1300</v>
      </c>
      <c r="L2538" s="87"/>
      <c r="M2538" s="85" t="s">
        <v>4047</v>
      </c>
      <c r="N2538" s="85" t="s">
        <v>7941</v>
      </c>
    </row>
    <row r="2539" spans="1:14" hidden="1">
      <c r="A2539" s="2" t="s">
        <v>8318</v>
      </c>
      <c r="B2539" s="85" t="s">
        <v>7942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1300</v>
      </c>
      <c r="L2539" s="87"/>
      <c r="M2539" s="85" t="s">
        <v>4048</v>
      </c>
      <c r="N2539" s="85" t="s">
        <v>7942</v>
      </c>
    </row>
    <row r="2540" spans="1:14" hidden="1">
      <c r="A2540" s="2" t="s">
        <v>8319</v>
      </c>
      <c r="B2540" s="85" t="s">
        <v>7943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1300</v>
      </c>
      <c r="L2540" s="87"/>
      <c r="M2540" s="85" t="s">
        <v>4049</v>
      </c>
      <c r="N2540" s="85" t="s">
        <v>7943</v>
      </c>
    </row>
    <row r="2541" spans="1:14" hidden="1">
      <c r="A2541" s="2" t="s">
        <v>8320</v>
      </c>
      <c r="B2541" s="85" t="s">
        <v>7944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1300</v>
      </c>
      <c r="L2541" s="87"/>
      <c r="M2541" s="85" t="s">
        <v>4050</v>
      </c>
      <c r="N2541" s="85" t="s">
        <v>7944</v>
      </c>
    </row>
    <row r="2542" spans="1:14" hidden="1">
      <c r="A2542" s="2" t="s">
        <v>8321</v>
      </c>
      <c r="B2542" s="85" t="s">
        <v>7945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1308</v>
      </c>
      <c r="L2542" s="87"/>
      <c r="M2542" s="85" t="s">
        <v>4051</v>
      </c>
      <c r="N2542" s="85" t="s">
        <v>7945</v>
      </c>
    </row>
    <row r="2543" spans="1:14" hidden="1">
      <c r="A2543" s="2" t="s">
        <v>8322</v>
      </c>
      <c r="B2543" s="85" t="s">
        <v>7946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1308</v>
      </c>
      <c r="L2543" s="87"/>
      <c r="M2543" s="85" t="s">
        <v>4052</v>
      </c>
      <c r="N2543" s="85" t="s">
        <v>7946</v>
      </c>
    </row>
    <row r="2544" spans="1:14" hidden="1">
      <c r="A2544" s="2" t="s">
        <v>8323</v>
      </c>
      <c r="B2544" s="85" t="s">
        <v>7947</v>
      </c>
      <c r="C2544" s="85" t="s">
        <v>7883</v>
      </c>
      <c r="D2544" s="85"/>
      <c r="E2544" s="85"/>
      <c r="F2544" s="85"/>
      <c r="G2544" s="85"/>
      <c r="H2544" s="85"/>
      <c r="I2544" s="85"/>
      <c r="J2544" s="85"/>
      <c r="K2544" s="105" t="s">
        <v>1318</v>
      </c>
      <c r="L2544" s="87"/>
      <c r="M2544" s="85" t="s">
        <v>4053</v>
      </c>
      <c r="N2544" s="85" t="s">
        <v>7947</v>
      </c>
    </row>
    <row r="2545" spans="1:14" hidden="1">
      <c r="A2545" s="2" t="s">
        <v>8324</v>
      </c>
      <c r="B2545" s="85" t="s">
        <v>7948</v>
      </c>
      <c r="C2545" s="85" t="s">
        <v>2109</v>
      </c>
      <c r="D2545" s="85"/>
      <c r="E2545" s="85"/>
      <c r="F2545" s="85"/>
      <c r="G2545" s="85"/>
      <c r="H2545" s="85"/>
      <c r="I2545" s="85"/>
      <c r="J2545" s="85"/>
      <c r="K2545" s="105" t="s">
        <v>1318</v>
      </c>
      <c r="L2545" s="87"/>
      <c r="M2545" s="85" t="s">
        <v>4054</v>
      </c>
      <c r="N2545" s="85" t="s">
        <v>7948</v>
      </c>
    </row>
    <row r="2546" spans="1:14" hidden="1">
      <c r="A2546" s="2" t="s">
        <v>8325</v>
      </c>
      <c r="B2546" s="85" t="s">
        <v>7949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7842</v>
      </c>
      <c r="L2546" s="87"/>
      <c r="M2546" s="85" t="s">
        <v>4055</v>
      </c>
      <c r="N2546" s="85" t="s">
        <v>7949</v>
      </c>
    </row>
    <row r="2547" spans="1:14" hidden="1">
      <c r="A2547" s="2" t="s">
        <v>8326</v>
      </c>
      <c r="B2547" s="85" t="s">
        <v>7950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1308</v>
      </c>
      <c r="L2547" s="87"/>
      <c r="M2547" s="85" t="s">
        <v>4056</v>
      </c>
      <c r="N2547" s="85" t="s">
        <v>7950</v>
      </c>
    </row>
    <row r="2548" spans="1:14" hidden="1">
      <c r="A2548" s="2" t="s">
        <v>8327</v>
      </c>
      <c r="B2548" s="85" t="s">
        <v>7951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1308</v>
      </c>
      <c r="L2548" s="87"/>
      <c r="M2548" s="85" t="s">
        <v>4057</v>
      </c>
      <c r="N2548" s="85" t="s">
        <v>7951</v>
      </c>
    </row>
    <row r="2549" spans="1:14" hidden="1">
      <c r="A2549" s="2" t="s">
        <v>8328</v>
      </c>
      <c r="B2549" s="85" t="s">
        <v>7952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1300</v>
      </c>
      <c r="L2549" s="87"/>
      <c r="M2549" s="85" t="s">
        <v>4058</v>
      </c>
      <c r="N2549" s="85" t="s">
        <v>7952</v>
      </c>
    </row>
    <row r="2550" spans="1:14" hidden="1">
      <c r="A2550" s="2" t="s">
        <v>8329</v>
      </c>
      <c r="B2550" s="85" t="s">
        <v>7953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1308</v>
      </c>
      <c r="L2550" s="87"/>
      <c r="M2550" s="85" t="s">
        <v>4059</v>
      </c>
      <c r="N2550" s="85" t="s">
        <v>7953</v>
      </c>
    </row>
    <row r="2551" spans="1:14" hidden="1">
      <c r="A2551" s="2" t="s">
        <v>8330</v>
      </c>
      <c r="B2551" s="85" t="s">
        <v>7954</v>
      </c>
      <c r="C2551" s="85" t="s">
        <v>7669</v>
      </c>
      <c r="D2551" s="85" t="s">
        <v>7669</v>
      </c>
      <c r="E2551" s="85" t="s">
        <v>7669</v>
      </c>
      <c r="F2551" s="85"/>
      <c r="G2551" s="85" t="s">
        <v>1151</v>
      </c>
      <c r="H2551" s="85"/>
      <c r="I2551" s="85"/>
      <c r="J2551" s="86"/>
      <c r="K2551" s="105" t="s">
        <v>1300</v>
      </c>
      <c r="L2551" s="87"/>
      <c r="M2551" s="85" t="s">
        <v>4060</v>
      </c>
      <c r="N2551" s="85" t="s">
        <v>7954</v>
      </c>
    </row>
    <row r="2552" spans="1:14" hidden="1">
      <c r="A2552" s="2" t="s">
        <v>8331</v>
      </c>
      <c r="B2552" s="85" t="s">
        <v>7955</v>
      </c>
      <c r="C2552" s="85" t="s">
        <v>7669</v>
      </c>
      <c r="D2552" s="85" t="s">
        <v>7669</v>
      </c>
      <c r="E2552" s="85" t="s">
        <v>7669</v>
      </c>
      <c r="F2552" s="85"/>
      <c r="G2552" s="85" t="s">
        <v>1151</v>
      </c>
      <c r="H2552" s="85"/>
      <c r="I2552" s="85"/>
      <c r="J2552" s="86"/>
      <c r="K2552" s="105" t="s">
        <v>1300</v>
      </c>
      <c r="L2552" s="87"/>
      <c r="M2552" s="85" t="s">
        <v>4061</v>
      </c>
      <c r="N2552" s="85" t="s">
        <v>7955</v>
      </c>
    </row>
    <row r="2553" spans="1:14" hidden="1">
      <c r="A2553" s="2" t="s">
        <v>8332</v>
      </c>
      <c r="B2553" s="85" t="s">
        <v>7956</v>
      </c>
      <c r="C2553" s="85" t="s">
        <v>7669</v>
      </c>
      <c r="D2553" s="85" t="s">
        <v>7669</v>
      </c>
      <c r="E2553" s="85" t="s">
        <v>7669</v>
      </c>
      <c r="F2553" s="85"/>
      <c r="G2553" s="85" t="s">
        <v>1151</v>
      </c>
      <c r="H2553" s="85"/>
      <c r="I2553" s="85"/>
      <c r="J2553" s="86"/>
      <c r="K2553" s="105" t="s">
        <v>1300</v>
      </c>
      <c r="L2553" s="87"/>
      <c r="M2553" s="85" t="s">
        <v>4062</v>
      </c>
      <c r="N2553" s="85" t="s">
        <v>7956</v>
      </c>
    </row>
    <row r="2554" spans="1:14" hidden="1">
      <c r="A2554" s="2" t="s">
        <v>8333</v>
      </c>
      <c r="B2554" s="85" t="s">
        <v>7957</v>
      </c>
      <c r="C2554" s="85" t="s">
        <v>7669</v>
      </c>
      <c r="D2554" s="85" t="s">
        <v>7669</v>
      </c>
      <c r="E2554" s="85" t="s">
        <v>7669</v>
      </c>
      <c r="F2554" s="85"/>
      <c r="G2554" s="85" t="s">
        <v>1151</v>
      </c>
      <c r="H2554" s="85"/>
      <c r="I2554" s="85"/>
      <c r="J2554" s="86"/>
      <c r="K2554" s="105" t="s">
        <v>1300</v>
      </c>
      <c r="L2554" s="87"/>
      <c r="M2554" s="85" t="s">
        <v>4063</v>
      </c>
      <c r="N2554" s="85" t="s">
        <v>7957</v>
      </c>
    </row>
    <row r="2555" spans="1:14" hidden="1">
      <c r="A2555" s="2" t="s">
        <v>8334</v>
      </c>
      <c r="B2555" s="85" t="s">
        <v>7958</v>
      </c>
      <c r="C2555" s="85" t="s">
        <v>7669</v>
      </c>
      <c r="D2555" s="85" t="s">
        <v>7669</v>
      </c>
      <c r="E2555" s="85" t="s">
        <v>7669</v>
      </c>
      <c r="F2555" s="85"/>
      <c r="G2555" s="85" t="s">
        <v>1151</v>
      </c>
      <c r="H2555" s="85"/>
      <c r="I2555" s="85"/>
      <c r="J2555" s="86"/>
      <c r="K2555" s="105" t="s">
        <v>1300</v>
      </c>
      <c r="L2555" s="87"/>
      <c r="M2555" s="85" t="s">
        <v>4064</v>
      </c>
      <c r="N2555" s="85" t="s">
        <v>7958</v>
      </c>
    </row>
    <row r="2556" spans="1:14" hidden="1">
      <c r="A2556" s="2" t="s">
        <v>8335</v>
      </c>
      <c r="B2556" s="85" t="s">
        <v>7959</v>
      </c>
      <c r="C2556" s="85" t="s">
        <v>921</v>
      </c>
      <c r="D2556" s="85" t="s">
        <v>921</v>
      </c>
      <c r="E2556" s="85" t="s">
        <v>921</v>
      </c>
      <c r="F2556" s="85" t="s">
        <v>1977</v>
      </c>
      <c r="G2556" s="85" t="s">
        <v>1151</v>
      </c>
      <c r="H2556" s="85"/>
      <c r="I2556" s="85"/>
      <c r="J2556" s="86"/>
      <c r="K2556" s="105" t="s">
        <v>1300</v>
      </c>
      <c r="L2556" s="87"/>
      <c r="M2556" s="85" t="s">
        <v>4065</v>
      </c>
      <c r="N2556" s="85" t="s">
        <v>7959</v>
      </c>
    </row>
    <row r="2557" spans="1:14" hidden="1">
      <c r="A2557" s="2" t="s">
        <v>8336</v>
      </c>
      <c r="B2557" s="85" t="s">
        <v>7960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1308</v>
      </c>
      <c r="L2557" s="87"/>
      <c r="M2557" s="85" t="s">
        <v>4066</v>
      </c>
      <c r="N2557" s="85" t="s">
        <v>7960</v>
      </c>
    </row>
    <row r="2558" spans="1:14" hidden="1">
      <c r="A2558" s="2" t="s">
        <v>8337</v>
      </c>
      <c r="B2558" s="85" t="s">
        <v>7961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1300</v>
      </c>
      <c r="L2558" s="87"/>
      <c r="M2558" s="85" t="s">
        <v>4067</v>
      </c>
      <c r="N2558" s="85" t="s">
        <v>7961</v>
      </c>
    </row>
    <row r="2559" spans="1:14" hidden="1">
      <c r="A2559" s="2" t="s">
        <v>8338</v>
      </c>
      <c r="B2559" s="85" t="s">
        <v>7962</v>
      </c>
      <c r="C2559" s="85" t="s">
        <v>921</v>
      </c>
      <c r="D2559" s="85" t="s">
        <v>921</v>
      </c>
      <c r="E2559" s="85" t="s">
        <v>921</v>
      </c>
      <c r="F2559" s="85" t="s">
        <v>1979</v>
      </c>
      <c r="G2559" s="85"/>
      <c r="H2559" s="85" t="s">
        <v>1151</v>
      </c>
      <c r="I2559" s="85"/>
      <c r="J2559" s="85"/>
      <c r="K2559" s="105" t="s">
        <v>1300</v>
      </c>
      <c r="L2559" s="87"/>
      <c r="M2559" s="85" t="s">
        <v>4068</v>
      </c>
      <c r="N2559" s="85" t="s">
        <v>7962</v>
      </c>
    </row>
    <row r="2560" spans="1:14" hidden="1">
      <c r="A2560" s="2" t="s">
        <v>8339</v>
      </c>
      <c r="B2560" s="85" t="s">
        <v>7963</v>
      </c>
      <c r="C2560" s="85" t="s">
        <v>921</v>
      </c>
      <c r="D2560" s="85" t="s">
        <v>921</v>
      </c>
      <c r="E2560" s="85" t="s">
        <v>921</v>
      </c>
      <c r="F2560" s="85" t="s">
        <v>1978</v>
      </c>
      <c r="G2560" s="85"/>
      <c r="H2560" s="85" t="s">
        <v>1151</v>
      </c>
      <c r="I2560" s="85"/>
      <c r="J2560" s="85"/>
      <c r="K2560" s="105" t="s">
        <v>1300</v>
      </c>
      <c r="L2560" s="87"/>
      <c r="M2560" s="85" t="s">
        <v>4069</v>
      </c>
      <c r="N2560" s="85" t="s">
        <v>7963</v>
      </c>
    </row>
    <row r="2561" spans="1:14" hidden="1">
      <c r="A2561" s="2" t="s">
        <v>8340</v>
      </c>
      <c r="B2561" s="85" t="s">
        <v>7964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1300</v>
      </c>
      <c r="L2561" s="87"/>
      <c r="M2561" s="85" t="s">
        <v>4070</v>
      </c>
      <c r="N2561" s="85" t="s">
        <v>7964</v>
      </c>
    </row>
    <row r="2562" spans="1:14" hidden="1">
      <c r="A2562" s="2" t="s">
        <v>8341</v>
      </c>
      <c r="B2562" s="85" t="s">
        <v>7965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1300</v>
      </c>
      <c r="L2562" s="87"/>
      <c r="M2562" s="85" t="s">
        <v>4071</v>
      </c>
      <c r="N2562" s="85" t="s">
        <v>7965</v>
      </c>
    </row>
    <row r="2563" spans="1:14" hidden="1">
      <c r="A2563" s="2" t="s">
        <v>8342</v>
      </c>
      <c r="B2563" s="85" t="s">
        <v>7966</v>
      </c>
      <c r="C2563" s="85" t="s">
        <v>921</v>
      </c>
      <c r="D2563" s="85" t="s">
        <v>921</v>
      </c>
      <c r="E2563" s="85" t="s">
        <v>921</v>
      </c>
      <c r="F2563" s="85" t="s">
        <v>1981</v>
      </c>
      <c r="G2563" s="85"/>
      <c r="H2563" s="85" t="s">
        <v>1151</v>
      </c>
      <c r="I2563" s="85"/>
      <c r="J2563" s="85"/>
      <c r="K2563" s="105" t="s">
        <v>1300</v>
      </c>
      <c r="L2563" s="87"/>
      <c r="M2563" s="85" t="s">
        <v>4072</v>
      </c>
      <c r="N2563" s="85" t="s">
        <v>7966</v>
      </c>
    </row>
    <row r="2564" spans="1:14" hidden="1">
      <c r="A2564" s="2" t="s">
        <v>8343</v>
      </c>
      <c r="B2564" s="85" t="s">
        <v>7967</v>
      </c>
      <c r="C2564" s="85" t="s">
        <v>921</v>
      </c>
      <c r="D2564" s="85" t="s">
        <v>1741</v>
      </c>
      <c r="E2564" s="85" t="s">
        <v>921</v>
      </c>
      <c r="F2564" s="85" t="s">
        <v>7968</v>
      </c>
      <c r="G2564" s="85" t="s">
        <v>1151</v>
      </c>
      <c r="H2564" s="85"/>
      <c r="I2564" s="85"/>
      <c r="J2564" s="86"/>
      <c r="K2564" s="105" t="s">
        <v>1308</v>
      </c>
      <c r="L2564" s="87"/>
      <c r="M2564" s="85" t="s">
        <v>4073</v>
      </c>
      <c r="N2564" s="85" t="s">
        <v>7967</v>
      </c>
    </row>
    <row r="2565" spans="1:14" hidden="1">
      <c r="A2565" s="2" t="s">
        <v>8344</v>
      </c>
      <c r="B2565" s="85" t="s">
        <v>7969</v>
      </c>
      <c r="C2565" s="85" t="s">
        <v>7970</v>
      </c>
      <c r="D2565" s="85"/>
      <c r="E2565" s="85"/>
      <c r="F2565" s="85"/>
      <c r="G2565" s="85"/>
      <c r="H2565" s="85"/>
      <c r="I2565" s="85"/>
      <c r="J2565" s="85"/>
      <c r="K2565" s="105" t="s">
        <v>1300</v>
      </c>
      <c r="L2565" s="87"/>
      <c r="M2565" s="85" t="s">
        <v>4074</v>
      </c>
      <c r="N2565" s="85" t="s">
        <v>7969</v>
      </c>
    </row>
    <row r="2566" spans="1:14" hidden="1">
      <c r="A2566" s="2" t="s">
        <v>8345</v>
      </c>
      <c r="B2566" s="85" t="s">
        <v>7971</v>
      </c>
      <c r="C2566" s="85" t="s">
        <v>7972</v>
      </c>
      <c r="D2566" s="85"/>
      <c r="E2566" s="85"/>
      <c r="F2566" s="85"/>
      <c r="G2566" s="85"/>
      <c r="H2566" s="85"/>
      <c r="I2566" s="85"/>
      <c r="J2566" s="85"/>
      <c r="K2566" s="105" t="s">
        <v>7842</v>
      </c>
      <c r="L2566" s="87"/>
      <c r="M2566" s="85" t="s">
        <v>4075</v>
      </c>
      <c r="N2566" s="85" t="s">
        <v>7971</v>
      </c>
    </row>
    <row r="2567" spans="1:14" hidden="1">
      <c r="A2567" s="2" t="s">
        <v>8346</v>
      </c>
      <c r="B2567" s="85" t="s">
        <v>7973</v>
      </c>
      <c r="C2567" s="85" t="s">
        <v>2109</v>
      </c>
      <c r="D2567" s="85" t="s">
        <v>7974</v>
      </c>
      <c r="E2567" s="85"/>
      <c r="F2567" s="85"/>
      <c r="G2567" s="85"/>
      <c r="H2567" s="84"/>
      <c r="I2567" s="85"/>
      <c r="J2567" s="85"/>
      <c r="K2567" s="105" t="s">
        <v>1308</v>
      </c>
      <c r="L2567" s="87"/>
      <c r="M2567" s="85" t="s">
        <v>4076</v>
      </c>
      <c r="N2567" s="85" t="s">
        <v>7973</v>
      </c>
    </row>
    <row r="2568" spans="1:14" hidden="1">
      <c r="A2568" s="2" t="s">
        <v>8347</v>
      </c>
      <c r="B2568" s="85" t="s">
        <v>7975</v>
      </c>
      <c r="C2568" s="85" t="s">
        <v>7976</v>
      </c>
      <c r="D2568" s="85"/>
      <c r="E2568" s="85" t="s">
        <v>7976</v>
      </c>
      <c r="F2568" s="85"/>
      <c r="G2568" s="85"/>
      <c r="H2568" s="85"/>
      <c r="I2568" s="85"/>
      <c r="J2568" s="86"/>
      <c r="K2568" s="105" t="s">
        <v>1326</v>
      </c>
      <c r="L2568" s="87"/>
      <c r="M2568" s="85" t="s">
        <v>4077</v>
      </c>
      <c r="N2568" s="85" t="s">
        <v>7975</v>
      </c>
    </row>
    <row r="2569" spans="1:14" hidden="1">
      <c r="A2569" s="2" t="s">
        <v>8348</v>
      </c>
      <c r="B2569" s="85" t="s">
        <v>7977</v>
      </c>
      <c r="C2569" s="85" t="s">
        <v>7978</v>
      </c>
      <c r="D2569" s="85" t="s">
        <v>7978</v>
      </c>
      <c r="E2569" s="85" t="s">
        <v>7978</v>
      </c>
      <c r="F2569" s="85"/>
      <c r="G2569" s="85" t="s">
        <v>1151</v>
      </c>
      <c r="H2569" s="85"/>
      <c r="I2569" s="85"/>
      <c r="J2569" s="86"/>
      <c r="K2569" s="105" t="s">
        <v>1300</v>
      </c>
      <c r="L2569" s="87"/>
      <c r="M2569" s="85" t="s">
        <v>4078</v>
      </c>
      <c r="N2569" s="85" t="s">
        <v>7977</v>
      </c>
    </row>
    <row r="2570" spans="1:14" hidden="1">
      <c r="A2570" s="2" t="s">
        <v>8349</v>
      </c>
      <c r="B2570" s="85" t="s">
        <v>7979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1300</v>
      </c>
      <c r="L2570" s="87"/>
      <c r="M2570" s="85" t="s">
        <v>4079</v>
      </c>
      <c r="N2570" s="85" t="s">
        <v>7979</v>
      </c>
    </row>
    <row r="2571" spans="1:14" hidden="1">
      <c r="A2571" s="2" t="s">
        <v>8350</v>
      </c>
      <c r="B2571" s="85" t="s">
        <v>7980</v>
      </c>
      <c r="C2571" s="85" t="s">
        <v>7978</v>
      </c>
      <c r="D2571" s="85"/>
      <c r="E2571" s="85"/>
      <c r="F2571" s="85"/>
      <c r="G2571" s="85"/>
      <c r="H2571" s="85"/>
      <c r="I2571" s="85"/>
      <c r="J2571" s="85"/>
      <c r="K2571" s="105" t="s">
        <v>1300</v>
      </c>
      <c r="L2571" s="87"/>
      <c r="M2571" s="85" t="s">
        <v>4080</v>
      </c>
      <c r="N2571" s="85" t="s">
        <v>7980</v>
      </c>
    </row>
    <row r="2572" spans="1:14" hidden="1">
      <c r="A2572" s="2" t="s">
        <v>8351</v>
      </c>
      <c r="B2572" s="85" t="s">
        <v>7981</v>
      </c>
      <c r="C2572" s="85" t="s">
        <v>7978</v>
      </c>
      <c r="D2572" s="85" t="s">
        <v>7978</v>
      </c>
      <c r="E2572" s="85" t="s">
        <v>7978</v>
      </c>
      <c r="F2572" s="85"/>
      <c r="G2572" s="85" t="s">
        <v>1151</v>
      </c>
      <c r="H2572" s="85"/>
      <c r="I2572" s="85"/>
      <c r="J2572" s="86"/>
      <c r="K2572" s="105" t="s">
        <v>1300</v>
      </c>
      <c r="L2572" s="87"/>
      <c r="M2572" s="85" t="s">
        <v>4081</v>
      </c>
      <c r="N2572" s="85" t="s">
        <v>7981</v>
      </c>
    </row>
    <row r="2573" spans="1:14" hidden="1">
      <c r="A2573" s="2" t="s">
        <v>8352</v>
      </c>
      <c r="B2573" s="85" t="s">
        <v>7982</v>
      </c>
      <c r="C2573" s="85" t="s">
        <v>7978</v>
      </c>
      <c r="D2573" s="85" t="s">
        <v>7978</v>
      </c>
      <c r="E2573" s="85" t="s">
        <v>7978</v>
      </c>
      <c r="F2573" s="85"/>
      <c r="G2573" s="85" t="s">
        <v>1151</v>
      </c>
      <c r="H2573" s="85"/>
      <c r="I2573" s="85"/>
      <c r="J2573" s="86"/>
      <c r="K2573" s="105" t="s">
        <v>1300</v>
      </c>
      <c r="L2573" s="87"/>
      <c r="M2573" s="85" t="s">
        <v>4082</v>
      </c>
      <c r="N2573" s="85" t="s">
        <v>7982</v>
      </c>
    </row>
    <row r="2574" spans="1:14" hidden="1">
      <c r="A2574" s="2" t="s">
        <v>8353</v>
      </c>
      <c r="B2574" s="85" t="s">
        <v>7983</v>
      </c>
      <c r="C2574" s="85" t="s">
        <v>7978</v>
      </c>
      <c r="D2574" s="85" t="s">
        <v>7978</v>
      </c>
      <c r="E2574" s="85" t="s">
        <v>7978</v>
      </c>
      <c r="F2574" s="85"/>
      <c r="G2574" s="85" t="s">
        <v>1151</v>
      </c>
      <c r="H2574" s="85"/>
      <c r="I2574" s="85"/>
      <c r="J2574" s="86"/>
      <c r="K2574" s="105" t="s">
        <v>1300</v>
      </c>
      <c r="L2574" s="87"/>
      <c r="M2574" s="85" t="s">
        <v>4083</v>
      </c>
      <c r="N2574" s="85" t="s">
        <v>7983</v>
      </c>
    </row>
    <row r="2575" spans="1:14" hidden="1">
      <c r="A2575" s="2" t="s">
        <v>8354</v>
      </c>
      <c r="B2575" s="85" t="s">
        <v>7984</v>
      </c>
      <c r="C2575" s="85" t="s">
        <v>7978</v>
      </c>
      <c r="D2575" s="85" t="s">
        <v>7978</v>
      </c>
      <c r="E2575" s="85" t="s">
        <v>7978</v>
      </c>
      <c r="F2575" s="85" t="s">
        <v>1977</v>
      </c>
      <c r="G2575" s="85" t="s">
        <v>1151</v>
      </c>
      <c r="H2575" s="85"/>
      <c r="I2575" s="85"/>
      <c r="J2575" s="86"/>
      <c r="K2575" s="105" t="s">
        <v>1300</v>
      </c>
      <c r="L2575" s="87"/>
      <c r="M2575" s="85" t="s">
        <v>4084</v>
      </c>
      <c r="N2575" s="85" t="s">
        <v>7984</v>
      </c>
    </row>
    <row r="2576" spans="1:14" hidden="1">
      <c r="A2576" s="2" t="s">
        <v>8355</v>
      </c>
      <c r="B2576" s="85" t="s">
        <v>7985</v>
      </c>
      <c r="C2576" s="85" t="s">
        <v>7978</v>
      </c>
      <c r="D2576" s="85" t="s">
        <v>7978</v>
      </c>
      <c r="E2576" s="85" t="s">
        <v>7978</v>
      </c>
      <c r="F2576" s="85"/>
      <c r="G2576" s="85" t="s">
        <v>1151</v>
      </c>
      <c r="H2576" s="85"/>
      <c r="I2576" s="85"/>
      <c r="J2576" s="86"/>
      <c r="K2576" s="105" t="s">
        <v>1300</v>
      </c>
      <c r="L2576" s="87"/>
      <c r="M2576" s="85" t="s">
        <v>4085</v>
      </c>
      <c r="N2576" s="85" t="s">
        <v>7985</v>
      </c>
    </row>
    <row r="2577" spans="1:14" hidden="1">
      <c r="A2577" s="2" t="s">
        <v>8356</v>
      </c>
      <c r="B2577" s="85" t="s">
        <v>7986</v>
      </c>
      <c r="C2577" s="85" t="s">
        <v>7978</v>
      </c>
      <c r="D2577" s="85" t="s">
        <v>7978</v>
      </c>
      <c r="E2577" s="85" t="s">
        <v>7978</v>
      </c>
      <c r="F2577" s="85"/>
      <c r="G2577" s="85" t="s">
        <v>1151</v>
      </c>
      <c r="H2577" s="85"/>
      <c r="I2577" s="85"/>
      <c r="J2577" s="86"/>
      <c r="K2577" s="105" t="s">
        <v>1300</v>
      </c>
      <c r="L2577" s="87"/>
      <c r="M2577" s="85" t="s">
        <v>4086</v>
      </c>
      <c r="N2577" s="85" t="s">
        <v>7986</v>
      </c>
    </row>
    <row r="2578" spans="1:14" hidden="1">
      <c r="A2578" s="2" t="s">
        <v>8357</v>
      </c>
      <c r="B2578" s="85" t="s">
        <v>7987</v>
      </c>
      <c r="C2578" s="85" t="s">
        <v>7978</v>
      </c>
      <c r="D2578" s="85"/>
      <c r="E2578" s="85"/>
      <c r="F2578" s="85"/>
      <c r="G2578" s="85"/>
      <c r="H2578" s="85"/>
      <c r="I2578" s="85"/>
      <c r="J2578" s="85"/>
      <c r="K2578" s="105" t="s">
        <v>1308</v>
      </c>
      <c r="L2578" s="87"/>
      <c r="M2578" s="85" t="s">
        <v>4087</v>
      </c>
      <c r="N2578" s="85" t="s">
        <v>7987</v>
      </c>
    </row>
    <row r="2579" spans="1:14" hidden="1">
      <c r="A2579" s="2" t="s">
        <v>8358</v>
      </c>
      <c r="B2579" s="85" t="s">
        <v>7988</v>
      </c>
      <c r="C2579" s="85" t="s">
        <v>7978</v>
      </c>
      <c r="D2579" s="85" t="s">
        <v>7978</v>
      </c>
      <c r="E2579" s="85" t="s">
        <v>7978</v>
      </c>
      <c r="F2579" s="85"/>
      <c r="G2579" s="85" t="s">
        <v>1151</v>
      </c>
      <c r="H2579" s="85"/>
      <c r="I2579" s="85"/>
      <c r="J2579" s="86"/>
      <c r="K2579" s="105" t="s">
        <v>1300</v>
      </c>
      <c r="L2579" s="87"/>
      <c r="M2579" s="85" t="s">
        <v>4088</v>
      </c>
      <c r="N2579" s="85" t="s">
        <v>7988</v>
      </c>
    </row>
    <row r="2580" spans="1:14" hidden="1">
      <c r="A2580" s="2" t="s">
        <v>8359</v>
      </c>
      <c r="B2580" s="85" t="s">
        <v>7989</v>
      </c>
      <c r="C2580" s="85" t="s">
        <v>7978</v>
      </c>
      <c r="D2580" s="85"/>
      <c r="E2580" s="85"/>
      <c r="F2580" s="85"/>
      <c r="G2580" s="85"/>
      <c r="H2580" s="85"/>
      <c r="I2580" s="85"/>
      <c r="J2580" s="85"/>
      <c r="K2580" s="105" t="s">
        <v>1300</v>
      </c>
      <c r="L2580" s="87"/>
      <c r="M2580" s="85" t="s">
        <v>4089</v>
      </c>
      <c r="N2580" s="85" t="s">
        <v>7989</v>
      </c>
    </row>
    <row r="2581" spans="1:14" hidden="1">
      <c r="A2581" s="2" t="s">
        <v>8360</v>
      </c>
      <c r="B2581" s="85" t="s">
        <v>7990</v>
      </c>
      <c r="C2581" s="85" t="s">
        <v>7978</v>
      </c>
      <c r="D2581" s="85" t="s">
        <v>7978</v>
      </c>
      <c r="E2581" s="85" t="s">
        <v>7978</v>
      </c>
      <c r="F2581" s="85" t="s">
        <v>1979</v>
      </c>
      <c r="G2581" s="85"/>
      <c r="H2581" s="85" t="s">
        <v>1151</v>
      </c>
      <c r="I2581" s="85"/>
      <c r="J2581" s="85"/>
      <c r="K2581" s="105" t="s">
        <v>1300</v>
      </c>
      <c r="L2581" s="87"/>
      <c r="M2581" s="85" t="s">
        <v>4090</v>
      </c>
      <c r="N2581" s="85" t="s">
        <v>7990</v>
      </c>
    </row>
    <row r="2582" spans="1:14" hidden="1">
      <c r="A2582" s="2" t="s">
        <v>8361</v>
      </c>
      <c r="B2582" s="85" t="s">
        <v>7991</v>
      </c>
      <c r="C2582" s="85" t="s">
        <v>7978</v>
      </c>
      <c r="D2582" s="85" t="s">
        <v>7978</v>
      </c>
      <c r="E2582" s="85" t="s">
        <v>7978</v>
      </c>
      <c r="F2582" s="85" t="s">
        <v>1978</v>
      </c>
      <c r="G2582" s="85"/>
      <c r="H2582" s="85" t="s">
        <v>1151</v>
      </c>
      <c r="I2582" s="85"/>
      <c r="J2582" s="85"/>
      <c r="K2582" s="105" t="s">
        <v>1300</v>
      </c>
      <c r="L2582" s="87"/>
      <c r="M2582" s="85" t="s">
        <v>4091</v>
      </c>
      <c r="N2582" s="85" t="s">
        <v>7991</v>
      </c>
    </row>
    <row r="2583" spans="1:14" hidden="1">
      <c r="A2583" s="2" t="s">
        <v>8362</v>
      </c>
      <c r="B2583" s="85" t="s">
        <v>7992</v>
      </c>
      <c r="C2583" s="85" t="s">
        <v>7978</v>
      </c>
      <c r="D2583" s="85"/>
      <c r="E2583" s="85"/>
      <c r="F2583" s="85"/>
      <c r="G2583" s="85"/>
      <c r="H2583" s="85"/>
      <c r="I2583" s="85"/>
      <c r="J2583" s="85"/>
      <c r="K2583" s="105" t="s">
        <v>1300</v>
      </c>
      <c r="L2583" s="87"/>
      <c r="M2583" s="85" t="s">
        <v>4092</v>
      </c>
      <c r="N2583" s="85" t="s">
        <v>7992</v>
      </c>
    </row>
    <row r="2584" spans="1:14" hidden="1">
      <c r="A2584" s="2" t="s">
        <v>8363</v>
      </c>
      <c r="B2584" s="85" t="s">
        <v>7993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1300</v>
      </c>
      <c r="L2584" s="87"/>
      <c r="M2584" s="85" t="s">
        <v>4093</v>
      </c>
      <c r="N2584" s="85" t="s">
        <v>7993</v>
      </c>
    </row>
    <row r="2585" spans="1:14" hidden="1">
      <c r="A2585" s="2" t="s">
        <v>8364</v>
      </c>
      <c r="B2585" s="85" t="s">
        <v>7994</v>
      </c>
      <c r="C2585" s="85" t="s">
        <v>7978</v>
      </c>
      <c r="D2585" s="85"/>
      <c r="E2585" s="85"/>
      <c r="F2585" s="85"/>
      <c r="G2585" s="85"/>
      <c r="H2585" s="85"/>
      <c r="I2585" s="85"/>
      <c r="J2585" s="85"/>
      <c r="K2585" s="105" t="s">
        <v>1300</v>
      </c>
      <c r="L2585" s="87"/>
      <c r="M2585" s="85" t="s">
        <v>4094</v>
      </c>
      <c r="N2585" s="85" t="s">
        <v>7994</v>
      </c>
    </row>
    <row r="2586" spans="1:14" hidden="1">
      <c r="A2586" s="2" t="s">
        <v>8365</v>
      </c>
      <c r="B2586" s="85" t="s">
        <v>7995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1300</v>
      </c>
      <c r="L2586" s="87"/>
      <c r="M2586" s="85" t="s">
        <v>4095</v>
      </c>
      <c r="N2586" s="85" t="s">
        <v>7995</v>
      </c>
    </row>
    <row r="2587" spans="1:14" hidden="1">
      <c r="A2587" s="2" t="s">
        <v>8366</v>
      </c>
      <c r="B2587" s="85" t="s">
        <v>7996</v>
      </c>
      <c r="C2587" s="85" t="s">
        <v>7978</v>
      </c>
      <c r="D2587" s="85" t="s">
        <v>7978</v>
      </c>
      <c r="E2587" s="85" t="s">
        <v>7978</v>
      </c>
      <c r="F2587" s="85" t="s">
        <v>1981</v>
      </c>
      <c r="G2587" s="85"/>
      <c r="H2587" s="85" t="s">
        <v>1151</v>
      </c>
      <c r="I2587" s="85"/>
      <c r="J2587" s="85"/>
      <c r="K2587" s="105" t="s">
        <v>1300</v>
      </c>
      <c r="L2587" s="87"/>
      <c r="M2587" s="85" t="s">
        <v>4096</v>
      </c>
      <c r="N2587" s="85" t="s">
        <v>7996</v>
      </c>
    </row>
    <row r="2588" spans="1:14" hidden="1">
      <c r="A2588" s="2" t="s">
        <v>8367</v>
      </c>
      <c r="B2588" s="85" t="s">
        <v>7997</v>
      </c>
      <c r="C2588" s="85" t="s">
        <v>2109</v>
      </c>
      <c r="D2588" s="85"/>
      <c r="E2588" s="85"/>
      <c r="F2588" s="85"/>
      <c r="G2588" s="85"/>
      <c r="H2588" s="85"/>
      <c r="I2588" s="85"/>
      <c r="J2588" s="85"/>
      <c r="K2588" s="105" t="s">
        <v>1300</v>
      </c>
      <c r="L2588" s="87"/>
      <c r="M2588" s="85" t="s">
        <v>4097</v>
      </c>
      <c r="N2588" s="85" t="s">
        <v>7997</v>
      </c>
    </row>
    <row r="2589" spans="1:14" hidden="1">
      <c r="A2589" s="2" t="s">
        <v>8368</v>
      </c>
      <c r="B2589" s="85" t="s">
        <v>7998</v>
      </c>
      <c r="C2589" s="85" t="s">
        <v>2109</v>
      </c>
      <c r="D2589" s="85"/>
      <c r="E2589" s="85"/>
      <c r="F2589" s="85"/>
      <c r="G2589" s="85"/>
      <c r="H2589" s="85"/>
      <c r="I2589" s="85"/>
      <c r="J2589" s="85"/>
      <c r="K2589" s="105" t="s">
        <v>1300</v>
      </c>
      <c r="L2589" s="87"/>
      <c r="M2589" s="85" t="s">
        <v>4098</v>
      </c>
      <c r="N2589" s="85" t="s">
        <v>7998</v>
      </c>
    </row>
    <row r="2590" spans="1:14" hidden="1">
      <c r="A2590" s="2" t="s">
        <v>8369</v>
      </c>
      <c r="B2590" s="85" t="s">
        <v>7999</v>
      </c>
      <c r="C2590" s="85" t="s">
        <v>2109</v>
      </c>
      <c r="D2590" s="85"/>
      <c r="E2590" s="85"/>
      <c r="F2590" s="85"/>
      <c r="G2590" s="85"/>
      <c r="H2590" s="85"/>
      <c r="I2590" s="85"/>
      <c r="J2590" s="85"/>
      <c r="K2590" s="105" t="s">
        <v>1300</v>
      </c>
      <c r="L2590" s="87"/>
      <c r="M2590" s="85" t="s">
        <v>4099</v>
      </c>
      <c r="N2590" s="85" t="s">
        <v>7999</v>
      </c>
    </row>
    <row r="2591" spans="1:14" hidden="1">
      <c r="A2591" s="2" t="s">
        <v>8370</v>
      </c>
      <c r="B2591" s="85" t="s">
        <v>8000</v>
      </c>
      <c r="C2591" s="85" t="s">
        <v>2109</v>
      </c>
      <c r="D2591" s="85"/>
      <c r="E2591" s="85"/>
      <c r="F2591" s="85"/>
      <c r="G2591" s="85"/>
      <c r="H2591" s="85"/>
      <c r="I2591" s="85"/>
      <c r="J2591" s="85"/>
      <c r="K2591" s="105" t="s">
        <v>1300</v>
      </c>
      <c r="L2591" s="87"/>
      <c r="M2591" s="85" t="s">
        <v>4100</v>
      </c>
      <c r="N2591" s="85" t="s">
        <v>8000</v>
      </c>
    </row>
    <row r="2592" spans="1:14" hidden="1">
      <c r="A2592" s="2" t="s">
        <v>8371</v>
      </c>
      <c r="B2592" s="85" t="s">
        <v>8001</v>
      </c>
      <c r="C2592" s="85" t="s">
        <v>2109</v>
      </c>
      <c r="D2592" s="85"/>
      <c r="E2592" s="85"/>
      <c r="F2592" s="85"/>
      <c r="G2592" s="85"/>
      <c r="H2592" s="85"/>
      <c r="I2592" s="85"/>
      <c r="J2592" s="85"/>
      <c r="K2592" s="105" t="s">
        <v>1300</v>
      </c>
      <c r="L2592" s="87"/>
      <c r="M2592" s="85" t="s">
        <v>4101</v>
      </c>
      <c r="N2592" s="85" t="s">
        <v>8001</v>
      </c>
    </row>
    <row r="2593" spans="1:14" hidden="1">
      <c r="A2593" s="2" t="s">
        <v>8372</v>
      </c>
      <c r="B2593" s="85" t="s">
        <v>8002</v>
      </c>
      <c r="C2593" s="85" t="s">
        <v>2109</v>
      </c>
      <c r="D2593" s="85"/>
      <c r="E2593" s="85"/>
      <c r="F2593" s="85"/>
      <c r="G2593" s="85"/>
      <c r="H2593" s="85"/>
      <c r="I2593" s="85"/>
      <c r="J2593" s="85"/>
      <c r="K2593" s="105" t="s">
        <v>1300</v>
      </c>
      <c r="L2593" s="87"/>
      <c r="M2593" s="85" t="s">
        <v>4102</v>
      </c>
      <c r="N2593" s="85" t="s">
        <v>8002</v>
      </c>
    </row>
    <row r="2594" spans="1:14" hidden="1">
      <c r="A2594" s="2" t="s">
        <v>8373</v>
      </c>
      <c r="B2594" s="85" t="s">
        <v>8003</v>
      </c>
      <c r="C2594" s="85" t="s">
        <v>2109</v>
      </c>
      <c r="D2594" s="85"/>
      <c r="E2594" s="85"/>
      <c r="F2594" s="85"/>
      <c r="G2594" s="85"/>
      <c r="H2594" s="85"/>
      <c r="I2594" s="85"/>
      <c r="J2594" s="85"/>
      <c r="K2594" s="105" t="s">
        <v>1300</v>
      </c>
      <c r="L2594" s="87"/>
      <c r="M2594" s="85" t="s">
        <v>4103</v>
      </c>
      <c r="N2594" s="85" t="s">
        <v>8003</v>
      </c>
    </row>
    <row r="2595" spans="1:14" hidden="1">
      <c r="A2595" s="2" t="s">
        <v>8374</v>
      </c>
      <c r="B2595" s="85" t="s">
        <v>8004</v>
      </c>
      <c r="C2595" s="85" t="s">
        <v>2109</v>
      </c>
      <c r="D2595" s="85"/>
      <c r="E2595" s="85"/>
      <c r="F2595" s="85"/>
      <c r="G2595" s="85"/>
      <c r="H2595" s="85"/>
      <c r="I2595" s="85"/>
      <c r="J2595" s="85"/>
      <c r="K2595" s="105" t="s">
        <v>1300</v>
      </c>
      <c r="L2595" s="87"/>
      <c r="M2595" s="85" t="s">
        <v>4104</v>
      </c>
      <c r="N2595" s="85" t="s">
        <v>8004</v>
      </c>
    </row>
    <row r="2596" spans="1:14" hidden="1">
      <c r="A2596" s="2" t="s">
        <v>8375</v>
      </c>
      <c r="B2596" s="85" t="s">
        <v>8005</v>
      </c>
      <c r="C2596" s="85" t="s">
        <v>2109</v>
      </c>
      <c r="D2596" s="85"/>
      <c r="E2596" s="85"/>
      <c r="F2596" s="85"/>
      <c r="G2596" s="85"/>
      <c r="H2596" s="85"/>
      <c r="I2596" s="85"/>
      <c r="J2596" s="85"/>
      <c r="K2596" s="105" t="s">
        <v>1300</v>
      </c>
      <c r="L2596" s="87"/>
      <c r="M2596" s="85" t="s">
        <v>4105</v>
      </c>
      <c r="N2596" s="85" t="s">
        <v>8005</v>
      </c>
    </row>
    <row r="2597" spans="1:14" hidden="1">
      <c r="A2597" s="2" t="s">
        <v>8376</v>
      </c>
      <c r="B2597" s="85" t="s">
        <v>8006</v>
      </c>
      <c r="C2597" s="85" t="s">
        <v>2109</v>
      </c>
      <c r="D2597" s="85"/>
      <c r="E2597" s="85"/>
      <c r="F2597" s="85"/>
      <c r="G2597" s="85"/>
      <c r="H2597" s="85"/>
      <c r="I2597" s="85"/>
      <c r="J2597" s="85"/>
      <c r="K2597" s="105" t="s">
        <v>1300</v>
      </c>
      <c r="L2597" s="87"/>
      <c r="M2597" s="85" t="s">
        <v>4106</v>
      </c>
      <c r="N2597" s="85" t="s">
        <v>8006</v>
      </c>
    </row>
    <row r="2598" spans="1:14" hidden="1">
      <c r="A2598" s="2" t="s">
        <v>8377</v>
      </c>
      <c r="B2598" s="85" t="s">
        <v>8007</v>
      </c>
      <c r="C2598" s="85" t="s">
        <v>2109</v>
      </c>
      <c r="D2598" s="85"/>
      <c r="E2598" s="85"/>
      <c r="F2598" s="85"/>
      <c r="G2598" s="85"/>
      <c r="H2598" s="85"/>
      <c r="I2598" s="85"/>
      <c r="J2598" s="85"/>
      <c r="K2598" s="105" t="s">
        <v>1300</v>
      </c>
      <c r="L2598" s="87"/>
      <c r="M2598" s="85" t="s">
        <v>4107</v>
      </c>
      <c r="N2598" s="85" t="s">
        <v>8007</v>
      </c>
    </row>
    <row r="2599" spans="1:14" hidden="1">
      <c r="A2599" s="2" t="s">
        <v>8378</v>
      </c>
      <c r="B2599" s="85" t="s">
        <v>8008</v>
      </c>
      <c r="C2599" s="85" t="s">
        <v>2109</v>
      </c>
      <c r="D2599" s="85"/>
      <c r="E2599" s="85"/>
      <c r="F2599" s="85"/>
      <c r="G2599" s="85"/>
      <c r="H2599" s="85"/>
      <c r="I2599" s="85"/>
      <c r="J2599" s="85"/>
      <c r="K2599" s="105" t="s">
        <v>1300</v>
      </c>
      <c r="L2599" s="87"/>
      <c r="M2599" s="85" t="s">
        <v>4108</v>
      </c>
      <c r="N2599" s="85" t="s">
        <v>8008</v>
      </c>
    </row>
    <row r="2600" spans="1:14" hidden="1">
      <c r="A2600" s="2" t="s">
        <v>8379</v>
      </c>
      <c r="B2600" s="85" t="s">
        <v>8009</v>
      </c>
      <c r="C2600" s="85" t="s">
        <v>2109</v>
      </c>
      <c r="D2600" s="85"/>
      <c r="E2600" s="85"/>
      <c r="F2600" s="85"/>
      <c r="G2600" s="85"/>
      <c r="H2600" s="85"/>
      <c r="I2600" s="85"/>
      <c r="J2600" s="85"/>
      <c r="K2600" s="105" t="s">
        <v>1300</v>
      </c>
      <c r="L2600" s="87"/>
      <c r="M2600" s="85" t="s">
        <v>4109</v>
      </c>
      <c r="N2600" s="85" t="s">
        <v>8009</v>
      </c>
    </row>
    <row r="2601" spans="1:14" hidden="1">
      <c r="A2601" s="2" t="s">
        <v>8380</v>
      </c>
      <c r="B2601" s="85" t="s">
        <v>8010</v>
      </c>
      <c r="C2601" s="85" t="s">
        <v>2109</v>
      </c>
      <c r="D2601" s="85"/>
      <c r="E2601" s="85"/>
      <c r="F2601" s="85"/>
      <c r="G2601" s="85"/>
      <c r="H2601" s="85"/>
      <c r="I2601" s="85"/>
      <c r="J2601" s="85"/>
      <c r="K2601" s="105" t="s">
        <v>1300</v>
      </c>
      <c r="L2601" s="87"/>
      <c r="M2601" s="85" t="s">
        <v>4110</v>
      </c>
      <c r="N2601" s="85" t="s">
        <v>8010</v>
      </c>
    </row>
    <row r="2602" spans="1:14" hidden="1">
      <c r="A2602" s="2" t="s">
        <v>8381</v>
      </c>
      <c r="B2602" s="85" t="s">
        <v>8011</v>
      </c>
      <c r="C2602" s="85" t="s">
        <v>2109</v>
      </c>
      <c r="D2602" s="85"/>
      <c r="E2602" s="85"/>
      <c r="F2602" s="85"/>
      <c r="G2602" s="85"/>
      <c r="H2602" s="85"/>
      <c r="I2602" s="85"/>
      <c r="J2602" s="85"/>
      <c r="K2602" s="105" t="s">
        <v>1300</v>
      </c>
      <c r="L2602" s="87"/>
      <c r="M2602" s="85" t="s">
        <v>4111</v>
      </c>
      <c r="N2602" s="85" t="s">
        <v>8011</v>
      </c>
    </row>
    <row r="2603" spans="1:14" hidden="1">
      <c r="A2603" s="2" t="s">
        <v>8382</v>
      </c>
      <c r="B2603" s="85" t="s">
        <v>8012</v>
      </c>
      <c r="C2603" s="85" t="s">
        <v>2109</v>
      </c>
      <c r="D2603" s="85"/>
      <c r="E2603" s="85"/>
      <c r="F2603" s="85"/>
      <c r="G2603" s="85"/>
      <c r="H2603" s="85"/>
      <c r="I2603" s="85"/>
      <c r="J2603" s="85"/>
      <c r="K2603" s="105" t="s">
        <v>1300</v>
      </c>
      <c r="L2603" s="87"/>
      <c r="M2603" s="85" t="s">
        <v>4112</v>
      </c>
      <c r="N2603" s="85" t="s">
        <v>8012</v>
      </c>
    </row>
    <row r="2604" spans="1:14" hidden="1">
      <c r="A2604" s="2" t="s">
        <v>8383</v>
      </c>
      <c r="B2604" s="85" t="s">
        <v>8013</v>
      </c>
      <c r="C2604" s="85" t="s">
        <v>2109</v>
      </c>
      <c r="D2604" s="85"/>
      <c r="E2604" s="85"/>
      <c r="F2604" s="85"/>
      <c r="G2604" s="85"/>
      <c r="H2604" s="85"/>
      <c r="I2604" s="85"/>
      <c r="J2604" s="85"/>
      <c r="K2604" s="105" t="s">
        <v>1300</v>
      </c>
      <c r="L2604" s="87"/>
      <c r="M2604" s="85" t="s">
        <v>4113</v>
      </c>
      <c r="N2604" s="85" t="s">
        <v>8013</v>
      </c>
    </row>
    <row r="2605" spans="1:14" hidden="1">
      <c r="A2605" s="2" t="s">
        <v>8384</v>
      </c>
      <c r="B2605" s="85" t="s">
        <v>8014</v>
      </c>
      <c r="C2605" s="85" t="s">
        <v>2109</v>
      </c>
      <c r="D2605" s="85"/>
      <c r="E2605" s="85"/>
      <c r="F2605" s="85"/>
      <c r="G2605" s="85"/>
      <c r="H2605" s="85"/>
      <c r="I2605" s="85"/>
      <c r="J2605" s="85"/>
      <c r="K2605" s="105" t="s">
        <v>1300</v>
      </c>
      <c r="L2605" s="87"/>
      <c r="M2605" s="85" t="s">
        <v>4114</v>
      </c>
      <c r="N2605" s="85" t="s">
        <v>8014</v>
      </c>
    </row>
    <row r="2606" spans="1:14" hidden="1">
      <c r="A2606" s="2" t="s">
        <v>8385</v>
      </c>
      <c r="B2606" s="85" t="s">
        <v>8015</v>
      </c>
      <c r="C2606" s="85" t="s">
        <v>2109</v>
      </c>
      <c r="D2606" s="85"/>
      <c r="E2606" s="85"/>
      <c r="F2606" s="85"/>
      <c r="G2606" s="85"/>
      <c r="H2606" s="85"/>
      <c r="I2606" s="85"/>
      <c r="J2606" s="85"/>
      <c r="K2606" s="105" t="s">
        <v>1300</v>
      </c>
      <c r="L2606" s="87"/>
      <c r="M2606" s="85" t="s">
        <v>4115</v>
      </c>
      <c r="N2606" s="85" t="s">
        <v>8015</v>
      </c>
    </row>
    <row r="2607" spans="1:14" hidden="1">
      <c r="A2607" s="2" t="s">
        <v>8386</v>
      </c>
      <c r="B2607" s="85" t="s">
        <v>8016</v>
      </c>
      <c r="C2607" s="85" t="s">
        <v>2109</v>
      </c>
      <c r="D2607" s="85"/>
      <c r="E2607" s="85"/>
      <c r="F2607" s="85"/>
      <c r="G2607" s="85"/>
      <c r="H2607" s="85"/>
      <c r="I2607" s="85"/>
      <c r="J2607" s="85"/>
      <c r="K2607" s="105" t="s">
        <v>1300</v>
      </c>
      <c r="L2607" s="87"/>
      <c r="M2607" s="85" t="s">
        <v>4116</v>
      </c>
      <c r="N2607" s="85" t="s">
        <v>8016</v>
      </c>
    </row>
    <row r="2608" spans="1:14" hidden="1">
      <c r="A2608" s="2" t="s">
        <v>8387</v>
      </c>
      <c r="B2608" s="85" t="s">
        <v>8017</v>
      </c>
      <c r="C2608" s="85" t="s">
        <v>2109</v>
      </c>
      <c r="D2608" s="85"/>
      <c r="E2608" s="85"/>
      <c r="F2608" s="85"/>
      <c r="G2608" s="85"/>
      <c r="H2608" s="85"/>
      <c r="I2608" s="85"/>
      <c r="J2608" s="85"/>
      <c r="K2608" s="105" t="s">
        <v>1300</v>
      </c>
      <c r="L2608" s="87"/>
      <c r="M2608" s="85" t="s">
        <v>4117</v>
      </c>
      <c r="N2608" s="85" t="s">
        <v>8017</v>
      </c>
    </row>
    <row r="2609" spans="1:14" hidden="1">
      <c r="A2609" s="2" t="s">
        <v>8388</v>
      </c>
      <c r="B2609" s="85" t="s">
        <v>8018</v>
      </c>
      <c r="C2609" s="85" t="s">
        <v>2109</v>
      </c>
      <c r="D2609" s="85"/>
      <c r="E2609" s="85"/>
      <c r="F2609" s="85"/>
      <c r="G2609" s="85"/>
      <c r="H2609" s="85"/>
      <c r="I2609" s="85"/>
      <c r="J2609" s="85"/>
      <c r="K2609" s="105" t="s">
        <v>1300</v>
      </c>
      <c r="L2609" s="87"/>
      <c r="M2609" s="85" t="s">
        <v>4118</v>
      </c>
      <c r="N2609" s="85" t="s">
        <v>8018</v>
      </c>
    </row>
    <row r="2610" spans="1:14" hidden="1">
      <c r="A2610" s="2" t="s">
        <v>8389</v>
      </c>
      <c r="B2610" s="85" t="s">
        <v>8019</v>
      </c>
      <c r="C2610" s="85" t="s">
        <v>2109</v>
      </c>
      <c r="D2610" s="85"/>
      <c r="E2610" s="85"/>
      <c r="F2610" s="85"/>
      <c r="G2610" s="85"/>
      <c r="H2610" s="85"/>
      <c r="I2610" s="85"/>
      <c r="J2610" s="85"/>
      <c r="K2610" s="105" t="s">
        <v>1300</v>
      </c>
      <c r="L2610" s="87"/>
      <c r="M2610" s="85" t="s">
        <v>4119</v>
      </c>
      <c r="N2610" s="85" t="s">
        <v>8019</v>
      </c>
    </row>
    <row r="2611" spans="1:14" hidden="1">
      <c r="A2611" s="2" t="s">
        <v>8390</v>
      </c>
      <c r="B2611" s="85" t="s">
        <v>8020</v>
      </c>
      <c r="C2611" s="85" t="s">
        <v>2109</v>
      </c>
      <c r="D2611" s="85"/>
      <c r="E2611" s="85"/>
      <c r="F2611" s="85"/>
      <c r="G2611" s="85"/>
      <c r="H2611" s="85"/>
      <c r="I2611" s="85"/>
      <c r="J2611" s="85"/>
      <c r="K2611" s="105" t="s">
        <v>1300</v>
      </c>
      <c r="L2611" s="87"/>
      <c r="M2611" s="85" t="s">
        <v>4120</v>
      </c>
      <c r="N2611" s="85" t="s">
        <v>8020</v>
      </c>
    </row>
    <row r="2612" spans="1:14" hidden="1">
      <c r="A2612" s="2" t="s">
        <v>8391</v>
      </c>
      <c r="B2612" s="85" t="s">
        <v>8021</v>
      </c>
      <c r="C2612" s="85" t="s">
        <v>2109</v>
      </c>
      <c r="D2612" s="85"/>
      <c r="E2612" s="85"/>
      <c r="F2612" s="85"/>
      <c r="G2612" s="85"/>
      <c r="H2612" s="85"/>
      <c r="I2612" s="85"/>
      <c r="J2612" s="85"/>
      <c r="K2612" s="105" t="s">
        <v>1300</v>
      </c>
      <c r="L2612" s="87"/>
      <c r="M2612" s="85" t="s">
        <v>4121</v>
      </c>
      <c r="N2612" s="85" t="s">
        <v>8021</v>
      </c>
    </row>
    <row r="2613" spans="1:14" hidden="1">
      <c r="A2613" s="2" t="s">
        <v>8392</v>
      </c>
      <c r="B2613" s="85" t="s">
        <v>8022</v>
      </c>
      <c r="C2613" s="85" t="s">
        <v>2109</v>
      </c>
      <c r="D2613" s="85"/>
      <c r="E2613" s="85"/>
      <c r="F2613" s="85"/>
      <c r="G2613" s="85"/>
      <c r="H2613" s="85"/>
      <c r="I2613" s="85"/>
      <c r="J2613" s="85"/>
      <c r="K2613" s="105" t="s">
        <v>1300</v>
      </c>
      <c r="L2613" s="87"/>
      <c r="M2613" s="85" t="s">
        <v>4122</v>
      </c>
      <c r="N2613" s="85" t="s">
        <v>8022</v>
      </c>
    </row>
    <row r="2614" spans="1:14" hidden="1">
      <c r="A2614" s="2" t="s">
        <v>8393</v>
      </c>
      <c r="B2614" s="85" t="s">
        <v>8023</v>
      </c>
      <c r="C2614" s="85" t="s">
        <v>1103</v>
      </c>
      <c r="D2614" s="85"/>
      <c r="E2614" s="85"/>
      <c r="F2614" s="85"/>
      <c r="G2614" s="85"/>
      <c r="H2614" s="85"/>
      <c r="I2614" s="85"/>
      <c r="J2614" s="85"/>
      <c r="K2614" s="105" t="s">
        <v>1300</v>
      </c>
      <c r="L2614" s="87"/>
      <c r="M2614" s="85" t="s">
        <v>4123</v>
      </c>
      <c r="N2614" s="85" t="s">
        <v>8023</v>
      </c>
    </row>
    <row r="2615" spans="1:14" hidden="1">
      <c r="A2615" s="2" t="s">
        <v>8394</v>
      </c>
      <c r="B2615" s="85" t="s">
        <v>8024</v>
      </c>
      <c r="C2615" s="85" t="s">
        <v>1103</v>
      </c>
      <c r="D2615" s="85"/>
      <c r="E2615" s="85"/>
      <c r="F2615" s="85"/>
      <c r="G2615" s="85"/>
      <c r="H2615" s="85"/>
      <c r="I2615" s="85"/>
      <c r="J2615" s="85"/>
      <c r="K2615" s="105" t="s">
        <v>1300</v>
      </c>
      <c r="L2615" s="87"/>
      <c r="M2615" s="85" t="s">
        <v>4124</v>
      </c>
      <c r="N2615" s="85" t="s">
        <v>8024</v>
      </c>
    </row>
    <row r="2616" spans="1:14" hidden="1">
      <c r="A2616" s="2" t="s">
        <v>8395</v>
      </c>
      <c r="B2616" s="85" t="s">
        <v>8025</v>
      </c>
      <c r="C2616" s="85" t="s">
        <v>921</v>
      </c>
      <c r="D2616" s="85" t="s">
        <v>921</v>
      </c>
      <c r="E2616" s="85" t="s">
        <v>921</v>
      </c>
      <c r="F2616" s="85" t="s">
        <v>1980</v>
      </c>
      <c r="G2616" s="85"/>
      <c r="H2616" s="85" t="s">
        <v>1151</v>
      </c>
      <c r="I2616" s="85"/>
      <c r="J2616" s="85"/>
      <c r="K2616" s="105" t="s">
        <v>1300</v>
      </c>
      <c r="L2616" s="87"/>
      <c r="M2616" s="85" t="s">
        <v>4125</v>
      </c>
      <c r="N2616" s="85" t="s">
        <v>8025</v>
      </c>
    </row>
    <row r="2617" spans="1:14" hidden="1">
      <c r="A2617" s="2" t="s">
        <v>8396</v>
      </c>
      <c r="B2617" s="85" t="s">
        <v>8026</v>
      </c>
      <c r="C2617" s="85" t="s">
        <v>2109</v>
      </c>
      <c r="D2617" s="85"/>
      <c r="E2617" s="85"/>
      <c r="F2617" s="85"/>
      <c r="G2617" s="85"/>
      <c r="H2617" s="85"/>
      <c r="I2617" s="85"/>
      <c r="J2617" s="85"/>
      <c r="K2617" s="105" t="s">
        <v>1318</v>
      </c>
      <c r="L2617" s="87"/>
      <c r="M2617" s="85" t="s">
        <v>4126</v>
      </c>
      <c r="N2617" s="85" t="s">
        <v>8026</v>
      </c>
    </row>
    <row r="2618" spans="1:14" hidden="1">
      <c r="A2618" s="2" t="s">
        <v>8397</v>
      </c>
      <c r="B2618" s="85" t="s">
        <v>8027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1318</v>
      </c>
      <c r="L2618" s="87"/>
      <c r="M2618" s="85" t="s">
        <v>4127</v>
      </c>
      <c r="N2618" s="85" t="s">
        <v>8027</v>
      </c>
    </row>
    <row r="2619" spans="1:14" hidden="1">
      <c r="A2619" s="2" t="s">
        <v>8398</v>
      </c>
      <c r="B2619" s="85" t="s">
        <v>8028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1308</v>
      </c>
      <c r="L2619" s="87"/>
      <c r="M2619" s="85" t="s">
        <v>4128</v>
      </c>
      <c r="N2619" s="85" t="s">
        <v>8028</v>
      </c>
    </row>
    <row r="2620" spans="1:14" hidden="1">
      <c r="A2620" s="2" t="s">
        <v>8399</v>
      </c>
      <c r="B2620" s="85" t="s">
        <v>8029</v>
      </c>
      <c r="C2620" s="85" t="s">
        <v>2109</v>
      </c>
      <c r="D2620" s="85"/>
      <c r="E2620" s="85"/>
      <c r="F2620" s="85"/>
      <c r="G2620" s="85"/>
      <c r="H2620" s="85"/>
      <c r="I2620" s="85"/>
      <c r="J2620" s="85"/>
      <c r="K2620" s="105" t="s">
        <v>1300</v>
      </c>
      <c r="L2620" s="87"/>
      <c r="M2620" s="85" t="s">
        <v>4129</v>
      </c>
      <c r="N2620" s="85" t="s">
        <v>8029</v>
      </c>
    </row>
    <row r="2621" spans="1:14" hidden="1">
      <c r="A2621" s="2" t="s">
        <v>8400</v>
      </c>
      <c r="B2621" s="85" t="s">
        <v>8030</v>
      </c>
      <c r="C2621" s="85" t="s">
        <v>2109</v>
      </c>
      <c r="D2621" s="85"/>
      <c r="E2621" s="85"/>
      <c r="F2621" s="85"/>
      <c r="G2621" s="85"/>
      <c r="H2621" s="85"/>
      <c r="I2621" s="85"/>
      <c r="J2621" s="85"/>
      <c r="K2621" s="105" t="s">
        <v>1300</v>
      </c>
      <c r="L2621" s="87"/>
      <c r="M2621" s="85" t="s">
        <v>4130</v>
      </c>
      <c r="N2621" s="85" t="s">
        <v>8030</v>
      </c>
    </row>
    <row r="2622" spans="1:14" hidden="1">
      <c r="A2622" s="2" t="s">
        <v>8401</v>
      </c>
      <c r="B2622" s="85" t="s">
        <v>8031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1300</v>
      </c>
      <c r="L2622" s="87"/>
      <c r="M2622" s="85" t="s">
        <v>4131</v>
      </c>
      <c r="N2622" s="85" t="s">
        <v>8031</v>
      </c>
    </row>
    <row r="2623" spans="1:14" hidden="1">
      <c r="A2623" s="2" t="s">
        <v>8402</v>
      </c>
      <c r="B2623" s="85" t="s">
        <v>8032</v>
      </c>
      <c r="C2623" s="85" t="s">
        <v>2109</v>
      </c>
      <c r="D2623" s="85"/>
      <c r="E2623" s="85"/>
      <c r="F2623" s="85"/>
      <c r="G2623" s="85"/>
      <c r="H2623" s="85"/>
      <c r="I2623" s="85"/>
      <c r="J2623" s="85"/>
      <c r="K2623" s="105" t="s">
        <v>1300</v>
      </c>
      <c r="L2623" s="87"/>
      <c r="M2623" s="85" t="s">
        <v>4132</v>
      </c>
      <c r="N2623" s="85" t="s">
        <v>8032</v>
      </c>
    </row>
    <row r="2624" spans="1:14" hidden="1">
      <c r="A2624" s="2" t="s">
        <v>8403</v>
      </c>
      <c r="B2624" s="85" t="s">
        <v>8033</v>
      </c>
      <c r="C2624" s="85" t="s">
        <v>2109</v>
      </c>
      <c r="D2624" s="85"/>
      <c r="E2624" s="85"/>
      <c r="F2624" s="85"/>
      <c r="G2624" s="85"/>
      <c r="H2624" s="85"/>
      <c r="I2624" s="85"/>
      <c r="J2624" s="85"/>
      <c r="K2624" s="105" t="s">
        <v>1300</v>
      </c>
      <c r="L2624" s="87"/>
      <c r="M2624" s="85" t="s">
        <v>4133</v>
      </c>
      <c r="N2624" s="85" t="s">
        <v>8033</v>
      </c>
    </row>
    <row r="2625" spans="1:14" hidden="1">
      <c r="A2625" s="2" t="s">
        <v>8404</v>
      </c>
      <c r="B2625" s="85" t="s">
        <v>8034</v>
      </c>
      <c r="C2625" s="85" t="s">
        <v>2109</v>
      </c>
      <c r="D2625" s="85"/>
      <c r="E2625" s="85"/>
      <c r="F2625" s="85"/>
      <c r="G2625" s="85"/>
      <c r="H2625" s="85"/>
      <c r="I2625" s="85"/>
      <c r="J2625" s="85"/>
      <c r="K2625" s="105" t="s">
        <v>1300</v>
      </c>
      <c r="L2625" s="87"/>
      <c r="M2625" s="85" t="s">
        <v>4134</v>
      </c>
      <c r="N2625" s="85" t="s">
        <v>8034</v>
      </c>
    </row>
    <row r="2626" spans="1:14" hidden="1">
      <c r="A2626" s="2" t="s">
        <v>8405</v>
      </c>
      <c r="B2626" s="85" t="s">
        <v>8035</v>
      </c>
      <c r="C2626" s="85" t="s">
        <v>1103</v>
      </c>
      <c r="D2626" s="85"/>
      <c r="E2626" s="85"/>
      <c r="F2626" s="85"/>
      <c r="G2626" s="85"/>
      <c r="H2626" s="85"/>
      <c r="I2626" s="85"/>
      <c r="J2626" s="85"/>
      <c r="K2626" s="105" t="s">
        <v>1318</v>
      </c>
      <c r="L2626" s="87"/>
      <c r="M2626" s="85" t="s">
        <v>4135</v>
      </c>
      <c r="N2626" s="85" t="s">
        <v>8035</v>
      </c>
    </row>
    <row r="2627" spans="1:14" hidden="1">
      <c r="A2627" s="2" t="s">
        <v>8406</v>
      </c>
      <c r="B2627" s="85" t="s">
        <v>8036</v>
      </c>
      <c r="C2627" s="85" t="s">
        <v>1103</v>
      </c>
      <c r="D2627" s="85"/>
      <c r="E2627" s="85"/>
      <c r="F2627" s="85"/>
      <c r="G2627" s="85"/>
      <c r="H2627" s="85"/>
      <c r="I2627" s="85"/>
      <c r="J2627" s="85"/>
      <c r="K2627" s="105" t="s">
        <v>1318</v>
      </c>
      <c r="L2627" s="87"/>
      <c r="M2627" s="85" t="s">
        <v>4136</v>
      </c>
      <c r="N2627" s="85" t="s">
        <v>8036</v>
      </c>
    </row>
    <row r="2628" spans="1:14" hidden="1">
      <c r="A2628" s="2" t="s">
        <v>8407</v>
      </c>
      <c r="B2628" s="85" t="s">
        <v>8037</v>
      </c>
      <c r="C2628" s="85" t="s">
        <v>7978</v>
      </c>
      <c r="D2628" s="85" t="s">
        <v>739</v>
      </c>
      <c r="E2628" s="85" t="s">
        <v>7978</v>
      </c>
      <c r="F2628" s="85" t="s">
        <v>1331</v>
      </c>
      <c r="G2628" s="85" t="s">
        <v>1332</v>
      </c>
      <c r="H2628" s="85" t="s">
        <v>1151</v>
      </c>
      <c r="I2628" s="85"/>
      <c r="J2628" s="85"/>
      <c r="K2628" s="105" t="s">
        <v>1308</v>
      </c>
      <c r="L2628" s="87"/>
      <c r="M2628" s="85" t="s">
        <v>4137</v>
      </c>
      <c r="N2628" s="85" t="s">
        <v>8037</v>
      </c>
    </row>
    <row r="2629" spans="1:14" hidden="1">
      <c r="A2629" s="2" t="s">
        <v>8408</v>
      </c>
      <c r="B2629" s="85" t="s">
        <v>8038</v>
      </c>
      <c r="C2629" s="85" t="s">
        <v>7978</v>
      </c>
      <c r="D2629" s="85"/>
      <c r="E2629" s="85"/>
      <c r="F2629" s="85"/>
      <c r="G2629" s="85"/>
      <c r="H2629" s="85"/>
      <c r="I2629" s="85"/>
      <c r="J2629" s="85"/>
      <c r="K2629" s="105" t="s">
        <v>1300</v>
      </c>
      <c r="L2629" s="87"/>
      <c r="M2629" s="85" t="s">
        <v>4138</v>
      </c>
      <c r="N2629" s="85" t="s">
        <v>8038</v>
      </c>
    </row>
    <row r="2630" spans="1:14" hidden="1">
      <c r="A2630" s="2" t="s">
        <v>8409</v>
      </c>
      <c r="B2630" s="85" t="s">
        <v>8039</v>
      </c>
      <c r="C2630" s="85" t="s">
        <v>8040</v>
      </c>
      <c r="D2630" s="85"/>
      <c r="E2630" s="85"/>
      <c r="F2630" s="85"/>
      <c r="G2630" s="85"/>
      <c r="H2630" s="85"/>
      <c r="I2630" s="85"/>
      <c r="J2630" s="85"/>
      <c r="K2630" s="105" t="s">
        <v>1300</v>
      </c>
      <c r="L2630" s="87"/>
      <c r="M2630" s="85" t="s">
        <v>4139</v>
      </c>
      <c r="N2630" s="85" t="s">
        <v>8039</v>
      </c>
    </row>
    <row r="2631" spans="1:14" hidden="1">
      <c r="A2631" s="2" t="s">
        <v>8410</v>
      </c>
      <c r="B2631" s="85" t="s">
        <v>8041</v>
      </c>
      <c r="C2631" s="85" t="s">
        <v>8042</v>
      </c>
      <c r="D2631" s="85"/>
      <c r="E2631" s="85"/>
      <c r="F2631" s="85"/>
      <c r="G2631" s="85"/>
      <c r="H2631" s="85"/>
      <c r="I2631" s="85"/>
      <c r="J2631" s="85"/>
      <c r="K2631" s="105" t="s">
        <v>1318</v>
      </c>
      <c r="L2631" s="87"/>
      <c r="M2631" s="85" t="s">
        <v>4140</v>
      </c>
      <c r="N2631" s="85" t="s">
        <v>8041</v>
      </c>
    </row>
    <row r="2632" spans="1:14" hidden="1">
      <c r="A2632" s="2" t="s">
        <v>8411</v>
      </c>
      <c r="B2632" s="85" t="s">
        <v>8043</v>
      </c>
      <c r="C2632" s="85" t="s">
        <v>8042</v>
      </c>
      <c r="D2632" s="85"/>
      <c r="E2632" s="85"/>
      <c r="F2632" s="85"/>
      <c r="G2632" s="85"/>
      <c r="H2632" s="85"/>
      <c r="I2632" s="85"/>
      <c r="J2632" s="85"/>
      <c r="K2632" s="105" t="s">
        <v>1318</v>
      </c>
      <c r="L2632" s="87"/>
      <c r="M2632" s="85" t="s">
        <v>4141</v>
      </c>
      <c r="N2632" s="85" t="s">
        <v>8043</v>
      </c>
    </row>
    <row r="2633" spans="1:14" hidden="1">
      <c r="A2633" s="2" t="s">
        <v>8412</v>
      </c>
      <c r="B2633" s="85" t="s">
        <v>8044</v>
      </c>
      <c r="C2633" s="85" t="s">
        <v>8042</v>
      </c>
      <c r="D2633" s="85"/>
      <c r="E2633" s="85"/>
      <c r="F2633" s="85"/>
      <c r="G2633" s="85"/>
      <c r="H2633" s="85"/>
      <c r="I2633" s="85"/>
      <c r="J2633" s="85"/>
      <c r="K2633" s="105" t="s">
        <v>1318</v>
      </c>
      <c r="L2633" s="87"/>
      <c r="M2633" s="85" t="s">
        <v>4142</v>
      </c>
      <c r="N2633" s="85" t="s">
        <v>8044</v>
      </c>
    </row>
    <row r="2634" spans="1:14" hidden="1">
      <c r="A2634" s="2" t="s">
        <v>8413</v>
      </c>
      <c r="B2634" s="85" t="s">
        <v>8045</v>
      </c>
      <c r="C2634" s="85" t="s">
        <v>921</v>
      </c>
      <c r="D2634" s="85" t="s">
        <v>1335</v>
      </c>
      <c r="E2634" s="85" t="s">
        <v>1103</v>
      </c>
      <c r="F2634" s="85" t="s">
        <v>1336</v>
      </c>
      <c r="G2634" s="85" t="s">
        <v>1151</v>
      </c>
      <c r="H2634" s="85"/>
      <c r="I2634" s="85"/>
      <c r="J2634" s="86"/>
      <c r="K2634" s="105" t="s">
        <v>1308</v>
      </c>
      <c r="L2634" s="87"/>
      <c r="M2634" s="85" t="s">
        <v>4143</v>
      </c>
      <c r="N2634" s="85" t="s">
        <v>8045</v>
      </c>
    </row>
    <row r="2635" spans="1:14" hidden="1">
      <c r="A2635" s="2" t="s">
        <v>8414</v>
      </c>
      <c r="B2635" s="85" t="s">
        <v>8046</v>
      </c>
      <c r="C2635" s="85" t="s">
        <v>7970</v>
      </c>
      <c r="D2635" s="85"/>
      <c r="E2635" s="85"/>
      <c r="F2635" s="85"/>
      <c r="G2635" s="85"/>
      <c r="H2635" s="85"/>
      <c r="I2635" s="85"/>
      <c r="J2635" s="85"/>
      <c r="K2635" s="105" t="s">
        <v>1300</v>
      </c>
      <c r="L2635" s="87"/>
      <c r="M2635" s="85" t="s">
        <v>4144</v>
      </c>
      <c r="N2635" s="85" t="s">
        <v>8046</v>
      </c>
    </row>
    <row r="2636" spans="1:14" hidden="1">
      <c r="A2636" s="2" t="s">
        <v>8415</v>
      </c>
      <c r="B2636" s="85" t="s">
        <v>8047</v>
      </c>
      <c r="C2636" s="85" t="s">
        <v>7978</v>
      </c>
      <c r="D2636" s="85" t="s">
        <v>735</v>
      </c>
      <c r="E2636" s="85" t="s">
        <v>7978</v>
      </c>
      <c r="F2636" s="85" t="s">
        <v>1328</v>
      </c>
      <c r="G2636" s="85" t="s">
        <v>1329</v>
      </c>
      <c r="H2636" s="85" t="s">
        <v>1151</v>
      </c>
      <c r="I2636" s="85"/>
      <c r="J2636" s="85"/>
      <c r="K2636" s="105" t="s">
        <v>1308</v>
      </c>
      <c r="L2636" s="87"/>
      <c r="M2636" s="85" t="s">
        <v>4145</v>
      </c>
      <c r="N2636" s="85" t="s">
        <v>8047</v>
      </c>
    </row>
    <row r="2637" spans="1:14" hidden="1">
      <c r="A2637" s="2" t="s">
        <v>8416</v>
      </c>
      <c r="B2637" s="85" t="s">
        <v>8048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1308</v>
      </c>
      <c r="L2637" s="87"/>
      <c r="M2637" s="85" t="s">
        <v>4146</v>
      </c>
      <c r="N2637" s="85" t="s">
        <v>8048</v>
      </c>
    </row>
    <row r="2638" spans="1:14" hidden="1">
      <c r="A2638" s="2" t="s">
        <v>8417</v>
      </c>
      <c r="B2638" s="85" t="s">
        <v>8049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1308</v>
      </c>
      <c r="L2638" s="87"/>
      <c r="M2638" s="85" t="s">
        <v>4147</v>
      </c>
      <c r="N2638" s="85" t="s">
        <v>8049</v>
      </c>
    </row>
    <row r="2639" spans="1:14" hidden="1">
      <c r="A2639" s="2" t="s">
        <v>8418</v>
      </c>
      <c r="B2639" s="85" t="s">
        <v>8050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1308</v>
      </c>
      <c r="L2639" s="87"/>
      <c r="M2639" s="85" t="s">
        <v>4148</v>
      </c>
      <c r="N2639" s="85" t="s">
        <v>8050</v>
      </c>
    </row>
    <row r="2640" spans="1:14" hidden="1">
      <c r="A2640" s="2" t="s">
        <v>8419</v>
      </c>
      <c r="B2640" s="85" t="s">
        <v>8051</v>
      </c>
      <c r="C2640" s="85" t="s">
        <v>1103</v>
      </c>
      <c r="D2640" s="85"/>
      <c r="E2640" s="85"/>
      <c r="F2640" s="85"/>
      <c r="G2640" s="85"/>
      <c r="H2640" s="85"/>
      <c r="I2640" s="85"/>
      <c r="J2640" s="85"/>
      <c r="K2640" s="105" t="s">
        <v>7842</v>
      </c>
      <c r="L2640" s="87"/>
      <c r="M2640" s="85" t="s">
        <v>4149</v>
      </c>
      <c r="N2640" s="85" t="s">
        <v>8051</v>
      </c>
    </row>
    <row r="2641" spans="1:14" hidden="1">
      <c r="A2641" s="2" t="s">
        <v>8420</v>
      </c>
      <c r="B2641" s="85" t="s">
        <v>8052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1300</v>
      </c>
      <c r="L2641" s="87"/>
      <c r="M2641" s="85" t="s">
        <v>4150</v>
      </c>
      <c r="N2641" s="85" t="s">
        <v>8052</v>
      </c>
    </row>
    <row r="2642" spans="1:14" hidden="1">
      <c r="A2642" s="2" t="s">
        <v>8421</v>
      </c>
      <c r="B2642" s="85" t="s">
        <v>8053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1300</v>
      </c>
      <c r="L2642" s="87"/>
      <c r="M2642" s="85" t="s">
        <v>4151</v>
      </c>
      <c r="N2642" s="85" t="s">
        <v>8053</v>
      </c>
    </row>
    <row r="2643" spans="1:14" hidden="1">
      <c r="A2643" s="2" t="s">
        <v>8422</v>
      </c>
      <c r="B2643" s="85" t="s">
        <v>8054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1300</v>
      </c>
      <c r="L2643" s="87"/>
      <c r="M2643" s="85" t="s">
        <v>4152</v>
      </c>
      <c r="N2643" s="85" t="s">
        <v>8054</v>
      </c>
    </row>
    <row r="2644" spans="1:14" hidden="1">
      <c r="A2644" s="2" t="s">
        <v>8423</v>
      </c>
      <c r="B2644" s="85" t="s">
        <v>8055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1300</v>
      </c>
      <c r="L2644" s="87"/>
      <c r="M2644" s="85" t="s">
        <v>4153</v>
      </c>
      <c r="N2644" s="85" t="s">
        <v>8055</v>
      </c>
    </row>
    <row r="2645" spans="1:14" hidden="1">
      <c r="A2645" s="2" t="s">
        <v>8424</v>
      </c>
      <c r="B2645" s="85" t="s">
        <v>8056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1300</v>
      </c>
      <c r="L2645" s="87"/>
      <c r="M2645" s="85" t="s">
        <v>4154</v>
      </c>
      <c r="N2645" s="85" t="s">
        <v>8056</v>
      </c>
    </row>
    <row r="2646" spans="1:14" hidden="1">
      <c r="A2646" s="2" t="s">
        <v>8425</v>
      </c>
      <c r="B2646" s="85" t="s">
        <v>8057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1300</v>
      </c>
      <c r="L2646" s="87"/>
      <c r="M2646" s="85" t="s">
        <v>4155</v>
      </c>
      <c r="N2646" s="85" t="s">
        <v>8057</v>
      </c>
    </row>
    <row r="2647" spans="1:14" hidden="1">
      <c r="A2647" s="2" t="s">
        <v>8426</v>
      </c>
      <c r="B2647" s="85" t="s">
        <v>8058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1300</v>
      </c>
      <c r="L2647" s="87"/>
      <c r="M2647" s="85" t="s">
        <v>4156</v>
      </c>
      <c r="N2647" s="85" t="s">
        <v>8058</v>
      </c>
    </row>
    <row r="2648" spans="1:14" hidden="1">
      <c r="A2648" s="2" t="s">
        <v>8427</v>
      </c>
      <c r="B2648" s="85" t="s">
        <v>8059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1300</v>
      </c>
      <c r="L2648" s="87"/>
      <c r="M2648" s="85" t="s">
        <v>4157</v>
      </c>
      <c r="N2648" s="85" t="s">
        <v>8059</v>
      </c>
    </row>
    <row r="2649" spans="1:14" hidden="1">
      <c r="A2649" s="2" t="s">
        <v>8428</v>
      </c>
      <c r="B2649" s="85" t="s">
        <v>8060</v>
      </c>
      <c r="C2649" s="85" t="s">
        <v>7669</v>
      </c>
      <c r="D2649" s="85" t="s">
        <v>7669</v>
      </c>
      <c r="E2649" s="85" t="s">
        <v>7669</v>
      </c>
      <c r="F2649" s="85"/>
      <c r="G2649" s="85" t="s">
        <v>1151</v>
      </c>
      <c r="H2649" s="85"/>
      <c r="I2649" s="85"/>
      <c r="J2649" s="86"/>
      <c r="K2649" s="105" t="s">
        <v>1318</v>
      </c>
      <c r="L2649" s="87"/>
      <c r="M2649" s="85" t="s">
        <v>4158</v>
      </c>
      <c r="N2649" s="85" t="s">
        <v>8060</v>
      </c>
    </row>
    <row r="2650" spans="1:14" hidden="1">
      <c r="A2650" s="2" t="s">
        <v>8429</v>
      </c>
      <c r="B2650" s="85" t="s">
        <v>8061</v>
      </c>
      <c r="C2650" s="85" t="s">
        <v>7669</v>
      </c>
      <c r="D2650" s="85" t="s">
        <v>7669</v>
      </c>
      <c r="E2650" s="85" t="s">
        <v>7669</v>
      </c>
      <c r="F2650" s="85"/>
      <c r="G2650" s="85" t="s">
        <v>1151</v>
      </c>
      <c r="H2650" s="85"/>
      <c r="I2650" s="85"/>
      <c r="J2650" s="86"/>
      <c r="K2650" s="105" t="s">
        <v>1318</v>
      </c>
      <c r="L2650" s="87"/>
      <c r="M2650" s="85" t="s">
        <v>4159</v>
      </c>
      <c r="N2650" s="85" t="s">
        <v>8061</v>
      </c>
    </row>
    <row r="2651" spans="1:14" hidden="1">
      <c r="A2651" s="2" t="s">
        <v>8430</v>
      </c>
      <c r="B2651" s="85" t="s">
        <v>8062</v>
      </c>
      <c r="C2651" s="85" t="s">
        <v>8063</v>
      </c>
      <c r="D2651" s="85"/>
      <c r="E2651" s="85"/>
      <c r="F2651" s="85"/>
      <c r="G2651" s="85"/>
      <c r="H2651" s="85"/>
      <c r="I2651" s="85"/>
      <c r="J2651" s="85"/>
      <c r="K2651" s="105" t="s">
        <v>1318</v>
      </c>
      <c r="L2651" s="87"/>
      <c r="M2651" s="85" t="s">
        <v>4160</v>
      </c>
      <c r="N2651" s="85" t="s">
        <v>8062</v>
      </c>
    </row>
    <row r="2652" spans="1:14" hidden="1">
      <c r="A2652" s="2" t="s">
        <v>8431</v>
      </c>
      <c r="B2652" s="85" t="s">
        <v>8064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1308</v>
      </c>
      <c r="L2652" s="87"/>
      <c r="M2652" s="85" t="s">
        <v>4161</v>
      </c>
      <c r="N2652" s="85" t="s">
        <v>8064</v>
      </c>
    </row>
    <row r="2653" spans="1:14" hidden="1">
      <c r="A2653" s="2" t="s">
        <v>8432</v>
      </c>
      <c r="B2653" s="85" t="s">
        <v>8065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1300</v>
      </c>
      <c r="L2653" s="87"/>
      <c r="M2653" s="85" t="s">
        <v>4162</v>
      </c>
      <c r="N2653" s="85" t="s">
        <v>8065</v>
      </c>
    </row>
    <row r="2654" spans="1:14" hidden="1">
      <c r="A2654" s="2" t="s">
        <v>8433</v>
      </c>
      <c r="B2654" s="85" t="s">
        <v>8066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1300</v>
      </c>
      <c r="L2654" s="87"/>
      <c r="M2654" s="85" t="s">
        <v>4163</v>
      </c>
      <c r="N2654" s="85" t="s">
        <v>8066</v>
      </c>
    </row>
    <row r="2655" spans="1:14" hidden="1">
      <c r="A2655" s="2" t="s">
        <v>8434</v>
      </c>
      <c r="B2655" s="85" t="s">
        <v>8067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1300</v>
      </c>
      <c r="L2655" s="87"/>
      <c r="M2655" s="85" t="s">
        <v>4164</v>
      </c>
      <c r="N2655" s="85" t="s">
        <v>8067</v>
      </c>
    </row>
    <row r="2656" spans="1:14" hidden="1">
      <c r="A2656" s="2" t="s">
        <v>8435</v>
      </c>
      <c r="B2656" s="85" t="s">
        <v>8068</v>
      </c>
      <c r="C2656" s="85" t="s">
        <v>2109</v>
      </c>
      <c r="D2656" s="85"/>
      <c r="E2656" s="85"/>
      <c r="F2656" s="85"/>
      <c r="G2656" s="85"/>
      <c r="H2656" s="85"/>
      <c r="I2656" s="85"/>
      <c r="J2656" s="85"/>
      <c r="K2656" s="105" t="s">
        <v>1300</v>
      </c>
      <c r="L2656" s="87"/>
      <c r="M2656" s="85" t="s">
        <v>4165</v>
      </c>
      <c r="N2656" s="85" t="s">
        <v>8068</v>
      </c>
    </row>
    <row r="2657" spans="1:14" hidden="1">
      <c r="A2657" s="2" t="s">
        <v>8436</v>
      </c>
      <c r="B2657" s="85" t="s">
        <v>8069</v>
      </c>
      <c r="C2657" s="85" t="s">
        <v>7978</v>
      </c>
      <c r="D2657" s="85" t="s">
        <v>1335</v>
      </c>
      <c r="E2657" s="85"/>
      <c r="F2657" s="85"/>
      <c r="G2657" s="85"/>
      <c r="H2657" s="85"/>
      <c r="I2657" s="85"/>
      <c r="J2657" s="85"/>
      <c r="K2657" s="105" t="s">
        <v>1308</v>
      </c>
      <c r="L2657" s="87"/>
      <c r="M2657" s="85" t="s">
        <v>4166</v>
      </c>
      <c r="N2657" s="85" t="s">
        <v>8069</v>
      </c>
    </row>
    <row r="2658" spans="1:14" hidden="1">
      <c r="A2658" s="2" t="s">
        <v>8437</v>
      </c>
      <c r="B2658" s="84" t="s">
        <v>8070</v>
      </c>
      <c r="C2658" s="84" t="s">
        <v>8071</v>
      </c>
      <c r="D2658" s="84"/>
      <c r="E2658" s="84"/>
      <c r="F2658" s="84"/>
      <c r="G2658" s="85"/>
      <c r="H2658" s="84"/>
      <c r="I2658" s="86"/>
      <c r="J2658" s="86"/>
      <c r="K2658" s="104" t="s">
        <v>1300</v>
      </c>
      <c r="L2658" s="87"/>
      <c r="M2658" s="84" t="s">
        <v>4167</v>
      </c>
      <c r="N2658" s="84" t="s">
        <v>8070</v>
      </c>
    </row>
    <row r="2659" spans="1:14" hidden="1">
      <c r="A2659" s="2" t="s">
        <v>8438</v>
      </c>
      <c r="B2659" s="84" t="s">
        <v>8072</v>
      </c>
      <c r="C2659" s="84" t="s">
        <v>8071</v>
      </c>
      <c r="D2659" s="84"/>
      <c r="E2659" s="84"/>
      <c r="F2659" s="84"/>
      <c r="G2659" s="85"/>
      <c r="H2659" s="84"/>
      <c r="I2659" s="86"/>
      <c r="J2659" s="86"/>
      <c r="K2659" s="104" t="s">
        <v>1300</v>
      </c>
      <c r="L2659" s="87"/>
      <c r="M2659" s="84" t="s">
        <v>4168</v>
      </c>
      <c r="N2659" s="84" t="s">
        <v>8072</v>
      </c>
    </row>
    <row r="2660" spans="1:14" hidden="1">
      <c r="A2660" s="2" t="s">
        <v>8439</v>
      </c>
      <c r="B2660" s="103" t="s">
        <v>8073</v>
      </c>
      <c r="C2660" s="103" t="s">
        <v>8074</v>
      </c>
      <c r="D2660" s="103"/>
      <c r="E2660" s="103"/>
      <c r="F2660" s="103"/>
      <c r="G2660" s="103"/>
      <c r="H2660" s="103"/>
      <c r="I2660" s="106"/>
      <c r="J2660" s="106"/>
      <c r="K2660" s="103" t="s">
        <v>1733</v>
      </c>
      <c r="L2660" s="87"/>
      <c r="M2660" s="103" t="s">
        <v>4169</v>
      </c>
      <c r="N2660" s="103" t="s">
        <v>8073</v>
      </c>
    </row>
    <row r="2661" spans="1:14" hidden="1">
      <c r="A2661" s="2" t="s">
        <v>8440</v>
      </c>
      <c r="B2661" s="107" t="s">
        <v>8075</v>
      </c>
      <c r="C2661" s="107" t="s">
        <v>2109</v>
      </c>
      <c r="D2661" s="108"/>
      <c r="E2661" s="107"/>
      <c r="F2661" s="107"/>
      <c r="G2661" s="109"/>
      <c r="H2661" s="108"/>
      <c r="I2661" s="110"/>
      <c r="J2661" s="110"/>
      <c r="K2661" s="107" t="s">
        <v>1308</v>
      </c>
      <c r="L2661" s="111"/>
      <c r="M2661" s="107" t="s">
        <v>4170</v>
      </c>
      <c r="N2661" s="107" t="s">
        <v>8075</v>
      </c>
    </row>
    <row r="2662" spans="1:14" hidden="1">
      <c r="A2662" s="2" t="s">
        <v>8441</v>
      </c>
      <c r="B2662" s="103" t="s">
        <v>8076</v>
      </c>
      <c r="C2662" s="103" t="s">
        <v>8077</v>
      </c>
      <c r="D2662" s="103"/>
      <c r="E2662" s="103"/>
      <c r="F2662" s="103"/>
      <c r="G2662" s="103"/>
      <c r="H2662" s="103"/>
      <c r="I2662" s="86"/>
      <c r="J2662" s="86"/>
      <c r="K2662" s="103" t="s">
        <v>1308</v>
      </c>
      <c r="L2662" s="87"/>
      <c r="M2662" s="103" t="s">
        <v>4171</v>
      </c>
      <c r="N2662" s="103" t="s">
        <v>8076</v>
      </c>
    </row>
    <row r="2663" spans="1:14" hidden="1">
      <c r="A2663" s="2" t="s">
        <v>8442</v>
      </c>
      <c r="B2663" s="84" t="s">
        <v>8078</v>
      </c>
      <c r="C2663" s="84" t="s">
        <v>2109</v>
      </c>
      <c r="D2663" s="84"/>
      <c r="E2663" s="84"/>
      <c r="F2663" s="84"/>
      <c r="G2663" s="85"/>
      <c r="H2663" s="84"/>
      <c r="I2663" s="86"/>
      <c r="J2663" s="86"/>
      <c r="K2663" s="104" t="s">
        <v>1308</v>
      </c>
      <c r="L2663" s="87"/>
      <c r="M2663" s="84" t="s">
        <v>4172</v>
      </c>
      <c r="N2663" s="84" t="s">
        <v>8078</v>
      </c>
    </row>
    <row r="2664" spans="1:14" hidden="1">
      <c r="A2664" s="2" t="s">
        <v>8443</v>
      </c>
      <c r="B2664" s="103" t="s">
        <v>8079</v>
      </c>
      <c r="C2664" s="103" t="s">
        <v>7931</v>
      </c>
      <c r="D2664" s="84"/>
      <c r="E2664" s="103" t="s">
        <v>1729</v>
      </c>
      <c r="F2664" s="103" t="s">
        <v>1730</v>
      </c>
      <c r="G2664" s="85"/>
      <c r="H2664" s="103" t="s">
        <v>1151</v>
      </c>
      <c r="I2664" s="86"/>
      <c r="J2664" s="86"/>
      <c r="K2664" s="103" t="s">
        <v>1318</v>
      </c>
      <c r="L2664" s="87"/>
      <c r="M2664" s="103" t="s">
        <v>4173</v>
      </c>
      <c r="N2664" s="103" t="s">
        <v>8079</v>
      </c>
    </row>
    <row r="2665" spans="1:14" hidden="1">
      <c r="A2665" s="2" t="s">
        <v>8444</v>
      </c>
      <c r="B2665" s="84" t="s">
        <v>8080</v>
      </c>
      <c r="C2665" s="84" t="s">
        <v>8077</v>
      </c>
      <c r="D2665" s="84"/>
      <c r="E2665" s="84"/>
      <c r="F2665" s="84"/>
      <c r="G2665" s="85"/>
      <c r="H2665" s="84"/>
      <c r="I2665" s="86"/>
      <c r="J2665" s="86"/>
      <c r="K2665" s="104" t="s">
        <v>1308</v>
      </c>
      <c r="L2665" s="87"/>
      <c r="M2665" s="84" t="s">
        <v>4174</v>
      </c>
      <c r="N2665" s="84" t="s">
        <v>8080</v>
      </c>
    </row>
    <row r="2666" spans="1:14" hidden="1">
      <c r="A2666" s="2" t="s">
        <v>8445</v>
      </c>
      <c r="B2666" s="84" t="s">
        <v>8081</v>
      </c>
      <c r="C2666" s="84" t="s">
        <v>8082</v>
      </c>
      <c r="D2666" s="84"/>
      <c r="E2666" s="84"/>
      <c r="F2666" s="84"/>
      <c r="G2666" s="85"/>
      <c r="H2666" s="84"/>
      <c r="I2666" s="86"/>
      <c r="J2666" s="86"/>
      <c r="K2666" s="104" t="s">
        <v>7842</v>
      </c>
      <c r="L2666" s="87"/>
      <c r="M2666" s="84" t="s">
        <v>4175</v>
      </c>
      <c r="N2666" s="84" t="s">
        <v>8081</v>
      </c>
    </row>
    <row r="2667" spans="1:14" hidden="1">
      <c r="A2667" s="2" t="s">
        <v>8446</v>
      </c>
      <c r="B2667" s="103" t="s">
        <v>8083</v>
      </c>
      <c r="C2667" s="103" t="s">
        <v>7883</v>
      </c>
      <c r="D2667" s="103" t="s">
        <v>1737</v>
      </c>
      <c r="E2667" s="84"/>
      <c r="F2667" s="103" t="s">
        <v>1738</v>
      </c>
      <c r="G2667" s="85"/>
      <c r="H2667" s="103" t="s">
        <v>1151</v>
      </c>
      <c r="I2667" s="86"/>
      <c r="J2667" s="86"/>
      <c r="K2667" s="103" t="s">
        <v>1318</v>
      </c>
      <c r="L2667" s="87"/>
      <c r="M2667" s="103" t="s">
        <v>4176</v>
      </c>
      <c r="N2667" s="103" t="s">
        <v>8083</v>
      </c>
    </row>
    <row r="2668" spans="1:14" hidden="1">
      <c r="A2668" s="2" t="s">
        <v>8447</v>
      </c>
      <c r="B2668" s="84" t="s">
        <v>8084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7842</v>
      </c>
      <c r="L2668" s="87"/>
      <c r="M2668" s="84" t="s">
        <v>4177</v>
      </c>
      <c r="N2668" s="84" t="s">
        <v>8084</v>
      </c>
    </row>
    <row r="2669" spans="1:14" hidden="1">
      <c r="A2669" s="2" t="s">
        <v>8448</v>
      </c>
      <c r="B2669" s="84" t="s">
        <v>8085</v>
      </c>
      <c r="C2669" s="112" t="s">
        <v>1264</v>
      </c>
      <c r="D2669" s="84"/>
      <c r="E2669" s="84"/>
      <c r="F2669" s="84"/>
      <c r="G2669" s="85"/>
      <c r="H2669" s="84"/>
      <c r="I2669" s="86"/>
      <c r="J2669" s="86"/>
      <c r="K2669" s="104" t="s">
        <v>7842</v>
      </c>
      <c r="L2669" s="87"/>
      <c r="M2669" s="84" t="s">
        <v>4178</v>
      </c>
      <c r="N2669" s="84" t="s">
        <v>8085</v>
      </c>
    </row>
    <row r="2670" spans="1:14" hidden="1">
      <c r="A2670" s="2" t="s">
        <v>8449</v>
      </c>
      <c r="B2670" s="84" t="s">
        <v>8086</v>
      </c>
      <c r="C2670" s="84" t="s">
        <v>1264</v>
      </c>
      <c r="D2670" s="84"/>
      <c r="E2670" s="84"/>
      <c r="F2670" s="84"/>
      <c r="G2670" s="85"/>
      <c r="H2670" s="84"/>
      <c r="I2670" s="86"/>
      <c r="J2670" s="86"/>
      <c r="K2670" s="104" t="s">
        <v>7842</v>
      </c>
      <c r="L2670" s="87"/>
      <c r="M2670" s="84" t="s">
        <v>4179</v>
      </c>
      <c r="N2670" s="84" t="s">
        <v>8086</v>
      </c>
    </row>
    <row r="2671" spans="1:14" hidden="1">
      <c r="A2671" s="2" t="s">
        <v>8450</v>
      </c>
      <c r="B2671" s="84" t="s">
        <v>8087</v>
      </c>
      <c r="C2671" s="84" t="s">
        <v>8088</v>
      </c>
      <c r="D2671" s="84"/>
      <c r="E2671" s="84"/>
      <c r="F2671" s="84"/>
      <c r="G2671" s="85"/>
      <c r="H2671" s="84"/>
      <c r="I2671" s="86"/>
      <c r="J2671" s="86"/>
      <c r="K2671" s="104" t="s">
        <v>1326</v>
      </c>
      <c r="L2671" s="87"/>
      <c r="M2671" s="84" t="s">
        <v>4180</v>
      </c>
      <c r="N2671" s="84" t="s">
        <v>8087</v>
      </c>
    </row>
    <row r="2672" spans="1:14" hidden="1">
      <c r="A2672" s="2" t="s">
        <v>8451</v>
      </c>
      <c r="B2672" s="84" t="s">
        <v>8089</v>
      </c>
      <c r="C2672" s="84" t="s">
        <v>8090</v>
      </c>
      <c r="D2672" s="84"/>
      <c r="E2672" s="84"/>
      <c r="F2672" s="84"/>
      <c r="G2672" s="85"/>
      <c r="H2672" s="84"/>
      <c r="I2672" s="86"/>
      <c r="J2672" s="86"/>
      <c r="K2672" s="104" t="s">
        <v>1308</v>
      </c>
      <c r="L2672" s="87"/>
      <c r="M2672" s="84" t="s">
        <v>4181</v>
      </c>
      <c r="N2672" s="84" t="s">
        <v>8089</v>
      </c>
    </row>
    <row r="2673" spans="1:14" hidden="1">
      <c r="A2673" s="2" t="s">
        <v>8452</v>
      </c>
      <c r="B2673" s="84" t="s">
        <v>8091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1308</v>
      </c>
      <c r="L2673" s="87"/>
      <c r="M2673" s="84" t="s">
        <v>4182</v>
      </c>
      <c r="N2673" s="84" t="s">
        <v>8091</v>
      </c>
    </row>
    <row r="2674" spans="1:14" hidden="1">
      <c r="A2674" s="2" t="s">
        <v>8453</v>
      </c>
      <c r="B2674" s="84" t="s">
        <v>8092</v>
      </c>
      <c r="C2674" s="84" t="s">
        <v>8093</v>
      </c>
      <c r="D2674" s="84"/>
      <c r="E2674" s="84"/>
      <c r="F2674" s="84"/>
      <c r="G2674" s="85"/>
      <c r="H2674" s="84"/>
      <c r="I2674" s="86"/>
      <c r="J2674" s="86"/>
      <c r="K2674" s="104" t="s">
        <v>1733</v>
      </c>
      <c r="L2674" s="87"/>
      <c r="M2674" s="84" t="s">
        <v>4183</v>
      </c>
      <c r="N2674" s="84" t="s">
        <v>8092</v>
      </c>
    </row>
    <row r="2675" spans="1:14" hidden="1">
      <c r="A2675" s="2" t="s">
        <v>8454</v>
      </c>
      <c r="B2675" s="84" t="s">
        <v>8094</v>
      </c>
      <c r="C2675" s="84" t="s">
        <v>8095</v>
      </c>
      <c r="D2675" s="84"/>
      <c r="E2675" s="84"/>
      <c r="F2675" s="84"/>
      <c r="G2675" s="85"/>
      <c r="H2675" s="84"/>
      <c r="I2675" s="86"/>
      <c r="J2675" s="86"/>
      <c r="K2675" s="104" t="s">
        <v>7922</v>
      </c>
      <c r="L2675" s="87"/>
      <c r="M2675" s="84" t="s">
        <v>4184</v>
      </c>
      <c r="N2675" s="84" t="s">
        <v>8094</v>
      </c>
    </row>
    <row r="2676" spans="1:14" hidden="1">
      <c r="A2676" s="2" t="s">
        <v>8455</v>
      </c>
      <c r="B2676" s="84" t="s">
        <v>8096</v>
      </c>
      <c r="C2676" s="84" t="s">
        <v>8095</v>
      </c>
      <c r="D2676" s="84"/>
      <c r="E2676" s="84"/>
      <c r="F2676" s="84"/>
      <c r="G2676" s="85"/>
      <c r="H2676" s="84"/>
      <c r="I2676" s="86"/>
      <c r="J2676" s="86"/>
      <c r="K2676" s="104" t="s">
        <v>7922</v>
      </c>
      <c r="L2676" s="87"/>
      <c r="M2676" s="84" t="s">
        <v>4185</v>
      </c>
      <c r="N2676" s="84" t="s">
        <v>8096</v>
      </c>
    </row>
    <row r="2677" spans="1:14" hidden="1">
      <c r="A2677" s="2" t="s">
        <v>8456</v>
      </c>
      <c r="B2677" s="84" t="s">
        <v>8097</v>
      </c>
      <c r="C2677" s="84" t="s">
        <v>1103</v>
      </c>
      <c r="D2677" s="84"/>
      <c r="E2677" s="84"/>
      <c r="F2677" s="84"/>
      <c r="G2677" s="85"/>
      <c r="H2677" s="84"/>
      <c r="I2677" s="86"/>
      <c r="J2677" s="86"/>
      <c r="K2677" s="104" t="s">
        <v>7922</v>
      </c>
      <c r="L2677" s="87"/>
      <c r="M2677" s="84" t="s">
        <v>4186</v>
      </c>
      <c r="N2677" s="84" t="s">
        <v>8097</v>
      </c>
    </row>
    <row r="2678" spans="1:14" hidden="1">
      <c r="A2678" s="2" t="s">
        <v>8457</v>
      </c>
      <c r="B2678" s="84" t="s">
        <v>8098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8099</v>
      </c>
      <c r="L2678" s="111"/>
      <c r="M2678" s="108" t="s">
        <v>4187</v>
      </c>
      <c r="N2678" s="84" t="s">
        <v>8098</v>
      </c>
    </row>
    <row r="2679" spans="1:14" hidden="1">
      <c r="A2679" s="2" t="s">
        <v>8458</v>
      </c>
      <c r="B2679" s="84" t="s">
        <v>8100</v>
      </c>
      <c r="C2679" s="84" t="s">
        <v>1103</v>
      </c>
      <c r="D2679" s="84"/>
      <c r="E2679" s="84"/>
      <c r="F2679" s="84"/>
      <c r="G2679" s="85"/>
      <c r="H2679" s="84"/>
      <c r="I2679" s="86"/>
      <c r="J2679" s="86"/>
      <c r="K2679" s="104" t="s">
        <v>7922</v>
      </c>
      <c r="L2679" s="87"/>
      <c r="M2679" s="84" t="s">
        <v>4188</v>
      </c>
      <c r="N2679" s="84" t="s">
        <v>8100</v>
      </c>
    </row>
    <row r="2680" spans="1:14" hidden="1">
      <c r="A2680" s="2" t="s">
        <v>8459</v>
      </c>
      <c r="B2680" s="113" t="s">
        <v>8101</v>
      </c>
      <c r="C2680" s="113" t="s">
        <v>1278</v>
      </c>
      <c r="D2680" s="113"/>
      <c r="E2680" s="113"/>
      <c r="F2680" s="113"/>
      <c r="G2680" s="113"/>
      <c r="H2680" s="113"/>
      <c r="I2680" s="86"/>
      <c r="J2680" s="86"/>
      <c r="K2680" s="103" t="s">
        <v>1308</v>
      </c>
      <c r="L2680" s="87"/>
      <c r="M2680" s="84" t="s">
        <v>4189</v>
      </c>
      <c r="N2680" s="113" t="s">
        <v>8101</v>
      </c>
    </row>
    <row r="2681" spans="1:14" hidden="1">
      <c r="A2681" s="2" t="s">
        <v>8460</v>
      </c>
      <c r="B2681" s="113" t="s">
        <v>8102</v>
      </c>
      <c r="C2681" s="113" t="s">
        <v>1278</v>
      </c>
      <c r="D2681" s="113"/>
      <c r="E2681" s="113"/>
      <c r="F2681" s="113"/>
      <c r="G2681" s="113"/>
      <c r="H2681" s="113"/>
      <c r="I2681" s="86"/>
      <c r="J2681" s="86"/>
      <c r="K2681" s="103" t="s">
        <v>1308</v>
      </c>
      <c r="L2681" s="87"/>
      <c r="M2681" s="84" t="s">
        <v>4190</v>
      </c>
      <c r="N2681" s="113" t="s">
        <v>8102</v>
      </c>
    </row>
    <row r="2682" spans="1:14" hidden="1">
      <c r="A2682" s="2" t="s">
        <v>8461</v>
      </c>
      <c r="B2682" s="113" t="s">
        <v>8103</v>
      </c>
      <c r="C2682" s="113" t="s">
        <v>1278</v>
      </c>
      <c r="D2682" s="113"/>
      <c r="E2682" s="113"/>
      <c r="F2682" s="113"/>
      <c r="G2682" s="113"/>
      <c r="H2682" s="113"/>
      <c r="I2682" s="86"/>
      <c r="J2682" s="86"/>
      <c r="K2682" s="103" t="s">
        <v>1308</v>
      </c>
      <c r="L2682" s="87"/>
      <c r="M2682" s="84" t="s">
        <v>4191</v>
      </c>
      <c r="N2682" s="113" t="s">
        <v>8103</v>
      </c>
    </row>
    <row r="2683" spans="1:14" hidden="1">
      <c r="A2683" s="2" t="s">
        <v>8462</v>
      </c>
      <c r="B2683" s="113" t="s">
        <v>8104</v>
      </c>
      <c r="C2683" s="113" t="s">
        <v>1278</v>
      </c>
      <c r="D2683" s="113"/>
      <c r="E2683" s="113"/>
      <c r="F2683" s="113"/>
      <c r="G2683" s="113"/>
      <c r="H2683" s="113"/>
      <c r="I2683" s="86"/>
      <c r="J2683" s="86"/>
      <c r="K2683" s="103" t="s">
        <v>1308</v>
      </c>
      <c r="L2683" s="87"/>
      <c r="M2683" s="84" t="s">
        <v>4192</v>
      </c>
      <c r="N2683" s="113" t="s">
        <v>8104</v>
      </c>
    </row>
    <row r="2684" spans="1:14" hidden="1">
      <c r="A2684" s="2" t="s">
        <v>8463</v>
      </c>
      <c r="B2684" s="84" t="s">
        <v>8105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8099</v>
      </c>
      <c r="L2684" s="87"/>
      <c r="M2684" s="84" t="s">
        <v>4193</v>
      </c>
      <c r="N2684" s="84" t="s">
        <v>8105</v>
      </c>
    </row>
    <row r="2685" spans="1:14" hidden="1">
      <c r="A2685" s="2" t="s">
        <v>8464</v>
      </c>
      <c r="B2685" s="84" t="s">
        <v>8106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8099</v>
      </c>
      <c r="L2685" s="87"/>
      <c r="M2685" s="84" t="s">
        <v>4194</v>
      </c>
      <c r="N2685" s="84" t="s">
        <v>8106</v>
      </c>
    </row>
    <row r="2686" spans="1:14" hidden="1">
      <c r="A2686" s="2" t="s">
        <v>8465</v>
      </c>
      <c r="B2686" s="84" t="s">
        <v>8107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8099</v>
      </c>
      <c r="L2686" s="87"/>
      <c r="M2686" s="84" t="s">
        <v>4195</v>
      </c>
      <c r="N2686" s="84" t="s">
        <v>8107</v>
      </c>
    </row>
    <row r="2687" spans="1:14" hidden="1">
      <c r="A2687" s="2" t="s">
        <v>8466</v>
      </c>
      <c r="B2687" s="84" t="s">
        <v>8108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8099</v>
      </c>
      <c r="L2687" s="87"/>
      <c r="M2687" s="84" t="s">
        <v>4196</v>
      </c>
      <c r="N2687" s="84" t="s">
        <v>8108</v>
      </c>
    </row>
    <row r="2688" spans="1:14" hidden="1">
      <c r="A2688" s="2" t="s">
        <v>8467</v>
      </c>
      <c r="B2688" s="85" t="s">
        <v>8109</v>
      </c>
      <c r="C2688" s="84" t="s">
        <v>1129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4197</v>
      </c>
      <c r="N2688" s="85" t="s">
        <v>8109</v>
      </c>
    </row>
    <row r="2689" spans="1:14" hidden="1">
      <c r="A2689" s="2" t="s">
        <v>8468</v>
      </c>
      <c r="B2689" s="85" t="s">
        <v>8110</v>
      </c>
      <c r="C2689" s="84" t="s">
        <v>1129</v>
      </c>
      <c r="D2689" s="84"/>
      <c r="E2689" s="84"/>
      <c r="F2689" s="84"/>
      <c r="G2689" s="85"/>
      <c r="H2689" s="84"/>
      <c r="I2689" s="86"/>
      <c r="J2689" s="86"/>
      <c r="K2689" s="105" t="s">
        <v>1308</v>
      </c>
      <c r="L2689" s="87"/>
      <c r="M2689" s="84" t="s">
        <v>4198</v>
      </c>
      <c r="N2689" s="85" t="s">
        <v>8110</v>
      </c>
    </row>
    <row r="2690" spans="1:14" hidden="1">
      <c r="A2690" s="2" t="s">
        <v>8469</v>
      </c>
      <c r="B2690" s="85" t="s">
        <v>8111</v>
      </c>
      <c r="C2690" s="103" t="s">
        <v>1861</v>
      </c>
      <c r="D2690" s="84"/>
      <c r="E2690" s="84"/>
      <c r="F2690" s="103"/>
      <c r="G2690" s="85"/>
      <c r="H2690" s="103"/>
      <c r="I2690" s="86"/>
      <c r="J2690" s="86"/>
      <c r="K2690" s="103" t="s">
        <v>1441</v>
      </c>
      <c r="L2690" s="87"/>
      <c r="M2690" s="84" t="s">
        <v>4199</v>
      </c>
      <c r="N2690" s="85" t="s">
        <v>8111</v>
      </c>
    </row>
    <row r="2691" spans="1:14" hidden="1">
      <c r="A2691" s="2" t="s">
        <v>8470</v>
      </c>
      <c r="B2691" s="85" t="s">
        <v>7555</v>
      </c>
      <c r="C2691" s="103" t="s">
        <v>1861</v>
      </c>
      <c r="D2691" s="84"/>
      <c r="E2691" s="84"/>
      <c r="F2691" s="84"/>
      <c r="G2691" s="85"/>
      <c r="H2691" s="84"/>
      <c r="I2691" s="86"/>
      <c r="J2691" s="86"/>
      <c r="K2691" s="103" t="s">
        <v>1441</v>
      </c>
      <c r="L2691" s="87"/>
      <c r="M2691" s="84" t="s">
        <v>4200</v>
      </c>
      <c r="N2691" s="85" t="s">
        <v>7555</v>
      </c>
    </row>
    <row r="2692" spans="1:14" hidden="1">
      <c r="A2692" s="2" t="s">
        <v>8471</v>
      </c>
      <c r="B2692" s="85" t="s">
        <v>8112</v>
      </c>
      <c r="C2692" s="103" t="s">
        <v>1861</v>
      </c>
      <c r="D2692" s="84"/>
      <c r="E2692" s="84"/>
      <c r="F2692" s="84"/>
      <c r="G2692" s="85"/>
      <c r="H2692" s="84"/>
      <c r="I2692" s="86"/>
      <c r="J2692" s="86"/>
      <c r="K2692" s="103" t="s">
        <v>1441</v>
      </c>
      <c r="L2692" s="87"/>
      <c r="M2692" s="84" t="s">
        <v>4201</v>
      </c>
      <c r="N2692" s="85" t="s">
        <v>8112</v>
      </c>
    </row>
    <row r="2693" spans="1:14" hidden="1">
      <c r="A2693" s="2" t="s">
        <v>8472</v>
      </c>
      <c r="B2693" s="85" t="s">
        <v>8113</v>
      </c>
      <c r="C2693" s="103" t="s">
        <v>1861</v>
      </c>
      <c r="D2693" s="84"/>
      <c r="E2693" s="84"/>
      <c r="F2693" s="84"/>
      <c r="G2693" s="85"/>
      <c r="H2693" s="84"/>
      <c r="I2693" s="86"/>
      <c r="J2693" s="86"/>
      <c r="K2693" s="103" t="s">
        <v>1441</v>
      </c>
      <c r="L2693" s="87"/>
      <c r="M2693" s="84" t="s">
        <v>4202</v>
      </c>
      <c r="N2693" s="85" t="s">
        <v>8113</v>
      </c>
    </row>
    <row r="2694" spans="1:14" hidden="1">
      <c r="A2694" s="2" t="s">
        <v>8473</v>
      </c>
      <c r="B2694" s="85" t="s">
        <v>7557</v>
      </c>
      <c r="C2694" s="103" t="s">
        <v>1861</v>
      </c>
      <c r="D2694" s="84"/>
      <c r="E2694" s="84"/>
      <c r="F2694" s="84"/>
      <c r="G2694" s="85"/>
      <c r="H2694" s="84"/>
      <c r="I2694" s="86"/>
      <c r="J2694" s="86"/>
      <c r="K2694" s="103" t="s">
        <v>1441</v>
      </c>
      <c r="L2694" s="87"/>
      <c r="M2694" s="84" t="s">
        <v>4203</v>
      </c>
      <c r="N2694" s="85" t="s">
        <v>7557</v>
      </c>
    </row>
    <row r="2695" spans="1:14" hidden="1">
      <c r="A2695" s="2" t="s">
        <v>8474</v>
      </c>
      <c r="B2695" s="85" t="s">
        <v>1186</v>
      </c>
      <c r="C2695" s="103" t="s">
        <v>1861</v>
      </c>
      <c r="D2695" s="84"/>
      <c r="E2695" s="84"/>
      <c r="F2695" s="84"/>
      <c r="G2695" s="85"/>
      <c r="H2695" s="84"/>
      <c r="I2695" s="86"/>
      <c r="J2695" s="86"/>
      <c r="K2695" s="103" t="s">
        <v>1441</v>
      </c>
      <c r="L2695" s="87"/>
      <c r="M2695" s="84" t="s">
        <v>4204</v>
      </c>
      <c r="N2695" s="85" t="s">
        <v>1186</v>
      </c>
    </row>
    <row r="2696" spans="1:14" hidden="1">
      <c r="A2696" s="2" t="s">
        <v>8475</v>
      </c>
      <c r="B2696" s="85" t="s">
        <v>8114</v>
      </c>
      <c r="C2696" s="103" t="s">
        <v>1861</v>
      </c>
      <c r="D2696" s="84"/>
      <c r="E2696" s="84"/>
      <c r="F2696" s="84"/>
      <c r="G2696" s="85"/>
      <c r="H2696" s="84"/>
      <c r="I2696" s="86"/>
      <c r="J2696" s="86"/>
      <c r="K2696" s="103" t="s">
        <v>1441</v>
      </c>
      <c r="L2696" s="87"/>
      <c r="M2696" s="84" t="s">
        <v>4205</v>
      </c>
      <c r="N2696" s="85" t="s">
        <v>8114</v>
      </c>
    </row>
    <row r="2697" spans="1:14" hidden="1">
      <c r="A2697" s="2" t="s">
        <v>8476</v>
      </c>
      <c r="B2697" s="84" t="s">
        <v>8115</v>
      </c>
      <c r="C2697" s="84" t="s">
        <v>8116</v>
      </c>
      <c r="D2697" s="84"/>
      <c r="E2697" s="84"/>
      <c r="F2697" s="84"/>
      <c r="G2697" s="85"/>
      <c r="H2697" s="84"/>
      <c r="I2697" s="86"/>
      <c r="J2697" s="86"/>
      <c r="K2697" s="104" t="s">
        <v>1458</v>
      </c>
      <c r="L2697" s="87"/>
      <c r="M2697" s="84" t="s">
        <v>4206</v>
      </c>
      <c r="N2697" s="84" t="s">
        <v>8115</v>
      </c>
    </row>
    <row r="2698" spans="1:14" hidden="1">
      <c r="A2698" s="2" t="s">
        <v>8477</v>
      </c>
      <c r="B2698" s="85" t="s">
        <v>8117</v>
      </c>
      <c r="C2698" s="84" t="s">
        <v>8118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4207</v>
      </c>
      <c r="N2698" s="85" t="s">
        <v>8117</v>
      </c>
    </row>
    <row r="2699" spans="1:14" hidden="1">
      <c r="A2699" s="2" t="s">
        <v>8478</v>
      </c>
      <c r="B2699" s="85" t="s">
        <v>8119</v>
      </c>
      <c r="C2699" s="84" t="s">
        <v>8118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4208</v>
      </c>
      <c r="N2699" s="85" t="s">
        <v>8119</v>
      </c>
    </row>
    <row r="2700" spans="1:14" hidden="1">
      <c r="A2700" s="2" t="s">
        <v>8479</v>
      </c>
      <c r="B2700" s="114" t="s">
        <v>8120</v>
      </c>
      <c r="C2700" s="84" t="s">
        <v>8118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4209</v>
      </c>
      <c r="N2700" s="114" t="s">
        <v>8120</v>
      </c>
    </row>
    <row r="2701" spans="1:14" hidden="1">
      <c r="A2701" s="2" t="s">
        <v>8480</v>
      </c>
      <c r="B2701" s="114" t="s">
        <v>8121</v>
      </c>
      <c r="C2701" s="84" t="s">
        <v>8118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4210</v>
      </c>
      <c r="N2701" s="114" t="s">
        <v>8121</v>
      </c>
    </row>
    <row r="2702" spans="1:14" hidden="1">
      <c r="A2702" s="2" t="s">
        <v>8481</v>
      </c>
      <c r="B2702" s="114" t="s">
        <v>8122</v>
      </c>
      <c r="C2702" s="84" t="s">
        <v>8118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4211</v>
      </c>
      <c r="N2702" s="114" t="s">
        <v>8122</v>
      </c>
    </row>
    <row r="2703" spans="1:14" hidden="1">
      <c r="A2703" s="2" t="s">
        <v>8482</v>
      </c>
      <c r="B2703" s="85" t="s">
        <v>8123</v>
      </c>
      <c r="C2703" s="84" t="s">
        <v>8124</v>
      </c>
      <c r="D2703" s="84"/>
      <c r="E2703" s="84"/>
      <c r="F2703" s="84"/>
      <c r="G2703" s="85"/>
      <c r="H2703" s="84"/>
      <c r="I2703" s="86"/>
      <c r="J2703" s="86"/>
      <c r="K2703" s="105" t="s">
        <v>1441</v>
      </c>
      <c r="L2703" s="87"/>
      <c r="M2703" s="84" t="s">
        <v>4212</v>
      </c>
      <c r="N2703" s="85" t="s">
        <v>8123</v>
      </c>
    </row>
    <row r="2704" spans="1:14" hidden="1">
      <c r="A2704" s="2" t="s">
        <v>8483</v>
      </c>
      <c r="B2704" s="84" t="s">
        <v>8125</v>
      </c>
      <c r="C2704" s="84" t="s">
        <v>1833</v>
      </c>
      <c r="D2704" s="84"/>
      <c r="E2704" s="84"/>
      <c r="F2704" s="84"/>
      <c r="G2704" s="85"/>
      <c r="H2704" s="84"/>
      <c r="I2704" s="86"/>
      <c r="J2704" s="86"/>
      <c r="K2704" s="104" t="s">
        <v>7922</v>
      </c>
      <c r="L2704" s="87"/>
      <c r="M2704" s="84" t="s">
        <v>4213</v>
      </c>
      <c r="N2704" s="84" t="s">
        <v>8125</v>
      </c>
    </row>
    <row r="2705" spans="1:14" hidden="1">
      <c r="A2705" s="2" t="s">
        <v>8484</v>
      </c>
      <c r="B2705" s="103" t="s">
        <v>8126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1441</v>
      </c>
      <c r="L2705" s="87"/>
      <c r="M2705" s="84" t="s">
        <v>4214</v>
      </c>
      <c r="N2705" s="103" t="s">
        <v>8126</v>
      </c>
    </row>
    <row r="2706" spans="1:14" hidden="1">
      <c r="A2706" s="2" t="s">
        <v>8485</v>
      </c>
      <c r="B2706" s="84" t="s">
        <v>8127</v>
      </c>
      <c r="C2706" s="84" t="s">
        <v>8116</v>
      </c>
      <c r="D2706" s="84"/>
      <c r="E2706" s="84"/>
      <c r="F2706" s="84"/>
      <c r="G2706" s="85"/>
      <c r="H2706" s="84"/>
      <c r="I2706" s="86"/>
      <c r="J2706" s="86"/>
      <c r="K2706" s="104" t="s">
        <v>1458</v>
      </c>
      <c r="L2706" s="87"/>
      <c r="M2706" s="84" t="s">
        <v>4215</v>
      </c>
      <c r="N2706" s="84" t="s">
        <v>8127</v>
      </c>
    </row>
    <row r="2707" spans="1:14" hidden="1">
      <c r="A2707" s="2" t="s">
        <v>8486</v>
      </c>
      <c r="B2707" s="84" t="s">
        <v>8128</v>
      </c>
      <c r="C2707" s="84" t="s">
        <v>8129</v>
      </c>
      <c r="D2707" s="84"/>
      <c r="E2707" s="84"/>
      <c r="F2707" s="84"/>
      <c r="G2707" s="85"/>
      <c r="H2707" s="84"/>
      <c r="I2707" s="86"/>
      <c r="J2707" s="86"/>
      <c r="K2707" s="104" t="s">
        <v>1441</v>
      </c>
      <c r="L2707" s="87"/>
      <c r="M2707" s="84" t="s">
        <v>4216</v>
      </c>
      <c r="N2707" s="84" t="s">
        <v>8128</v>
      </c>
    </row>
    <row r="2708" spans="1:14" hidden="1">
      <c r="A2708" s="2" t="s">
        <v>8487</v>
      </c>
      <c r="B2708" s="85" t="s">
        <v>8130</v>
      </c>
      <c r="C2708" s="112" t="s">
        <v>1129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4217</v>
      </c>
      <c r="N2708" s="85" t="s">
        <v>8130</v>
      </c>
    </row>
    <row r="2709" spans="1:14" hidden="1">
      <c r="A2709" s="2" t="s">
        <v>8488</v>
      </c>
      <c r="B2709" s="85" t="s">
        <v>8131</v>
      </c>
      <c r="C2709" s="112" t="s">
        <v>8132</v>
      </c>
      <c r="D2709" s="84"/>
      <c r="E2709" s="84"/>
      <c r="F2709" s="84"/>
      <c r="G2709" s="85"/>
      <c r="H2709" s="84"/>
      <c r="I2709" s="86"/>
      <c r="J2709" s="86"/>
      <c r="K2709" s="104" t="s">
        <v>1308</v>
      </c>
      <c r="L2709" s="87"/>
      <c r="M2709" s="84" t="s">
        <v>4218</v>
      </c>
      <c r="N2709" s="85" t="s">
        <v>8131</v>
      </c>
    </row>
    <row r="2710" spans="1:14" hidden="1">
      <c r="A2710" s="2" t="s">
        <v>8489</v>
      </c>
      <c r="B2710" s="103" t="s">
        <v>8133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1308</v>
      </c>
      <c r="L2710" s="87"/>
      <c r="M2710" s="84" t="s">
        <v>4219</v>
      </c>
      <c r="N2710" s="103" t="s">
        <v>8133</v>
      </c>
    </row>
    <row r="2711" spans="1:14" hidden="1">
      <c r="A2711" s="2" t="s">
        <v>8799</v>
      </c>
      <c r="B2711" s="6" t="s">
        <v>8800</v>
      </c>
      <c r="C2711" s="6" t="s">
        <v>1007</v>
      </c>
      <c r="K2711" s="6" t="s">
        <v>1326</v>
      </c>
    </row>
    <row r="2712" spans="1:14" hidden="1">
      <c r="A2712" s="2" t="s">
        <v>8802</v>
      </c>
      <c r="B2712" s="6" t="s">
        <v>8803</v>
      </c>
      <c r="C2712" s="6" t="s">
        <v>1007</v>
      </c>
      <c r="K2712" s="6" t="s">
        <v>1326</v>
      </c>
    </row>
    <row r="2713" spans="1:14" hidden="1">
      <c r="A2713" s="2" t="s">
        <v>8805</v>
      </c>
      <c r="B2713" t="s">
        <v>8806</v>
      </c>
      <c r="C2713" s="6" t="s">
        <v>1007</v>
      </c>
      <c r="K2713" s="6" t="s">
        <v>1326</v>
      </c>
    </row>
    <row r="2714" spans="1:14" hidden="1">
      <c r="A2714" s="2" t="s">
        <v>8808</v>
      </c>
      <c r="B2714" t="s">
        <v>8809</v>
      </c>
      <c r="C2714" s="6" t="s">
        <v>1007</v>
      </c>
      <c r="K2714" s="6" t="s">
        <v>1326</v>
      </c>
    </row>
    <row r="2715" spans="1:14" hidden="1">
      <c r="A2715" s="2" t="s">
        <v>8811</v>
      </c>
      <c r="B2715" t="s">
        <v>8812</v>
      </c>
      <c r="C2715" s="6" t="s">
        <v>1178</v>
      </c>
      <c r="K2715" s="6" t="s">
        <v>1326</v>
      </c>
    </row>
    <row r="2716" spans="1:14" hidden="1">
      <c r="A2716" s="2" t="s">
        <v>8813</v>
      </c>
      <c r="B2716" t="s">
        <v>8814</v>
      </c>
      <c r="C2716" s="6" t="s">
        <v>1178</v>
      </c>
      <c r="K2716" s="6" t="s">
        <v>1326</v>
      </c>
    </row>
    <row r="2717" spans="1:14" hidden="1">
      <c r="A2717" s="2" t="s">
        <v>8816</v>
      </c>
      <c r="B2717" t="s">
        <v>8817</v>
      </c>
      <c r="C2717" s="6" t="s">
        <v>1178</v>
      </c>
      <c r="K2717" s="6" t="s">
        <v>1326</v>
      </c>
    </row>
    <row r="2718" spans="1:14" hidden="1">
      <c r="A2718" s="2" t="s">
        <v>8819</v>
      </c>
      <c r="B2718" t="s">
        <v>8820</v>
      </c>
      <c r="C2718" s="6" t="s">
        <v>1178</v>
      </c>
      <c r="K2718" s="6" t="s">
        <v>1326</v>
      </c>
    </row>
    <row r="2719" spans="1:14" hidden="1">
      <c r="A2719" s="2" t="s">
        <v>8822</v>
      </c>
      <c r="B2719" t="s">
        <v>8823</v>
      </c>
      <c r="C2719" s="6" t="s">
        <v>1178</v>
      </c>
      <c r="K2719" s="6" t="s">
        <v>1326</v>
      </c>
    </row>
    <row r="2720" spans="1:14" hidden="1">
      <c r="A2720" s="2" t="s">
        <v>8825</v>
      </c>
      <c r="B2720" t="s">
        <v>8826</v>
      </c>
      <c r="C2720" s="6" t="s">
        <v>1178</v>
      </c>
      <c r="K2720" s="6" t="s">
        <v>1326</v>
      </c>
    </row>
    <row r="2721" spans="1:11" hidden="1">
      <c r="A2721" s="2" t="s">
        <v>8828</v>
      </c>
      <c r="B2721" t="s">
        <v>8829</v>
      </c>
      <c r="C2721" s="24" t="s">
        <v>1266</v>
      </c>
      <c r="F2721" s="5"/>
      <c r="H2721"/>
      <c r="I2721"/>
      <c r="J2721"/>
      <c r="K2721" s="6" t="s">
        <v>1318</v>
      </c>
    </row>
    <row r="2722" spans="1:11" ht="16.5" hidden="1">
      <c r="A2722" s="179" t="s">
        <v>8878</v>
      </c>
      <c r="B2722" s="179" t="s">
        <v>8879</v>
      </c>
      <c r="C2722" s="179" t="s">
        <v>921</v>
      </c>
      <c r="D2722" s="180"/>
      <c r="E2722" s="180"/>
      <c r="F2722" s="180"/>
      <c r="G2722" s="180"/>
      <c r="H2722" s="180"/>
      <c r="I2722" s="180"/>
      <c r="J2722" s="180"/>
      <c r="K2722" s="179" t="s">
        <v>1300</v>
      </c>
    </row>
    <row r="2723" spans="1:11" ht="16.5" hidden="1">
      <c r="A2723" s="179" t="s">
        <v>8880</v>
      </c>
      <c r="B2723" s="179" t="s">
        <v>8881</v>
      </c>
      <c r="C2723" s="179" t="s">
        <v>921</v>
      </c>
      <c r="D2723" s="180"/>
      <c r="E2723" s="180"/>
      <c r="F2723" s="180"/>
      <c r="G2723" s="180"/>
      <c r="H2723" s="180"/>
      <c r="I2723" s="180"/>
      <c r="J2723" s="180"/>
      <c r="K2723" s="179" t="s">
        <v>1300</v>
      </c>
    </row>
    <row r="2724" spans="1:11" ht="16.5" hidden="1">
      <c r="A2724" s="179" t="s">
        <v>8882</v>
      </c>
      <c r="B2724" s="179" t="s">
        <v>8883</v>
      </c>
      <c r="C2724" s="179" t="s">
        <v>921</v>
      </c>
      <c r="D2724" s="180"/>
      <c r="E2724" s="180"/>
      <c r="F2724" s="180"/>
      <c r="G2724" s="180"/>
      <c r="H2724" s="180"/>
      <c r="I2724" s="180"/>
      <c r="J2724" s="180"/>
      <c r="K2724" s="179" t="s">
        <v>1300</v>
      </c>
    </row>
    <row r="2725" spans="1:11" ht="16.5" hidden="1">
      <c r="A2725" s="179" t="s">
        <v>8884</v>
      </c>
      <c r="B2725" s="179" t="s">
        <v>8885</v>
      </c>
      <c r="C2725" s="179" t="s">
        <v>921</v>
      </c>
      <c r="D2725" s="180"/>
      <c r="E2725" s="180"/>
      <c r="F2725" s="180"/>
      <c r="G2725" s="180"/>
      <c r="H2725" s="180"/>
      <c r="I2725" s="180"/>
      <c r="J2725" s="180"/>
      <c r="K2725" s="179" t="s">
        <v>1300</v>
      </c>
    </row>
    <row r="2726" spans="1:11" ht="16.5" hidden="1">
      <c r="A2726" s="179" t="s">
        <v>8886</v>
      </c>
      <c r="B2726" s="179" t="s">
        <v>8887</v>
      </c>
      <c r="C2726" s="179" t="s">
        <v>921</v>
      </c>
      <c r="D2726" s="180"/>
      <c r="E2726" s="180"/>
      <c r="F2726" s="180"/>
      <c r="G2726" s="180"/>
      <c r="H2726" s="180"/>
      <c r="I2726" s="180"/>
      <c r="J2726" s="180"/>
      <c r="K2726" s="179" t="s">
        <v>1300</v>
      </c>
    </row>
    <row r="2727" spans="1:11" ht="16.5" hidden="1">
      <c r="A2727" s="179" t="s">
        <v>8888</v>
      </c>
      <c r="B2727" s="179" t="s">
        <v>8889</v>
      </c>
      <c r="C2727" s="179" t="s">
        <v>921</v>
      </c>
      <c r="D2727" s="180"/>
      <c r="E2727" s="180"/>
      <c r="F2727" s="180"/>
      <c r="G2727" s="180"/>
      <c r="H2727" s="180"/>
      <c r="I2727" s="180"/>
      <c r="J2727" s="180"/>
      <c r="K2727" s="179" t="s">
        <v>1300</v>
      </c>
    </row>
    <row r="2728" spans="1:11" ht="16.5" hidden="1">
      <c r="A2728" s="179" t="s">
        <v>8890</v>
      </c>
      <c r="B2728" s="179" t="s">
        <v>8891</v>
      </c>
      <c r="C2728" s="179" t="s">
        <v>921</v>
      </c>
      <c r="D2728" s="180"/>
      <c r="E2728" s="180"/>
      <c r="F2728" s="180"/>
      <c r="G2728" s="180"/>
      <c r="H2728" s="180"/>
      <c r="I2728" s="180"/>
      <c r="J2728" s="180"/>
      <c r="K2728" s="179" t="s">
        <v>1300</v>
      </c>
    </row>
    <row r="2729" spans="1:11" ht="16.5" hidden="1">
      <c r="A2729" s="179" t="s">
        <v>8892</v>
      </c>
      <c r="B2729" s="179" t="s">
        <v>8893</v>
      </c>
      <c r="C2729" s="179" t="s">
        <v>921</v>
      </c>
      <c r="D2729" s="180"/>
      <c r="E2729" s="180"/>
      <c r="F2729" s="180"/>
      <c r="G2729" s="180"/>
      <c r="H2729" s="180"/>
      <c r="I2729" s="180"/>
      <c r="J2729" s="180"/>
      <c r="K2729" s="179" t="s">
        <v>1300</v>
      </c>
    </row>
    <row r="2730" spans="1:11" ht="16.5" hidden="1">
      <c r="A2730" s="179" t="s">
        <v>8894</v>
      </c>
      <c r="B2730" s="179" t="s">
        <v>8895</v>
      </c>
      <c r="C2730" s="179" t="s">
        <v>921</v>
      </c>
      <c r="D2730" s="180"/>
      <c r="E2730" s="180"/>
      <c r="F2730" s="180"/>
      <c r="G2730" s="180"/>
      <c r="H2730" s="180"/>
      <c r="I2730" s="180"/>
      <c r="J2730" s="180"/>
      <c r="K2730" s="179" t="s">
        <v>1300</v>
      </c>
    </row>
    <row r="2731" spans="1:11" ht="16.5" hidden="1">
      <c r="A2731" s="179" t="s">
        <v>8896</v>
      </c>
      <c r="B2731" s="179" t="s">
        <v>8897</v>
      </c>
      <c r="C2731" s="179" t="s">
        <v>921</v>
      </c>
      <c r="D2731" s="180"/>
      <c r="E2731" s="180"/>
      <c r="F2731" s="180"/>
      <c r="G2731" s="180"/>
      <c r="H2731" s="180"/>
      <c r="I2731" s="180"/>
      <c r="J2731" s="180"/>
      <c r="K2731" s="179" t="s">
        <v>1300</v>
      </c>
    </row>
    <row r="2732" spans="1:11" ht="16.5" hidden="1">
      <c r="A2732" s="179" t="s">
        <v>8898</v>
      </c>
      <c r="B2732" s="179" t="s">
        <v>8899</v>
      </c>
      <c r="C2732" s="179" t="s">
        <v>921</v>
      </c>
      <c r="D2732" s="180"/>
      <c r="E2732" s="180"/>
      <c r="F2732" s="180"/>
      <c r="G2732" s="180"/>
      <c r="H2732" s="180"/>
      <c r="I2732" s="180"/>
      <c r="J2732" s="180"/>
      <c r="K2732" s="179" t="s">
        <v>1300</v>
      </c>
    </row>
    <row r="2733" spans="1:11" ht="16.5" hidden="1">
      <c r="A2733" s="179" t="s">
        <v>8900</v>
      </c>
      <c r="B2733" s="179" t="s">
        <v>8901</v>
      </c>
      <c r="C2733" s="179" t="s">
        <v>921</v>
      </c>
      <c r="D2733" s="180"/>
      <c r="E2733" s="180"/>
      <c r="F2733" s="180"/>
      <c r="G2733" s="180"/>
      <c r="H2733" s="180"/>
      <c r="I2733" s="180"/>
      <c r="J2733" s="180"/>
      <c r="K2733" s="179" t="s">
        <v>1300</v>
      </c>
    </row>
    <row r="2734" spans="1:11" ht="16.5" hidden="1">
      <c r="A2734" s="179" t="s">
        <v>8902</v>
      </c>
      <c r="B2734" s="179" t="s">
        <v>8903</v>
      </c>
      <c r="C2734" s="179" t="s">
        <v>921</v>
      </c>
      <c r="D2734" s="180"/>
      <c r="E2734" s="180"/>
      <c r="F2734" s="180"/>
      <c r="G2734" s="180"/>
      <c r="H2734" s="180"/>
      <c r="I2734" s="180"/>
      <c r="J2734" s="180"/>
      <c r="K2734" s="179" t="s">
        <v>1300</v>
      </c>
    </row>
    <row r="2735" spans="1:11" ht="16.5" hidden="1">
      <c r="A2735" s="179" t="s">
        <v>8904</v>
      </c>
      <c r="B2735" s="179" t="s">
        <v>8905</v>
      </c>
      <c r="C2735" s="179" t="s">
        <v>921</v>
      </c>
      <c r="D2735" s="180"/>
      <c r="E2735" s="180"/>
      <c r="F2735" s="180"/>
      <c r="G2735" s="180"/>
      <c r="H2735" s="180"/>
      <c r="I2735" s="180"/>
      <c r="J2735" s="180"/>
      <c r="K2735" s="179" t="s">
        <v>1300</v>
      </c>
    </row>
    <row r="2736" spans="1:11" ht="16.5" hidden="1">
      <c r="A2736" s="179" t="s">
        <v>8906</v>
      </c>
      <c r="B2736" s="179" t="s">
        <v>8907</v>
      </c>
      <c r="C2736" s="179" t="s">
        <v>921</v>
      </c>
      <c r="D2736" s="180"/>
      <c r="E2736" s="180"/>
      <c r="F2736" s="180"/>
      <c r="G2736" s="180"/>
      <c r="H2736" s="180"/>
      <c r="I2736" s="180"/>
      <c r="J2736" s="180"/>
      <c r="K2736" s="179" t="s">
        <v>1300</v>
      </c>
    </row>
    <row r="2737" spans="1:11" ht="16.5" hidden="1">
      <c r="A2737" s="179" t="s">
        <v>8908</v>
      </c>
      <c r="B2737" s="179" t="s">
        <v>8909</v>
      </c>
      <c r="C2737" s="179" t="s">
        <v>921</v>
      </c>
      <c r="D2737" s="180"/>
      <c r="E2737" s="180"/>
      <c r="F2737" s="180"/>
      <c r="G2737" s="180"/>
      <c r="H2737" s="180"/>
      <c r="I2737" s="180"/>
      <c r="J2737" s="180"/>
      <c r="K2737" s="179" t="s">
        <v>1300</v>
      </c>
    </row>
    <row r="2738" spans="1:11" ht="16.5" hidden="1">
      <c r="A2738" s="179" t="s">
        <v>8910</v>
      </c>
      <c r="B2738" s="179" t="s">
        <v>8911</v>
      </c>
      <c r="C2738" s="179" t="s">
        <v>921</v>
      </c>
      <c r="D2738" s="180"/>
      <c r="E2738" s="180"/>
      <c r="F2738" s="180"/>
      <c r="G2738" s="180"/>
      <c r="H2738" s="180"/>
      <c r="I2738" s="180"/>
      <c r="J2738" s="180"/>
      <c r="K2738" s="179" t="s">
        <v>1300</v>
      </c>
    </row>
    <row r="2739" spans="1:11" ht="16.5" hidden="1">
      <c r="A2739" s="179" t="s">
        <v>8872</v>
      </c>
      <c r="B2739" s="179" t="s">
        <v>8912</v>
      </c>
      <c r="C2739" s="179" t="s">
        <v>1129</v>
      </c>
      <c r="D2739" s="2" t="s">
        <v>1852</v>
      </c>
      <c r="E2739" s="2" t="s">
        <v>1183</v>
      </c>
      <c r="F2739" s="2" t="s">
        <v>1182</v>
      </c>
      <c r="G2739" s="180"/>
      <c r="H2739" s="2" t="s">
        <v>1853</v>
      </c>
      <c r="I2739" s="39" t="s">
        <v>1183</v>
      </c>
      <c r="J2739" s="180"/>
      <c r="K2739" s="179" t="s">
        <v>697</v>
      </c>
    </row>
    <row r="2740" spans="1:11" ht="16.5" hidden="1">
      <c r="A2740" s="179" t="s">
        <v>8873</v>
      </c>
      <c r="B2740" s="179" t="s">
        <v>8913</v>
      </c>
      <c r="C2740" s="179" t="s">
        <v>921</v>
      </c>
      <c r="D2740" s="180"/>
      <c r="E2740" s="180"/>
      <c r="F2740" s="180"/>
      <c r="G2740" s="180"/>
      <c r="H2740" s="180"/>
      <c r="I2740" s="180"/>
      <c r="J2740" s="180"/>
      <c r="K2740" s="179" t="s">
        <v>1308</v>
      </c>
    </row>
    <row r="2741" spans="1:11" ht="16.5" hidden="1">
      <c r="A2741" s="179" t="s">
        <v>8874</v>
      </c>
      <c r="B2741" s="179" t="s">
        <v>8914</v>
      </c>
      <c r="C2741" s="179" t="s">
        <v>921</v>
      </c>
      <c r="D2741" s="180"/>
      <c r="E2741" s="180"/>
      <c r="F2741" s="180"/>
      <c r="G2741" s="180"/>
      <c r="H2741" s="180"/>
      <c r="I2741" s="180"/>
      <c r="J2741" s="180"/>
      <c r="K2741" s="179" t="s">
        <v>1308</v>
      </c>
    </row>
    <row r="2742" spans="1:11" ht="16.5" hidden="1">
      <c r="A2742" s="179" t="s">
        <v>8875</v>
      </c>
      <c r="B2742" s="179" t="s">
        <v>8915</v>
      </c>
      <c r="C2742" s="179" t="s">
        <v>921</v>
      </c>
      <c r="D2742" s="180"/>
      <c r="E2742" s="180"/>
      <c r="F2742" s="180"/>
      <c r="G2742" s="180"/>
      <c r="H2742" s="180"/>
      <c r="I2742" s="180"/>
      <c r="J2742" s="180"/>
      <c r="K2742" s="179" t="s">
        <v>1308</v>
      </c>
    </row>
    <row r="2743" spans="1:11" ht="16.5" hidden="1">
      <c r="A2743" s="179" t="s">
        <v>8876</v>
      </c>
      <c r="B2743" s="179" t="s">
        <v>8916</v>
      </c>
      <c r="C2743" s="179" t="s">
        <v>921</v>
      </c>
      <c r="D2743" s="180"/>
      <c r="E2743" s="180"/>
      <c r="F2743" s="180"/>
      <c r="G2743" s="180"/>
      <c r="H2743" s="180"/>
      <c r="I2743" s="180"/>
      <c r="J2743" s="180"/>
      <c r="K2743" s="179" t="s">
        <v>1308</v>
      </c>
    </row>
    <row r="2744" spans="1:11" ht="16.5" hidden="1">
      <c r="A2744" s="179" t="s">
        <v>8877</v>
      </c>
      <c r="B2744" s="179" t="s">
        <v>8917</v>
      </c>
      <c r="C2744" s="179" t="s">
        <v>921</v>
      </c>
      <c r="D2744" s="180"/>
      <c r="E2744" s="180"/>
      <c r="F2744" s="180"/>
      <c r="G2744" s="180"/>
      <c r="H2744" s="180"/>
      <c r="I2744" s="180"/>
      <c r="J2744" s="180"/>
      <c r="K2744" s="179" t="s">
        <v>1308</v>
      </c>
    </row>
    <row r="2745" spans="1:11" ht="16.5" hidden="1">
      <c r="A2745" s="179" t="s">
        <v>9115</v>
      </c>
      <c r="B2745" t="s">
        <v>9063</v>
      </c>
      <c r="C2745" t="s">
        <v>9167</v>
      </c>
      <c r="K2745" s="105" t="s">
        <v>1441</v>
      </c>
    </row>
    <row r="2746" spans="1:11" ht="16.5" hidden="1">
      <c r="A2746" s="179" t="s">
        <v>9116</v>
      </c>
      <c r="B2746" t="s">
        <v>9064</v>
      </c>
      <c r="C2746" t="s">
        <v>9167</v>
      </c>
      <c r="K2746" s="105" t="s">
        <v>1441</v>
      </c>
    </row>
    <row r="2747" spans="1:11" ht="16.5" hidden="1">
      <c r="A2747" s="179" t="s">
        <v>9117</v>
      </c>
      <c r="B2747" t="s">
        <v>9065</v>
      </c>
      <c r="C2747" t="s">
        <v>9167</v>
      </c>
      <c r="K2747" s="105" t="s">
        <v>1441</v>
      </c>
    </row>
    <row r="2748" spans="1:11" ht="16.5" hidden="1">
      <c r="A2748" s="179" t="s">
        <v>9118</v>
      </c>
      <c r="B2748" t="s">
        <v>9066</v>
      </c>
      <c r="C2748" t="s">
        <v>9167</v>
      </c>
      <c r="K2748" s="105" t="s">
        <v>1441</v>
      </c>
    </row>
    <row r="2749" spans="1:11" ht="16.5" hidden="1">
      <c r="A2749" s="179" t="s">
        <v>9119</v>
      </c>
      <c r="B2749" t="s">
        <v>9067</v>
      </c>
      <c r="C2749" t="s">
        <v>9167</v>
      </c>
      <c r="K2749" s="105" t="s">
        <v>1441</v>
      </c>
    </row>
    <row r="2750" spans="1:11" ht="16.5" hidden="1">
      <c r="A2750" s="179" t="s">
        <v>9120</v>
      </c>
      <c r="B2750" t="s">
        <v>9068</v>
      </c>
      <c r="C2750" t="s">
        <v>9167</v>
      </c>
      <c r="K2750" s="105" t="s">
        <v>1441</v>
      </c>
    </row>
    <row r="2751" spans="1:11" ht="16.5" hidden="1">
      <c r="A2751" s="179" t="s">
        <v>9121</v>
      </c>
      <c r="B2751" t="s">
        <v>9069</v>
      </c>
      <c r="C2751" t="s">
        <v>9167</v>
      </c>
      <c r="K2751" s="105" t="s">
        <v>1441</v>
      </c>
    </row>
    <row r="2752" spans="1:11" ht="16.5" hidden="1">
      <c r="A2752" s="179" t="s">
        <v>9122</v>
      </c>
      <c r="B2752" t="s">
        <v>9070</v>
      </c>
      <c r="C2752" t="s">
        <v>9167</v>
      </c>
      <c r="K2752" s="105" t="s">
        <v>1441</v>
      </c>
    </row>
    <row r="2753" spans="1:11" ht="16.5" hidden="1">
      <c r="A2753" s="179" t="s">
        <v>9123</v>
      </c>
      <c r="B2753" t="s">
        <v>9071</v>
      </c>
      <c r="C2753" t="s">
        <v>9167</v>
      </c>
      <c r="K2753" s="105" t="s">
        <v>1441</v>
      </c>
    </row>
    <row r="2754" spans="1:11" ht="16.5" hidden="1">
      <c r="A2754" s="179" t="s">
        <v>9124</v>
      </c>
      <c r="B2754" t="s">
        <v>9072</v>
      </c>
      <c r="C2754" t="s">
        <v>9167</v>
      </c>
      <c r="K2754" s="105" t="s">
        <v>1441</v>
      </c>
    </row>
    <row r="2755" spans="1:11" ht="16.5" hidden="1">
      <c r="A2755" s="179" t="s">
        <v>9125</v>
      </c>
      <c r="B2755" t="s">
        <v>9073</v>
      </c>
      <c r="C2755" t="s">
        <v>9167</v>
      </c>
      <c r="K2755" s="105" t="s">
        <v>1441</v>
      </c>
    </row>
    <row r="2756" spans="1:11" ht="16.5" hidden="1">
      <c r="A2756" s="179" t="s">
        <v>9126</v>
      </c>
      <c r="B2756" t="s">
        <v>9074</v>
      </c>
      <c r="C2756" t="s">
        <v>9167</v>
      </c>
      <c r="K2756" s="105" t="s">
        <v>1441</v>
      </c>
    </row>
    <row r="2757" spans="1:11" ht="16.5" hidden="1">
      <c r="A2757" s="179" t="s">
        <v>9127</v>
      </c>
      <c r="B2757" t="s">
        <v>9075</v>
      </c>
      <c r="C2757" t="s">
        <v>9167</v>
      </c>
      <c r="K2757" s="105" t="s">
        <v>1441</v>
      </c>
    </row>
    <row r="2758" spans="1:11" ht="16.5" hidden="1">
      <c r="A2758" s="179" t="s">
        <v>9128</v>
      </c>
      <c r="B2758" t="s">
        <v>9076</v>
      </c>
      <c r="C2758" t="s">
        <v>9167</v>
      </c>
      <c r="K2758" s="105" t="s">
        <v>1441</v>
      </c>
    </row>
    <row r="2759" spans="1:11" ht="16.5" hidden="1">
      <c r="A2759" s="179" t="s">
        <v>9129</v>
      </c>
      <c r="B2759" t="s">
        <v>9077</v>
      </c>
      <c r="C2759" t="s">
        <v>9167</v>
      </c>
      <c r="K2759" s="105" t="s">
        <v>1441</v>
      </c>
    </row>
    <row r="2760" spans="1:11" ht="16.5" hidden="1">
      <c r="A2760" s="179" t="s">
        <v>9130</v>
      </c>
      <c r="B2760" t="s">
        <v>9078</v>
      </c>
      <c r="C2760" t="s">
        <v>9167</v>
      </c>
      <c r="K2760" s="105" t="s">
        <v>1441</v>
      </c>
    </row>
    <row r="2761" spans="1:11" ht="16.5" hidden="1">
      <c r="A2761" s="179" t="s">
        <v>9131</v>
      </c>
      <c r="B2761" t="s">
        <v>9079</v>
      </c>
      <c r="C2761" t="s">
        <v>9167</v>
      </c>
      <c r="K2761" s="105" t="s">
        <v>1441</v>
      </c>
    </row>
    <row r="2762" spans="1:11" ht="16.5" hidden="1">
      <c r="A2762" s="179" t="s">
        <v>9132</v>
      </c>
      <c r="B2762" t="s">
        <v>9080</v>
      </c>
      <c r="C2762" t="s">
        <v>9167</v>
      </c>
      <c r="K2762" s="105" t="s">
        <v>1441</v>
      </c>
    </row>
    <row r="2763" spans="1:11" ht="16.5" hidden="1">
      <c r="A2763" s="179" t="s">
        <v>9133</v>
      </c>
      <c r="B2763" t="s">
        <v>9081</v>
      </c>
      <c r="C2763" t="s">
        <v>9167</v>
      </c>
      <c r="K2763" s="105" t="s">
        <v>1441</v>
      </c>
    </row>
    <row r="2764" spans="1:11" ht="16.5" hidden="1">
      <c r="A2764" s="179" t="s">
        <v>9134</v>
      </c>
      <c r="B2764" t="s">
        <v>9082</v>
      </c>
      <c r="C2764" t="s">
        <v>9167</v>
      </c>
      <c r="K2764" s="105" t="s">
        <v>1441</v>
      </c>
    </row>
    <row r="2765" spans="1:11" ht="16.5" hidden="1">
      <c r="A2765" s="179" t="s">
        <v>9135</v>
      </c>
      <c r="B2765" t="s">
        <v>9083</v>
      </c>
      <c r="C2765" t="s">
        <v>9167</v>
      </c>
      <c r="K2765" s="105" t="s">
        <v>1441</v>
      </c>
    </row>
    <row r="2766" spans="1:11" ht="16.5" hidden="1">
      <c r="A2766" s="179" t="s">
        <v>9136</v>
      </c>
      <c r="B2766" t="s">
        <v>9084</v>
      </c>
      <c r="C2766" t="s">
        <v>9167</v>
      </c>
      <c r="K2766" s="105" t="s">
        <v>1441</v>
      </c>
    </row>
    <row r="2767" spans="1:11" ht="16.5" hidden="1">
      <c r="A2767" s="179" t="s">
        <v>9137</v>
      </c>
      <c r="B2767" t="s">
        <v>9085</v>
      </c>
      <c r="C2767" t="s">
        <v>9167</v>
      </c>
      <c r="K2767" s="105" t="s">
        <v>1441</v>
      </c>
    </row>
    <row r="2768" spans="1:11" ht="16.5" hidden="1">
      <c r="A2768" s="179" t="s">
        <v>9138</v>
      </c>
      <c r="B2768" t="s">
        <v>9086</v>
      </c>
      <c r="C2768" t="s">
        <v>9167</v>
      </c>
      <c r="K2768" s="105" t="s">
        <v>1441</v>
      </c>
    </row>
    <row r="2769" spans="1:11" ht="16.5" hidden="1">
      <c r="A2769" s="179" t="s">
        <v>9139</v>
      </c>
      <c r="B2769" t="s">
        <v>9087</v>
      </c>
      <c r="C2769" t="s">
        <v>9167</v>
      </c>
      <c r="K2769" s="105" t="s">
        <v>1441</v>
      </c>
    </row>
    <row r="2770" spans="1:11" ht="16.5" hidden="1">
      <c r="A2770" s="179" t="s">
        <v>9140</v>
      </c>
      <c r="B2770" t="s">
        <v>9088</v>
      </c>
      <c r="C2770" t="s">
        <v>9167</v>
      </c>
      <c r="K2770" s="105" t="s">
        <v>1441</v>
      </c>
    </row>
    <row r="2771" spans="1:11" ht="16.5" hidden="1">
      <c r="A2771" s="179" t="s">
        <v>9141</v>
      </c>
      <c r="B2771" t="s">
        <v>9089</v>
      </c>
      <c r="C2771" t="s">
        <v>9167</v>
      </c>
      <c r="K2771" s="105" t="s">
        <v>1441</v>
      </c>
    </row>
    <row r="2772" spans="1:11" ht="16.5" hidden="1">
      <c r="A2772" s="179" t="s">
        <v>9142</v>
      </c>
      <c r="B2772" t="s">
        <v>9090</v>
      </c>
      <c r="C2772" t="s">
        <v>9167</v>
      </c>
      <c r="K2772" s="105" t="s">
        <v>1441</v>
      </c>
    </row>
    <row r="2773" spans="1:11" ht="16.5" hidden="1">
      <c r="A2773" s="179" t="s">
        <v>9143</v>
      </c>
      <c r="B2773" t="s">
        <v>9170</v>
      </c>
      <c r="C2773" t="s">
        <v>9167</v>
      </c>
      <c r="K2773" s="105" t="s">
        <v>1441</v>
      </c>
    </row>
    <row r="2774" spans="1:11" ht="16.5" hidden="1">
      <c r="A2774" s="179" t="s">
        <v>9144</v>
      </c>
      <c r="B2774" t="s">
        <v>9092</v>
      </c>
      <c r="C2774" t="s">
        <v>9167</v>
      </c>
      <c r="K2774" s="105" t="s">
        <v>1441</v>
      </c>
    </row>
    <row r="2775" spans="1:11" ht="16.5" hidden="1">
      <c r="A2775" s="179" t="s">
        <v>9145</v>
      </c>
      <c r="B2775" t="s">
        <v>9093</v>
      </c>
      <c r="C2775" t="s">
        <v>9167</v>
      </c>
      <c r="K2775" s="105" t="s">
        <v>1441</v>
      </c>
    </row>
    <row r="2776" spans="1:11" ht="16.5" hidden="1">
      <c r="A2776" s="179" t="s">
        <v>9146</v>
      </c>
      <c r="B2776" t="s">
        <v>9094</v>
      </c>
      <c r="C2776" t="s">
        <v>9167</v>
      </c>
      <c r="K2776" s="105" t="s">
        <v>1441</v>
      </c>
    </row>
    <row r="2777" spans="1:11" ht="16.5" hidden="1">
      <c r="A2777" s="179" t="s">
        <v>9147</v>
      </c>
      <c r="B2777" t="s">
        <v>9095</v>
      </c>
      <c r="C2777" t="s">
        <v>9167</v>
      </c>
      <c r="K2777" s="105" t="s">
        <v>1441</v>
      </c>
    </row>
    <row r="2778" spans="1:11" ht="16.5" hidden="1">
      <c r="A2778" s="179" t="s">
        <v>9148</v>
      </c>
      <c r="B2778" t="s">
        <v>9096</v>
      </c>
      <c r="C2778" t="s">
        <v>9167</v>
      </c>
      <c r="K2778" s="105" t="s">
        <v>1441</v>
      </c>
    </row>
    <row r="2779" spans="1:11" ht="16.5" hidden="1">
      <c r="A2779" s="179" t="s">
        <v>9149</v>
      </c>
      <c r="B2779" t="s">
        <v>9097</v>
      </c>
      <c r="C2779" t="s">
        <v>9167</v>
      </c>
      <c r="K2779" s="105" t="s">
        <v>1441</v>
      </c>
    </row>
    <row r="2780" spans="1:11" ht="16.5" hidden="1">
      <c r="A2780" s="179" t="s">
        <v>9150</v>
      </c>
      <c r="B2780" t="s">
        <v>9098</v>
      </c>
      <c r="C2780" t="s">
        <v>9167</v>
      </c>
      <c r="K2780" s="105" t="s">
        <v>1441</v>
      </c>
    </row>
    <row r="2781" spans="1:11" ht="16.5" hidden="1">
      <c r="A2781" s="179" t="s">
        <v>9151</v>
      </c>
      <c r="B2781" t="s">
        <v>9099</v>
      </c>
      <c r="C2781" t="s">
        <v>9167</v>
      </c>
      <c r="K2781" s="105" t="s">
        <v>1441</v>
      </c>
    </row>
    <row r="2782" spans="1:11" ht="16.5" hidden="1">
      <c r="A2782" s="179" t="s">
        <v>9152</v>
      </c>
      <c r="B2782" t="s">
        <v>9100</v>
      </c>
      <c r="C2782" t="s">
        <v>9167</v>
      </c>
      <c r="K2782" s="105" t="s">
        <v>1441</v>
      </c>
    </row>
    <row r="2783" spans="1:11" ht="16.5" hidden="1">
      <c r="A2783" s="179" t="s">
        <v>9153</v>
      </c>
      <c r="B2783" t="s">
        <v>9101</v>
      </c>
      <c r="C2783" t="s">
        <v>9167</v>
      </c>
      <c r="K2783" s="105" t="s">
        <v>1441</v>
      </c>
    </row>
    <row r="2784" spans="1:11" ht="16.5" hidden="1">
      <c r="A2784" s="179" t="s">
        <v>9154</v>
      </c>
      <c r="B2784" t="s">
        <v>9102</v>
      </c>
      <c r="C2784" t="s">
        <v>9167</v>
      </c>
      <c r="K2784" s="105" t="s">
        <v>1441</v>
      </c>
    </row>
    <row r="2785" spans="1:11" ht="16.5" hidden="1">
      <c r="A2785" s="179" t="s">
        <v>9155</v>
      </c>
      <c r="B2785" t="s">
        <v>9103</v>
      </c>
      <c r="C2785" t="s">
        <v>9167</v>
      </c>
      <c r="K2785" s="105" t="s">
        <v>1441</v>
      </c>
    </row>
    <row r="2786" spans="1:11" ht="16.5" hidden="1">
      <c r="A2786" s="179" t="s">
        <v>9156</v>
      </c>
      <c r="B2786" t="s">
        <v>9104</v>
      </c>
      <c r="C2786" t="s">
        <v>9167</v>
      </c>
      <c r="K2786" s="105" t="s">
        <v>1441</v>
      </c>
    </row>
    <row r="2787" spans="1:11" ht="16.5" hidden="1">
      <c r="A2787" s="179" t="s">
        <v>9157</v>
      </c>
      <c r="B2787" t="s">
        <v>9105</v>
      </c>
      <c r="C2787" t="s">
        <v>9167</v>
      </c>
      <c r="K2787" s="105" t="s">
        <v>1441</v>
      </c>
    </row>
    <row r="2788" spans="1:11" ht="16.5" hidden="1">
      <c r="A2788" s="179" t="s">
        <v>9158</v>
      </c>
      <c r="B2788" t="s">
        <v>9106</v>
      </c>
      <c r="C2788" t="s">
        <v>9167</v>
      </c>
      <c r="K2788" s="105" t="s">
        <v>1441</v>
      </c>
    </row>
    <row r="2789" spans="1:11" ht="16.5" hidden="1">
      <c r="A2789" s="179" t="s">
        <v>9159</v>
      </c>
      <c r="B2789" s="198" t="s">
        <v>9107</v>
      </c>
      <c r="C2789" t="s">
        <v>9167</v>
      </c>
      <c r="K2789" s="105" t="s">
        <v>1441</v>
      </c>
    </row>
    <row r="2790" spans="1:11" ht="16.5" hidden="1">
      <c r="A2790" s="179" t="s">
        <v>9160</v>
      </c>
      <c r="B2790" s="198" t="s">
        <v>9108</v>
      </c>
      <c r="C2790" t="s">
        <v>9167</v>
      </c>
      <c r="K2790" s="105" t="s">
        <v>1441</v>
      </c>
    </row>
    <row r="2791" spans="1:11" ht="16.5" hidden="1">
      <c r="A2791" s="179" t="s">
        <v>9161</v>
      </c>
      <c r="B2791" s="198" t="s">
        <v>9109</v>
      </c>
      <c r="C2791" t="s">
        <v>9167</v>
      </c>
      <c r="K2791" s="105" t="s">
        <v>1441</v>
      </c>
    </row>
    <row r="2792" spans="1:11" ht="16.5" hidden="1">
      <c r="A2792" s="179" t="s">
        <v>9162</v>
      </c>
      <c r="B2792" s="198" t="s">
        <v>9110</v>
      </c>
      <c r="C2792" t="s">
        <v>9167</v>
      </c>
      <c r="K2792" s="105" t="s">
        <v>1441</v>
      </c>
    </row>
    <row r="2793" spans="1:11" ht="16.5" hidden="1">
      <c r="A2793" s="179" t="s">
        <v>9163</v>
      </c>
      <c r="B2793" s="198" t="s">
        <v>9111</v>
      </c>
      <c r="C2793" t="s">
        <v>9167</v>
      </c>
      <c r="K2793" s="105" t="s">
        <v>1441</v>
      </c>
    </row>
    <row r="2794" spans="1:11" ht="16.5" hidden="1">
      <c r="A2794" s="179" t="s">
        <v>9164</v>
      </c>
      <c r="B2794" s="199" t="s">
        <v>9112</v>
      </c>
      <c r="C2794" s="199" t="s">
        <v>9168</v>
      </c>
      <c r="K2794" s="105" t="s">
        <v>1441</v>
      </c>
    </row>
    <row r="2795" spans="1:11" ht="16.5" hidden="1">
      <c r="A2795" s="179" t="s">
        <v>9165</v>
      </c>
      <c r="B2795" s="199" t="s">
        <v>9113</v>
      </c>
      <c r="C2795" s="199" t="s">
        <v>9168</v>
      </c>
      <c r="K2795" s="105" t="s">
        <v>1441</v>
      </c>
    </row>
    <row r="2796" spans="1:11" ht="16.5" hidden="1">
      <c r="A2796" s="179" t="s">
        <v>9166</v>
      </c>
      <c r="B2796" s="199" t="s">
        <v>9114</v>
      </c>
      <c r="C2796" s="199" t="s">
        <v>9168</v>
      </c>
      <c r="K2796" s="105" t="s">
        <v>1441</v>
      </c>
    </row>
    <row r="2797" spans="1:11" ht="16.5" hidden="1">
      <c r="A2797" s="179" t="s">
        <v>9200</v>
      </c>
      <c r="B2797" s="203" t="s">
        <v>9174</v>
      </c>
      <c r="C2797" s="6" t="s">
        <v>921</v>
      </c>
      <c r="K2797" s="204" t="s">
        <v>9214</v>
      </c>
    </row>
    <row r="2798" spans="1:11" ht="16.5" hidden="1">
      <c r="A2798" s="179" t="s">
        <v>9201</v>
      </c>
      <c r="B2798" s="203" t="s">
        <v>9189</v>
      </c>
      <c r="C2798" s="6" t="s">
        <v>921</v>
      </c>
      <c r="K2798" s="204" t="s">
        <v>9214</v>
      </c>
    </row>
    <row r="2799" spans="1:11" ht="16.5" hidden="1">
      <c r="A2799" s="179" t="s">
        <v>9202</v>
      </c>
      <c r="B2799" s="203" t="s">
        <v>9190</v>
      </c>
      <c r="C2799" s="6" t="s">
        <v>9212</v>
      </c>
      <c r="K2799" s="204" t="s">
        <v>9214</v>
      </c>
    </row>
    <row r="2800" spans="1:11" ht="16.5" hidden="1">
      <c r="A2800" s="179" t="s">
        <v>9203</v>
      </c>
      <c r="B2800" s="203" t="s">
        <v>9181</v>
      </c>
      <c r="C2800" s="6" t="s">
        <v>921</v>
      </c>
      <c r="K2800" s="204" t="s">
        <v>9214</v>
      </c>
    </row>
    <row r="2801" spans="1:11" ht="16.5" hidden="1">
      <c r="A2801" s="179" t="s">
        <v>9204</v>
      </c>
      <c r="B2801" s="203" t="s">
        <v>9193</v>
      </c>
      <c r="C2801" s="6" t="s">
        <v>921</v>
      </c>
      <c r="K2801" s="204" t="s">
        <v>9214</v>
      </c>
    </row>
    <row r="2802" spans="1:11" ht="16.5" hidden="1">
      <c r="A2802" s="179" t="s">
        <v>9205</v>
      </c>
      <c r="B2802" s="203" t="s">
        <v>9194</v>
      </c>
      <c r="C2802" s="6" t="s">
        <v>921</v>
      </c>
      <c r="K2802" s="204" t="s">
        <v>9214</v>
      </c>
    </row>
    <row r="2803" spans="1:11" ht="16.5" hidden="1">
      <c r="A2803" s="179" t="s">
        <v>9206</v>
      </c>
      <c r="B2803" s="203" t="s">
        <v>9195</v>
      </c>
      <c r="C2803" s="6" t="s">
        <v>921</v>
      </c>
      <c r="K2803" s="204" t="s">
        <v>9214</v>
      </c>
    </row>
    <row r="2804" spans="1:11" ht="16.5" hidden="1">
      <c r="A2804" s="179" t="s">
        <v>9207</v>
      </c>
      <c r="B2804" s="203" t="s">
        <v>9180</v>
      </c>
      <c r="C2804" s="6" t="s">
        <v>921</v>
      </c>
      <c r="K2804" s="204" t="s">
        <v>9214</v>
      </c>
    </row>
    <row r="2805" spans="1:11" ht="16.5" hidden="1">
      <c r="A2805" s="179" t="s">
        <v>9208</v>
      </c>
      <c r="B2805" s="203" t="s">
        <v>9176</v>
      </c>
      <c r="C2805" s="6" t="s">
        <v>921</v>
      </c>
      <c r="K2805" s="204" t="s">
        <v>9214</v>
      </c>
    </row>
    <row r="2806" spans="1:11" ht="16.5" hidden="1">
      <c r="A2806" s="179" t="s">
        <v>9209</v>
      </c>
      <c r="B2806" s="203" t="s">
        <v>9177</v>
      </c>
      <c r="C2806" s="6" t="s">
        <v>921</v>
      </c>
      <c r="K2806" s="204" t="s">
        <v>9214</v>
      </c>
    </row>
    <row r="2807" spans="1:11" ht="16.5" hidden="1">
      <c r="A2807" s="179" t="s">
        <v>9210</v>
      </c>
      <c r="B2807" s="203" t="s">
        <v>9179</v>
      </c>
      <c r="C2807" s="6" t="s">
        <v>921</v>
      </c>
      <c r="K2807" s="204" t="s">
        <v>9214</v>
      </c>
    </row>
    <row r="2808" spans="1:11" ht="16.5" hidden="1">
      <c r="A2808" s="179" t="s">
        <v>9211</v>
      </c>
      <c r="B2808" s="203" t="s">
        <v>9175</v>
      </c>
      <c r="C2808" s="6" t="s">
        <v>921</v>
      </c>
      <c r="K2808" s="204" t="s">
        <v>9214</v>
      </c>
    </row>
    <row r="4997" spans="1:16">
      <c r="A4997" s="196"/>
      <c r="B4997" s="196"/>
      <c r="C4997" s="196"/>
    </row>
    <row r="4998" spans="1:16">
      <c r="A4998" s="196"/>
      <c r="B4998" s="196"/>
      <c r="C4998" s="196"/>
    </row>
    <row r="4999" spans="1:16">
      <c r="A4999" s="196"/>
      <c r="B4999" s="196"/>
      <c r="C4999" s="196"/>
      <c r="D4999" s="196"/>
      <c r="E4999" s="196"/>
      <c r="F4999" s="196"/>
      <c r="G4999" s="70"/>
      <c r="H4999" s="196"/>
      <c r="I4999" s="197"/>
      <c r="J4999" s="197"/>
      <c r="K4999" s="196"/>
      <c r="L4999" s="70"/>
      <c r="M4999" s="70" t="s">
        <v>9049</v>
      </c>
      <c r="N4999" s="70"/>
      <c r="O4999" s="70"/>
      <c r="P4999" s="70"/>
    </row>
    <row r="5000" spans="1:16">
      <c r="A5000" s="196"/>
      <c r="B5000" s="196"/>
      <c r="C5000" s="196"/>
      <c r="D5000" s="196"/>
      <c r="E5000" s="196"/>
      <c r="F5000" s="196"/>
      <c r="G5000" s="70"/>
      <c r="H5000" s="196"/>
      <c r="I5000" s="197"/>
      <c r="J5000" s="197"/>
      <c r="K5000" s="196"/>
      <c r="L5000" s="70"/>
      <c r="M5000" s="70" t="s">
        <v>9049</v>
      </c>
      <c r="N5000" s="70"/>
      <c r="O5000" s="70"/>
      <c r="P5000" s="70"/>
    </row>
    <row r="5001" spans="1:16">
      <c r="A5001" s="196"/>
      <c r="B5001" s="196"/>
      <c r="C5001" s="196"/>
      <c r="D5001" s="196"/>
      <c r="E5001" s="196"/>
      <c r="F5001" s="196"/>
      <c r="G5001" s="70"/>
      <c r="H5001" s="196"/>
      <c r="I5001" s="197"/>
      <c r="J5001" s="197"/>
      <c r="K5001" s="196"/>
      <c r="L5001" s="70"/>
      <c r="M5001" s="70" t="s">
        <v>9049</v>
      </c>
      <c r="N5001" s="70"/>
      <c r="O5001" s="70"/>
      <c r="P5001" s="70"/>
    </row>
    <row r="5002" spans="1:16">
      <c r="A5002" s="196"/>
      <c r="B5002" s="196"/>
      <c r="C5002" s="196"/>
      <c r="D5002" s="196"/>
      <c r="E5002" s="196"/>
      <c r="F5002" s="196"/>
      <c r="G5002" s="70"/>
      <c r="H5002" s="196"/>
      <c r="I5002" s="197"/>
      <c r="J5002" s="197"/>
      <c r="K5002" s="196"/>
      <c r="L5002" s="70"/>
      <c r="M5002" s="70" t="s">
        <v>9049</v>
      </c>
      <c r="N5002" s="70"/>
      <c r="O5002" s="70"/>
      <c r="P5002" s="70"/>
    </row>
    <row r="5003" spans="1:16">
      <c r="A5003" s="196"/>
      <c r="B5003" s="196"/>
      <c r="C5003" s="196"/>
      <c r="D5003" s="196"/>
      <c r="E5003" s="196"/>
      <c r="F5003" s="196"/>
      <c r="G5003" s="70"/>
      <c r="H5003" s="196"/>
      <c r="I5003" s="197"/>
      <c r="J5003" s="197"/>
      <c r="K5003" s="196"/>
      <c r="L5003" s="70"/>
      <c r="M5003" s="70" t="s">
        <v>9049</v>
      </c>
      <c r="N5003" s="70"/>
      <c r="O5003" s="70"/>
      <c r="P5003" s="70"/>
    </row>
    <row r="5004" spans="1:16">
      <c r="A5004" s="196"/>
      <c r="B5004" s="196"/>
      <c r="C5004" s="196"/>
      <c r="D5004" s="196"/>
      <c r="E5004" s="196"/>
      <c r="F5004" s="196"/>
      <c r="G5004" s="70"/>
      <c r="H5004" s="196"/>
      <c r="I5004" s="197"/>
      <c r="J5004" s="197"/>
      <c r="K5004" s="196"/>
      <c r="L5004" s="70"/>
      <c r="M5004" s="70" t="s">
        <v>9049</v>
      </c>
      <c r="N5004" s="70"/>
      <c r="O5004" s="70"/>
      <c r="P5004" s="70"/>
    </row>
    <row r="5005" spans="1:16">
      <c r="A5005" s="196"/>
      <c r="B5005" s="196"/>
      <c r="C5005" s="196"/>
      <c r="D5005" s="196"/>
      <c r="E5005" s="196"/>
      <c r="F5005" s="196"/>
      <c r="G5005" s="70"/>
      <c r="H5005" s="196"/>
      <c r="I5005" s="197"/>
      <c r="J5005" s="197"/>
      <c r="K5005" s="196"/>
      <c r="L5005" s="70"/>
      <c r="M5005" s="70" t="s">
        <v>9049</v>
      </c>
      <c r="N5005" s="70"/>
      <c r="O5005" s="70"/>
      <c r="P5005" s="70"/>
    </row>
    <row r="5006" spans="1:16">
      <c r="A5006" s="196"/>
      <c r="B5006" s="196"/>
      <c r="C5006" s="196"/>
      <c r="D5006" s="196"/>
      <c r="E5006" s="196"/>
      <c r="F5006" s="196"/>
      <c r="G5006" s="70"/>
      <c r="H5006" s="196"/>
      <c r="I5006" s="197"/>
      <c r="J5006" s="197"/>
      <c r="K5006" s="196"/>
      <c r="L5006" s="70"/>
      <c r="M5006" s="70" t="s">
        <v>9049</v>
      </c>
      <c r="N5006" s="70"/>
      <c r="O5006" s="70"/>
      <c r="P5006" s="70"/>
    </row>
    <row r="5007" spans="1:16">
      <c r="A5007" s="196"/>
      <c r="B5007" s="196"/>
      <c r="C5007" s="196"/>
      <c r="D5007" s="196"/>
      <c r="E5007" s="196"/>
      <c r="F5007" s="196"/>
      <c r="G5007" s="70"/>
      <c r="H5007" s="196"/>
      <c r="I5007" s="197"/>
      <c r="J5007" s="197"/>
      <c r="K5007" s="196"/>
      <c r="L5007" s="70"/>
      <c r="M5007" s="70" t="s">
        <v>9049</v>
      </c>
      <c r="N5007" s="70"/>
      <c r="O5007" s="70"/>
      <c r="P5007" s="70"/>
    </row>
    <row r="5008" spans="1:16">
      <c r="A5008" s="196"/>
      <c r="B5008" s="196"/>
      <c r="C5008" s="196"/>
      <c r="D5008" s="196"/>
      <c r="E5008" s="196"/>
      <c r="F5008" s="196"/>
      <c r="G5008" s="70"/>
      <c r="H5008" s="196"/>
      <c r="I5008" s="197"/>
      <c r="J5008" s="197"/>
      <c r="K5008" s="196"/>
      <c r="L5008" s="70"/>
      <c r="M5008" s="70" t="s">
        <v>9049</v>
      </c>
      <c r="N5008" s="70"/>
      <c r="O5008" s="70"/>
      <c r="P5008" s="70"/>
    </row>
    <row r="5009" spans="1:16">
      <c r="A5009" s="196"/>
      <c r="B5009" s="196"/>
      <c r="C5009" s="196"/>
      <c r="D5009" s="196"/>
      <c r="E5009" s="196"/>
      <c r="F5009" s="196"/>
      <c r="G5009" s="70"/>
      <c r="H5009" s="196"/>
      <c r="I5009" s="197"/>
      <c r="J5009" s="197"/>
      <c r="K5009" s="196"/>
      <c r="L5009" s="70"/>
      <c r="M5009" s="70" t="s">
        <v>9049</v>
      </c>
      <c r="N5009" s="70"/>
      <c r="O5009" s="70"/>
      <c r="P5009" s="70"/>
    </row>
    <row r="5010" spans="1:16">
      <c r="A5010" s="196"/>
      <c r="B5010" s="196"/>
      <c r="C5010" s="196"/>
      <c r="D5010" s="196"/>
      <c r="E5010" s="196"/>
      <c r="F5010" s="196"/>
      <c r="G5010" s="70"/>
      <c r="H5010" s="196"/>
      <c r="I5010" s="197"/>
      <c r="J5010" s="197"/>
      <c r="K5010" s="196"/>
      <c r="L5010" s="70"/>
      <c r="M5010" s="70" t="s">
        <v>9049</v>
      </c>
      <c r="N5010" s="70"/>
      <c r="O5010" s="70"/>
      <c r="P5010" s="70"/>
    </row>
    <row r="5011" spans="1:16">
      <c r="A5011" s="196"/>
      <c r="B5011" s="196"/>
      <c r="C5011" s="196"/>
      <c r="D5011" s="196"/>
      <c r="E5011" s="196"/>
      <c r="F5011" s="196"/>
      <c r="G5011" s="70"/>
      <c r="H5011" s="196"/>
      <c r="I5011" s="197"/>
      <c r="J5011" s="197"/>
      <c r="K5011" s="196"/>
      <c r="L5011" s="70"/>
      <c r="M5011" s="70" t="s">
        <v>9049</v>
      </c>
      <c r="N5011" s="70"/>
      <c r="O5011" s="70"/>
      <c r="P5011" s="70"/>
    </row>
    <row r="5012" spans="1:16">
      <c r="D5012" s="196"/>
      <c r="E5012" s="196"/>
      <c r="F5012" s="196"/>
      <c r="G5012" s="70"/>
      <c r="H5012" s="196"/>
      <c r="I5012" s="197"/>
      <c r="J5012" s="197"/>
      <c r="K5012" s="196"/>
      <c r="L5012" s="70"/>
      <c r="M5012" s="70" t="s">
        <v>9049</v>
      </c>
      <c r="N5012" s="70"/>
      <c r="O5012" s="70"/>
      <c r="P5012" s="70"/>
    </row>
    <row r="5013" spans="1:16">
      <c r="D5013" s="196"/>
      <c r="E5013" s="196"/>
      <c r="F5013" s="196"/>
      <c r="G5013" s="70"/>
      <c r="H5013" s="196"/>
      <c r="I5013" s="197"/>
      <c r="J5013" s="197"/>
      <c r="K5013" s="196"/>
      <c r="L5013" s="70"/>
      <c r="M5013" s="70" t="s">
        <v>9049</v>
      </c>
      <c r="N5013" s="70"/>
      <c r="O5013" s="70"/>
      <c r="P5013" s="70"/>
    </row>
  </sheetData>
  <autoFilter ref="A1:V2808" xr:uid="{00000000-0001-0000-0100-000000000000}">
    <filterColumn colId="1">
      <filters>
        <filter val="Dissolved Oxygen"/>
      </filters>
    </filterColumn>
  </autoFilter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D2"/>
    </sheetView>
  </sheetViews>
  <sheetFormatPr defaultColWidth="8.7109375" defaultRowHeight="15"/>
  <cols>
    <col min="1" max="1" width="12.140625" customWidth="1"/>
    <col min="4" max="4" width="21.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2089</v>
      </c>
      <c r="B2">
        <v>1</v>
      </c>
      <c r="C2" s="6" t="s">
        <v>2057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D12" sqref="D12"/>
    </sheetView>
  </sheetViews>
  <sheetFormatPr defaultColWidth="8.7109375" defaultRowHeight="15"/>
  <cols>
    <col min="1" max="1" width="29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2088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2087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topLeftCell="A10" zoomScale="139" zoomScaleNormal="134" workbookViewId="0">
      <selection activeCell="D18" sqref="D18"/>
    </sheetView>
  </sheetViews>
  <sheetFormatPr defaultColWidth="8.7109375" defaultRowHeight="15"/>
  <cols>
    <col min="1" max="1" width="12.7109375" customWidth="1"/>
    <col min="4" max="4" width="29.425781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2038</v>
      </c>
      <c r="B2">
        <v>1</v>
      </c>
      <c r="C2" s="6" t="s">
        <v>2073</v>
      </c>
      <c r="D2" t="str">
        <f>VLOOKUP(C2,'MASTER KEY'!$A$2:$B1218,2,TRUE)</f>
        <v>Air Pressure</v>
      </c>
      <c r="E2" t="s">
        <v>8570</v>
      </c>
    </row>
    <row r="3" spans="1:6">
      <c r="A3" s="6" t="s">
        <v>2039</v>
      </c>
      <c r="B3">
        <v>1</v>
      </c>
      <c r="C3" s="131" t="s">
        <v>859</v>
      </c>
      <c r="D3" t="str">
        <f>VLOOKUP(C3,'MASTER KEY'!$A$2:$B1219,2,TRUE)</f>
        <v>Surface Solar Irradiance</v>
      </c>
    </row>
    <row r="4" spans="1:6">
      <c r="A4" s="6" t="s">
        <v>2040</v>
      </c>
      <c r="B4">
        <v>1</v>
      </c>
      <c r="C4" s="6" t="s">
        <v>2034</v>
      </c>
      <c r="D4" t="str">
        <f>VLOOKUP(C4,'MASTER KEY'!$A$2:$B1220,2,TRUE)</f>
        <v>longwave radiation</v>
      </c>
    </row>
    <row r="5" spans="1:6">
      <c r="A5" t="s">
        <v>2042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2043</v>
      </c>
      <c r="B6">
        <v>1</v>
      </c>
      <c r="C6" s="6" t="s">
        <v>2054</v>
      </c>
      <c r="D6" t="str">
        <f>VLOOKUP(C6,'MASTER KEY'!$A$2:$B1223,2,TRUE)</f>
        <v>Specific humidity at 2m height</v>
      </c>
    </row>
    <row r="7" spans="1:6">
      <c r="A7" t="s">
        <v>2044</v>
      </c>
      <c r="B7">
        <v>1</v>
      </c>
      <c r="C7" s="6" t="s">
        <v>2055</v>
      </c>
      <c r="D7" t="str">
        <f>VLOOKUP(C7,'MASTER KEY'!$A$2:$B1224,2,TRUE)</f>
        <v>Sensible heat flux</v>
      </c>
    </row>
    <row r="8" spans="1:6">
      <c r="A8" s="12" t="s">
        <v>2045</v>
      </c>
      <c r="B8">
        <v>1</v>
      </c>
      <c r="C8" s="6" t="s">
        <v>2056</v>
      </c>
      <c r="D8" t="str">
        <f>VLOOKUP(C8,'MASTER KEY'!$A$2:$B1225,2,TRUE)</f>
        <v xml:space="preserve">Latent heat flux </v>
      </c>
    </row>
    <row r="9" spans="1:6">
      <c r="A9" s="12" t="s">
        <v>2046</v>
      </c>
      <c r="B9">
        <v>1</v>
      </c>
      <c r="C9" s="2" t="s">
        <v>234</v>
      </c>
      <c r="D9" t="str">
        <f>VLOOKUP(C9,'MASTER KEY'!$A$2:$B1226,2,TRUE)</f>
        <v>Temperature</v>
      </c>
    </row>
    <row r="10" spans="1:6">
      <c r="A10" s="6" t="s">
        <v>2047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2048</v>
      </c>
      <c r="B11">
        <v>1</v>
      </c>
      <c r="C11" s="6" t="s">
        <v>2058</v>
      </c>
      <c r="D11" t="str">
        <f>VLOOKUP(C11,'MASTER KEY'!$A$2:$B1228,2,TRUE)</f>
        <v>eastern wind speed at 10 m height</v>
      </c>
    </row>
    <row r="12" spans="1:6">
      <c r="A12" t="s">
        <v>2049</v>
      </c>
      <c r="B12">
        <v>1</v>
      </c>
      <c r="C12" s="6" t="s">
        <v>2059</v>
      </c>
      <c r="D12" t="str">
        <f>VLOOKUP(C12,'MASTER KEY'!$A$2:$B1229,2,TRUE)</f>
        <v>northern wind speed at 10 m height</v>
      </c>
    </row>
    <row r="13" spans="1:6">
      <c r="A13" t="s">
        <v>2050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2051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2052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2053</v>
      </c>
      <c r="B16">
        <v>1</v>
      </c>
      <c r="C16" s="6" t="s">
        <v>2061</v>
      </c>
      <c r="D16" t="str">
        <f>VLOOKUP(C16,'MASTER KEY'!$A$2:$B1233,2,TRUE)</f>
        <v>RAINV</v>
      </c>
    </row>
    <row r="17" spans="1:4">
      <c r="A17" t="s">
        <v>2041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2075</v>
      </c>
      <c r="B18">
        <v>1</v>
      </c>
      <c r="C18" s="131" t="s">
        <v>2070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8" workbookViewId="0">
      <selection activeCell="C36" sqref="C36"/>
    </sheetView>
  </sheetViews>
  <sheetFormatPr defaultColWidth="8.7109375" defaultRowHeight="15"/>
  <cols>
    <col min="1" max="1" width="35.7109375" style="6" bestFit="1" customWidth="1"/>
    <col min="2" max="2" width="13.42578125" style="35" bestFit="1" customWidth="1"/>
    <col min="3" max="3" width="13.42578125" style="6" bestFit="1" customWidth="1"/>
    <col min="4" max="4" width="23.7109375" bestFit="1" customWidth="1"/>
    <col min="5" max="5" width="13.425781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  <c r="G2" t="s">
        <v>8943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  <c r="G3" t="s">
        <v>8943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  <c r="G4" t="s">
        <v>8943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  <c r="G5" t="s">
        <v>8943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  <c r="G6" t="s">
        <v>8943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  <c r="G7" t="s">
        <v>8943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  <c r="G8" t="s">
        <v>8943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  <c r="G9" t="s">
        <v>8943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  <c r="G10" t="s">
        <v>8943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  <c r="G11" t="s">
        <v>8943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  <c r="G12" t="s">
        <v>8943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  <c r="G13" t="s">
        <v>8943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  <c r="G14" t="s">
        <v>8943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  <c r="G15" t="s">
        <v>8943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  <c r="G16" t="s">
        <v>8943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  <c r="G17" t="s">
        <v>8943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  <c r="G18" t="s">
        <v>8943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  <c r="G19" t="s">
        <v>8943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  <c r="G20" t="s">
        <v>8943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  <c r="G21" t="s">
        <v>8943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  <c r="G22" t="s">
        <v>8943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  <c r="G23" t="s">
        <v>8943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  <c r="G24" t="s">
        <v>8943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  <c r="G25" t="s">
        <v>8943</v>
      </c>
    </row>
    <row r="26" spans="1:7">
      <c r="A26" s="148" t="s">
        <v>1284</v>
      </c>
      <c r="B26" s="4">
        <v>1</v>
      </c>
      <c r="C26" s="31" t="s">
        <v>1268</v>
      </c>
      <c r="D26" t="str">
        <f>VLOOKUP(C26,'MASTER KEY'!$A$2:$B1243,2,TRUE)</f>
        <v>Posidonia Sinuosa Count</v>
      </c>
      <c r="G26" t="s">
        <v>8572</v>
      </c>
    </row>
    <row r="27" spans="1:7">
      <c r="A27" s="148" t="s">
        <v>1284</v>
      </c>
      <c r="B27" s="4">
        <v>25</v>
      </c>
      <c r="C27" s="31" t="s">
        <v>1270</v>
      </c>
      <c r="D27" t="str">
        <f>VLOOKUP(C27,'MASTER KEY'!$A$2:$B1244,2,TRUE)</f>
        <v>Posidonia Sinuosa Density</v>
      </c>
      <c r="G27" t="s">
        <v>8572</v>
      </c>
    </row>
    <row r="28" spans="1:7">
      <c r="A28" s="148" t="s">
        <v>1284</v>
      </c>
      <c r="B28" s="12">
        <v>1</v>
      </c>
      <c r="C28" s="31" t="s">
        <v>1273</v>
      </c>
      <c r="D28" t="str">
        <f>VLOOKUP(C28,'MASTER KEY'!$A$2:$B1245,2,TRUE)</f>
        <v>Posidonia Sinuosa Above Ground Biomass</v>
      </c>
      <c r="G28" t="s">
        <v>8572</v>
      </c>
    </row>
    <row r="29" spans="1:7">
      <c r="A29" t="s">
        <v>8085</v>
      </c>
      <c r="B29">
        <v>1</v>
      </c>
      <c r="C29">
        <v>0</v>
      </c>
      <c r="D29" t="e">
        <f>VLOOKUP(C29,'MASTER KEY'!$A$2:$B5010,2,FALSE)</f>
        <v>#N/A</v>
      </c>
      <c r="G29" t="s">
        <v>9215</v>
      </c>
    </row>
    <row r="30" spans="1:7">
      <c r="A30" t="s">
        <v>322</v>
      </c>
      <c r="B30">
        <v>1</v>
      </c>
      <c r="C30" s="2" t="s">
        <v>234</v>
      </c>
      <c r="D30" t="str">
        <f>VLOOKUP(C30,'MASTER KEY'!$A$2:$B5011,2,FALSE)</f>
        <v>Temperature</v>
      </c>
      <c r="G30" t="s">
        <v>9215</v>
      </c>
    </row>
    <row r="31" spans="1:7">
      <c r="A31" t="s">
        <v>834</v>
      </c>
      <c r="B31">
        <v>1</v>
      </c>
      <c r="C31" s="2" t="s">
        <v>423</v>
      </c>
      <c r="D31" t="str">
        <f>VLOOKUP(C31,'MASTER KEY'!$A$2:$B5012,2,FALSE)</f>
        <v>Photosynthetically Active Photon Flux</v>
      </c>
      <c r="G31" t="s">
        <v>9215</v>
      </c>
    </row>
    <row r="32" spans="1:7">
      <c r="A32" t="s">
        <v>9216</v>
      </c>
      <c r="B32">
        <v>1</v>
      </c>
      <c r="C32" s="16" t="s">
        <v>836</v>
      </c>
      <c r="D32" t="str">
        <f>VLOOKUP(C32,'MASTER KEY'!$A$2:$B5013,2,FALSE)</f>
        <v>ACCELERATIONX</v>
      </c>
      <c r="G32" t="s">
        <v>9215</v>
      </c>
    </row>
    <row r="33" spans="1:7">
      <c r="A33" t="s">
        <v>9217</v>
      </c>
      <c r="B33">
        <v>1</v>
      </c>
      <c r="C33" s="16" t="s">
        <v>838</v>
      </c>
      <c r="D33" t="str">
        <f>VLOOKUP(C33,'MASTER KEY'!$A$2:$B5014,2,FALSE)</f>
        <v>ACCELERATIONY</v>
      </c>
      <c r="G33" t="s">
        <v>9215</v>
      </c>
    </row>
    <row r="34" spans="1:7">
      <c r="A34" t="s">
        <v>9218</v>
      </c>
      <c r="B34">
        <v>1</v>
      </c>
      <c r="C34" s="16" t="s">
        <v>840</v>
      </c>
      <c r="D34" t="str">
        <f>VLOOKUP(C34,'MASTER KEY'!$A$2:$B5015,2,FALSE)</f>
        <v>ACCELERATIONZ</v>
      </c>
      <c r="G34" t="s">
        <v>9215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N64"/>
  <sheetViews>
    <sheetView workbookViewId="0">
      <pane ySplit="1" topLeftCell="A14" activePane="bottomLeft" state="frozen"/>
      <selection pane="bottomLeft" activeCell="A2" sqref="A2:XFD2"/>
    </sheetView>
  </sheetViews>
  <sheetFormatPr defaultColWidth="11.42578125" defaultRowHeight="15"/>
  <cols>
    <col min="2" max="2" width="14.7109375" customWidth="1"/>
    <col min="4" max="4" width="81.42578125" customWidth="1"/>
    <col min="5" max="5" width="69.7109375" customWidth="1"/>
    <col min="9" max="9" width="14.28515625" customWidth="1"/>
    <col min="12" max="12" width="21.140625" customWidth="1"/>
    <col min="13" max="13" width="36" customWidth="1"/>
    <col min="14" max="14" width="19.7109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8938</v>
      </c>
    </row>
    <row r="2" spans="1:6">
      <c r="A2" s="6" t="s">
        <v>2017</v>
      </c>
      <c r="B2">
        <v>1</v>
      </c>
      <c r="C2" s="6" t="s">
        <v>971</v>
      </c>
      <c r="D2" t="str">
        <f>VLOOKUP(C2,'MASTER KEY'!$A$2:$B5014,2,FALSE)</f>
        <v>Part. sz (Wworth) - Clay &lt;4um (%)</v>
      </c>
      <c r="E2" s="6" t="s">
        <v>6360</v>
      </c>
      <c r="F2" s="181" t="s">
        <v>8939</v>
      </c>
    </row>
    <row r="3" spans="1:6">
      <c r="A3" s="6" t="s">
        <v>2018</v>
      </c>
      <c r="B3">
        <v>1</v>
      </c>
      <c r="C3" s="6" t="s">
        <v>973</v>
      </c>
      <c r="D3" t="str">
        <f>VLOOKUP(C3,'MASTER KEY'!$A$2:$B5015,2,FALSE)</f>
        <v>Part. sz (Wworth) - Silt v fine silt &gt;4 - &lt;8um (%)</v>
      </c>
      <c r="E3" s="6" t="s">
        <v>6360</v>
      </c>
      <c r="F3" s="181" t="s">
        <v>8939</v>
      </c>
    </row>
    <row r="4" spans="1:6">
      <c r="A4" s="6" t="s">
        <v>2019</v>
      </c>
      <c r="B4">
        <v>1</v>
      </c>
      <c r="C4" s="6" t="s">
        <v>975</v>
      </c>
      <c r="D4" t="str">
        <f>VLOOKUP(C4,'MASTER KEY'!$A$2:$B5016,2,FALSE)</f>
        <v>Part. sz (Wworth) - Silt fine silt &gt;8 - &lt;16um (%)</v>
      </c>
      <c r="E4" s="6" t="s">
        <v>6360</v>
      </c>
      <c r="F4" s="181" t="s">
        <v>8939</v>
      </c>
    </row>
    <row r="5" spans="1:6">
      <c r="A5" s="6" t="s">
        <v>2020</v>
      </c>
      <c r="B5">
        <v>1</v>
      </c>
      <c r="C5" s="6" t="s">
        <v>977</v>
      </c>
      <c r="D5" t="str">
        <f>VLOOKUP(C5,'MASTER KEY'!$A$2:$B5017,2,FALSE)</f>
        <v>Part. sz (Wworth) - Silt medium &gt;16 - &lt;31um (%)</v>
      </c>
      <c r="E5" s="6" t="s">
        <v>6360</v>
      </c>
      <c r="F5" s="181" t="s">
        <v>8939</v>
      </c>
    </row>
    <row r="6" spans="1:6">
      <c r="A6" s="6" t="s">
        <v>2021</v>
      </c>
      <c r="B6">
        <v>1</v>
      </c>
      <c r="C6" s="6" t="s">
        <v>979</v>
      </c>
      <c r="D6" t="str">
        <f>VLOOKUP(C6,'MASTER KEY'!$A$2:$B5018,2,FALSE)</f>
        <v>Part. sz (Wworth) - Silt coarse &gt;31 - &lt;63um (%)</v>
      </c>
      <c r="E6" s="6" t="s">
        <v>6360</v>
      </c>
      <c r="F6" s="181" t="s">
        <v>8939</v>
      </c>
    </row>
    <row r="7" spans="1:6">
      <c r="A7" s="6" t="s">
        <v>2022</v>
      </c>
      <c r="B7">
        <v>1</v>
      </c>
      <c r="C7" s="6" t="s">
        <v>981</v>
      </c>
      <c r="D7" t="str">
        <f>VLOOKUP(C7,'MASTER KEY'!$A$2:$B5019,2,FALSE)</f>
        <v>Part. sz (Wworth) - Silt  &gt;4 - &lt;63um (%)</v>
      </c>
      <c r="E7" s="6" t="s">
        <v>6360</v>
      </c>
      <c r="F7" s="181" t="s">
        <v>8939</v>
      </c>
    </row>
    <row r="8" spans="1:6">
      <c r="A8" s="6" t="s">
        <v>2023</v>
      </c>
      <c r="B8">
        <v>1</v>
      </c>
      <c r="C8" s="6" t="s">
        <v>983</v>
      </c>
      <c r="D8" t="str">
        <f>VLOOKUP(C8,'MASTER KEY'!$A$2:$B5020,2,FALSE)</f>
        <v>Part. sz (Wworth) - Sand v fine &gt;63 - &lt;=125um (%)</v>
      </c>
      <c r="E8" s="6" t="s">
        <v>6360</v>
      </c>
      <c r="F8" s="181" t="s">
        <v>8939</v>
      </c>
    </row>
    <row r="9" spans="1:6">
      <c r="A9" s="6" t="s">
        <v>2024</v>
      </c>
      <c r="B9">
        <v>1</v>
      </c>
      <c r="C9" s="6" t="s">
        <v>985</v>
      </c>
      <c r="D9" t="str">
        <f>VLOOKUP(C9,'MASTER KEY'!$A$2:$B5021,2,FALSE)</f>
        <v>Part. sz (Wworth) - Sand fine &gt;125 - &lt;=250um (%)</v>
      </c>
      <c r="E9" s="6" t="s">
        <v>6360</v>
      </c>
      <c r="F9" s="181" t="s">
        <v>8939</v>
      </c>
    </row>
    <row r="10" spans="1:6">
      <c r="A10" s="6" t="s">
        <v>2025</v>
      </c>
      <c r="B10">
        <v>1</v>
      </c>
      <c r="C10" s="6" t="s">
        <v>987</v>
      </c>
      <c r="D10" t="str">
        <f>VLOOKUP(C10,'MASTER KEY'!$A$2:$B5022,2,FALSE)</f>
        <v>Part. sz (Wworth) - Sand med &gt;250 - &lt;=500um (%)</v>
      </c>
      <c r="E10" s="6" t="s">
        <v>6360</v>
      </c>
      <c r="F10" s="181" t="s">
        <v>8939</v>
      </c>
    </row>
    <row r="11" spans="1:6">
      <c r="A11" s="6" t="s">
        <v>2026</v>
      </c>
      <c r="B11">
        <v>1</v>
      </c>
      <c r="C11" s="6" t="s">
        <v>989</v>
      </c>
      <c r="D11" t="str">
        <f>VLOOKUP(C11,'MASTER KEY'!$A$2:$B5023,2,FALSE)</f>
        <v>Part. sz (Wworth) - Sand coarse &gt;500um-&lt;=1mm (%)</v>
      </c>
      <c r="E11" s="6" t="s">
        <v>6360</v>
      </c>
      <c r="F11" s="181" t="s">
        <v>8939</v>
      </c>
    </row>
    <row r="12" spans="1:6">
      <c r="A12" s="6" t="s">
        <v>2028</v>
      </c>
      <c r="B12">
        <v>1</v>
      </c>
      <c r="C12" s="6" t="s">
        <v>2027</v>
      </c>
      <c r="D12" t="str">
        <f>VLOOKUP(C12,'MASTER KEY'!$A$2:$B5024,2,FALSE)</f>
        <v>Part. sz (Wworth) - Sand v coarse &gt;1 - &lt;=2mm (%)</v>
      </c>
      <c r="E12" s="6" t="s">
        <v>6360</v>
      </c>
      <c r="F12" s="181" t="s">
        <v>8939</v>
      </c>
    </row>
    <row r="13" spans="1:6">
      <c r="A13" s="6" t="s">
        <v>2030</v>
      </c>
      <c r="B13">
        <v>1</v>
      </c>
      <c r="C13" s="6" t="s">
        <v>2029</v>
      </c>
      <c r="D13" t="str">
        <f>VLOOKUP(C13,'MASTER KEY'!$A$2:$B5025,2,FALSE)</f>
        <v>Part. sz (Wworth) - Sand &gt;63 - &lt;2000um (%)</v>
      </c>
      <c r="E13" s="6" t="s">
        <v>6360</v>
      </c>
      <c r="F13" s="181" t="s">
        <v>8939</v>
      </c>
    </row>
    <row r="14" spans="1:6">
      <c r="A14" s="6" t="s">
        <v>2032</v>
      </c>
      <c r="B14">
        <v>1</v>
      </c>
      <c r="C14" s="6" t="s">
        <v>2031</v>
      </c>
      <c r="D14" t="str">
        <f>VLOOKUP(C14,'MASTER KEY'!$A$2:$B5026,2,FALSE)</f>
        <v>Part. sz (Wworth) - Gravel &gt;2mm (%)</v>
      </c>
      <c r="E14" s="6" t="s">
        <v>6360</v>
      </c>
      <c r="F14" s="181" t="s">
        <v>8939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KEY'!$A$2:$B5027,2,FALSE)</f>
        <v>Fluorescence</v>
      </c>
      <c r="F15" s="181" t="s">
        <v>8941</v>
      </c>
    </row>
    <row r="16" spans="1:6">
      <c r="A16" t="s">
        <v>809</v>
      </c>
      <c r="B16" s="205">
        <v>2.2999999999999998</v>
      </c>
      <c r="C16" s="2" t="s">
        <v>658</v>
      </c>
      <c r="D16" t="str">
        <f>VLOOKUP(C16,'MASTER KEY'!$A$2:$B5028,2,FALSE)</f>
        <v>Light Attenuation Coefficient</v>
      </c>
      <c r="F16" s="181" t="s">
        <v>8941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KEY'!$A$2:$B5029,2,FALSE)</f>
        <v>Specific Conductivity</v>
      </c>
      <c r="F17" s="181" t="s">
        <v>8941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KEY'!$A$2:$B5030,2,FALSE)</f>
        <v>Density</v>
      </c>
      <c r="F18" s="181" t="s">
        <v>8941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KEY'!$A$2:$B5031,2,FALSE)</f>
        <v>O2 Saturation</v>
      </c>
      <c r="F19" s="181" t="s">
        <v>8941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KEY'!$A$2:$B5032,2,FALSE)</f>
        <v>Dissolved Oxygen</v>
      </c>
      <c r="F20" s="181" t="s">
        <v>8941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KEY'!$A$2:$B5033,2,FALSE)</f>
        <v>Salinity</v>
      </c>
      <c r="F21" s="181" t="s">
        <v>8941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KEY'!$A$2:$B5034,2,FALSE)</f>
        <v>Secchi Depth</v>
      </c>
      <c r="F22" s="181" t="s">
        <v>8941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KEY'!$A$2:$B5035,2,FALSE)</f>
        <v>Total Suspended Solids</v>
      </c>
      <c r="F23" s="181" t="s">
        <v>8941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KEY'!$A$2:$B5036,2,FALSE)</f>
        <v>Temperature</v>
      </c>
      <c r="F24" s="181" t="s">
        <v>8941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KEY'!$A$2:$B5037,2,FALSE)</f>
        <v>Turbidity</v>
      </c>
      <c r="F25" s="181" t="s">
        <v>8941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KEY'!$A$2:$B5038,2,FALSE)</f>
        <v>pH</v>
      </c>
      <c r="F26" s="181" t="s">
        <v>8941</v>
      </c>
    </row>
    <row r="27" spans="1:6">
      <c r="A27" s="60" t="s">
        <v>2090</v>
      </c>
      <c r="B27">
        <v>1</v>
      </c>
      <c r="C27" s="6" t="s">
        <v>2099</v>
      </c>
      <c r="D27" t="e">
        <f>VLOOKUP(C27,'MASTER KEY'!$A$2:$B1244,2,TRUE)</f>
        <v>#N/A</v>
      </c>
      <c r="F27" s="181" t="s">
        <v>8940</v>
      </c>
    </row>
    <row r="28" spans="1:6">
      <c r="A28" t="s">
        <v>2091</v>
      </c>
      <c r="B28">
        <v>1</v>
      </c>
      <c r="C28" s="6" t="s">
        <v>2100</v>
      </c>
      <c r="D28" t="str">
        <f>VLOOKUP(C28,'MASTER KEY'!$A$2:$B1245,2,TRUE)</f>
        <v>NTUe</v>
      </c>
      <c r="F28" s="181" t="s">
        <v>8940</v>
      </c>
    </row>
    <row r="29" spans="1:6">
      <c r="A29" t="s">
        <v>2092</v>
      </c>
      <c r="B29">
        <v>1</v>
      </c>
      <c r="C29" s="2" t="s">
        <v>2101</v>
      </c>
      <c r="D29" t="str">
        <f>VLOOKUP(C29,'MASTER KEY'!$A$2:$B1246,2,TRUE)</f>
        <v>SSC_mg.l</v>
      </c>
      <c r="F29" s="181" t="s">
        <v>8940</v>
      </c>
    </row>
    <row r="30" spans="1:6">
      <c r="A30" t="s">
        <v>2093</v>
      </c>
      <c r="B30">
        <v>1</v>
      </c>
      <c r="C30" s="6" t="s">
        <v>2102</v>
      </c>
      <c r="D30" t="str">
        <f>VLOOKUP(C30,'MASTER KEY'!$A$2:$B1247,2,TRUE)</f>
        <v>light_shift</v>
      </c>
      <c r="F30" s="181" t="s">
        <v>8940</v>
      </c>
    </row>
    <row r="31" spans="1:6">
      <c r="A31" t="s">
        <v>2094</v>
      </c>
      <c r="B31">
        <v>1</v>
      </c>
      <c r="C31" s="2" t="s">
        <v>2103</v>
      </c>
      <c r="D31" t="str">
        <f>VLOOKUP(C31,'MASTER KEY'!$A$2:$B1248,2,TRUE)</f>
        <v>Dep_mg.cm2</v>
      </c>
      <c r="F31" s="181" t="s">
        <v>8940</v>
      </c>
    </row>
    <row r="32" spans="1:6">
      <c r="A32" t="s">
        <v>2095</v>
      </c>
      <c r="B32">
        <v>1</v>
      </c>
      <c r="C32" s="6" t="s">
        <v>2099</v>
      </c>
      <c r="D32" t="e">
        <f>VLOOKUP(C32,'MASTER KEY'!$A$2:$B1249,2,TRUE)</f>
        <v>#N/A</v>
      </c>
      <c r="F32" s="181" t="s">
        <v>8940</v>
      </c>
    </row>
    <row r="33" spans="1:14">
      <c r="A33" t="s">
        <v>2096</v>
      </c>
      <c r="B33">
        <v>1</v>
      </c>
      <c r="C33" s="2" t="s">
        <v>2104</v>
      </c>
      <c r="D33" t="str">
        <f>VLOOKUP(C33,'MASTER KEY'!$A$2:$B1250,2,TRUE)</f>
        <v>RMS</v>
      </c>
      <c r="F33" s="181" t="s">
        <v>8940</v>
      </c>
    </row>
    <row r="34" spans="1:14">
      <c r="A34" t="s">
        <v>322</v>
      </c>
      <c r="B34">
        <v>1</v>
      </c>
      <c r="C34" s="31" t="s">
        <v>757</v>
      </c>
      <c r="D34" t="str">
        <f>VLOOKUP(C34,'MASTER KEY'!$A$2:$B1251,2,TRUE)</f>
        <v>Logger Temperature</v>
      </c>
      <c r="F34" s="181" t="s">
        <v>8940</v>
      </c>
    </row>
    <row r="35" spans="1:14">
      <c r="A35" t="s">
        <v>2097</v>
      </c>
      <c r="B35">
        <v>1</v>
      </c>
      <c r="C35" s="2" t="s">
        <v>2105</v>
      </c>
      <c r="D35" t="str">
        <f>VLOOKUP(C35,'MASTER KEY'!$A$2:$B1252,2,TRUE)</f>
        <v>Deprate_mg.cm2day</v>
      </c>
      <c r="F35" s="181" t="s">
        <v>8940</v>
      </c>
    </row>
    <row r="36" spans="1:14">
      <c r="A36" t="s">
        <v>2098</v>
      </c>
      <c r="B36">
        <v>1</v>
      </c>
      <c r="C36" s="6" t="s">
        <v>2106</v>
      </c>
      <c r="D36" t="str">
        <f>VLOOKUP(C36,'MASTER KEY'!$A$2:$B1253,2,TRUE)</f>
        <v>Depratemean_mg.cm2day</v>
      </c>
      <c r="F36" s="181" t="s">
        <v>8940</v>
      </c>
      <c r="I36" s="203" t="s">
        <v>9198</v>
      </c>
      <c r="J36" s="70" t="s">
        <v>9199</v>
      </c>
    </row>
    <row r="37" spans="1:14">
      <c r="A37" t="s">
        <v>9188</v>
      </c>
      <c r="B37">
        <v>1</v>
      </c>
      <c r="C37" s="201" t="s">
        <v>8327</v>
      </c>
      <c r="D37" t="str">
        <f>VLOOKUP(C37,'MASTER KEY'!$A$2:$B5254,2,TRUE)</f>
        <v>Aluminium (sol)</v>
      </c>
      <c r="F37" s="181" t="s">
        <v>9172</v>
      </c>
    </row>
    <row r="38" spans="1:14" ht="16.5">
      <c r="A38" t="s">
        <v>9182</v>
      </c>
      <c r="B38">
        <v>1</v>
      </c>
      <c r="C38" s="202" t="s">
        <v>8878</v>
      </c>
      <c r="D38" t="str">
        <f>VLOOKUP(C38,'MASTER KEY'!$A$2:$B5255,2,TRUE)</f>
        <v>Boron (sol)</v>
      </c>
      <c r="F38" s="181" t="s">
        <v>9172</v>
      </c>
      <c r="H38" t="s">
        <v>9196</v>
      </c>
    </row>
    <row r="39" spans="1:14" ht="16.5">
      <c r="A39" t="s">
        <v>9189</v>
      </c>
      <c r="B39">
        <v>1</v>
      </c>
      <c r="C39" s="179" t="s">
        <v>9201</v>
      </c>
      <c r="D39" t="str">
        <f>VLOOKUP(C39,'MASTER KEY'!$A$2:$B5256,2,TRUE)</f>
        <v>CO3</v>
      </c>
      <c r="F39" s="181" t="s">
        <v>9172</v>
      </c>
      <c r="H39" t="s">
        <v>9188</v>
      </c>
      <c r="I39" s="2" t="s">
        <v>8137</v>
      </c>
      <c r="J39" s="201" t="s">
        <v>8327</v>
      </c>
      <c r="K39" s="2" t="s">
        <v>8348</v>
      </c>
      <c r="L39" s="85" t="str">
        <f>VLOOKUP(I39,'MASTER KEY'!$A$2:$B5018,2,FALSE)</f>
        <v>Total Aluminium</v>
      </c>
      <c r="M39" s="85" t="str">
        <f>VLOOKUP(J39,'MASTER KEY'!$A$2:$B5018,2,FALSE)</f>
        <v>Aluminium (sol)</v>
      </c>
      <c r="N39" s="85" t="str">
        <f>VLOOKUP(K39,'MASTER KEY'!$A$2:$B5018,2,FALSE)</f>
        <v>Aluminium (tot) (mg/kg)</v>
      </c>
    </row>
    <row r="40" spans="1:14" ht="16.5">
      <c r="A40" t="s">
        <v>9183</v>
      </c>
      <c r="B40">
        <v>1</v>
      </c>
      <c r="C40" s="201" t="s">
        <v>8311</v>
      </c>
      <c r="D40" t="str">
        <f>VLOOKUP(C40,'MASTER KEY'!$A$2:$B5257,2,TRUE)</f>
        <v>Calcium (sol)</v>
      </c>
      <c r="E40" s="179"/>
      <c r="F40" s="181" t="s">
        <v>9172</v>
      </c>
      <c r="H40" t="s">
        <v>9182</v>
      </c>
      <c r="I40" s="2" t="s">
        <v>8433</v>
      </c>
      <c r="J40" s="202" t="s">
        <v>8878</v>
      </c>
      <c r="L40" s="85" t="str">
        <f>VLOOKUP(I40,'MASTER KEY'!$A$2:$B5019,2,FALSE)</f>
        <v>Boron (tot)</v>
      </c>
      <c r="M40" s="85" t="str">
        <f>VLOOKUP(J40,'MASTER KEY'!$A$2:$B5019,2,FALSE)</f>
        <v>Boron (sol)</v>
      </c>
      <c r="N40" s="85" t="e">
        <f>VLOOKUP(K40,'MASTER KEY'!$A$2:$B5019,2,FALSE)</f>
        <v>#N/A</v>
      </c>
    </row>
    <row r="41" spans="1:14" ht="16.5">
      <c r="A41" t="s">
        <v>9174</v>
      </c>
      <c r="B41">
        <v>1</v>
      </c>
      <c r="C41" s="179" t="s">
        <v>9200</v>
      </c>
      <c r="D41" t="str">
        <f>VLOOKUP(C41,'MASTER KEY'!$A$2:$B5258,2,TRUE)</f>
        <v>Cl</v>
      </c>
      <c r="E41" s="179"/>
      <c r="F41" s="181" t="s">
        <v>9172</v>
      </c>
      <c r="H41" t="s">
        <v>9183</v>
      </c>
      <c r="I41" s="201" t="s">
        <v>8311</v>
      </c>
      <c r="J41" s="2" t="s">
        <v>8329</v>
      </c>
      <c r="L41" s="85" t="str">
        <f>VLOOKUP(I41,'MASTER KEY'!$A$2:$B5020,2,FALSE)</f>
        <v>Calcium (sol)</v>
      </c>
      <c r="M41" s="85" t="str">
        <f>VLOOKUP(J41,'MASTER KEY'!$A$2:$B5020,2,FALSE)</f>
        <v>Calcium (tot)</v>
      </c>
      <c r="N41" s="85" t="e">
        <f>VLOOKUP(K41,'MASTER KEY'!$A$2:$B5020,2,FALSE)</f>
        <v>#N/A</v>
      </c>
    </row>
    <row r="42" spans="1:14" ht="16.5">
      <c r="A42" t="s">
        <v>1401</v>
      </c>
      <c r="B42">
        <v>1</v>
      </c>
      <c r="C42" s="201" t="s">
        <v>434</v>
      </c>
      <c r="D42" t="str">
        <f>VLOOKUP(C42,'MASTER KEY'!$A$2:$B5259,2,TRUE)</f>
        <v>Dissolved Organic Carbon</v>
      </c>
      <c r="E42" s="179"/>
      <c r="F42" s="181" t="s">
        <v>9172</v>
      </c>
      <c r="H42" s="203" t="s">
        <v>9174</v>
      </c>
      <c r="L42" s="85" t="e">
        <f>VLOOKUP(I42,'MASTER KEY'!$A$2:$B5021,2,FALSE)</f>
        <v>#N/A</v>
      </c>
      <c r="M42" s="85" t="e">
        <f>VLOOKUP(J42,'MASTER KEY'!$A$2:$B5021,2,FALSE)</f>
        <v>#N/A</v>
      </c>
      <c r="N42" s="85" t="e">
        <f>VLOOKUP(K42,'MASTER KEY'!$A$2:$B5021,2,FALSE)</f>
        <v>#N/A</v>
      </c>
    </row>
    <row r="43" spans="1:14" ht="16.5">
      <c r="A43" t="s">
        <v>9187</v>
      </c>
      <c r="B43">
        <v>1</v>
      </c>
      <c r="C43" s="179" t="s">
        <v>9202</v>
      </c>
      <c r="D43" t="str">
        <f>VLOOKUP(C43,'MASTER KEY'!$A$2:$B5260,2,TRUE)</f>
        <v>ECond</v>
      </c>
      <c r="E43" s="179"/>
      <c r="F43" s="181" t="s">
        <v>9172</v>
      </c>
      <c r="H43" s="203" t="s">
        <v>9189</v>
      </c>
      <c r="L43" s="85" t="e">
        <f>VLOOKUP(I43,'MASTER KEY'!$A$2:$B5022,2,FALSE)</f>
        <v>#N/A</v>
      </c>
      <c r="M43" s="85" t="e">
        <f>VLOOKUP(J43,'MASTER KEY'!$A$2:$B5022,2,FALSE)</f>
        <v>#N/A</v>
      </c>
      <c r="N43" s="85" t="e">
        <f>VLOOKUP(K43,'MASTER KEY'!$A$2:$B5022,2,FALSE)</f>
        <v>#N/A</v>
      </c>
    </row>
    <row r="44" spans="1:14" ht="16.5">
      <c r="A44" t="s">
        <v>9190</v>
      </c>
      <c r="B44">
        <v>1</v>
      </c>
      <c r="C44" s="179" t="s">
        <v>9202</v>
      </c>
      <c r="D44" t="str">
        <f>VLOOKUP(C44,'MASTER KEY'!$A$2:$B5261,2,TRUE)</f>
        <v>ECond</v>
      </c>
      <c r="E44" s="179"/>
      <c r="F44" s="181" t="s">
        <v>9172</v>
      </c>
      <c r="H44" t="s">
        <v>1401</v>
      </c>
      <c r="I44" s="201" t="s">
        <v>434</v>
      </c>
      <c r="J44" s="2" t="s">
        <v>1403</v>
      </c>
      <c r="L44" s="85" t="str">
        <f>VLOOKUP(I44,'MASTER KEY'!$A$2:$B5023,2,FALSE)</f>
        <v>Dissolved Organic Carbon</v>
      </c>
      <c r="M44" s="85" t="str">
        <f>VLOOKUP(J44,'MASTER KEY'!$A$2:$B5023,2,FALSE)</f>
        <v>Dissolved Organic Carbon (refractory)</v>
      </c>
      <c r="N44" s="85" t="e">
        <f>VLOOKUP(K44,'MASTER KEY'!$A$2:$B5023,2,FALSE)</f>
        <v>#N/A</v>
      </c>
    </row>
    <row r="45" spans="1:14" ht="16.5">
      <c r="A45" t="s">
        <v>9173</v>
      </c>
      <c r="B45">
        <v>1</v>
      </c>
      <c r="C45" s="179" t="s">
        <v>9202</v>
      </c>
      <c r="D45" t="str">
        <f>VLOOKUP(C45,'MASTER KEY'!$A$2:$B5262,2,TRUE)</f>
        <v>ECond</v>
      </c>
      <c r="E45" s="179"/>
      <c r="F45" s="181" t="s">
        <v>9172</v>
      </c>
      <c r="H45" s="203" t="s">
        <v>9190</v>
      </c>
      <c r="L45" s="85" t="e">
        <f>VLOOKUP(I45,'MASTER KEY'!$A$2:$B5024,2,FALSE)</f>
        <v>#N/A</v>
      </c>
      <c r="M45" s="85" t="e">
        <f>VLOOKUP(J45,'MASTER KEY'!$A$2:$B5024,2,FALSE)</f>
        <v>#N/A</v>
      </c>
      <c r="N45" s="85" t="e">
        <f>VLOOKUP(K45,'MASTER KEY'!$A$2:$B5024,2,FALSE)</f>
        <v>#N/A</v>
      </c>
    </row>
    <row r="46" spans="1:14" ht="16.5">
      <c r="A46" t="s">
        <v>9184</v>
      </c>
      <c r="B46">
        <v>1</v>
      </c>
      <c r="C46" s="201" t="s">
        <v>8253</v>
      </c>
      <c r="D46" t="str">
        <f>VLOOKUP(C46,'MASTER KEY'!$A$2:$B5263,2,TRUE)</f>
        <v>Total Iron</v>
      </c>
      <c r="E46" s="179"/>
      <c r="F46" s="181" t="s">
        <v>9172</v>
      </c>
      <c r="H46" t="s">
        <v>9184</v>
      </c>
      <c r="I46" s="2" t="s">
        <v>8252</v>
      </c>
      <c r="J46" s="201" t="s">
        <v>8253</v>
      </c>
      <c r="K46" s="2" t="s">
        <v>8355</v>
      </c>
      <c r="L46" s="85" t="str">
        <f>VLOOKUP(I46,'MASTER KEY'!$A$2:$B5025,2,FALSE)</f>
        <v>Dissolved Iron</v>
      </c>
      <c r="M46" s="85" t="str">
        <f>VLOOKUP(J46,'MASTER KEY'!$A$2:$B5025,2,FALSE)</f>
        <v>Total Iron</v>
      </c>
      <c r="N46" s="85" t="str">
        <f>VLOOKUP(K46,'MASTER KEY'!$A$2:$B5025,2,FALSE)</f>
        <v>Iron (tot) (mg/kg)</v>
      </c>
    </row>
    <row r="47" spans="1:14" ht="16.5">
      <c r="A47" t="s">
        <v>9181</v>
      </c>
      <c r="B47">
        <v>1</v>
      </c>
      <c r="C47" s="179" t="s">
        <v>9203</v>
      </c>
      <c r="D47" t="str">
        <f>VLOOKUP(C47,'MASTER KEY'!$A$2:$B5264,2,TRUE)</f>
        <v>HCO3</v>
      </c>
      <c r="E47" s="179"/>
      <c r="F47" s="181" t="s">
        <v>9172</v>
      </c>
      <c r="H47" s="203" t="s">
        <v>9181</v>
      </c>
      <c r="L47" s="85" t="e">
        <f>VLOOKUP(I47,'MASTER KEY'!$A$2:$B5026,2,FALSE)</f>
        <v>#N/A</v>
      </c>
      <c r="M47" s="85" t="e">
        <f>VLOOKUP(J47,'MASTER KEY'!$A$2:$B5026,2,FALSE)</f>
        <v>#N/A</v>
      </c>
      <c r="N47" s="85" t="e">
        <f>VLOOKUP(K47,'MASTER KEY'!$A$2:$B5026,2,FALSE)</f>
        <v>#N/A</v>
      </c>
    </row>
    <row r="48" spans="1:14" ht="16.5">
      <c r="A48" t="s">
        <v>1323</v>
      </c>
      <c r="B48">
        <v>1</v>
      </c>
      <c r="C48" s="201" t="s">
        <v>8312</v>
      </c>
      <c r="D48" t="str">
        <f>VLOOKUP(C48,'MASTER KEY'!$A$2:$B5265,2,TRUE)</f>
        <v>Potassium (sol)</v>
      </c>
      <c r="E48" s="179"/>
      <c r="F48" s="181" t="s">
        <v>9172</v>
      </c>
      <c r="H48" t="s">
        <v>1323</v>
      </c>
      <c r="I48" s="201" t="s">
        <v>8312</v>
      </c>
      <c r="J48" s="2" t="s">
        <v>8416</v>
      </c>
      <c r="L48" s="85" t="str">
        <f>VLOOKUP(I48,'MASTER KEY'!$A$2:$B5027,2,FALSE)</f>
        <v>Potassium (sol)</v>
      </c>
      <c r="M48" s="85" t="str">
        <f>VLOOKUP(J48,'MASTER KEY'!$A$2:$B5027,2,FALSE)</f>
        <v>Potassium (tot)</v>
      </c>
      <c r="N48" s="85" t="e">
        <f>VLOOKUP(K48,'MASTER KEY'!$A$2:$B5027,2,FALSE)</f>
        <v>#N/A</v>
      </c>
    </row>
    <row r="49" spans="1:14" ht="16.5">
      <c r="A49" t="s">
        <v>9185</v>
      </c>
      <c r="B49">
        <v>1</v>
      </c>
      <c r="C49" s="201" t="s">
        <v>8313</v>
      </c>
      <c r="D49" t="str">
        <f>VLOOKUP(C49,'MASTER KEY'!$A$2:$B5266,2,TRUE)</f>
        <v>Magnesium (sol)</v>
      </c>
      <c r="E49" s="179"/>
      <c r="F49" s="181" t="s">
        <v>9172</v>
      </c>
      <c r="H49" t="s">
        <v>9185</v>
      </c>
      <c r="I49" s="2" t="s">
        <v>8336</v>
      </c>
      <c r="J49" s="2" t="s">
        <v>8357</v>
      </c>
      <c r="K49" s="201" t="s">
        <v>8313</v>
      </c>
      <c r="L49" s="85" t="str">
        <f>VLOOKUP(I49,'MASTER KEY'!$A$2:$B5028,2,FALSE)</f>
        <v>Magnesium (tot) (mg/L)</v>
      </c>
      <c r="M49" s="85" t="str">
        <f>VLOOKUP(J49,'MASTER KEY'!$A$2:$B5028,2,FALSE)</f>
        <v>Magnesium (tot) (mg/kg)</v>
      </c>
      <c r="N49" s="85" t="str">
        <f>VLOOKUP(K49,'MASTER KEY'!$A$2:$B5028,2,FALSE)</f>
        <v>Magnesium (sol)</v>
      </c>
    </row>
    <row r="50" spans="1:14" ht="16.5">
      <c r="A50" t="s">
        <v>9191</v>
      </c>
      <c r="B50">
        <v>1</v>
      </c>
      <c r="C50" s="201" t="s">
        <v>8333</v>
      </c>
      <c r="D50" t="str">
        <f>VLOOKUP(C50,'MASTER KEY'!$A$2:$B5267,2,TRUE)</f>
        <v>Manganese (sol)</v>
      </c>
      <c r="E50" s="179"/>
      <c r="F50" s="181" t="s">
        <v>9172</v>
      </c>
      <c r="H50" t="s">
        <v>9191</v>
      </c>
      <c r="I50" s="2" t="s">
        <v>8254</v>
      </c>
      <c r="J50" s="201" t="s">
        <v>8333</v>
      </c>
      <c r="K50" s="2" t="s">
        <v>8358</v>
      </c>
      <c r="L50" s="85" t="str">
        <f>VLOOKUP(I50,'MASTER KEY'!$A$2:$B5029,2,FALSE)</f>
        <v>Total Manganese</v>
      </c>
      <c r="M50" s="85" t="str">
        <f>VLOOKUP(J50,'MASTER KEY'!$A$2:$B5029,2,FALSE)</f>
        <v>Manganese (sol)</v>
      </c>
      <c r="N50" s="85" t="str">
        <f>VLOOKUP(K50,'MASTER KEY'!$A$2:$B5029,2,FALSE)</f>
        <v>Manganese (tot) (mg/kg)</v>
      </c>
    </row>
    <row r="51" spans="1:14" ht="16.5">
      <c r="A51" t="s">
        <v>9176</v>
      </c>
      <c r="B51">
        <v>1</v>
      </c>
      <c r="C51" s="179" t="s">
        <v>9208</v>
      </c>
      <c r="D51" t="str">
        <f>VLOOKUP(C51,'MASTER KEY'!$A$2:$B5268,2,TRUE)</f>
        <v>NH3_N</v>
      </c>
      <c r="E51" s="179"/>
      <c r="F51" s="181" t="s">
        <v>9172</v>
      </c>
      <c r="H51" s="203" t="s">
        <v>9193</v>
      </c>
      <c r="L51" s="85" t="e">
        <f>VLOOKUP(I51,'MASTER KEY'!$A$2:$B5030,2,FALSE)</f>
        <v>#N/A</v>
      </c>
      <c r="M51" s="85" t="e">
        <f>VLOOKUP(J51,'MASTER KEY'!$A$2:$B5030,2,FALSE)</f>
        <v>#N/A</v>
      </c>
      <c r="N51" s="85" t="e">
        <f>VLOOKUP(K51,'MASTER KEY'!$A$2:$B5030,2,FALSE)</f>
        <v>#N/A</v>
      </c>
    </row>
    <row r="52" spans="1:14" ht="16.5">
      <c r="A52" t="s">
        <v>9178</v>
      </c>
      <c r="B52">
        <v>1</v>
      </c>
      <c r="C52" s="179" t="s">
        <v>9206</v>
      </c>
      <c r="D52" t="str">
        <f>VLOOKUP(C52,'MASTER KEY'!$A$2:$B5269,2,TRUE)</f>
        <v>N_NOx</v>
      </c>
      <c r="F52" s="181" t="s">
        <v>9172</v>
      </c>
      <c r="H52" s="203" t="s">
        <v>9194</v>
      </c>
      <c r="L52" s="85" t="e">
        <f>VLOOKUP(I52,'MASTER KEY'!$A$2:$B5031,2,FALSE)</f>
        <v>#N/A</v>
      </c>
      <c r="M52" s="85" t="e">
        <f>VLOOKUP(J52,'MASTER KEY'!$A$2:$B5031,2,FALSE)</f>
        <v>#N/A</v>
      </c>
      <c r="N52" s="85" t="e">
        <f>VLOOKUP(K52,'MASTER KEY'!$A$2:$B5031,2,FALSE)</f>
        <v>#N/A</v>
      </c>
    </row>
    <row r="53" spans="1:14" ht="16.5">
      <c r="A53" t="s">
        <v>9192</v>
      </c>
      <c r="B53">
        <v>1</v>
      </c>
      <c r="C53" s="179" t="s">
        <v>9208</v>
      </c>
      <c r="D53" t="str">
        <f>VLOOKUP(C53,'MASTER KEY'!$A$2:$B5270,2,TRUE)</f>
        <v>NH3_N</v>
      </c>
      <c r="F53" s="181" t="s">
        <v>9172</v>
      </c>
      <c r="H53" s="203" t="s">
        <v>9195</v>
      </c>
      <c r="L53" s="85" t="e">
        <f>VLOOKUP(I53,'MASTER KEY'!$A$2:$B5032,2,FALSE)</f>
        <v>#N/A</v>
      </c>
      <c r="M53" s="85" t="e">
        <f>VLOOKUP(J53,'MASTER KEY'!$A$2:$B5032,2,FALSE)</f>
        <v>#N/A</v>
      </c>
      <c r="N53" s="85" t="e">
        <f>VLOOKUP(K53,'MASTER KEY'!$A$2:$B5032,2,FALSE)</f>
        <v>#N/A</v>
      </c>
    </row>
    <row r="54" spans="1:14" ht="16.5">
      <c r="A54" t="s">
        <v>9193</v>
      </c>
      <c r="B54">
        <v>1</v>
      </c>
      <c r="C54" s="179" t="s">
        <v>9204</v>
      </c>
      <c r="D54" t="str">
        <f>VLOOKUP(C54,'MASTER KEY'!$A$2:$B5271,2,TRUE)</f>
        <v>N_NO2</v>
      </c>
      <c r="F54" s="181" t="s">
        <v>9172</v>
      </c>
      <c r="H54" s="203" t="s">
        <v>9180</v>
      </c>
      <c r="I54" t="s">
        <v>9197</v>
      </c>
      <c r="L54" s="85" t="e">
        <f>VLOOKUP(I54,'MASTER KEY'!$A$2:$B5033,2,FALSE)</f>
        <v>#N/A</v>
      </c>
      <c r="M54" s="85" t="e">
        <f>VLOOKUP(J54,'MASTER KEY'!$A$2:$B5033,2,FALSE)</f>
        <v>#N/A</v>
      </c>
      <c r="N54" s="85" t="e">
        <f>VLOOKUP(K54,'MASTER KEY'!$A$2:$B5033,2,FALSE)</f>
        <v>#N/A</v>
      </c>
    </row>
    <row r="55" spans="1:14" ht="16.5">
      <c r="A55" t="s">
        <v>9194</v>
      </c>
      <c r="B55">
        <v>1</v>
      </c>
      <c r="C55" s="179" t="s">
        <v>9205</v>
      </c>
      <c r="D55" t="str">
        <f>VLOOKUP(C55,'MASTER KEY'!$A$2:$B5272,2,TRUE)</f>
        <v>N_NO3</v>
      </c>
      <c r="F55" s="181" t="s">
        <v>9172</v>
      </c>
      <c r="H55" t="s">
        <v>9186</v>
      </c>
      <c r="I55" s="2" t="s">
        <v>8417</v>
      </c>
      <c r="J55" s="201" t="s">
        <v>8314</v>
      </c>
      <c r="L55" s="85" t="str">
        <f>VLOOKUP(I55,'MASTER KEY'!$A$2:$B5034,2,FALSE)</f>
        <v>Sodium (tot)</v>
      </c>
      <c r="M55" s="85" t="str">
        <f>VLOOKUP(J55,'MASTER KEY'!$A$2:$B5034,2,FALSE)</f>
        <v>Sodium (sol)</v>
      </c>
      <c r="N55" s="85" t="e">
        <f>VLOOKUP(K55,'MASTER KEY'!$A$2:$B5034,2,FALSE)</f>
        <v>#N/A</v>
      </c>
    </row>
    <row r="56" spans="1:14" ht="16.5">
      <c r="A56" t="s">
        <v>9195</v>
      </c>
      <c r="B56">
        <v>1</v>
      </c>
      <c r="C56" s="179" t="s">
        <v>9206</v>
      </c>
      <c r="D56" t="str">
        <f>VLOOKUP(C56,'MASTER KEY'!$A$2:$B5273,2,TRUE)</f>
        <v>N_NOx</v>
      </c>
      <c r="F56" s="181" t="s">
        <v>9172</v>
      </c>
      <c r="H56" s="203" t="s">
        <v>9176</v>
      </c>
      <c r="L56" s="85" t="e">
        <f>VLOOKUP(I56,'MASTER KEY'!$A$2:$B5035,2,FALSE)</f>
        <v>#N/A</v>
      </c>
      <c r="M56" s="85" t="e">
        <f>VLOOKUP(J56,'MASTER KEY'!$A$2:$B5035,2,FALSE)</f>
        <v>#N/A</v>
      </c>
      <c r="N56" s="85" t="e">
        <f>VLOOKUP(K56,'MASTER KEY'!$A$2:$B5035,2,FALSE)</f>
        <v>#N/A</v>
      </c>
    </row>
    <row r="57" spans="1:14" ht="16.5">
      <c r="A57" t="s">
        <v>9180</v>
      </c>
      <c r="B57">
        <v>1</v>
      </c>
      <c r="C57" s="179" t="s">
        <v>9207</v>
      </c>
      <c r="D57" t="str">
        <f>VLOOKUP(C57,'MASTER KEY'!$A$2:$B5274,2,TRUE)</f>
        <v>N_totsol</v>
      </c>
      <c r="F57" s="181" t="s">
        <v>9172</v>
      </c>
      <c r="H57" s="203" t="s">
        <v>9177</v>
      </c>
      <c r="L57" s="85" t="e">
        <f>VLOOKUP(I57,'MASTER KEY'!$A$2:$B5036,2,FALSE)</f>
        <v>#N/A</v>
      </c>
      <c r="M57" s="85" t="e">
        <f>VLOOKUP(J57,'MASTER KEY'!$A$2:$B5036,2,FALSE)</f>
        <v>#N/A</v>
      </c>
      <c r="N57" s="85" t="e">
        <f>VLOOKUP(K57,'MASTER KEY'!$A$2:$B5036,2,FALSE)</f>
        <v>#N/A</v>
      </c>
    </row>
    <row r="58" spans="1:14">
      <c r="A58" t="s">
        <v>9186</v>
      </c>
      <c r="B58">
        <v>1</v>
      </c>
      <c r="C58" s="201" t="s">
        <v>8314</v>
      </c>
      <c r="D58" t="str">
        <f>VLOOKUP(C58,'MASTER KEY'!$A$2:$B5275,2,TRUE)</f>
        <v>Sodium (sol)</v>
      </c>
      <c r="F58" s="181" t="s">
        <v>9172</v>
      </c>
      <c r="H58" s="203" t="s">
        <v>9179</v>
      </c>
      <c r="L58" s="85" t="e">
        <f>VLOOKUP(I58,'MASTER KEY'!$A$2:$B5037,2,FALSE)</f>
        <v>#N/A</v>
      </c>
      <c r="M58" s="85" t="e">
        <f>VLOOKUP(J58,'MASTER KEY'!$A$2:$B5037,2,FALSE)</f>
        <v>#N/A</v>
      </c>
      <c r="N58" s="85" t="e">
        <f>VLOOKUP(K58,'MASTER KEY'!$A$2:$B5037,2,FALSE)</f>
        <v>#N/A</v>
      </c>
    </row>
    <row r="59" spans="1:14" ht="16.5">
      <c r="A59" t="s">
        <v>9177</v>
      </c>
      <c r="B59">
        <v>1</v>
      </c>
      <c r="C59" s="179" t="s">
        <v>9209</v>
      </c>
      <c r="D59" t="str">
        <f>VLOOKUP(C59,'MASTER KEY'!$A$2:$B5276,2,TRUE)</f>
        <v>P_SR</v>
      </c>
      <c r="F59" s="181" t="s">
        <v>9172</v>
      </c>
      <c r="H59" t="s">
        <v>1737</v>
      </c>
      <c r="I59" s="201" t="s">
        <v>399</v>
      </c>
      <c r="J59" s="2" t="s">
        <v>8446</v>
      </c>
      <c r="L59" s="85" t="str">
        <f>VLOOKUP(I59,'MASTER KEY'!$A$2:$B5038,2,FALSE)</f>
        <v>pH</v>
      </c>
      <c r="M59" s="85" t="str">
        <f>VLOOKUP(J59,'MASTER KEY'!$A$2:$B5038,2,FALSE)</f>
        <v>pH (mV)</v>
      </c>
      <c r="N59" s="85" t="e">
        <f>VLOOKUP(K59,'MASTER KEY'!$A$2:$B5038,2,FALSE)</f>
        <v>#N/A</v>
      </c>
    </row>
    <row r="60" spans="1:14" ht="16.5">
      <c r="A60" t="s">
        <v>9179</v>
      </c>
      <c r="B60">
        <v>1</v>
      </c>
      <c r="C60" s="179" t="s">
        <v>9210</v>
      </c>
      <c r="D60" t="str">
        <f>VLOOKUP(C60,'MASTER KEY'!$A$2:$B5277,2,TRUE)</f>
        <v>P_totsol</v>
      </c>
      <c r="F60" s="181" t="s">
        <v>9172</v>
      </c>
      <c r="H60" s="203" t="s">
        <v>9175</v>
      </c>
      <c r="L60" s="85" t="e">
        <f>VLOOKUP(I60,'MASTER KEY'!$A$2:$B5039,2,FALSE)</f>
        <v>#N/A</v>
      </c>
      <c r="M60" s="85" t="e">
        <f>VLOOKUP(J60,'MASTER KEY'!$A$2:$B5039,2,FALSE)</f>
        <v>#N/A</v>
      </c>
      <c r="N60" s="85" t="e">
        <f>VLOOKUP(K60,'MASTER KEY'!$A$2:$B5039,2,FALSE)</f>
        <v>#N/A</v>
      </c>
    </row>
    <row r="61" spans="1:14" ht="16.5">
      <c r="A61" t="s">
        <v>9175</v>
      </c>
      <c r="B61">
        <v>1</v>
      </c>
      <c r="C61" s="179" t="s">
        <v>9211</v>
      </c>
      <c r="D61" t="str">
        <f>VLOOKUP(C61,'MASTER KEY'!$A$2:$B5278,2,TRUE)</f>
        <v>SO4</v>
      </c>
      <c r="F61" s="181" t="s">
        <v>9172</v>
      </c>
      <c r="H61" t="s">
        <v>8858</v>
      </c>
      <c r="I61" s="201" t="s">
        <v>234</v>
      </c>
      <c r="J61" s="31" t="s">
        <v>757</v>
      </c>
      <c r="L61" s="85" t="str">
        <f>VLOOKUP(I61,'MASTER KEY'!$A$2:$B5040,2,FALSE)</f>
        <v>Temperature</v>
      </c>
      <c r="M61" s="85" t="str">
        <f>VLOOKUP(J61,'MASTER KEY'!$A$2:$B5040,2,FALSE)</f>
        <v>Logger Temperature</v>
      </c>
      <c r="N61" s="85" t="e">
        <f>VLOOKUP(K61,'MASTER KEY'!$A$2:$B5040,2,FALSE)</f>
        <v>#N/A</v>
      </c>
    </row>
    <row r="62" spans="1:14">
      <c r="A62" t="s">
        <v>1740</v>
      </c>
      <c r="B62">
        <v>1</v>
      </c>
      <c r="C62" s="201" t="s">
        <v>430</v>
      </c>
      <c r="D62" t="str">
        <f>VLOOKUP(C62,'MASTER KEY'!$A$2:$B5279,2,TRUE)</f>
        <v>Total Alkalinity</v>
      </c>
      <c r="F62" s="181" t="s">
        <v>9172</v>
      </c>
      <c r="H62" t="s">
        <v>1740</v>
      </c>
      <c r="I62" s="201" t="s">
        <v>430</v>
      </c>
      <c r="L62" s="85" t="str">
        <f>VLOOKUP(I62,'MASTER KEY'!$A$2:$B5041,2,FALSE)</f>
        <v>Total Alkalinity</v>
      </c>
      <c r="M62" s="85" t="e">
        <f>VLOOKUP(J62,'MASTER KEY'!$A$2:$B5041,2,FALSE)</f>
        <v>#N/A</v>
      </c>
      <c r="N62" s="85" t="e">
        <f>VLOOKUP(K62,'MASTER KEY'!$A$2:$B5041,2,FALSE)</f>
        <v>#N/A</v>
      </c>
    </row>
    <row r="63" spans="1:14">
      <c r="A63" t="s">
        <v>1737</v>
      </c>
      <c r="B63">
        <v>1</v>
      </c>
      <c r="C63" s="201" t="s">
        <v>399</v>
      </c>
      <c r="D63" t="str">
        <f>VLOOKUP(C63,'MASTER KEY'!$A$2:$B5280,2,TRUE)</f>
        <v>pH</v>
      </c>
      <c r="F63" s="181" t="s">
        <v>9172</v>
      </c>
    </row>
    <row r="64" spans="1:14">
      <c r="A64" t="s">
        <v>8858</v>
      </c>
      <c r="B64">
        <v>1</v>
      </c>
      <c r="C64" s="201" t="s">
        <v>234</v>
      </c>
      <c r="D64" t="str">
        <f>VLOOKUP(C64,'MASTER KEY'!$A$2:$B5281,2,TRUE)</f>
        <v>Temperature</v>
      </c>
      <c r="F64" s="181" t="s">
        <v>9172</v>
      </c>
    </row>
  </sheetData>
  <sortState xmlns:xlrd2="http://schemas.microsoft.com/office/spreadsheetml/2017/richdata2" ref="H39:H66">
    <sortCondition ref="H39:H66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A3F1-8AA0-488B-A0D8-EFB18BE9CF3D}">
  <dimension ref="A1:F53"/>
  <sheetViews>
    <sheetView workbookViewId="0">
      <selection activeCell="D37" sqref="D37"/>
    </sheetView>
  </sheetViews>
  <sheetFormatPr defaultColWidth="8.85546875" defaultRowHeight="15"/>
  <cols>
    <col min="1" max="1" width="31.42578125" customWidth="1"/>
    <col min="3" max="3" width="18.7109375" customWidth="1"/>
    <col min="4" max="4" width="24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6" ht="16.5">
      <c r="A2" t="s">
        <v>9063</v>
      </c>
      <c r="B2">
        <v>1</v>
      </c>
      <c r="C2" s="179" t="s">
        <v>9115</v>
      </c>
      <c r="D2" t="str">
        <f>VLOOKUP(C2,'MASTER KEY'!$A$2:$B5014,2,FALSE)</f>
        <v>Acartiidae</v>
      </c>
      <c r="F2" t="s">
        <v>9213</v>
      </c>
    </row>
    <row r="3" spans="1:6" ht="16.5">
      <c r="A3" t="s">
        <v>9064</v>
      </c>
      <c r="B3">
        <v>1</v>
      </c>
      <c r="C3" s="179" t="s">
        <v>9116</v>
      </c>
      <c r="D3" t="str">
        <f>VLOOKUP(C3,'MASTER KEY'!$A$2:$B5015,2,FALSE)</f>
        <v>actinotroch</v>
      </c>
      <c r="F3" t="s">
        <v>9213</v>
      </c>
    </row>
    <row r="4" spans="1:6" ht="16.5">
      <c r="A4" t="s">
        <v>9065</v>
      </c>
      <c r="B4">
        <v>1</v>
      </c>
      <c r="C4" s="179" t="s">
        <v>9117</v>
      </c>
      <c r="D4" t="str">
        <f>VLOOKUP(C4,'MASTER KEY'!$A$2:$B5016,2,FALSE)</f>
        <v>ascidian larva</v>
      </c>
      <c r="F4" t="s">
        <v>9213</v>
      </c>
    </row>
    <row r="5" spans="1:6" ht="16.5">
      <c r="A5" t="s">
        <v>9066</v>
      </c>
      <c r="B5">
        <v>1</v>
      </c>
      <c r="C5" s="179" t="s">
        <v>9118</v>
      </c>
      <c r="D5" t="str">
        <f>VLOOKUP(C5,'MASTER KEY'!$A$2:$B5017,2,FALSE)</f>
        <v>appendicularian</v>
      </c>
      <c r="F5" t="s">
        <v>9213</v>
      </c>
    </row>
    <row r="6" spans="1:6" ht="16.5">
      <c r="A6" t="s">
        <v>9067</v>
      </c>
      <c r="B6">
        <v>1</v>
      </c>
      <c r="C6" s="179" t="s">
        <v>9119</v>
      </c>
      <c r="D6" t="str">
        <f>VLOOKUP(C6,'MASTER KEY'!$A$2:$B5018,2,FALSE)</f>
        <v>barnacle nauplius</v>
      </c>
      <c r="F6" t="s">
        <v>9213</v>
      </c>
    </row>
    <row r="7" spans="1:6" ht="16.5">
      <c r="A7" t="s">
        <v>9068</v>
      </c>
      <c r="B7">
        <v>1</v>
      </c>
      <c r="C7" s="179" t="s">
        <v>9120</v>
      </c>
      <c r="D7" t="str">
        <f>VLOOKUP(C7,'MASTER KEY'!$A$2:$B5019,2,FALSE)</f>
        <v>bivalve veliger</v>
      </c>
      <c r="F7" t="s">
        <v>9213</v>
      </c>
    </row>
    <row r="8" spans="1:6" ht="16.5">
      <c r="A8" t="s">
        <v>9069</v>
      </c>
      <c r="B8">
        <v>1</v>
      </c>
      <c r="C8" s="179" t="s">
        <v>9121</v>
      </c>
      <c r="D8" t="str">
        <f>VLOOKUP(C8,'MASTER KEY'!$A$2:$B5020,2,FALSE)</f>
        <v>brachyuryan zoea</v>
      </c>
      <c r="F8" t="s">
        <v>9213</v>
      </c>
    </row>
    <row r="9" spans="1:6" ht="16.5">
      <c r="A9" t="s">
        <v>9070</v>
      </c>
      <c r="B9">
        <v>1</v>
      </c>
      <c r="C9" s="179" t="s">
        <v>9122</v>
      </c>
      <c r="D9" t="str">
        <f>VLOOKUP(C9,'MASTER KEY'!$A$2:$B5021,2,FALSE)</f>
        <v>calanoid copepod</v>
      </c>
      <c r="F9" t="s">
        <v>9213</v>
      </c>
    </row>
    <row r="10" spans="1:6" ht="16.5">
      <c r="A10" t="s">
        <v>9071</v>
      </c>
      <c r="B10">
        <v>1</v>
      </c>
      <c r="C10" s="179" t="s">
        <v>9123</v>
      </c>
      <c r="D10" t="str">
        <f>VLOOKUP(C10,'MASTER KEY'!$A$2:$B5022,2,FALSE)</f>
        <v>Diplostraca (cladoceran)</v>
      </c>
      <c r="F10" t="s">
        <v>9213</v>
      </c>
    </row>
    <row r="11" spans="1:6" ht="16.5">
      <c r="A11" t="s">
        <v>9072</v>
      </c>
      <c r="B11">
        <v>1</v>
      </c>
      <c r="C11" s="179" t="s">
        <v>9124</v>
      </c>
      <c r="D11" t="str">
        <f>VLOOKUP(C11,'MASTER KEY'!$A$2:$B5023,2,FALSE)</f>
        <v>chaetognatha</v>
      </c>
      <c r="F11" t="s">
        <v>9213</v>
      </c>
    </row>
    <row r="12" spans="1:6" ht="16.5">
      <c r="A12" t="s">
        <v>9073</v>
      </c>
      <c r="B12">
        <v>1</v>
      </c>
      <c r="C12" s="179" t="s">
        <v>9125</v>
      </c>
      <c r="D12" t="str">
        <f>VLOOKUP(C12,'MASTER KEY'!$A$2:$B5024,2,FALSE)</f>
        <v>Clytemnestra</v>
      </c>
      <c r="F12" t="s">
        <v>9213</v>
      </c>
    </row>
    <row r="13" spans="1:6" ht="16.5">
      <c r="A13" t="s">
        <v>9074</v>
      </c>
      <c r="B13">
        <v>1</v>
      </c>
      <c r="C13" s="179" t="s">
        <v>9126</v>
      </c>
      <c r="D13" t="str">
        <f>VLOOKUP(C13,'MASTER KEY'!$A$2:$B5025,2,FALSE)</f>
        <v>copepod</v>
      </c>
      <c r="F13" t="s">
        <v>9213</v>
      </c>
    </row>
    <row r="14" spans="1:6" ht="16.5">
      <c r="A14" t="s">
        <v>9075</v>
      </c>
      <c r="B14">
        <v>1</v>
      </c>
      <c r="C14" s="179" t="s">
        <v>9127</v>
      </c>
      <c r="D14" t="str">
        <f>VLOOKUP(C14,'MASTER KEY'!$A$2:$B5026,2,FALSE)</f>
        <v>Copilia</v>
      </c>
      <c r="F14" t="s">
        <v>9213</v>
      </c>
    </row>
    <row r="15" spans="1:6" ht="16.5">
      <c r="A15" t="s">
        <v>9076</v>
      </c>
      <c r="B15">
        <v>1</v>
      </c>
      <c r="C15" s="179" t="s">
        <v>9128</v>
      </c>
      <c r="D15" t="str">
        <f>VLOOKUP(C15,'MASTER KEY'!$A$2:$B5027,2,FALSE)</f>
        <v>Corycaeus</v>
      </c>
      <c r="F15" t="s">
        <v>9213</v>
      </c>
    </row>
    <row r="16" spans="1:6" ht="16.5">
      <c r="A16" t="s">
        <v>9077</v>
      </c>
      <c r="B16">
        <v>1</v>
      </c>
      <c r="C16" s="179" t="s">
        <v>9129</v>
      </c>
      <c r="D16" t="str">
        <f>VLOOKUP(C16,'MASTER KEY'!$A$2:$B5028,2,FALSE)</f>
        <v>cyphonaute</v>
      </c>
      <c r="F16" t="s">
        <v>9213</v>
      </c>
    </row>
    <row r="17" spans="1:6" ht="16.5">
      <c r="A17" t="s">
        <v>9078</v>
      </c>
      <c r="B17">
        <v>1</v>
      </c>
      <c r="C17" s="179" t="s">
        <v>9130</v>
      </c>
      <c r="D17" t="str">
        <f>VLOOKUP(C17,'MASTER KEY'!$A$2:$B5029,2,FALSE)</f>
        <v>Decapod larva</v>
      </c>
      <c r="F17" t="s">
        <v>9213</v>
      </c>
    </row>
    <row r="18" spans="1:6" ht="16.5">
      <c r="A18" t="s">
        <v>9079</v>
      </c>
      <c r="B18">
        <v>1</v>
      </c>
      <c r="C18" s="179" t="s">
        <v>9131</v>
      </c>
      <c r="D18" t="str">
        <f>VLOOKUP(C18,'MASTER KEY'!$A$2:$B5030,2,FALSE)</f>
        <v>Doliolid</v>
      </c>
      <c r="F18" t="s">
        <v>9213</v>
      </c>
    </row>
    <row r="19" spans="1:6" ht="16.5">
      <c r="A19" t="s">
        <v>9080</v>
      </c>
      <c r="B19">
        <v>1</v>
      </c>
      <c r="C19" s="179" t="s">
        <v>9132</v>
      </c>
      <c r="D19" t="str">
        <f>VLOOKUP(C19,'MASTER KEY'!$A$2:$B5031,2,FALSE)</f>
        <v>echinoderm larva</v>
      </c>
      <c r="F19" t="s">
        <v>9213</v>
      </c>
    </row>
    <row r="20" spans="1:6" ht="16.5">
      <c r="A20" t="s">
        <v>9081</v>
      </c>
      <c r="B20">
        <v>1</v>
      </c>
      <c r="C20" s="179" t="s">
        <v>9133</v>
      </c>
      <c r="D20" t="str">
        <f>VLOOKUP(C20,'MASTER KEY'!$A$2:$B5032,2,FALSE)</f>
        <v>Eucalanidae</v>
      </c>
      <c r="F20" t="s">
        <v>9213</v>
      </c>
    </row>
    <row r="21" spans="1:6" ht="16.5">
      <c r="A21" t="s">
        <v>9082</v>
      </c>
      <c r="B21">
        <v>1</v>
      </c>
      <c r="C21" s="179" t="s">
        <v>9134</v>
      </c>
      <c r="D21" t="str">
        <f>VLOOKUP(C21,'MASTER KEY'!$A$2:$B5033,2,FALSE)</f>
        <v>Eucalanus nauplius</v>
      </c>
      <c r="F21" t="s">
        <v>9213</v>
      </c>
    </row>
    <row r="22" spans="1:6" ht="16.5">
      <c r="A22" t="s">
        <v>9083</v>
      </c>
      <c r="B22">
        <v>1</v>
      </c>
      <c r="C22" s="179" t="s">
        <v>9135</v>
      </c>
      <c r="D22" t="str">
        <f>VLOOKUP(C22,'MASTER KEY'!$A$2:$B5034,2,FALSE)</f>
        <v>Euterpina acutifrons</v>
      </c>
      <c r="F22" t="s">
        <v>9213</v>
      </c>
    </row>
    <row r="23" spans="1:6" ht="16.5">
      <c r="A23" t="s">
        <v>9084</v>
      </c>
      <c r="B23">
        <v>1</v>
      </c>
      <c r="C23" s="179" t="s">
        <v>9136</v>
      </c>
      <c r="D23" t="str">
        <f>VLOOKUP(C23,'MASTER KEY'!$A$2:$B5035,2,FALSE)</f>
        <v>fish embryo</v>
      </c>
      <c r="F23" t="s">
        <v>9213</v>
      </c>
    </row>
    <row r="24" spans="1:6" ht="16.5">
      <c r="A24" t="s">
        <v>9085</v>
      </c>
      <c r="B24">
        <v>1</v>
      </c>
      <c r="C24" s="179" t="s">
        <v>9137</v>
      </c>
      <c r="D24" t="str">
        <f>VLOOKUP(C24,'MASTER KEY'!$A$2:$B5036,2,FALSE)</f>
        <v>Fish larva</v>
      </c>
      <c r="F24" t="s">
        <v>9213</v>
      </c>
    </row>
    <row r="25" spans="1:6" ht="16.5">
      <c r="A25" t="s">
        <v>9086</v>
      </c>
      <c r="B25">
        <v>1</v>
      </c>
      <c r="C25" s="179" t="s">
        <v>9138</v>
      </c>
      <c r="D25" t="str">
        <f>VLOOKUP(C25,'MASTER KEY'!$A$2:$B5037,2,FALSE)</f>
        <v>invertebrate larva</v>
      </c>
      <c r="F25" t="s">
        <v>9213</v>
      </c>
    </row>
    <row r="26" spans="1:6" ht="16.5">
      <c r="A26" t="s">
        <v>9087</v>
      </c>
      <c r="B26">
        <v>1</v>
      </c>
      <c r="C26" s="179" t="s">
        <v>9139</v>
      </c>
      <c r="D26" t="str">
        <f>VLOOKUP(C26,'MASTER KEY'!$A$2:$B5038,2,FALSE)</f>
        <v>isopod</v>
      </c>
      <c r="F26" t="s">
        <v>9213</v>
      </c>
    </row>
    <row r="27" spans="1:6" ht="16.5">
      <c r="A27" t="s">
        <v>9088</v>
      </c>
      <c r="B27">
        <v>1</v>
      </c>
      <c r="C27" s="179" t="s">
        <v>9140</v>
      </c>
      <c r="D27" t="str">
        <f>VLOOKUP(C27,'MASTER KEY'!$A$2:$B5039,2,FALSE)</f>
        <v>jellyfish</v>
      </c>
      <c r="F27" t="s">
        <v>9213</v>
      </c>
    </row>
    <row r="28" spans="1:6" ht="16.5">
      <c r="A28" t="s">
        <v>9089</v>
      </c>
      <c r="B28">
        <v>1</v>
      </c>
      <c r="C28" s="179" t="s">
        <v>9141</v>
      </c>
      <c r="D28" t="str">
        <f>VLOOKUP(C28,'MASTER KEY'!$A$2:$B5040,2,FALSE)</f>
        <v>Lucifer</v>
      </c>
      <c r="F28" t="s">
        <v>9213</v>
      </c>
    </row>
    <row r="29" spans="1:6" ht="16.5">
      <c r="A29" t="s">
        <v>9090</v>
      </c>
      <c r="B29">
        <v>1</v>
      </c>
      <c r="C29" s="179" t="s">
        <v>9142</v>
      </c>
      <c r="D29" t="str">
        <f>VLOOKUP(C29,'MASTER KEY'!$A$2:$B5041,2,FALSE)</f>
        <v>Mecynocera clausii</v>
      </c>
      <c r="F29" t="s">
        <v>9213</v>
      </c>
    </row>
    <row r="30" spans="1:6" ht="16.5">
      <c r="A30" t="s">
        <v>9091</v>
      </c>
      <c r="B30">
        <v>1</v>
      </c>
      <c r="C30" s="179" t="s">
        <v>9143</v>
      </c>
      <c r="D30" t="str">
        <f>VLOOKUP(C30,'MASTER KEY'!$A$2:$B5042,2,FALSE)</f>
        <v>Micro_Macrosetella</v>
      </c>
      <c r="F30" t="s">
        <v>9213</v>
      </c>
    </row>
    <row r="31" spans="1:6" ht="16.5">
      <c r="A31" t="s">
        <v>9092</v>
      </c>
      <c r="B31">
        <v>1</v>
      </c>
      <c r="C31" s="179" t="s">
        <v>9144</v>
      </c>
      <c r="D31" t="str">
        <f>VLOOKUP(C31,'MASTER KEY'!$A$2:$B5043,2,FALSE)</f>
        <v>nauplius</v>
      </c>
      <c r="F31" t="s">
        <v>9213</v>
      </c>
    </row>
    <row r="32" spans="1:6" ht="16.5">
      <c r="A32" t="s">
        <v>9093</v>
      </c>
      <c r="B32">
        <v>1</v>
      </c>
      <c r="C32" s="179" t="s">
        <v>9145</v>
      </c>
      <c r="D32" t="str">
        <f>VLOOKUP(C32,'MASTER KEY'!$A$2:$B5044,2,FALSE)</f>
        <v>nectochaeta</v>
      </c>
      <c r="F32" t="s">
        <v>9213</v>
      </c>
    </row>
    <row r="33" spans="1:6" ht="16.5">
      <c r="A33" t="s">
        <v>9094</v>
      </c>
      <c r="B33">
        <v>1</v>
      </c>
      <c r="C33" s="179" t="s">
        <v>9146</v>
      </c>
      <c r="D33" t="str">
        <f>VLOOKUP(C33,'MASTER KEY'!$A$2:$B5045,2,FALSE)</f>
        <v>Oithona</v>
      </c>
      <c r="F33" t="s">
        <v>9213</v>
      </c>
    </row>
    <row r="34" spans="1:6" ht="16.5">
      <c r="A34" t="s">
        <v>9095</v>
      </c>
      <c r="B34">
        <v>1</v>
      </c>
      <c r="C34" s="179" t="s">
        <v>9147</v>
      </c>
      <c r="D34" t="str">
        <f>VLOOKUP(C34,'MASTER KEY'!$A$2:$B5046,2,FALSE)</f>
        <v>Oncaea</v>
      </c>
      <c r="F34" t="s">
        <v>9213</v>
      </c>
    </row>
    <row r="35" spans="1:6" ht="16.5">
      <c r="A35" t="s">
        <v>9096</v>
      </c>
      <c r="B35">
        <v>1</v>
      </c>
      <c r="C35" s="179" t="s">
        <v>9148</v>
      </c>
      <c r="D35" t="str">
        <f>VLOOKUP(C35,'MASTER KEY'!$A$2:$B5047,2,FALSE)</f>
        <v>Ostracod</v>
      </c>
      <c r="F35" t="s">
        <v>9213</v>
      </c>
    </row>
    <row r="36" spans="1:6" ht="16.5">
      <c r="A36" t="s">
        <v>9097</v>
      </c>
      <c r="B36">
        <v>1</v>
      </c>
      <c r="C36" s="179" t="s">
        <v>9149</v>
      </c>
      <c r="D36" t="str">
        <f>VLOOKUP(C36,'MASTER KEY'!$A$2:$B5048,2,FALSE)</f>
        <v>Pontellidae</v>
      </c>
      <c r="F36" t="s">
        <v>9213</v>
      </c>
    </row>
    <row r="37" spans="1:6" ht="16.5">
      <c r="A37" t="s">
        <v>9098</v>
      </c>
      <c r="B37">
        <v>1</v>
      </c>
      <c r="C37" s="179" t="s">
        <v>9150</v>
      </c>
      <c r="D37" t="str">
        <f>VLOOKUP(C37,'MASTER KEY'!$A$2:$B5049,2,FALSE)</f>
        <v>Porcellanid zoea</v>
      </c>
      <c r="F37" t="s">
        <v>9213</v>
      </c>
    </row>
    <row r="38" spans="1:6" ht="16.5">
      <c r="A38" t="s">
        <v>9099</v>
      </c>
      <c r="B38">
        <v>1</v>
      </c>
      <c r="C38" s="179" t="s">
        <v>9151</v>
      </c>
      <c r="D38" t="str">
        <f>VLOOKUP(C38,'MASTER KEY'!$A$2:$B5050,2,FALSE)</f>
        <v>Penilia avirostris</v>
      </c>
      <c r="F38" t="s">
        <v>9213</v>
      </c>
    </row>
    <row r="39" spans="1:6" ht="16.5">
      <c r="A39" t="s">
        <v>9100</v>
      </c>
      <c r="B39">
        <v>1</v>
      </c>
      <c r="C39" s="179" t="s">
        <v>9152</v>
      </c>
      <c r="D39" t="str">
        <f>VLOOKUP(C39,'MASTER KEY'!$A$2:$B5051,2,FALSE)</f>
        <v>pluteus</v>
      </c>
      <c r="F39" t="s">
        <v>9213</v>
      </c>
    </row>
    <row r="40" spans="1:6" ht="16.5">
      <c r="A40" t="s">
        <v>9101</v>
      </c>
      <c r="B40">
        <v>1</v>
      </c>
      <c r="C40" s="179" t="s">
        <v>9153</v>
      </c>
      <c r="D40" t="str">
        <f>VLOOKUP(C40,'MASTER KEY'!$A$2:$B5052,2,FALSE)</f>
        <v>Siphonophore</v>
      </c>
      <c r="F40" t="s">
        <v>9213</v>
      </c>
    </row>
    <row r="41" spans="1:6" ht="16.5">
      <c r="A41" t="s">
        <v>9102</v>
      </c>
      <c r="B41">
        <v>1</v>
      </c>
      <c r="C41" s="179" t="s">
        <v>9154</v>
      </c>
      <c r="D41" t="str">
        <f>VLOOKUP(C41,'MASTER KEY'!$A$2:$B5053,2,FALSE)</f>
        <v>starfish juvenile</v>
      </c>
      <c r="F41" t="s">
        <v>9213</v>
      </c>
    </row>
    <row r="42" spans="1:6" ht="16.5">
      <c r="A42" t="s">
        <v>9171</v>
      </c>
      <c r="B42">
        <v>1</v>
      </c>
      <c r="C42" s="179" t="s">
        <v>9155</v>
      </c>
      <c r="D42" t="str">
        <f>VLOOKUP(C42,'MASTER KEY'!$A$2:$B5054,2,FALSE)</f>
        <v xml:space="preserve">Temora </v>
      </c>
      <c r="F42" t="s">
        <v>9213</v>
      </c>
    </row>
    <row r="43" spans="1:6" ht="16.5">
      <c r="A43" t="s">
        <v>9104</v>
      </c>
      <c r="B43">
        <v>1</v>
      </c>
      <c r="C43" s="179" t="s">
        <v>9156</v>
      </c>
      <c r="D43" t="str">
        <f>VLOOKUP(C43,'MASTER KEY'!$A$2:$B5055,2,FALSE)</f>
        <v>Trochophore</v>
      </c>
      <c r="F43" t="s">
        <v>9213</v>
      </c>
    </row>
    <row r="44" spans="1:6" ht="16.5">
      <c r="A44" t="s">
        <v>9105</v>
      </c>
      <c r="B44">
        <v>1</v>
      </c>
      <c r="C44" s="179" t="s">
        <v>9157</v>
      </c>
      <c r="D44" t="str">
        <f>VLOOKUP(C44,'MASTER KEY'!$A$2:$B5056,2,FALSE)</f>
        <v>gastropod veliger</v>
      </c>
      <c r="F44" t="s">
        <v>9213</v>
      </c>
    </row>
    <row r="45" spans="1:6" ht="16.5">
      <c r="A45" t="s">
        <v>9106</v>
      </c>
      <c r="B45">
        <v>1</v>
      </c>
      <c r="C45" s="179" t="s">
        <v>9158</v>
      </c>
      <c r="D45" t="str">
        <f>VLOOKUP(C45,'MASTER KEY'!$A$2:$B5057,2,FALSE)</f>
        <v>zoea</v>
      </c>
      <c r="F45" t="s">
        <v>9213</v>
      </c>
    </row>
    <row r="46" spans="1:6" ht="16.5">
      <c r="A46" s="198" t="s">
        <v>9107</v>
      </c>
      <c r="B46">
        <v>1</v>
      </c>
      <c r="C46" s="179" t="s">
        <v>9159</v>
      </c>
      <c r="D46" t="str">
        <f>VLOOKUP(C46,'MASTER KEY'!$A$2:$B5058,2,FALSE)</f>
        <v>Total Zooplankton Biovolume</v>
      </c>
      <c r="F46" t="s">
        <v>9213</v>
      </c>
    </row>
    <row r="47" spans="1:6" ht="16.5">
      <c r="A47" s="198" t="s">
        <v>9108</v>
      </c>
      <c r="B47">
        <v>1</v>
      </c>
      <c r="C47" s="179" t="s">
        <v>9160</v>
      </c>
      <c r="D47" t="str">
        <f>VLOOKUP(C47,'MASTER KEY'!$A$2:$B5059,2,FALSE)</f>
        <v>Copepods</v>
      </c>
      <c r="F47" t="s">
        <v>9213</v>
      </c>
    </row>
    <row r="48" spans="1:6" ht="16.5">
      <c r="A48" s="198" t="s">
        <v>9109</v>
      </c>
      <c r="B48">
        <v>1</v>
      </c>
      <c r="C48" s="179" t="s">
        <v>9161</v>
      </c>
      <c r="D48" t="str">
        <f>VLOOKUP(C48,'MASTER KEY'!$A$2:$B5060,2,FALSE)</f>
        <v>Cladocerans</v>
      </c>
      <c r="F48" t="s">
        <v>9213</v>
      </c>
    </row>
    <row r="49" spans="1:6" ht="16.5">
      <c r="A49" s="198" t="s">
        <v>9110</v>
      </c>
      <c r="B49">
        <v>1</v>
      </c>
      <c r="C49" s="179" t="s">
        <v>9162</v>
      </c>
      <c r="D49" t="str">
        <f>VLOOKUP(C49,'MASTER KEY'!$A$2:$B5061,2,FALSE)</f>
        <v>Other (predators)</v>
      </c>
      <c r="F49" t="s">
        <v>9213</v>
      </c>
    </row>
    <row r="50" spans="1:6" ht="16.5">
      <c r="A50" s="198" t="s">
        <v>9111</v>
      </c>
      <c r="B50">
        <v>1</v>
      </c>
      <c r="C50" s="179" t="s">
        <v>9163</v>
      </c>
      <c r="D50" t="str">
        <f>VLOOKUP(C50,'MASTER KEY'!$A$2:$B5062,2,FALSE)</f>
        <v>Other (grazers)</v>
      </c>
      <c r="F50" t="s">
        <v>9213</v>
      </c>
    </row>
    <row r="51" spans="1:6" ht="16.5">
      <c r="A51" s="199" t="s">
        <v>9112</v>
      </c>
      <c r="B51">
        <v>1</v>
      </c>
      <c r="C51" s="179" t="s">
        <v>9164</v>
      </c>
      <c r="D51" t="str">
        <f>VLOOKUP(C51,'MASTER KEY'!$A$2:$B5063,2,FALSE)</f>
        <v>Total Zooplankton Biomass</v>
      </c>
      <c r="F51" t="s">
        <v>9213</v>
      </c>
    </row>
    <row r="52" spans="1:6" ht="16.5">
      <c r="A52" s="199" t="s">
        <v>9113</v>
      </c>
      <c r="B52">
        <v>1</v>
      </c>
      <c r="C52" s="179" t="s">
        <v>9165</v>
      </c>
      <c r="D52" t="str">
        <f>VLOOKUP(C52,'MASTER KEY'!$A$2:$B5064,2,FALSE)</f>
        <v>Predator Biomass</v>
      </c>
      <c r="F52" t="s">
        <v>9213</v>
      </c>
    </row>
    <row r="53" spans="1:6" ht="16.5">
      <c r="A53" s="199" t="s">
        <v>9114</v>
      </c>
      <c r="B53">
        <v>1</v>
      </c>
      <c r="C53" s="179" t="s">
        <v>9166</v>
      </c>
      <c r="D53" t="str">
        <f>VLOOKUP(C53,'MASTER KEY'!$A$2:$B5065,2,FALSE)</f>
        <v>Grazer Biomass</v>
      </c>
      <c r="F53" t="s">
        <v>9213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workbookViewId="0">
      <selection activeCell="D2" sqref="D2"/>
    </sheetView>
  </sheetViews>
  <sheetFormatPr defaultColWidth="8.7109375" defaultRowHeight="15"/>
  <cols>
    <col min="1" max="1" width="36.7109375" style="24" bestFit="1" customWidth="1"/>
    <col min="2" max="2" width="9.140625" style="24" bestFit="1" customWidth="1"/>
    <col min="3" max="3" width="29.42578125" style="6" customWidth="1"/>
    <col min="4" max="4" width="23.7109375" style="6" bestFit="1" customWidth="1"/>
    <col min="6" max="6" width="8.7109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5205</v>
      </c>
      <c r="B2" s="24">
        <v>1</v>
      </c>
      <c r="C2" t="s">
        <v>3654</v>
      </c>
      <c r="D2" s="2" t="str">
        <f>VLOOKUP(C2,'MASTER KEY'!$A$2:$B$2986,2,FALSE)</f>
        <v>Achnanthes spp 0001</v>
      </c>
      <c r="F2" t="s">
        <v>5668</v>
      </c>
    </row>
    <row r="3" spans="1:6" ht="18.75" customHeight="1">
      <c r="A3" t="s">
        <v>5206</v>
      </c>
      <c r="B3" s="24">
        <v>1</v>
      </c>
      <c r="C3" t="s">
        <v>3685</v>
      </c>
      <c r="D3" s="2" t="str">
        <f>VLOOKUP(C3,'MASTER KEY'!$A$2:$B$2986,2,FALSE)</f>
        <v>Alexandrium spp 0001</v>
      </c>
      <c r="F3"/>
    </row>
    <row r="4" spans="1:6" ht="18.75" customHeight="1">
      <c r="A4" t="s">
        <v>2152</v>
      </c>
      <c r="B4" s="24">
        <v>1</v>
      </c>
      <c r="C4" t="s">
        <v>3693</v>
      </c>
      <c r="D4" s="2" t="str">
        <f>VLOOKUP(C4,'MASTER KEY'!$A$2:$B$2986,2,FALSE)</f>
        <v>Amphidinium carterae</v>
      </c>
      <c r="F4"/>
    </row>
    <row r="5" spans="1:6" ht="18.75" customHeight="1">
      <c r="A5" t="s">
        <v>5207</v>
      </c>
      <c r="B5" s="24">
        <v>1</v>
      </c>
      <c r="C5" t="s">
        <v>3710</v>
      </c>
      <c r="D5" s="2" t="str">
        <f>VLOOKUP(C5,'MASTER KEY'!$A$2:$B$2986,2,FALSE)</f>
        <v>Amphidinium spp 0016</v>
      </c>
      <c r="F5"/>
    </row>
    <row r="6" spans="1:6" ht="18.75" customHeight="1">
      <c r="A6" t="s">
        <v>5208</v>
      </c>
      <c r="B6" s="24">
        <v>1</v>
      </c>
      <c r="C6" t="s">
        <v>3720</v>
      </c>
      <c r="D6" s="2" t="str">
        <f>VLOOKUP(C6,'MASTER KEY'!$A$2:$B$2986,2,FALSE)</f>
        <v>Amphora spp 0001</v>
      </c>
      <c r="F6"/>
    </row>
    <row r="7" spans="1:6" ht="18.75" customHeight="1">
      <c r="A7" t="s">
        <v>5210</v>
      </c>
      <c r="B7" s="24">
        <v>1</v>
      </c>
      <c r="C7" t="s">
        <v>3767</v>
      </c>
      <c r="D7" s="2" t="str">
        <f>VLOOKUP(C7,'MASTER KEY'!$A$2:$B$2986,2,FALSE)</f>
        <v>Amphora spp 0048</v>
      </c>
      <c r="F7"/>
    </row>
    <row r="8" spans="1:6" ht="18.75" customHeight="1">
      <c r="A8" t="s">
        <v>5209</v>
      </c>
      <c r="B8" s="24">
        <v>1</v>
      </c>
      <c r="C8" t="s">
        <v>3763</v>
      </c>
      <c r="D8" s="2" t="str">
        <f>VLOOKUP(C8,'MASTER KEY'!$A$2:$B$2986,2,FALSE)</f>
        <v>Amphora spp 0044</v>
      </c>
      <c r="F8"/>
    </row>
    <row r="9" spans="1:6" ht="18.75" customHeight="1">
      <c r="A9" t="s">
        <v>5211</v>
      </c>
      <c r="B9" s="24">
        <v>1</v>
      </c>
      <c r="C9" t="s">
        <v>3770</v>
      </c>
      <c r="D9" s="2" t="str">
        <f>VLOOKUP(C9,'MASTER KEY'!$A$2:$B$2986,2,FALSE)</f>
        <v>Anabaena spp 0001</v>
      </c>
      <c r="F9"/>
    </row>
    <row r="10" spans="1:6" ht="18.75" customHeight="1">
      <c r="A10" t="s">
        <v>2231</v>
      </c>
      <c r="B10" s="24">
        <v>1</v>
      </c>
      <c r="C10" t="s">
        <v>3794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5212</v>
      </c>
      <c r="B11" s="24">
        <v>1</v>
      </c>
      <c r="C11" t="s">
        <v>3795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5213</v>
      </c>
      <c r="B12" s="24">
        <v>1</v>
      </c>
      <c r="C12" t="s">
        <v>3952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5214</v>
      </c>
      <c r="B13" s="24">
        <v>1</v>
      </c>
      <c r="C13" t="s">
        <v>3978</v>
      </c>
      <c r="D13" s="2" t="str">
        <f>VLOOKUP(C13,'MASTER KEY'!$A$2:$B$2986,2,FALSE)</f>
        <v>Carteria spp 0001</v>
      </c>
      <c r="F13"/>
    </row>
    <row r="14" spans="1:6" ht="18.75" customHeight="1">
      <c r="A14" t="s">
        <v>2404</v>
      </c>
      <c r="B14" s="24">
        <v>1</v>
      </c>
      <c r="C14" t="s">
        <v>3984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5215</v>
      </c>
      <c r="B15" s="24">
        <v>1</v>
      </c>
      <c r="C15" t="s">
        <v>3989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2414</v>
      </c>
      <c r="B16" s="24">
        <v>1</v>
      </c>
      <c r="C16" t="s">
        <v>3995</v>
      </c>
      <c r="D16" s="2" t="str">
        <f>VLOOKUP(C16,'MASTER KEY'!$A$2:$B$2986,2,FALSE)</f>
        <v>Ceratium furca</v>
      </c>
      <c r="F16"/>
    </row>
    <row r="17" spans="1:11" ht="18.75" customHeight="1">
      <c r="A17" t="s">
        <v>2415</v>
      </c>
      <c r="B17" s="24">
        <v>1</v>
      </c>
      <c r="C17" t="s">
        <v>3996</v>
      </c>
      <c r="D17" s="2" t="str">
        <f>VLOOKUP(C17,'MASTER KEY'!$A$2:$B$2986,2,FALSE)</f>
        <v>Ceratium fusus</v>
      </c>
      <c r="F17"/>
    </row>
    <row r="18" spans="1:11" ht="18.75" customHeight="1">
      <c r="A18" t="s">
        <v>5216</v>
      </c>
      <c r="B18" s="24">
        <v>1</v>
      </c>
      <c r="C18" t="s">
        <v>4001</v>
      </c>
      <c r="D18" s="2" t="str">
        <f>VLOOKUP(C18,'MASTER KEY'!$A$2:$B$2986,2,FALSE)</f>
        <v>Ceratium spp 0002</v>
      </c>
      <c r="F18"/>
    </row>
    <row r="19" spans="1:11" ht="18.75" customHeight="1">
      <c r="A19" t="s">
        <v>2420</v>
      </c>
      <c r="B19" s="24">
        <v>1</v>
      </c>
      <c r="C19" t="s">
        <v>4004</v>
      </c>
      <c r="D19" s="2" t="str">
        <f>VLOOKUP(C19,'MASTER KEY'!$A$2:$B$2986,2,FALSE)</f>
        <v>Ceratium tripos</v>
      </c>
      <c r="F19"/>
    </row>
    <row r="20" spans="1:11" ht="18.75" customHeight="1">
      <c r="A20" t="s">
        <v>2431</v>
      </c>
      <c r="B20" s="24">
        <v>1</v>
      </c>
      <c r="C20" t="s">
        <v>4016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2439</v>
      </c>
      <c r="B21" s="24">
        <v>1</v>
      </c>
      <c r="C21" t="s">
        <v>4024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2443</v>
      </c>
      <c r="B22" s="24">
        <v>1</v>
      </c>
      <c r="C22" t="s">
        <v>4028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2447</v>
      </c>
      <c r="B23" s="24">
        <v>1</v>
      </c>
      <c r="C23" t="s">
        <v>4033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2451</v>
      </c>
      <c r="B24" s="24">
        <v>1</v>
      </c>
      <c r="C24" t="s">
        <v>4039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5217</v>
      </c>
      <c r="B25" s="24">
        <v>1</v>
      </c>
      <c r="C25" t="s">
        <v>4093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2515</v>
      </c>
      <c r="B26" s="24">
        <v>1</v>
      </c>
      <c r="C26" t="s">
        <v>4105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2518</v>
      </c>
      <c r="B27" s="24">
        <v>1</v>
      </c>
      <c r="C27" t="s">
        <v>4109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5218</v>
      </c>
      <c r="B28" s="24">
        <v>1</v>
      </c>
      <c r="C28" t="s">
        <v>4115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5219</v>
      </c>
      <c r="B29" s="24">
        <v>1</v>
      </c>
      <c r="C29" t="s">
        <v>4124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5220</v>
      </c>
      <c r="B30" s="24">
        <v>1</v>
      </c>
      <c r="C30" t="s">
        <v>4134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2534</v>
      </c>
      <c r="B31" s="24">
        <v>1</v>
      </c>
      <c r="C31" t="s">
        <v>4154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5221</v>
      </c>
      <c r="B32" s="24">
        <v>1</v>
      </c>
      <c r="C32" t="s">
        <v>4169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5222</v>
      </c>
      <c r="B33" s="24">
        <v>1</v>
      </c>
      <c r="C33" t="s">
        <v>4172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5223</v>
      </c>
      <c r="B34" s="24">
        <v>1</v>
      </c>
      <c r="C34" t="s">
        <v>4190</v>
      </c>
      <c r="D34" s="2" t="str">
        <f>VLOOKUP(C34,'MASTER KEY'!$A$2:$B$2986,2,FALSE)</f>
        <v>Cocconeis spp 0013</v>
      </c>
      <c r="F34"/>
    </row>
    <row r="35" spans="1:6" ht="18.75" customHeight="1">
      <c r="A35" t="s">
        <v>5224</v>
      </c>
      <c r="B35" s="24">
        <v>1</v>
      </c>
      <c r="C35" t="s">
        <v>4229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5225</v>
      </c>
      <c r="B36" s="24">
        <v>1</v>
      </c>
      <c r="C36" t="s">
        <v>4247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5226</v>
      </c>
      <c r="B37" s="24">
        <v>1</v>
      </c>
      <c r="C37" t="s">
        <v>4265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5227</v>
      </c>
      <c r="B38" s="24">
        <v>1</v>
      </c>
      <c r="C38" t="s">
        <v>4266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5228</v>
      </c>
      <c r="B39" s="24">
        <v>1</v>
      </c>
      <c r="C39" t="s">
        <v>4285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5229</v>
      </c>
      <c r="B40" s="24">
        <v>1</v>
      </c>
      <c r="C40" t="s">
        <v>4286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5230</v>
      </c>
      <c r="B41" s="24">
        <v>1</v>
      </c>
      <c r="C41" t="s">
        <v>4287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2644</v>
      </c>
      <c r="B42" s="24">
        <v>1</v>
      </c>
      <c r="C42" t="s">
        <v>4296</v>
      </c>
      <c r="D42" s="2" t="str">
        <f>VLOOKUP(C42,'MASTER KEY'!$A$2:$B$2986,2,FALSE)</f>
        <v>Cylindrotheca closterium</v>
      </c>
      <c r="F42"/>
    </row>
    <row r="43" spans="1:6">
      <c r="A43" t="s">
        <v>2661</v>
      </c>
      <c r="B43" s="24">
        <v>1</v>
      </c>
      <c r="C43" t="s">
        <v>4315</v>
      </c>
      <c r="D43" s="2" t="str">
        <f>VLOOKUP(C43,'MASTER KEY'!$A$2:$B$2986,2,FALSE)</f>
        <v>Dactyliosolen fragilissimus</v>
      </c>
      <c r="F43"/>
    </row>
    <row r="44" spans="1:6">
      <c r="A44" t="s">
        <v>5231</v>
      </c>
      <c r="B44" s="24">
        <v>1</v>
      </c>
      <c r="C44" t="s">
        <v>4318</v>
      </c>
      <c r="D44" s="2" t="str">
        <f>VLOOKUP(C44,'MASTER KEY'!$A$2:$B$2986,2,FALSE)</f>
        <v>Dactyliosolen spp 0002</v>
      </c>
      <c r="F44"/>
    </row>
    <row r="45" spans="1:6">
      <c r="A45" t="s">
        <v>2679</v>
      </c>
      <c r="B45" s="24">
        <v>1</v>
      </c>
      <c r="C45" t="s">
        <v>4336</v>
      </c>
      <c r="D45" s="2" t="str">
        <f>VLOOKUP(C45,'MASTER KEY'!$A$2:$B$2986,2,FALSE)</f>
        <v>Dictyocha fibula</v>
      </c>
      <c r="F45"/>
    </row>
    <row r="46" spans="1:6">
      <c r="A46" t="s">
        <v>2680</v>
      </c>
      <c r="B46" s="24">
        <v>1</v>
      </c>
      <c r="C46" t="s">
        <v>4337</v>
      </c>
      <c r="D46" s="2" t="str">
        <f>VLOOKUP(C46,'MASTER KEY'!$A$2:$B$2986,2,FALSE)</f>
        <v>Dictyocha octonaria</v>
      </c>
      <c r="F46"/>
    </row>
    <row r="47" spans="1:6">
      <c r="A47" t="s">
        <v>5232</v>
      </c>
      <c r="B47" s="24">
        <v>1</v>
      </c>
      <c r="C47" t="s">
        <v>4340</v>
      </c>
      <c r="D47" s="2" t="str">
        <f>VLOOKUP(C47,'MASTER KEY'!$A$2:$B$2986,2,FALSE)</f>
        <v>Dictyocha spp 0002</v>
      </c>
      <c r="F47"/>
    </row>
    <row r="48" spans="1:6">
      <c r="A48" t="s">
        <v>2742</v>
      </c>
      <c r="B48" s="24">
        <v>1</v>
      </c>
      <c r="C48" t="s">
        <v>4402</v>
      </c>
      <c r="D48" s="2" t="str">
        <f>VLOOKUP(C48,'MASTER KEY'!$A$2:$B$2986,2,FALSE)</f>
        <v>Dinophysis acuminata</v>
      </c>
      <c r="F48"/>
    </row>
    <row r="49" spans="1:6">
      <c r="A49" t="s">
        <v>2744</v>
      </c>
      <c r="B49" s="24">
        <v>1</v>
      </c>
      <c r="C49" t="s">
        <v>4404</v>
      </c>
      <c r="D49" s="2" t="str">
        <f>VLOOKUP(C49,'MASTER KEY'!$A$2:$B$2986,2,FALSE)</f>
        <v>Dinophysis caudata</v>
      </c>
      <c r="F49"/>
    </row>
    <row r="50" spans="1:6">
      <c r="A50" t="s">
        <v>5233</v>
      </c>
      <c r="B50" s="24">
        <v>1</v>
      </c>
      <c r="C50" t="s">
        <v>4415</v>
      </c>
      <c r="D50" s="2" t="str">
        <f>VLOOKUP(C50,'MASTER KEY'!$A$2:$B$2986,2,FALSE)</f>
        <v>Dinophysis spp 0005</v>
      </c>
      <c r="F50"/>
    </row>
    <row r="51" spans="1:6">
      <c r="A51" t="s">
        <v>5234</v>
      </c>
      <c r="B51" s="24">
        <v>1</v>
      </c>
      <c r="C51" t="s">
        <v>4435</v>
      </c>
      <c r="D51" s="2" t="str">
        <f>VLOOKUP(C51,'MASTER KEY'!$A$2:$B$2986,2,FALSE)</f>
        <v>Diploneis spp 0010</v>
      </c>
      <c r="F51"/>
    </row>
    <row r="52" spans="1:6">
      <c r="A52" t="s">
        <v>5235</v>
      </c>
      <c r="B52" s="24">
        <v>1</v>
      </c>
      <c r="C52" t="s">
        <v>4442</v>
      </c>
      <c r="D52" s="2" t="str">
        <f>VLOOKUP(C52,'MASTER KEY'!$A$2:$B$2986,2,FALSE)</f>
        <v>Ditylum spp 0001</v>
      </c>
      <c r="F52"/>
    </row>
    <row r="53" spans="1:6">
      <c r="A53" t="s">
        <v>2778</v>
      </c>
      <c r="B53" s="24">
        <v>1</v>
      </c>
      <c r="C53" t="s">
        <v>4444</v>
      </c>
      <c r="D53" s="2" t="str">
        <f>VLOOKUP(C53,'MASTER KEY'!$A$2:$B$2986,2,FALSE)</f>
        <v>Dolichospermum affine</v>
      </c>
      <c r="F53"/>
    </row>
    <row r="54" spans="1:6">
      <c r="A54" t="s">
        <v>5236</v>
      </c>
      <c r="B54" s="24">
        <v>1</v>
      </c>
      <c r="C54" t="s">
        <v>4461</v>
      </c>
      <c r="D54" s="2" t="str">
        <f>VLOOKUP(C54,'MASTER KEY'!$A$2:$B$2986,2,FALSE)</f>
        <v>Entomoneis spp 0001</v>
      </c>
      <c r="F54"/>
    </row>
    <row r="55" spans="1:6">
      <c r="A55" t="s">
        <v>5237</v>
      </c>
      <c r="B55" s="24">
        <v>1</v>
      </c>
      <c r="C55" t="s">
        <v>4483</v>
      </c>
      <c r="D55" s="2" t="str">
        <f>VLOOKUP(C55,'MASTER KEY'!$A$2:$B$2986,2,FALSE)</f>
        <v>Eucampia spp 0010</v>
      </c>
      <c r="F55"/>
    </row>
    <row r="56" spans="1:6">
      <c r="A56" t="s">
        <v>2810</v>
      </c>
      <c r="B56" s="24">
        <v>1</v>
      </c>
      <c r="C56" t="s">
        <v>4488</v>
      </c>
      <c r="D56" s="2" t="str">
        <f>VLOOKUP(C56,'MASTER KEY'!$A$2:$B$2986,2,FALSE)</f>
        <v>Eucampia zodiacus</v>
      </c>
      <c r="F56"/>
    </row>
    <row r="57" spans="1:6">
      <c r="A57" t="s">
        <v>5238</v>
      </c>
      <c r="B57" s="24">
        <v>1</v>
      </c>
      <c r="C57" t="s">
        <v>4490</v>
      </c>
      <c r="D57" s="2" t="str">
        <f>VLOOKUP(C57,'MASTER KEY'!$A$2:$B$2986,2,FALSE)</f>
        <v>Euglena spp 0001</v>
      </c>
      <c r="F57"/>
    </row>
    <row r="58" spans="1:6">
      <c r="A58" t="s">
        <v>5239</v>
      </c>
      <c r="B58" s="24">
        <v>1</v>
      </c>
      <c r="C58" t="s">
        <v>4503</v>
      </c>
      <c r="D58" s="2" t="str">
        <f>VLOOKUP(C58,'MASTER KEY'!$A$2:$B$2986,2,FALSE)</f>
        <v>Eutreptiella spp 005</v>
      </c>
      <c r="F58"/>
    </row>
    <row r="59" spans="1:6">
      <c r="A59" t="s">
        <v>2827</v>
      </c>
      <c r="B59" s="24">
        <v>1</v>
      </c>
      <c r="C59" t="s">
        <v>4510</v>
      </c>
      <c r="D59" s="2" t="str">
        <f>VLOOKUP(C59,'MASTER KEY'!$A$2:$B$2986,2,FALSE)</f>
        <v>Fibrocapsa japonica</v>
      </c>
      <c r="F59"/>
    </row>
    <row r="60" spans="1:6">
      <c r="A60" t="s">
        <v>5240</v>
      </c>
      <c r="B60" s="24">
        <v>1</v>
      </c>
      <c r="C60" t="s">
        <v>4537</v>
      </c>
      <c r="D60" s="2" t="str">
        <f>VLOOKUP(C60,'MASTER KEY'!$A$2:$B$2986,2,FALSE)</f>
        <v>Fragilaria spp 0002</v>
      </c>
      <c r="F60"/>
    </row>
    <row r="61" spans="1:6">
      <c r="A61" t="s">
        <v>5241</v>
      </c>
      <c r="B61" s="24">
        <v>1</v>
      </c>
      <c r="C61" t="s">
        <v>4557</v>
      </c>
      <c r="D61" s="2" t="str">
        <f>VLOOKUP(C61,'MASTER KEY'!$A$2:$B$2986,2,FALSE)</f>
        <v>Gomphonema spp 0001</v>
      </c>
      <c r="F61"/>
    </row>
    <row r="62" spans="1:6">
      <c r="A62" t="s">
        <v>5242</v>
      </c>
      <c r="B62" s="24">
        <v>1</v>
      </c>
      <c r="C62" t="s">
        <v>4565</v>
      </c>
      <c r="D62" s="2" t="str">
        <f>VLOOKUP(C62,'MASTER KEY'!$A$2:$B$2986,2,FALSE)</f>
        <v>Gonyaulax spp 0001</v>
      </c>
      <c r="F62"/>
    </row>
    <row r="63" spans="1:6">
      <c r="A63" t="s">
        <v>2880</v>
      </c>
      <c r="B63" s="24">
        <v>1</v>
      </c>
      <c r="C63" t="s">
        <v>4577</v>
      </c>
      <c r="D63" s="2" t="str">
        <f>VLOOKUP(C63,'MASTER KEY'!$A$2:$B$2986,2,FALSE)</f>
        <v>Guinardia delicatula</v>
      </c>
      <c r="F63"/>
    </row>
    <row r="64" spans="1:6">
      <c r="A64" t="s">
        <v>2881</v>
      </c>
      <c r="B64" s="24">
        <v>1</v>
      </c>
      <c r="C64" t="s">
        <v>4578</v>
      </c>
      <c r="D64" s="2" t="str">
        <f>VLOOKUP(C64,'MASTER KEY'!$A$2:$B$2986,2,FALSE)</f>
        <v>Guinardia flaccida</v>
      </c>
      <c r="F64"/>
    </row>
    <row r="65" spans="1:6">
      <c r="A65" t="s">
        <v>5243</v>
      </c>
      <c r="B65" s="24">
        <v>1</v>
      </c>
      <c r="C65" t="s">
        <v>4579</v>
      </c>
      <c r="D65" s="2" t="str">
        <f>VLOOKUP(C65,'MASTER KEY'!$A$2:$B$2986,2,FALSE)</f>
        <v>Guinardia spp 0001</v>
      </c>
      <c r="F65"/>
    </row>
    <row r="66" spans="1:6">
      <c r="A66" t="s">
        <v>2884</v>
      </c>
      <c r="B66" s="24">
        <v>1</v>
      </c>
      <c r="C66" t="s">
        <v>4582</v>
      </c>
      <c r="D66" s="2" t="str">
        <f>VLOOKUP(C66,'MASTER KEY'!$A$2:$B$2986,2,FALSE)</f>
        <v>Guinardia striata</v>
      </c>
      <c r="F66"/>
    </row>
    <row r="67" spans="1:6">
      <c r="A67" t="s">
        <v>5244</v>
      </c>
      <c r="B67" s="24">
        <v>1</v>
      </c>
      <c r="C67" t="s">
        <v>4593</v>
      </c>
      <c r="D67" s="2" t="str">
        <f>VLOOKUP(C67,'MASTER KEY'!$A$2:$B$2986,2,FALSE)</f>
        <v>Gymnodinium spp 0002</v>
      </c>
      <c r="F67"/>
    </row>
    <row r="68" spans="1:6">
      <c r="A68" t="s">
        <v>5245</v>
      </c>
      <c r="B68" s="24">
        <v>1</v>
      </c>
      <c r="C68" t="s">
        <v>4594</v>
      </c>
      <c r="D68" s="2" t="str">
        <f>VLOOKUP(C68,'MASTER KEY'!$A$2:$B$2986,2,FALSE)</f>
        <v>Gymnodinium spp 0003</v>
      </c>
      <c r="F68"/>
    </row>
    <row r="69" spans="1:6">
      <c r="A69" t="s">
        <v>5246</v>
      </c>
      <c r="B69" s="24">
        <v>1</v>
      </c>
      <c r="C69" t="s">
        <v>4610</v>
      </c>
      <c r="D69" s="2" t="str">
        <f>VLOOKUP(C69,'MASTER KEY'!$A$2:$B$2986,2,FALSE)</f>
        <v>Gymnodinium spp 0019</v>
      </c>
      <c r="F69"/>
    </row>
    <row r="70" spans="1:6">
      <c r="A70" t="s">
        <v>5247</v>
      </c>
      <c r="B70" s="24">
        <v>1</v>
      </c>
      <c r="C70" t="s">
        <v>4613</v>
      </c>
      <c r="D70" s="2" t="str">
        <f>VLOOKUP(C70,'MASTER KEY'!$A$2:$B$2986,2,FALSE)</f>
        <v>Gymnodinium spp 0022</v>
      </c>
      <c r="F70"/>
    </row>
    <row r="71" spans="1:6">
      <c r="A71" t="s">
        <v>5248</v>
      </c>
      <c r="B71" s="24">
        <v>1</v>
      </c>
      <c r="C71" t="s">
        <v>4614</v>
      </c>
      <c r="D71" s="2" t="str">
        <f>VLOOKUP(C71,'MASTER KEY'!$A$2:$B$2986,2,FALSE)</f>
        <v>Gymnodinium spp 0023</v>
      </c>
      <c r="F71"/>
    </row>
    <row r="72" spans="1:6">
      <c r="A72" t="s">
        <v>2933</v>
      </c>
      <c r="B72" s="24">
        <v>1</v>
      </c>
      <c r="C72" t="s">
        <v>4637</v>
      </c>
      <c r="D72" s="2" t="str">
        <f>VLOOKUP(C72,'MASTER KEY'!$A$2:$B$2986,2,FALSE)</f>
        <v>Gyrodinium spirale</v>
      </c>
      <c r="F72"/>
    </row>
    <row r="73" spans="1:6">
      <c r="A73" t="s">
        <v>5249</v>
      </c>
      <c r="B73" s="24">
        <v>1</v>
      </c>
      <c r="C73" t="s">
        <v>4638</v>
      </c>
      <c r="D73" s="2" t="str">
        <f>VLOOKUP(C73,'MASTER KEY'!$A$2:$B$2986,2,FALSE)</f>
        <v>Gyrodinium spp 0001</v>
      </c>
      <c r="F73"/>
    </row>
    <row r="74" spans="1:6">
      <c r="A74" t="s">
        <v>5250</v>
      </c>
      <c r="B74" s="24">
        <v>1</v>
      </c>
      <c r="C74" t="s">
        <v>4648</v>
      </c>
      <c r="D74" s="2" t="str">
        <f>VLOOKUP(C74,'MASTER KEY'!$A$2:$B$2986,2,FALSE)</f>
        <v>Gyrosigma spp 0001</v>
      </c>
      <c r="F74"/>
    </row>
    <row r="75" spans="1:6">
      <c r="A75" t="s">
        <v>5251</v>
      </c>
      <c r="B75" s="24">
        <v>1</v>
      </c>
      <c r="C75" t="s">
        <v>4659</v>
      </c>
      <c r="D75" s="2" t="str">
        <f>VLOOKUP(C75,'MASTER KEY'!$A$2:$B$2986,2,FALSE)</f>
        <v>Haptophyte spp 0001</v>
      </c>
      <c r="F75"/>
    </row>
    <row r="76" spans="1:6">
      <c r="A76" t="s">
        <v>2954</v>
      </c>
      <c r="B76" s="24">
        <v>1</v>
      </c>
      <c r="C76" t="s">
        <v>4667</v>
      </c>
      <c r="D76" s="2" t="str">
        <f>VLOOKUP(C76,'MASTER KEY'!$A$2:$B$2986,2,FALSE)</f>
        <v>Helicotheca tamesis</v>
      </c>
      <c r="F76"/>
    </row>
    <row r="77" spans="1:6">
      <c r="A77" t="s">
        <v>2958</v>
      </c>
      <c r="B77" s="24">
        <v>1</v>
      </c>
      <c r="C77" t="s">
        <v>4671</v>
      </c>
      <c r="D77" s="2" t="str">
        <f>VLOOKUP(C77,'MASTER KEY'!$A$2:$B$2986,2,FALSE)</f>
        <v>Hemiaulus hauckii</v>
      </c>
      <c r="F77"/>
    </row>
    <row r="78" spans="1:6">
      <c r="A78" t="s">
        <v>5252</v>
      </c>
      <c r="B78" s="24">
        <v>1</v>
      </c>
      <c r="C78" t="s">
        <v>4675</v>
      </c>
      <c r="D78" s="2" t="str">
        <f>VLOOKUP(C78,'MASTER KEY'!$A$2:$B$2986,2,FALSE)</f>
        <v>Hemiaulus spp 0001</v>
      </c>
      <c r="F78"/>
    </row>
    <row r="79" spans="1:6">
      <c r="A79" t="s">
        <v>2966</v>
      </c>
      <c r="B79" s="24">
        <v>1</v>
      </c>
      <c r="C79" t="s">
        <v>4683</v>
      </c>
      <c r="D79" s="2" t="str">
        <f>VLOOKUP(C79,'MASTER KEY'!$A$2:$B$2986,2,FALSE)</f>
        <v>Heterocapsa minima</v>
      </c>
      <c r="F79"/>
    </row>
    <row r="80" spans="1:6">
      <c r="A80" t="s">
        <v>2967</v>
      </c>
      <c r="B80" s="24">
        <v>1</v>
      </c>
      <c r="C80" t="s">
        <v>4684</v>
      </c>
      <c r="D80" s="2" t="str">
        <f>VLOOKUP(C80,'MASTER KEY'!$A$2:$B$2986,2,FALSE)</f>
        <v>Heterocapsa niei</v>
      </c>
      <c r="F80"/>
    </row>
    <row r="81" spans="1:6">
      <c r="A81" t="s">
        <v>2968</v>
      </c>
      <c r="B81" s="24">
        <v>1</v>
      </c>
      <c r="C81" t="s">
        <v>4685</v>
      </c>
      <c r="D81" s="2" t="str">
        <f>VLOOKUP(C81,'MASTER KEY'!$A$2:$B$2986,2,FALSE)</f>
        <v>Heterocapsa rotundata</v>
      </c>
      <c r="F81"/>
    </row>
    <row r="82" spans="1:6">
      <c r="A82" t="s">
        <v>5253</v>
      </c>
      <c r="B82" s="24">
        <v>1</v>
      </c>
      <c r="C82" t="s">
        <v>4688</v>
      </c>
      <c r="D82" s="2" t="str">
        <f>VLOOKUP(C82,'MASTER KEY'!$A$2:$B$2986,2,FALSE)</f>
        <v>Heterocapsa spp 0002</v>
      </c>
      <c r="F82"/>
    </row>
    <row r="83" spans="1:6">
      <c r="A83" t="s">
        <v>2973</v>
      </c>
      <c r="B83" s="24">
        <v>1</v>
      </c>
      <c r="C83" t="s">
        <v>4694</v>
      </c>
      <c r="D83" s="2" t="str">
        <f>VLOOKUP(C83,'MASTER KEY'!$A$2:$B$2986,2,FALSE)</f>
        <v>Heterosigma akashiwo</v>
      </c>
      <c r="F83"/>
    </row>
    <row r="84" spans="1:6">
      <c r="A84" t="s">
        <v>5254</v>
      </c>
      <c r="B84" s="24">
        <v>1</v>
      </c>
      <c r="C84" t="s">
        <v>4695</v>
      </c>
      <c r="D84" s="2" t="str">
        <f>VLOOKUP(C84,'MASTER KEY'!$A$2:$B$2986,2,FALSE)</f>
        <v>Heterosigma spp 0001</v>
      </c>
      <c r="F84"/>
    </row>
    <row r="85" spans="1:6">
      <c r="A85" t="s">
        <v>2983</v>
      </c>
      <c r="B85" s="24">
        <v>1</v>
      </c>
      <c r="C85" t="s">
        <v>4710</v>
      </c>
      <c r="D85" s="2" t="str">
        <f>VLOOKUP(C85,'MASTER KEY'!$A$2:$B$2986,2,FALSE)</f>
        <v>Karenia brevis</v>
      </c>
      <c r="F85"/>
    </row>
    <row r="86" spans="1:6">
      <c r="A86" t="s">
        <v>5255</v>
      </c>
      <c r="B86" s="24">
        <v>1</v>
      </c>
      <c r="C86" t="s">
        <v>4714</v>
      </c>
      <c r="D86" s="2" t="str">
        <f>VLOOKUP(C86,'MASTER KEY'!$A$2:$B$2986,2,FALSE)</f>
        <v>Karenia spp 0001</v>
      </c>
      <c r="F86"/>
    </row>
    <row r="87" spans="1:6">
      <c r="A87" t="s">
        <v>5256</v>
      </c>
      <c r="B87" s="24">
        <v>1</v>
      </c>
      <c r="C87" t="s">
        <v>4718</v>
      </c>
      <c r="D87" s="2" t="str">
        <f>VLOOKUP(C87,'MASTER KEY'!$A$2:$B$2986,2,FALSE)</f>
        <v>Karlodinium spp 0001</v>
      </c>
      <c r="F87"/>
    </row>
    <row r="88" spans="1:6">
      <c r="A88" t="s">
        <v>2989</v>
      </c>
      <c r="B88" s="24">
        <v>1</v>
      </c>
      <c r="C88" t="s">
        <v>4723</v>
      </c>
      <c r="D88" s="2" t="str">
        <f>VLOOKUP(C88,'MASTER KEY'!$A$2:$B$2986,2,FALSE)</f>
        <v>Katodinium glaucum</v>
      </c>
      <c r="F88"/>
    </row>
    <row r="89" spans="1:6">
      <c r="A89" t="s">
        <v>5257</v>
      </c>
      <c r="B89" s="24">
        <v>1</v>
      </c>
      <c r="C89" t="s">
        <v>4727</v>
      </c>
      <c r="D89" s="2" t="str">
        <f>VLOOKUP(C89,'MASTER KEY'!$A$2:$B$2986,2,FALSE)</f>
        <v>Katodinium spp 0003</v>
      </c>
      <c r="F89"/>
    </row>
    <row r="90" spans="1:6">
      <c r="A90" t="s">
        <v>5258</v>
      </c>
      <c r="B90" s="24">
        <v>1</v>
      </c>
      <c r="C90" t="s">
        <v>4731</v>
      </c>
      <c r="D90" s="2" t="str">
        <f>VLOOKUP(C90,'MASTER KEY'!$A$2:$B$2986,2,FALSE)</f>
        <v>Kirchneriella spp 0001</v>
      </c>
      <c r="F90"/>
    </row>
    <row r="91" spans="1:6">
      <c r="A91" t="s">
        <v>5259</v>
      </c>
      <c r="B91" s="24">
        <v>1</v>
      </c>
      <c r="C91" t="s">
        <v>4740</v>
      </c>
      <c r="D91" s="2" t="str">
        <f>VLOOKUP(C91,'MASTER KEY'!$A$2:$B$2986,2,FALSE)</f>
        <v>Lauderia spp 0001</v>
      </c>
      <c r="F91"/>
    </row>
    <row r="92" spans="1:6">
      <c r="A92" t="s">
        <v>3001</v>
      </c>
      <c r="B92" s="24">
        <v>1</v>
      </c>
      <c r="C92" t="s">
        <v>4745</v>
      </c>
      <c r="D92" s="2" t="str">
        <f>VLOOKUP(C92,'MASTER KEY'!$A$2:$B$2986,2,FALSE)</f>
        <v>Leptocylindrus danicus</v>
      </c>
      <c r="F92"/>
    </row>
    <row r="93" spans="1:6">
      <c r="A93" t="s">
        <v>3002</v>
      </c>
      <c r="B93" s="24">
        <v>1</v>
      </c>
      <c r="C93" t="s">
        <v>4746</v>
      </c>
      <c r="D93" s="2" t="str">
        <f>VLOOKUP(C93,'MASTER KEY'!$A$2:$B$2986,2,FALSE)</f>
        <v>Leptocylindrus mediterraneus</v>
      </c>
      <c r="F93"/>
    </row>
    <row r="94" spans="1:6">
      <c r="A94" t="s">
        <v>3003</v>
      </c>
      <c r="B94" s="24">
        <v>1</v>
      </c>
      <c r="C94" t="s">
        <v>4747</v>
      </c>
      <c r="D94" s="2" t="str">
        <f>VLOOKUP(C94,'MASTER KEY'!$A$2:$B$2986,2,FALSE)</f>
        <v>Leptocylindrus minimus</v>
      </c>
      <c r="F94"/>
    </row>
    <row r="95" spans="1:6">
      <c r="A95" t="s">
        <v>5260</v>
      </c>
      <c r="B95" s="24">
        <v>1</v>
      </c>
      <c r="C95" t="s">
        <v>4749</v>
      </c>
      <c r="D95" s="2" t="str">
        <f>VLOOKUP(C95,'MASTER KEY'!$A$2:$B$2986,2,FALSE)</f>
        <v>Leptocylindrus spp 0002</v>
      </c>
      <c r="F95"/>
    </row>
    <row r="96" spans="1:6">
      <c r="A96" t="s">
        <v>3011</v>
      </c>
      <c r="B96" s="24">
        <v>1</v>
      </c>
      <c r="C96" t="s">
        <v>4759</v>
      </c>
      <c r="D96" s="2" t="str">
        <f>VLOOKUP(C96,'MASTER KEY'!$A$2:$B$2986,2,FALSE)</f>
        <v>Licmophora paradoxa</v>
      </c>
      <c r="F96"/>
    </row>
    <row r="97" spans="1:6">
      <c r="A97" t="s">
        <v>5261</v>
      </c>
      <c r="B97" s="24">
        <v>1</v>
      </c>
      <c r="C97" t="s">
        <v>4761</v>
      </c>
      <c r="D97" s="2" t="str">
        <f>VLOOKUP(C97,'MASTER KEY'!$A$2:$B$2986,2,FALSE)</f>
        <v>Licmophora spp 0002</v>
      </c>
      <c r="F97"/>
    </row>
    <row r="98" spans="1:6">
      <c r="A98" t="s">
        <v>5262</v>
      </c>
      <c r="B98" s="24">
        <v>1</v>
      </c>
      <c r="C98" t="s">
        <v>4797</v>
      </c>
      <c r="D98" s="2" t="str">
        <f>VLOOKUP(C98,'MASTER KEY'!$A$2:$B$2986,2,FALSE)</f>
        <v>Mastogloia spp 0008</v>
      </c>
      <c r="F98"/>
    </row>
    <row r="99" spans="1:6">
      <c r="A99" t="s">
        <v>5263</v>
      </c>
      <c r="B99" s="24">
        <v>1</v>
      </c>
      <c r="C99" t="s">
        <v>4804</v>
      </c>
      <c r="D99" s="2" t="str">
        <f>VLOOKUP(C99,'MASTER KEY'!$A$2:$B$2986,2,FALSE)</f>
        <v>Melosira spp 0001</v>
      </c>
      <c r="F99"/>
    </row>
    <row r="100" spans="1:6">
      <c r="A100" t="s">
        <v>3053</v>
      </c>
      <c r="B100" s="24">
        <v>1</v>
      </c>
      <c r="C100" t="s">
        <v>4826</v>
      </c>
      <c r="D100" s="2" t="str">
        <f>VLOOKUP(C100,'MASTER KEY'!$A$2:$B$2986,2,FALSE)</f>
        <v>Microcystis flos-aquae</v>
      </c>
      <c r="F100"/>
    </row>
    <row r="101" spans="1:6">
      <c r="A101" t="s">
        <v>3054</v>
      </c>
      <c r="B101" s="24">
        <v>1</v>
      </c>
      <c r="C101" t="s">
        <v>4829</v>
      </c>
      <c r="D101" s="2" t="str">
        <f>VLOOKUP(C101,'MASTER KEY'!$A$2:$B$2986,2,FALSE)</f>
        <v>Microtabella interrupta</v>
      </c>
      <c r="F101"/>
    </row>
    <row r="102" spans="1:6">
      <c r="A102" t="s">
        <v>5264</v>
      </c>
      <c r="B102" s="24">
        <v>1</v>
      </c>
      <c r="C102" t="s">
        <v>4835</v>
      </c>
      <c r="D102" s="2" t="str">
        <f>VLOOKUP(C102,'MASTER KEY'!$A$2:$B$2986,2,FALSE)</f>
        <v>Monoraphidium spp 0001</v>
      </c>
      <c r="F102"/>
    </row>
    <row r="103" spans="1:6">
      <c r="A103" t="s">
        <v>5265</v>
      </c>
      <c r="B103" s="24">
        <v>1</v>
      </c>
      <c r="C103" t="s">
        <v>4848</v>
      </c>
      <c r="D103" s="2" t="str">
        <f>VLOOKUP(C103,'MASTER KEY'!$A$2:$B$2986,2,FALSE)</f>
        <v>Navicula spp 0002</v>
      </c>
      <c r="F103"/>
    </row>
    <row r="104" spans="1:6">
      <c r="A104" t="s">
        <v>5266</v>
      </c>
      <c r="B104" s="24">
        <v>1</v>
      </c>
      <c r="C104" t="s">
        <v>4849</v>
      </c>
      <c r="D104" s="2" t="str">
        <f>VLOOKUP(C104,'MASTER KEY'!$A$2:$B$2986,2,FALSE)</f>
        <v>Navicula spp 0003</v>
      </c>
      <c r="F104"/>
    </row>
    <row r="105" spans="1:6">
      <c r="A105" t="s">
        <v>5267</v>
      </c>
      <c r="B105" s="24">
        <v>1</v>
      </c>
      <c r="C105" t="s">
        <v>4917</v>
      </c>
      <c r="D105" s="2" t="str">
        <f>VLOOKUP(C105,'MASTER KEY'!$A$2:$B$2986,2,FALSE)</f>
        <v>Nitzschia spp 0001</v>
      </c>
      <c r="F105"/>
    </row>
    <row r="106" spans="1:6">
      <c r="A106" t="s">
        <v>3121</v>
      </c>
      <c r="B106" s="24">
        <v>1</v>
      </c>
      <c r="C106" t="s">
        <v>4914</v>
      </c>
      <c r="D106" s="2" t="str">
        <f>VLOOKUP(C106,'MASTER KEY'!$A$2:$B$2986,2,FALSE)</f>
        <v>Nitzschia reversa</v>
      </c>
      <c r="F106"/>
    </row>
    <row r="107" spans="1:6">
      <c r="A107" t="s">
        <v>5268</v>
      </c>
      <c r="B107" s="24">
        <v>1</v>
      </c>
      <c r="C107" t="s">
        <v>4918</v>
      </c>
      <c r="D107" s="2" t="str">
        <f>VLOOKUP(C107,'MASTER KEY'!$A$2:$B$2986,2,FALSE)</f>
        <v>Nitzschia spp 0002</v>
      </c>
      <c r="F107"/>
    </row>
    <row r="108" spans="1:6">
      <c r="A108" t="s">
        <v>5269</v>
      </c>
      <c r="B108" s="24">
        <v>1</v>
      </c>
      <c r="C108" t="s">
        <v>4984</v>
      </c>
      <c r="D108" s="2" t="str">
        <f>VLOOKUP(C108,'MASTER KEY'!$A$2:$B$2986,2,FALSE)</f>
        <v>Odontella spp 0002</v>
      </c>
      <c r="F108"/>
    </row>
    <row r="109" spans="1:6">
      <c r="A109" t="s">
        <v>3204</v>
      </c>
      <c r="B109" s="24">
        <v>1</v>
      </c>
      <c r="C109" t="s">
        <v>5006</v>
      </c>
      <c r="D109" s="2" t="str">
        <f>VLOOKUP(C109,'MASTER KEY'!$A$2:$B$2986,2,FALSE)</f>
        <v>Oxyrrhis marina</v>
      </c>
      <c r="F109"/>
    </row>
    <row r="110" spans="1:6">
      <c r="A110" t="s">
        <v>5270</v>
      </c>
      <c r="B110" s="24">
        <v>1</v>
      </c>
      <c r="C110" t="s">
        <v>5014</v>
      </c>
      <c r="D110" s="2" t="str">
        <f>VLOOKUP(C110,'MASTER KEY'!$A$2:$B$2986,2,FALSE)</f>
        <v>Oxytoxum spp 0002</v>
      </c>
      <c r="F110"/>
    </row>
    <row r="111" spans="1:6">
      <c r="A111" t="s">
        <v>5271</v>
      </c>
      <c r="B111" s="24">
        <v>1</v>
      </c>
      <c r="C111" t="s">
        <v>5058</v>
      </c>
      <c r="D111" s="2" t="str">
        <f>VLOOKUP(C111,'MASTER KEY'!$A$2:$B$2986,2,FALSE)</f>
        <v>Peridinium spp 0004</v>
      </c>
      <c r="F111"/>
    </row>
    <row r="112" spans="1:6">
      <c r="A112" t="s">
        <v>5272</v>
      </c>
      <c r="B112" s="24">
        <v>1</v>
      </c>
      <c r="C112" t="s">
        <v>5069</v>
      </c>
      <c r="D112" s="2" t="str">
        <f>VLOOKUP(C112,'MASTER KEY'!$A$2:$B$2986,2,FALSE)</f>
        <v>Phaeocystis spp 0005</v>
      </c>
      <c r="F112"/>
    </row>
    <row r="113" spans="1:6">
      <c r="A113" t="s">
        <v>5273</v>
      </c>
      <c r="B113" s="24">
        <v>1</v>
      </c>
      <c r="C113" t="s">
        <v>5101</v>
      </c>
      <c r="D113" s="2" t="str">
        <f>VLOOKUP(C113,'MASTER KEY'!$A$2:$B$2986,2,FALSE)</f>
        <v>Plagioselmis spp 0001</v>
      </c>
      <c r="F113"/>
    </row>
    <row r="114" spans="1:6">
      <c r="A114" t="s">
        <v>5274</v>
      </c>
      <c r="B114" s="24">
        <v>1</v>
      </c>
      <c r="C114" t="s">
        <v>5132</v>
      </c>
      <c r="D114" s="2" t="str">
        <f>VLOOKUP(C114,'MASTER KEY'!$A$2:$B$2986,2,FALSE)</f>
        <v>Pleurosigma spp 0013</v>
      </c>
      <c r="F114"/>
    </row>
    <row r="115" spans="1:6">
      <c r="A115" t="s">
        <v>5275</v>
      </c>
      <c r="B115" s="24">
        <v>1</v>
      </c>
      <c r="C115" t="s">
        <v>5180</v>
      </c>
      <c r="D115" s="2" t="str">
        <f>VLOOKUP(C115,'MASTER KEY'!$A$2:$B$2986,2,FALSE)</f>
        <v>Prasinophyte spp 0029</v>
      </c>
      <c r="F115"/>
    </row>
    <row r="116" spans="1:6">
      <c r="A116" t="s">
        <v>5276</v>
      </c>
      <c r="B116" s="24">
        <v>1</v>
      </c>
      <c r="C116" t="s">
        <v>5186</v>
      </c>
      <c r="D116" s="2" t="str">
        <f>VLOOKUP(C116,'MASTER KEY'!$A$2:$B$2986,2,FALSE)</f>
        <v>Proboscia spp 0001</v>
      </c>
      <c r="F116"/>
    </row>
    <row r="117" spans="1:6">
      <c r="A117" t="s">
        <v>3346</v>
      </c>
      <c r="B117" s="24">
        <v>1</v>
      </c>
      <c r="C117" t="s">
        <v>5197</v>
      </c>
      <c r="D117" s="2" t="str">
        <f>VLOOKUP(C117,'MASTER KEY'!$A$2:$B$2986,2,FALSE)</f>
        <v>Prorocentrum dentatum</v>
      </c>
      <c r="F117"/>
    </row>
    <row r="118" spans="1:6">
      <c r="A118" t="s">
        <v>3348</v>
      </c>
      <c r="B118" s="24">
        <v>1</v>
      </c>
      <c r="C118" t="s">
        <v>5199</v>
      </c>
      <c r="D118" s="2" t="str">
        <f>VLOOKUP(C118,'MASTER KEY'!$A$2:$B$2986,2,FALSE)</f>
        <v>Prorocentrum gracile</v>
      </c>
      <c r="F118"/>
    </row>
    <row r="119" spans="1:6">
      <c r="A119" t="s">
        <v>3349</v>
      </c>
      <c r="B119" s="24">
        <v>1</v>
      </c>
      <c r="C119" t="s">
        <v>5200</v>
      </c>
      <c r="D119" s="2" t="str">
        <f>VLOOKUP(C119,'MASTER KEY'!$A$2:$B$2986,2,FALSE)</f>
        <v>Prorocentrum lima</v>
      </c>
      <c r="F119"/>
    </row>
    <row r="120" spans="1:6">
      <c r="A120" t="s">
        <v>3350</v>
      </c>
      <c r="B120" s="24">
        <v>1</v>
      </c>
      <c r="C120" t="s">
        <v>5201</v>
      </c>
      <c r="D120" s="2" t="str">
        <f>VLOOKUP(C120,'MASTER KEY'!$A$2:$B$2986,2,FALSE)</f>
        <v>Prorocentrum mexicanum</v>
      </c>
      <c r="F120"/>
    </row>
    <row r="121" spans="1:6">
      <c r="A121" t="s">
        <v>3351</v>
      </c>
      <c r="B121" s="24">
        <v>1</v>
      </c>
      <c r="C121" t="s">
        <v>5202</v>
      </c>
      <c r="D121" s="2" t="str">
        <f>VLOOKUP(C121,'MASTER KEY'!$A$2:$B$2986,2,FALSE)</f>
        <v>Prorocentrum micans</v>
      </c>
      <c r="F121"/>
    </row>
    <row r="122" spans="1:6">
      <c r="A122" t="s">
        <v>3352</v>
      </c>
      <c r="B122" s="24">
        <v>1</v>
      </c>
      <c r="C122" t="s">
        <v>5203</v>
      </c>
      <c r="D122" s="2" t="str">
        <f>VLOOKUP(C122,'MASTER KEY'!$A$2:$B$2986,2,FALSE)</f>
        <v>Prorocentrum minimum</v>
      </c>
      <c r="F122"/>
    </row>
    <row r="123" spans="1:6">
      <c r="A123" t="s">
        <v>3353</v>
      </c>
      <c r="B123" s="24">
        <v>1</v>
      </c>
      <c r="C123" t="s">
        <v>5656</v>
      </c>
      <c r="D123" s="2" t="str">
        <f>VLOOKUP(C123,'MASTER KEY'!$A$2:$B$2986,2,FALSE)</f>
        <v>Prorocentrum rhathymum</v>
      </c>
      <c r="F123"/>
    </row>
    <row r="124" spans="1:6">
      <c r="A124" t="s">
        <v>3355</v>
      </c>
      <c r="B124" s="24">
        <v>1</v>
      </c>
      <c r="C124" t="s">
        <v>5658</v>
      </c>
      <c r="D124" s="2" t="str">
        <f>VLOOKUP(C124,'MASTER KEY'!$A$2:$B$2986,2,FALSE)</f>
        <v>Prorocentrum sigmoides</v>
      </c>
      <c r="F124"/>
    </row>
    <row r="125" spans="1:6">
      <c r="A125" t="s">
        <v>5277</v>
      </c>
      <c r="B125" s="24">
        <v>1</v>
      </c>
      <c r="C125" t="s">
        <v>5661</v>
      </c>
      <c r="D125" s="2" t="str">
        <f>VLOOKUP(C125,'MASTER KEY'!$A$2:$B$2986,2,FALSE)</f>
        <v>Prorocentrum spp 0003</v>
      </c>
      <c r="F125"/>
    </row>
    <row r="126" spans="1:6">
      <c r="A126" t="s">
        <v>3361</v>
      </c>
      <c r="B126" s="24">
        <v>1</v>
      </c>
      <c r="C126" t="s">
        <v>5665</v>
      </c>
      <c r="D126" s="2" t="str">
        <f>VLOOKUP(C126,'MASTER KEY'!$A$2:$B$2986,2,FALSE)</f>
        <v>Prorocentrum triestinum</v>
      </c>
      <c r="F126"/>
    </row>
    <row r="127" spans="1:6">
      <c r="A127" t="s">
        <v>5278</v>
      </c>
      <c r="B127" s="24">
        <v>1</v>
      </c>
      <c r="C127" t="s">
        <v>6822</v>
      </c>
      <c r="D127" s="2" t="str">
        <f>VLOOKUP(C127,'MASTER KEY'!$A$2:$B$2986,2,FALSE)</f>
        <v>Protoperidinium spp 0015</v>
      </c>
      <c r="F127"/>
    </row>
    <row r="128" spans="1:6">
      <c r="A128" t="s">
        <v>5279</v>
      </c>
      <c r="B128" s="24">
        <v>1</v>
      </c>
      <c r="C128" t="s">
        <v>6832</v>
      </c>
      <c r="D128" s="2" t="str">
        <f>VLOOKUP(C128,'MASTER KEY'!$A$2:$B$2986,2,FALSE)</f>
        <v>Prymnesium spp 0002</v>
      </c>
      <c r="F128"/>
    </row>
    <row r="129" spans="1:6">
      <c r="A129" t="s">
        <v>5280</v>
      </c>
      <c r="B129" s="24">
        <v>1</v>
      </c>
      <c r="C129" t="s">
        <v>6840</v>
      </c>
      <c r="D129" s="2" t="str">
        <f>VLOOKUP(C129,'MASTER KEY'!$A$2:$B$2986,2,FALSE)</f>
        <v>Pseudo-nitzschia delicatissima</v>
      </c>
      <c r="F129"/>
    </row>
    <row r="130" spans="1:6">
      <c r="A130" t="s">
        <v>5281</v>
      </c>
      <c r="B130" s="24">
        <v>1</v>
      </c>
      <c r="C130" t="s">
        <v>6841</v>
      </c>
      <c r="D130" s="2" t="str">
        <f>VLOOKUP(C130,'MASTER KEY'!$A$2:$B$2986,2,FALSE)</f>
        <v>Pseudo-nitzschia seriata</v>
      </c>
      <c r="F130"/>
    </row>
    <row r="131" spans="1:6">
      <c r="A131" t="s">
        <v>5282</v>
      </c>
      <c r="B131" s="24">
        <v>1</v>
      </c>
      <c r="C131" t="s">
        <v>6851</v>
      </c>
      <c r="D131" s="2" t="str">
        <f>VLOOKUP(C131,'MASTER KEY'!$A$2:$B$2986,2,FALSE)</f>
        <v>Pseudopedinella spp 0001</v>
      </c>
      <c r="F131"/>
    </row>
    <row r="132" spans="1:6">
      <c r="A132" t="s">
        <v>5283</v>
      </c>
      <c r="B132" s="24">
        <v>1</v>
      </c>
      <c r="C132" t="s">
        <v>6869</v>
      </c>
      <c r="D132" s="2" t="str">
        <f>VLOOKUP(C132,'MASTER KEY'!$A$2:$B$2986,2,FALSE)</f>
        <v>Pyramimonas spp 0007</v>
      </c>
      <c r="F132"/>
    </row>
    <row r="133" spans="1:6">
      <c r="A133" t="s">
        <v>5284</v>
      </c>
      <c r="B133" s="24">
        <v>1</v>
      </c>
      <c r="C133" t="s">
        <v>6880</v>
      </c>
      <c r="D133" s="2" t="str">
        <f>VLOOKUP(C133,'MASTER KEY'!$A$2:$B$2986,2,FALSE)</f>
        <v>Pyrocystis spp 0002</v>
      </c>
      <c r="F133"/>
    </row>
    <row r="134" spans="1:6">
      <c r="A134" t="s">
        <v>5285</v>
      </c>
      <c r="B134" s="24">
        <v>1</v>
      </c>
      <c r="C134" t="s">
        <v>6883</v>
      </c>
      <c r="D134" s="2" t="str">
        <f>VLOOKUP(C134,'MASTER KEY'!$A$2:$B$2986,2,FALSE)</f>
        <v>Pyrophacus spp 0001</v>
      </c>
      <c r="F134"/>
    </row>
    <row r="135" spans="1:6">
      <c r="A135" t="s">
        <v>5286</v>
      </c>
      <c r="B135" s="24">
        <v>1</v>
      </c>
      <c r="C135" t="s">
        <v>6890</v>
      </c>
      <c r="D135" s="2" t="str">
        <f>VLOOKUP(C135,'MASTER KEY'!$A$2:$B$2986,2,FALSE)</f>
        <v>Raphidophyta spp 0001</v>
      </c>
      <c r="F135"/>
    </row>
    <row r="136" spans="1:6">
      <c r="A136" t="s">
        <v>5287</v>
      </c>
      <c r="B136" s="24">
        <v>1</v>
      </c>
      <c r="C136" t="s">
        <v>6930</v>
      </c>
      <c r="D136" s="2" t="str">
        <f>VLOOKUP(C136,'MASTER KEY'!$A$2:$B$2986,2,FALSE)</f>
        <v>Rhizosolenia spp 0012</v>
      </c>
      <c r="F136"/>
    </row>
    <row r="137" spans="1:6">
      <c r="A137" t="s">
        <v>5288</v>
      </c>
      <c r="B137" s="24">
        <v>1</v>
      </c>
      <c r="C137" t="s">
        <v>6941</v>
      </c>
      <c r="D137" s="2" t="str">
        <f>VLOOKUP(C137,'MASTER KEY'!$A$2:$B$2986,2,FALSE)</f>
        <v>Rhopalodia spp 0001</v>
      </c>
      <c r="F137"/>
    </row>
    <row r="138" spans="1:6">
      <c r="A138" t="s">
        <v>5289</v>
      </c>
      <c r="B138" s="24">
        <v>1</v>
      </c>
      <c r="C138" t="s">
        <v>6961</v>
      </c>
      <c r="D138" s="2" t="str">
        <f>VLOOKUP(C138,'MASTER KEY'!$A$2:$B$2986,2,FALSE)</f>
        <v>Scrippsiella spp 0001</v>
      </c>
      <c r="F138"/>
    </row>
    <row r="139" spans="1:6">
      <c r="A139" t="s">
        <v>3495</v>
      </c>
      <c r="B139" s="24">
        <v>1</v>
      </c>
      <c r="C139" t="s">
        <v>6965</v>
      </c>
      <c r="D139" s="2" t="str">
        <f>VLOOKUP(C139,'MASTER KEY'!$A$2:$B$2986,2,FALSE)</f>
        <v>Scrippsiella trochoidea</v>
      </c>
      <c r="F139"/>
    </row>
    <row r="140" spans="1:6">
      <c r="A140" t="s">
        <v>3498</v>
      </c>
      <c r="B140" s="24">
        <v>1</v>
      </c>
      <c r="C140" t="s">
        <v>6970</v>
      </c>
      <c r="D140" s="2" t="str">
        <f>VLOOKUP(C140,'MASTER KEY'!$A$2:$B$2986,2,FALSE)</f>
        <v>Skeletonema costatum</v>
      </c>
      <c r="F140"/>
    </row>
    <row r="141" spans="1:6">
      <c r="A141" t="s">
        <v>5290</v>
      </c>
      <c r="B141" s="24">
        <v>1</v>
      </c>
      <c r="C141" t="s">
        <v>6973</v>
      </c>
      <c r="D141" s="2" t="str">
        <f>VLOOKUP(C141,'MASTER KEY'!$A$2:$B$2986,2,FALSE)</f>
        <v>Skeletonema spp 0001</v>
      </c>
      <c r="F141"/>
    </row>
    <row r="142" spans="1:6">
      <c r="A142" t="s">
        <v>5291</v>
      </c>
      <c r="B142" s="24">
        <v>1</v>
      </c>
      <c r="C142" t="s">
        <v>6974</v>
      </c>
      <c r="D142" s="2" t="str">
        <f>VLOOKUP(C142,'MASTER KEY'!$A$2:$B$2986,2,FALSE)</f>
        <v>Skeletonema spp 0002</v>
      </c>
      <c r="F142"/>
    </row>
    <row r="143" spans="1:6">
      <c r="A143" t="s">
        <v>5292</v>
      </c>
      <c r="B143" s="24">
        <v>1</v>
      </c>
      <c r="C143" t="s">
        <v>6983</v>
      </c>
      <c r="D143" s="2" t="str">
        <f>VLOOKUP(C143,'MASTER KEY'!$A$2:$B$2986,2,FALSE)</f>
        <v>Sphaerocystis spp 0001</v>
      </c>
      <c r="F143"/>
    </row>
    <row r="144" spans="1:6">
      <c r="A144" t="s">
        <v>5293</v>
      </c>
      <c r="B144" s="24">
        <v>1</v>
      </c>
      <c r="C144" t="s">
        <v>7010</v>
      </c>
      <c r="D144" s="2" t="str">
        <f>VLOOKUP(C144,'MASTER KEY'!$A$2:$B$2986,2,FALSE)</f>
        <v>Surirella spp 0004</v>
      </c>
      <c r="F144"/>
    </row>
    <row r="145" spans="1:11">
      <c r="A145" t="s">
        <v>5294</v>
      </c>
      <c r="B145" s="24">
        <v>1</v>
      </c>
      <c r="C145" t="s">
        <v>7020</v>
      </c>
      <c r="D145" s="2" t="str">
        <f>VLOOKUP(C145,'MASTER KEY'!$A$2:$B$2986,2,FALSE)</f>
        <v>Synedra spp 0001</v>
      </c>
      <c r="F145"/>
    </row>
    <row r="146" spans="1:11">
      <c r="A146" t="s">
        <v>5295</v>
      </c>
      <c r="B146" s="24">
        <v>1</v>
      </c>
      <c r="C146" t="s">
        <v>7033</v>
      </c>
      <c r="D146" s="2" t="str">
        <f>VLOOKUP(C146,'MASTER KEY'!$A$2:$B$2986,2,FALSE)</f>
        <v>Teleaulax spp 0001</v>
      </c>
      <c r="F146"/>
    </row>
    <row r="147" spans="1:11">
      <c r="A147" t="s">
        <v>5296</v>
      </c>
      <c r="B147" s="24">
        <v>1</v>
      </c>
      <c r="C147" t="s">
        <v>7042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5297</v>
      </c>
      <c r="B148" s="24">
        <v>1</v>
      </c>
      <c r="C148" t="s">
        <v>7048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5298</v>
      </c>
      <c r="B149" s="24">
        <v>1</v>
      </c>
      <c r="C149" t="s">
        <v>7056</v>
      </c>
      <c r="D149" s="2" t="str">
        <f>VLOOKUP(C149,'MASTER KEY'!$A$2:$B$2986,2,FALSE)</f>
        <v>Thalassionema spp 0001</v>
      </c>
      <c r="F149"/>
    </row>
    <row r="150" spans="1:11">
      <c r="A150" t="s">
        <v>5299</v>
      </c>
      <c r="B150" s="24">
        <v>1</v>
      </c>
      <c r="C150" t="s">
        <v>7071</v>
      </c>
      <c r="D150" s="2" t="str">
        <f>VLOOKUP(C150,'MASTER KEY'!$A$2:$B$2986,2,FALSE)</f>
        <v>Thalassiosira spp 0002</v>
      </c>
      <c r="F150"/>
    </row>
    <row r="151" spans="1:11">
      <c r="A151" t="s">
        <v>5300</v>
      </c>
      <c r="B151" s="24">
        <v>1</v>
      </c>
      <c r="C151" t="s">
        <v>7090</v>
      </c>
      <c r="D151" s="2" t="str">
        <f>VLOOKUP(C151,'MASTER KEY'!$A$2:$B$2986,2,FALSE)</f>
        <v>Torodinium spp 0003</v>
      </c>
      <c r="F151"/>
    </row>
    <row r="152" spans="1:11">
      <c r="A152" t="s">
        <v>3587</v>
      </c>
      <c r="B152" s="24">
        <v>1</v>
      </c>
      <c r="C152" t="s">
        <v>7111</v>
      </c>
      <c r="D152" s="2" t="str">
        <f>VLOOKUP(C152,'MASTER KEY'!$A$2:$B$2986,2,FALSE)</f>
        <v>Trichodesmium erythraeum</v>
      </c>
      <c r="F152"/>
    </row>
    <row r="153" spans="1:11">
      <c r="A153" t="s">
        <v>5301</v>
      </c>
      <c r="B153" s="24">
        <v>1</v>
      </c>
      <c r="C153" t="s">
        <v>7163</v>
      </c>
      <c r="D153" s="2" t="str">
        <f>VLOOKUP(C153,'MASTER KEY'!$A$2:$B$2986,2,FALSE)</f>
        <v>Tryblionella spp 0001</v>
      </c>
      <c r="F153"/>
    </row>
    <row r="154" spans="1:11">
      <c r="A154" t="s">
        <v>5302</v>
      </c>
      <c r="B154" s="24">
        <v>1</v>
      </c>
      <c r="C154" t="s">
        <v>7174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D8" sqref="D8"/>
    </sheetView>
  </sheetViews>
  <sheetFormatPr defaultColWidth="8.7109375" defaultRowHeight="15"/>
  <cols>
    <col min="1" max="1" width="21.28515625" customWidth="1"/>
    <col min="2" max="2" width="16.140625" customWidth="1"/>
    <col min="5" max="5" width="25.7109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5647</v>
      </c>
      <c r="B2">
        <v>1</v>
      </c>
      <c r="C2" t="s">
        <v>7184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5370</v>
      </c>
      <c r="B3">
        <v>1</v>
      </c>
      <c r="C3" t="s">
        <v>7186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5669</v>
      </c>
      <c r="B4">
        <v>1</v>
      </c>
      <c r="C4" t="s">
        <v>7188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5648</v>
      </c>
      <c r="B5">
        <v>1</v>
      </c>
      <c r="C5" t="s">
        <v>7189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5649</v>
      </c>
      <c r="B6">
        <v>1</v>
      </c>
      <c r="C6" t="s">
        <v>7190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5650</v>
      </c>
      <c r="B7">
        <v>1</v>
      </c>
      <c r="C7" t="s">
        <v>7192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5652</v>
      </c>
      <c r="B8">
        <v>1</v>
      </c>
      <c r="C8" t="s">
        <v>7194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5653</v>
      </c>
      <c r="B9">
        <v>1</v>
      </c>
      <c r="C9" t="s">
        <v>7195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5286</v>
      </c>
      <c r="B10">
        <v>1</v>
      </c>
      <c r="C10" t="s">
        <v>7193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topLeftCell="A232" workbookViewId="0">
      <selection activeCell="D249" sqref="D249"/>
    </sheetView>
  </sheetViews>
  <sheetFormatPr defaultColWidth="8.7109375" defaultRowHeight="15"/>
  <cols>
    <col min="1" max="1" width="61" customWidth="1"/>
    <col min="2" max="2" width="26.7109375" customWidth="1"/>
    <col min="3" max="3" width="20.7109375" customWidth="1"/>
    <col min="4" max="4" width="29.140625" customWidth="1"/>
    <col min="5" max="5" width="29.7109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7207</v>
      </c>
    </row>
    <row r="2" spans="1:5">
      <c r="A2" t="s">
        <v>5670</v>
      </c>
      <c r="B2" s="3">
        <v>1</v>
      </c>
      <c r="C2" s="2" t="s">
        <v>2057</v>
      </c>
      <c r="D2" t="str">
        <f>VLOOKUP(C2,'MASTER KEY'!$A$2:$B$2986,2,FALSE)</f>
        <v>sea surface temperature</v>
      </c>
    </row>
    <row r="3" spans="1:5">
      <c r="A3" t="s">
        <v>5671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5672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2116</v>
      </c>
      <c r="B5">
        <v>1E-3</v>
      </c>
      <c r="C5" t="s">
        <v>3649</v>
      </c>
      <c r="D5" t="str">
        <f>VLOOKUP(C5,'MASTER KEY'!$A$2:$B$2986,2,FALSE)</f>
        <v>Acanthoica quattrospina</v>
      </c>
    </row>
    <row r="6" spans="1:5">
      <c r="A6" t="s">
        <v>2117</v>
      </c>
      <c r="B6">
        <v>1E-3</v>
      </c>
      <c r="C6" t="s">
        <v>3650</v>
      </c>
      <c r="D6" t="str">
        <f>VLOOKUP(C6,'MASTER KEY'!$A$2:$B$2986,2,FALSE)</f>
        <v>Acanthostomella norvegica</v>
      </c>
    </row>
    <row r="7" spans="1:5">
      <c r="A7" t="s">
        <v>5303</v>
      </c>
      <c r="B7">
        <v>1E-3</v>
      </c>
      <c r="C7" t="s">
        <v>3651</v>
      </c>
      <c r="D7" t="str">
        <f>VLOOKUP(C7,'MASTER KEY'!$A$2:$B$2986,2,FALSE)</f>
        <v>Acanthostomella spp 0001</v>
      </c>
    </row>
    <row r="8" spans="1:5">
      <c r="A8" t="s">
        <v>5304</v>
      </c>
      <c r="B8">
        <v>1E-3</v>
      </c>
      <c r="C8" t="s">
        <v>3675</v>
      </c>
      <c r="D8" t="str">
        <f>VLOOKUP(C8,'MASTER KEY'!$A$2:$B$2986,2,FALSE)</f>
        <v>Actiniscus spp 0001</v>
      </c>
    </row>
    <row r="9" spans="1:5">
      <c r="A9" t="s">
        <v>5305</v>
      </c>
      <c r="B9">
        <v>1E-3</v>
      </c>
      <c r="C9" t="s">
        <v>3676</v>
      </c>
      <c r="D9" t="str">
        <f>VLOOKUP(C9,'MASTER KEY'!$A$2:$B$2986,2,FALSE)</f>
        <v>Actinocyclus spp 0001</v>
      </c>
    </row>
    <row r="10" spans="1:5">
      <c r="A10" t="s">
        <v>2141</v>
      </c>
      <c r="B10">
        <v>1E-3</v>
      </c>
      <c r="C10" t="s">
        <v>3677</v>
      </c>
      <c r="D10" t="str">
        <f>VLOOKUP(C10,'MASTER KEY'!$A$2:$B$2986,2,FALSE)</f>
        <v>Actinoptychus senarius</v>
      </c>
    </row>
    <row r="11" spans="1:5">
      <c r="A11" t="s">
        <v>2143</v>
      </c>
      <c r="B11">
        <v>1E-3</v>
      </c>
      <c r="C11" t="s">
        <v>3679</v>
      </c>
      <c r="D11" t="str">
        <f>VLOOKUP(C11,'MASTER KEY'!$A$2:$B$2986,2,FALSE)</f>
        <v>Akashiwo sanguinea</v>
      </c>
    </row>
    <row r="12" spans="1:5">
      <c r="A12" t="s">
        <v>5306</v>
      </c>
      <c r="B12">
        <v>1E-3</v>
      </c>
      <c r="C12" t="s">
        <v>3680</v>
      </c>
      <c r="D12" t="str">
        <f>VLOOKUP(C12,'MASTER KEY'!$A$2:$B$2986,2,FALSE)</f>
        <v>Akashiwo spp 0001</v>
      </c>
    </row>
    <row r="13" spans="1:5">
      <c r="A13" t="s">
        <v>2145</v>
      </c>
      <c r="B13">
        <v>1E-3</v>
      </c>
      <c r="C13" t="s">
        <v>3684</v>
      </c>
      <c r="D13" t="str">
        <f>VLOOKUP(C13,'MASTER KEY'!$A$2:$B$2986,2,FALSE)</f>
        <v>Alexandrium pseudogonyaulax</v>
      </c>
    </row>
    <row r="14" spans="1:5">
      <c r="A14" t="s">
        <v>5307</v>
      </c>
      <c r="B14">
        <v>1E-3</v>
      </c>
      <c r="C14" t="s">
        <v>3686</v>
      </c>
      <c r="D14" t="str">
        <f>VLOOKUP(C14,'MASTER KEY'!$A$2:$B$2986,2,FALSE)</f>
        <v>Alexandrium spp 0002</v>
      </c>
    </row>
    <row r="15" spans="1:5">
      <c r="A15" t="s">
        <v>5308</v>
      </c>
      <c r="B15">
        <v>1E-3</v>
      </c>
      <c r="C15" t="s">
        <v>3690</v>
      </c>
      <c r="D15" t="str">
        <f>VLOOKUP(C15,'MASTER KEY'!$A$2:$B$2986,2,FALSE)</f>
        <v>Algirosphaera spp 0001</v>
      </c>
    </row>
    <row r="16" spans="1:5">
      <c r="A16" t="s">
        <v>5309</v>
      </c>
      <c r="B16">
        <v>1E-3</v>
      </c>
      <c r="C16" t="s">
        <v>3691</v>
      </c>
      <c r="D16" t="str">
        <f>VLOOKUP(C16,'MASTER KEY'!$A$2:$B$2986,2,FALSE)</f>
        <v>Alisphaera gaudii</v>
      </c>
    </row>
    <row r="17" spans="1:5">
      <c r="A17" t="s">
        <v>2151</v>
      </c>
      <c r="B17">
        <v>1E-3</v>
      </c>
      <c r="C17" t="s">
        <v>3692</v>
      </c>
      <c r="D17" t="str">
        <f>VLOOKUP(C17,'MASTER KEY'!$A$2:$B$2986,2,FALSE)</f>
        <v>Alisphaera unicornis</v>
      </c>
    </row>
    <row r="18" spans="1:5">
      <c r="A18" t="s">
        <v>5310</v>
      </c>
      <c r="B18">
        <v>1E-3</v>
      </c>
      <c r="C18" t="s">
        <v>3707</v>
      </c>
      <c r="D18" t="str">
        <f>VLOOKUP(C18,'MASTER KEY'!$A$2:$B$2986,2,FALSE)</f>
        <v>Amphidinium spp 0013</v>
      </c>
    </row>
    <row r="19" spans="1:5">
      <c r="A19" t="s">
        <v>7208</v>
      </c>
      <c r="B19">
        <v>1E-3</v>
      </c>
      <c r="C19" t="s">
        <v>3696</v>
      </c>
      <c r="D19" t="str">
        <f>VLOOKUP(C19,'MASTER KEY'!$A$2:$B$2986,2,FALSE)</f>
        <v>Amphidinium spp 00012</v>
      </c>
      <c r="E19" s="63" t="s">
        <v>5311</v>
      </c>
    </row>
    <row r="20" spans="1:5">
      <c r="A20" t="s">
        <v>5312</v>
      </c>
      <c r="B20">
        <v>1E-3</v>
      </c>
      <c r="C20" t="s">
        <v>3713</v>
      </c>
      <c r="D20" t="str">
        <f>VLOOKUP(C20,'MASTER KEY'!$A$2:$B$2986,2,FALSE)</f>
        <v>Amphiprora spp 0001</v>
      </c>
    </row>
    <row r="21" spans="1:5">
      <c r="A21" t="s">
        <v>2171</v>
      </c>
      <c r="B21">
        <v>1E-3</v>
      </c>
      <c r="C21" t="s">
        <v>3714</v>
      </c>
      <c r="D21" t="str">
        <f>VLOOKUP(C21,'MASTER KEY'!$A$2:$B$2986,2,FALSE)</f>
        <v>Amphisolenia bidentata</v>
      </c>
    </row>
    <row r="22" spans="1:5">
      <c r="A22" t="s">
        <v>5313</v>
      </c>
      <c r="B22">
        <v>1E-3</v>
      </c>
      <c r="C22" t="s">
        <v>3715</v>
      </c>
      <c r="D22" t="str">
        <f>VLOOKUP(C22,'MASTER KEY'!$A$2:$B$2986,2,FALSE)</f>
        <v>Amphisolenia spp 0001</v>
      </c>
    </row>
    <row r="23" spans="1:5">
      <c r="A23" t="s">
        <v>5314</v>
      </c>
      <c r="B23">
        <v>1E-3</v>
      </c>
      <c r="C23" t="s">
        <v>3765</v>
      </c>
      <c r="D23" t="str">
        <f>VLOOKUP(C23,'MASTER KEY'!$A$2:$B$2986,2,FALSE)</f>
        <v>Amphora spp 0046</v>
      </c>
    </row>
    <row r="24" spans="1:5">
      <c r="A24" t="s">
        <v>2225</v>
      </c>
      <c r="B24">
        <v>1E-3</v>
      </c>
      <c r="C24" t="s">
        <v>7160</v>
      </c>
      <c r="D24" t="str">
        <f>VLOOKUP(C24,'MASTER KEY'!$A$2:$B$2986,2,FALSE)</f>
        <v>Triposolenia amphora</v>
      </c>
    </row>
    <row r="25" spans="1:5">
      <c r="A25" t="s">
        <v>5315</v>
      </c>
      <c r="B25">
        <v>1E-3</v>
      </c>
      <c r="C25" t="s">
        <v>3769</v>
      </c>
      <c r="D25" t="str">
        <f>VLOOKUP(C25,'MASTER KEY'!$A$2:$B$2986,2,FALSE)</f>
        <v>Amphorides spp 0001</v>
      </c>
    </row>
    <row r="26" spans="1:5">
      <c r="A26" t="s">
        <v>5316</v>
      </c>
      <c r="B26">
        <v>1E-3</v>
      </c>
      <c r="C26" t="s">
        <v>3771</v>
      </c>
      <c r="D26" t="str">
        <f>VLOOKUP(C26,'MASTER KEY'!$A$2:$B$2986,2,FALSE)</f>
        <v>Anabaena spp 0002</v>
      </c>
    </row>
    <row r="27" spans="1:5">
      <c r="A27" t="s">
        <v>5317</v>
      </c>
      <c r="B27">
        <v>1E-3</v>
      </c>
      <c r="C27" t="s">
        <v>3793</v>
      </c>
      <c r="D27" t="str">
        <f>VLOOKUP(C27,'MASTER KEY'!$A$2:$B$2986,2,FALSE)</f>
        <v>Ascampbelliella spp 0001</v>
      </c>
    </row>
    <row r="28" spans="1:5">
      <c r="A28" t="s">
        <v>2231</v>
      </c>
      <c r="B28">
        <v>1E-3</v>
      </c>
      <c r="C28" t="s">
        <v>3794</v>
      </c>
      <c r="D28" t="str">
        <f>VLOOKUP(C28,'MASTER KEY'!$A$2:$B$2986,2,FALSE)</f>
        <v>Asterionellopsis glacialis</v>
      </c>
    </row>
    <row r="29" spans="1:5">
      <c r="A29" t="s">
        <v>5318</v>
      </c>
      <c r="B29">
        <v>1E-3</v>
      </c>
      <c r="C29" t="s">
        <v>3796</v>
      </c>
      <c r="D29" t="str">
        <f>VLOOKUP(C29,'MASTER KEY'!$A$2:$B$2986,2,FALSE)</f>
        <v>Asterionellopsis spp 0002</v>
      </c>
    </row>
    <row r="30" spans="1:5">
      <c r="A30" t="s">
        <v>7209</v>
      </c>
      <c r="B30">
        <v>1E-3</v>
      </c>
      <c r="C30" t="s">
        <v>3797</v>
      </c>
      <c r="D30" t="str">
        <f>VLOOKUP(C30,'MASTER KEY'!$A$2:$B$2986,2,FALSE)</f>
        <v>Asterionellopsis spp 0003</v>
      </c>
      <c r="E30" s="63" t="s">
        <v>5319</v>
      </c>
    </row>
    <row r="31" spans="1:5">
      <c r="A31" t="s">
        <v>2235</v>
      </c>
      <c r="B31">
        <v>1E-3</v>
      </c>
      <c r="C31" t="s">
        <v>3799</v>
      </c>
      <c r="D31" t="str">
        <f>VLOOKUP(C31,'MASTER KEY'!$A$2:$B$2986,2,FALSE)</f>
        <v>Asteromphalus hyalinus</v>
      </c>
    </row>
    <row r="32" spans="1:5">
      <c r="A32" t="s">
        <v>2236</v>
      </c>
      <c r="B32">
        <v>1E-3</v>
      </c>
      <c r="C32" t="s">
        <v>3800</v>
      </c>
      <c r="D32" t="str">
        <f>VLOOKUP(C32,'MASTER KEY'!$A$2:$B$2986,2,FALSE)</f>
        <v>Asteromphalus roperianus</v>
      </c>
    </row>
    <row r="33" spans="1:4">
      <c r="A33" t="s">
        <v>5320</v>
      </c>
      <c r="B33">
        <v>1E-3</v>
      </c>
      <c r="C33" t="s">
        <v>3801</v>
      </c>
      <c r="D33" t="str">
        <f>VLOOKUP(C33,'MASTER KEY'!$A$2:$B$2986,2,FALSE)</f>
        <v>Asteromphalus spp 0001</v>
      </c>
    </row>
    <row r="34" spans="1:4">
      <c r="A34" t="s">
        <v>5321</v>
      </c>
      <c r="B34">
        <v>1E-3</v>
      </c>
      <c r="C34" t="s">
        <v>3802</v>
      </c>
      <c r="D34" t="str">
        <f>VLOOKUP(C34,'MASTER KEY'!$A$2:$B$2986,2,FALSE)</f>
        <v>Attheya septentrionalis</v>
      </c>
    </row>
    <row r="35" spans="1:4">
      <c r="A35" t="s">
        <v>5322</v>
      </c>
      <c r="B35">
        <v>1E-3</v>
      </c>
      <c r="C35" t="s">
        <v>3811</v>
      </c>
      <c r="D35" t="str">
        <f>VLOOKUP(C35,'MASTER KEY'!$A$2:$B$2986,2,FALSE)</f>
        <v>Azpeitia spp 0001</v>
      </c>
    </row>
    <row r="36" spans="1:4">
      <c r="A36" t="s">
        <v>2244</v>
      </c>
      <c r="B36">
        <v>1E-3</v>
      </c>
      <c r="C36" t="s">
        <v>3812</v>
      </c>
      <c r="D36" t="str">
        <f>VLOOKUP(C36,'MASTER KEY'!$A$2:$B$2986,2,FALSE)</f>
        <v>Bacillaria paxillifera</v>
      </c>
    </row>
    <row r="37" spans="1:4">
      <c r="A37" t="s">
        <v>5323</v>
      </c>
      <c r="B37">
        <v>1E-3</v>
      </c>
      <c r="C37" t="s">
        <v>3814</v>
      </c>
      <c r="D37" t="str">
        <f>VLOOKUP(C37,'MASTER KEY'!$A$2:$B$2986,2,FALSE)</f>
        <v>Bacillaria spp 0002</v>
      </c>
    </row>
    <row r="38" spans="1:4">
      <c r="A38" t="s">
        <v>2367</v>
      </c>
      <c r="B38">
        <v>1E-3</v>
      </c>
      <c r="C38" t="s">
        <v>3937</v>
      </c>
      <c r="D38" t="str">
        <f>VLOOKUP(C38,'MASTER KEY'!$A$2:$B$2986,2,FALSE)</f>
        <v>Bacteriastrum comosum</v>
      </c>
    </row>
    <row r="39" spans="1:4">
      <c r="A39" t="s">
        <v>2368</v>
      </c>
      <c r="B39">
        <v>1E-3</v>
      </c>
      <c r="C39" t="s">
        <v>3938</v>
      </c>
      <c r="D39" t="str">
        <f>VLOOKUP(C39,'MASTER KEY'!$A$2:$B$2986,2,FALSE)</f>
        <v>Bacteriastrum delicatulum</v>
      </c>
    </row>
    <row r="40" spans="1:4">
      <c r="A40" t="s">
        <v>2369</v>
      </c>
      <c r="B40">
        <v>1E-3</v>
      </c>
      <c r="C40" t="s">
        <v>3939</v>
      </c>
      <c r="D40" t="str">
        <f>VLOOKUP(C40,'MASTER KEY'!$A$2:$B$2986,2,FALSE)</f>
        <v>Bacteriastrum elongatum</v>
      </c>
    </row>
    <row r="41" spans="1:4">
      <c r="A41" t="s">
        <v>2370</v>
      </c>
      <c r="B41">
        <v>1E-3</v>
      </c>
      <c r="C41" t="s">
        <v>3940</v>
      </c>
      <c r="D41" t="str">
        <f>VLOOKUP(C41,'MASTER KEY'!$A$2:$B$2986,2,FALSE)</f>
        <v>Bacteriastrum furcatum</v>
      </c>
    </row>
    <row r="42" spans="1:4">
      <c r="A42" t="s">
        <v>5324</v>
      </c>
      <c r="B42">
        <v>1E-3</v>
      </c>
      <c r="C42" t="s">
        <v>3941</v>
      </c>
      <c r="D42" t="str">
        <f>VLOOKUP(C42,'MASTER KEY'!$A$2:$B$2986,2,FALSE)</f>
        <v>Bacteriastrum hyalinium</v>
      </c>
    </row>
    <row r="43" spans="1:4">
      <c r="A43" t="s">
        <v>5325</v>
      </c>
      <c r="B43">
        <v>1E-3</v>
      </c>
      <c r="C43" t="s">
        <v>3954</v>
      </c>
      <c r="D43" t="str">
        <f>VLOOKUP(C43,'MASTER KEY'!$A$2:$B$2986,2,FALSE)</f>
        <v>Bacteriastrum spp 0013</v>
      </c>
    </row>
    <row r="44" spans="1:4">
      <c r="A44" t="s">
        <v>5326</v>
      </c>
      <c r="B44">
        <v>1E-3</v>
      </c>
      <c r="C44" t="s">
        <v>3958</v>
      </c>
      <c r="D44" t="str">
        <f>VLOOKUP(C44,'MASTER KEY'!$A$2:$B$2986,2,FALSE)</f>
        <v>Bellerochea spp 0001</v>
      </c>
    </row>
    <row r="45" spans="1:4">
      <c r="A45" t="s">
        <v>2386</v>
      </c>
      <c r="B45">
        <v>1E-3</v>
      </c>
      <c r="C45" t="s">
        <v>3959</v>
      </c>
      <c r="D45" t="str">
        <f>VLOOKUP(C45,'MASTER KEY'!$A$2:$B$2986,2,FALSE)</f>
        <v>Biddulphia biddulphiana</v>
      </c>
    </row>
    <row r="46" spans="1:4">
      <c r="A46" t="s">
        <v>5327</v>
      </c>
      <c r="B46">
        <v>1E-3</v>
      </c>
      <c r="C46" t="s">
        <v>3962</v>
      </c>
      <c r="D46" t="str">
        <f>VLOOKUP(C46,'MASTER KEY'!$A$2:$B$2986,2,FALSE)</f>
        <v>Biddulphia spp 0002</v>
      </c>
    </row>
    <row r="47" spans="1:4">
      <c r="A47" t="s">
        <v>5328</v>
      </c>
      <c r="B47">
        <v>1E-3</v>
      </c>
      <c r="C47" t="s">
        <v>3969</v>
      </c>
      <c r="D47" t="str">
        <f>VLOOKUP(C47,'MASTER KEY'!$A$2:$B$2986,2,FALSE)</f>
        <v>Brachidinium spp 0001</v>
      </c>
    </row>
    <row r="48" spans="1:4">
      <c r="A48" t="s">
        <v>2394</v>
      </c>
      <c r="B48">
        <v>1E-3</v>
      </c>
      <c r="C48" t="s">
        <v>3970</v>
      </c>
      <c r="D48" t="str">
        <f>VLOOKUP(C48,'MASTER KEY'!$A$2:$B$2986,2,FALSE)</f>
        <v>Calcidiscus leptoporus</v>
      </c>
    </row>
    <row r="49" spans="1:6">
      <c r="A49" t="s">
        <v>2395</v>
      </c>
      <c r="B49">
        <v>1E-3</v>
      </c>
      <c r="C49" t="s">
        <v>3971</v>
      </c>
      <c r="D49" t="str">
        <f>VLOOKUP(C49,'MASTER KEY'!$A$2:$B$2986,2,FALSE)</f>
        <v>Calciosolenia murrayi</v>
      </c>
    </row>
    <row r="50" spans="1:6">
      <c r="A50" t="s">
        <v>5329</v>
      </c>
      <c r="B50">
        <v>1E-3</v>
      </c>
      <c r="C50" t="s">
        <v>7183</v>
      </c>
      <c r="D50" t="str">
        <f>VLOOKUP(C50,'MASTER KEY'!$A$2:$B$2986,2,FALSE)</f>
        <v>Calciosolenia spp 0001</v>
      </c>
    </row>
    <row r="51" spans="1:6">
      <c r="A51" t="s">
        <v>2397</v>
      </c>
      <c r="B51">
        <v>1E-3</v>
      </c>
      <c r="C51" t="s">
        <v>3972</v>
      </c>
      <c r="D51" t="str">
        <f>VLOOKUP(C51,'MASTER KEY'!$A$2:$B$2986,2,FALSE)</f>
        <v>Calyptrolithophora papillifera</v>
      </c>
    </row>
    <row r="52" spans="1:6">
      <c r="A52" t="s">
        <v>5330</v>
      </c>
      <c r="B52">
        <v>1E-3</v>
      </c>
      <c r="C52" t="s">
        <v>3975</v>
      </c>
      <c r="D52" t="str">
        <f>VLOOKUP(C52,'MASTER KEY'!$A$2:$B$2986,2,FALSE)</f>
        <v>Campylodiscus spp 0003</v>
      </c>
    </row>
    <row r="53" spans="1:6">
      <c r="A53" t="s">
        <v>5331</v>
      </c>
      <c r="B53">
        <v>1E-3</v>
      </c>
      <c r="C53" t="s">
        <v>4328</v>
      </c>
      <c r="D53" t="str">
        <f>VLOOKUP(C53,'MASTER KEY'!$A$2:$B$2986,2,FALSE)</f>
        <v>Diatom centric spp 0001</v>
      </c>
      <c r="F53" s="65"/>
    </row>
    <row r="54" spans="1:6">
      <c r="A54" t="s">
        <v>7214</v>
      </c>
      <c r="B54">
        <v>1E-3</v>
      </c>
      <c r="C54" t="s">
        <v>4329</v>
      </c>
      <c r="D54" t="str">
        <f>VLOOKUP(C54,'MASTER KEY'!$A$2:$B$2986,2,FALSE)</f>
        <v>Diatom centric spp 0002</v>
      </c>
      <c r="E54" s="63" t="s">
        <v>5332</v>
      </c>
    </row>
    <row r="55" spans="1:6">
      <c r="A55" t="s">
        <v>7210</v>
      </c>
      <c r="B55">
        <v>1E-3</v>
      </c>
      <c r="C55" t="s">
        <v>4330</v>
      </c>
      <c r="D55" t="str">
        <f>VLOOKUP(C55,'MASTER KEY'!$A$2:$B$2986,2,FALSE)</f>
        <v>Diatom centric spp 0003</v>
      </c>
      <c r="E55" s="63" t="s">
        <v>5333</v>
      </c>
    </row>
    <row r="56" spans="1:6">
      <c r="A56" t="s">
        <v>7211</v>
      </c>
      <c r="B56">
        <v>1E-3</v>
      </c>
      <c r="C56" t="s">
        <v>4331</v>
      </c>
      <c r="D56" t="str">
        <f>VLOOKUP(C56,'MASTER KEY'!$A$2:$B$2986,2,FALSE)</f>
        <v>Diatom centric spp 0004</v>
      </c>
      <c r="E56" s="63" t="s">
        <v>5334</v>
      </c>
    </row>
    <row r="57" spans="1:6">
      <c r="A57" t="s">
        <v>7212</v>
      </c>
      <c r="B57">
        <v>1E-3</v>
      </c>
      <c r="C57" t="s">
        <v>4332</v>
      </c>
      <c r="D57" t="str">
        <f>VLOOKUP(C57,'MASTER KEY'!$A$2:$B$2986,2,FALSE)</f>
        <v>Diatom centric spp 0005</v>
      </c>
      <c r="E57" s="63" t="s">
        <v>5335</v>
      </c>
    </row>
    <row r="58" spans="1:6">
      <c r="A58" t="s">
        <v>7213</v>
      </c>
      <c r="B58">
        <v>1E-3</v>
      </c>
      <c r="C58" t="s">
        <v>4333</v>
      </c>
      <c r="D58" t="str">
        <f>VLOOKUP(C58,'MASTER KEY'!$A$2:$B$2986,2,FALSE)</f>
        <v>Diatom centric spp 0006</v>
      </c>
      <c r="E58" s="63" t="s">
        <v>5336</v>
      </c>
    </row>
    <row r="59" spans="1:6">
      <c r="A59" t="s">
        <v>2403</v>
      </c>
      <c r="B59">
        <v>1E-3</v>
      </c>
      <c r="C59" t="s">
        <v>3982</v>
      </c>
      <c r="D59" t="str">
        <f>VLOOKUP(C59,'MASTER KEY'!$A$2:$B$2986,2,FALSE)</f>
        <v>Cerataulina bicornis</v>
      </c>
    </row>
    <row r="60" spans="1:6">
      <c r="A60" t="s">
        <v>5337</v>
      </c>
      <c r="B60">
        <v>1E-3</v>
      </c>
      <c r="C60" t="s">
        <v>3985</v>
      </c>
      <c r="D60" t="str">
        <f>VLOOKUP(C60,'MASTER KEY'!$A$2:$B$2986,2,FALSE)</f>
        <v>Cerataulina spp 0001</v>
      </c>
    </row>
    <row r="61" spans="1:6">
      <c r="A61" t="s">
        <v>2404</v>
      </c>
      <c r="B61">
        <v>1E-3</v>
      </c>
      <c r="C61" t="s">
        <v>3984</v>
      </c>
      <c r="D61" t="str">
        <f>VLOOKUP(C61,'MASTER KEY'!$A$2:$B$2986,2,FALSE)</f>
        <v>Cerataulina pelagica</v>
      </c>
    </row>
    <row r="62" spans="1:6">
      <c r="A62" t="s">
        <v>5338</v>
      </c>
      <c r="B62">
        <v>1E-3</v>
      </c>
      <c r="C62" t="s">
        <v>3990</v>
      </c>
      <c r="D62" t="str">
        <f>VLOOKUP(C62,'MASTER KEY'!$A$2:$B$2986,2,FALSE)</f>
        <v>Cerataulina spp 0006</v>
      </c>
    </row>
    <row r="63" spans="1:6">
      <c r="A63" t="s">
        <v>7215</v>
      </c>
      <c r="B63">
        <v>1E-3</v>
      </c>
      <c r="C63" t="s">
        <v>3991</v>
      </c>
      <c r="D63" t="str">
        <f>VLOOKUP(C63,'MASTER KEY'!$A$2:$B$2986,2,FALSE)</f>
        <v>Cerataulina spp 0007</v>
      </c>
      <c r="E63" s="63" t="s">
        <v>5339</v>
      </c>
    </row>
    <row r="64" spans="1:6">
      <c r="A64" t="s">
        <v>2421</v>
      </c>
      <c r="B64">
        <v>1E-3</v>
      </c>
      <c r="C64" t="s">
        <v>4005</v>
      </c>
      <c r="D64" t="str">
        <f>VLOOKUP(C64,'MASTER KEY'!$A$2:$B$2986,2,FALSE)</f>
        <v>Ceratocorys horrida</v>
      </c>
    </row>
    <row r="65" spans="1:4">
      <c r="A65" t="s">
        <v>5340</v>
      </c>
      <c r="B65">
        <v>1E-3</v>
      </c>
      <c r="C65" t="s">
        <v>4006</v>
      </c>
      <c r="D65" t="str">
        <f>VLOOKUP(C65,'MASTER KEY'!$A$2:$B$2986,2,FALSE)</f>
        <v>Ceratocorys spp 0001</v>
      </c>
    </row>
    <row r="66" spans="1:4">
      <c r="A66" t="s">
        <v>2423</v>
      </c>
      <c r="B66">
        <v>1E-3</v>
      </c>
      <c r="C66" t="s">
        <v>4007</v>
      </c>
      <c r="D66" t="str">
        <f>VLOOKUP(C66,'MASTER KEY'!$A$2:$B$2986,2,FALSE)</f>
        <v>Ceratoperidinium falcatum</v>
      </c>
    </row>
    <row r="67" spans="1:4">
      <c r="A67" t="s">
        <v>5341</v>
      </c>
      <c r="B67">
        <v>1E-3</v>
      </c>
      <c r="C67" t="s">
        <v>4318</v>
      </c>
      <c r="D67" t="str">
        <f>VLOOKUP(C67,'MASTER KEY'!$A$2:$B$2986,2,FALSE)</f>
        <v>Dactyliosolen spp 0002</v>
      </c>
    </row>
    <row r="68" spans="1:4">
      <c r="A68" t="s">
        <v>5342</v>
      </c>
      <c r="B68">
        <v>1E-3</v>
      </c>
      <c r="C68" t="s">
        <v>4696</v>
      </c>
      <c r="D68" t="str">
        <f>VLOOKUP(C68,'MASTER KEY'!$A$2:$B$2986,2,FALSE)</f>
        <v>Heterosigma spp 0002</v>
      </c>
    </row>
    <row r="69" spans="1:4">
      <c r="A69" t="s">
        <v>5343</v>
      </c>
      <c r="B69">
        <v>1E-3</v>
      </c>
      <c r="C69" t="s">
        <v>4771</v>
      </c>
      <c r="D69" t="str">
        <f>VLOOKUP(C69,'MASTER KEY'!$A$2:$B$2986,2,FALSE)</f>
        <v>Lioloma spp 0002</v>
      </c>
    </row>
    <row r="70" spans="1:4">
      <c r="A70" t="s">
        <v>5344</v>
      </c>
      <c r="B70">
        <v>1E-3</v>
      </c>
      <c r="C70" t="s">
        <v>6885</v>
      </c>
      <c r="D70" t="str">
        <f>VLOOKUP(C70,'MASTER KEY'!$A$2:$B$2986,2,FALSE)</f>
        <v>Pyrophacus spp 0003</v>
      </c>
    </row>
    <row r="71" spans="1:4">
      <c r="A71" t="s">
        <v>5345</v>
      </c>
      <c r="B71">
        <v>1E-3</v>
      </c>
      <c r="C71" t="s">
        <v>7120</v>
      </c>
      <c r="D71" t="str">
        <f>VLOOKUP(C71,'MASTER KEY'!$A$2:$B$2986,2,FALSE)</f>
        <v>Trigonium spp 0002</v>
      </c>
    </row>
    <row r="72" spans="1:4">
      <c r="A72" t="s">
        <v>5346</v>
      </c>
      <c r="B72">
        <v>1E-3</v>
      </c>
      <c r="C72" t="s">
        <v>4047</v>
      </c>
      <c r="D72" t="str">
        <f>VLOOKUP(C72,'MASTER KEY'!$A$2:$B$2986,2,FALSE)</f>
        <v>Chaetoceros spp 0002</v>
      </c>
    </row>
    <row r="73" spans="1:4">
      <c r="A73" t="s">
        <v>5347</v>
      </c>
      <c r="B73">
        <v>1E-3</v>
      </c>
      <c r="C73" t="s">
        <v>4048</v>
      </c>
      <c r="D73" t="str">
        <f>VLOOKUP(C73,'MASTER KEY'!$A$2:$B$2986,2,FALSE)</f>
        <v>Chaetoceros spp 0003</v>
      </c>
    </row>
    <row r="74" spans="1:4">
      <c r="A74" t="s">
        <v>2424</v>
      </c>
      <c r="B74">
        <v>1E-3</v>
      </c>
      <c r="C74" t="s">
        <v>4008</v>
      </c>
      <c r="D74" t="str">
        <f>VLOOKUP(C74,'MASTER KEY'!$A$2:$B$2986,2,FALSE)</f>
        <v>Chaetoceros aequatorialis</v>
      </c>
    </row>
    <row r="75" spans="1:4">
      <c r="A75" t="s">
        <v>2425</v>
      </c>
      <c r="B75">
        <v>1E-3</v>
      </c>
      <c r="C75" t="s">
        <v>4009</v>
      </c>
      <c r="D75" t="str">
        <f>VLOOKUP(C75,'MASTER KEY'!$A$2:$B$2986,2,FALSE)</f>
        <v>Chaetoceros affinis</v>
      </c>
    </row>
    <row r="76" spans="1:4">
      <c r="A76" t="s">
        <v>2426</v>
      </c>
      <c r="B76">
        <v>1E-3</v>
      </c>
      <c r="C76" t="s">
        <v>4010</v>
      </c>
      <c r="D76" t="str">
        <f>VLOOKUP(C76,'MASTER KEY'!$A$2:$B$2986,2,FALSE)</f>
        <v>Chaetoceros anastomosans</v>
      </c>
    </row>
    <row r="77" spans="1:4">
      <c r="A77" t="s">
        <v>2427</v>
      </c>
      <c r="B77">
        <v>1E-3</v>
      </c>
      <c r="C77" t="s">
        <v>4011</v>
      </c>
      <c r="D77" t="str">
        <f>VLOOKUP(C77,'MASTER KEY'!$A$2:$B$2986,2,FALSE)</f>
        <v>Chaetoceros atlanticus</v>
      </c>
    </row>
    <row r="78" spans="1:4">
      <c r="A78" t="s">
        <v>5348</v>
      </c>
      <c r="B78">
        <v>1E-3</v>
      </c>
      <c r="C78" t="s">
        <v>4030</v>
      </c>
      <c r="D78" t="str">
        <f>VLOOKUP(C78,'MASTER KEY'!$A$2:$B$2986,2,FALSE)</f>
        <v>Chaetoceros laciniosus</v>
      </c>
    </row>
    <row r="79" spans="1:4">
      <c r="A79" t="s">
        <v>5349</v>
      </c>
      <c r="B79">
        <v>1E-3</v>
      </c>
      <c r="C79" t="s">
        <v>4011</v>
      </c>
      <c r="D79" t="str">
        <f>VLOOKUP(C79,'MASTER KEY'!$A$2:$B$2986,2,FALSE)</f>
        <v>Chaetoceros atlanticus</v>
      </c>
    </row>
    <row r="80" spans="1:4">
      <c r="A80" t="s">
        <v>5350</v>
      </c>
      <c r="B80">
        <v>1E-3</v>
      </c>
      <c r="C80" t="s">
        <v>4014</v>
      </c>
      <c r="D80" t="str">
        <f>VLOOKUP(C80,'MASTER KEY'!$A$2:$B$2986,2,FALSE)</f>
        <v>Chaetoceros compressus</v>
      </c>
    </row>
    <row r="81" spans="1:5">
      <c r="A81" t="s">
        <v>5351</v>
      </c>
      <c r="B81">
        <v>1E-3</v>
      </c>
      <c r="C81" t="s">
        <v>4014</v>
      </c>
      <c r="D81" t="str">
        <f>VLOOKUP(C81,'MASTER KEY'!$A$2:$B$2986,2,FALSE)</f>
        <v>Chaetoceros compressus</v>
      </c>
    </row>
    <row r="82" spans="1:5">
      <c r="A82" t="s">
        <v>5352</v>
      </c>
      <c r="B82">
        <v>1E-3</v>
      </c>
      <c r="C82" t="s">
        <v>4016</v>
      </c>
      <c r="D82" t="str">
        <f>VLOOKUP(C82,'MASTER KEY'!$A$2:$B$2986,2,FALSE)</f>
        <v>Chaetoceros convolutus</v>
      </c>
    </row>
    <row r="83" spans="1:5">
      <c r="A83" t="s">
        <v>5353</v>
      </c>
      <c r="B83">
        <v>1E-3</v>
      </c>
      <c r="C83" t="s">
        <v>4017</v>
      </c>
      <c r="D83" t="str">
        <f>VLOOKUP(C83,'MASTER KEY'!$A$2:$B$2986,2,FALSE)</f>
        <v>Chaetoceros costatus</v>
      </c>
    </row>
    <row r="84" spans="1:5">
      <c r="A84" t="s">
        <v>5354</v>
      </c>
      <c r="B84">
        <v>1E-3</v>
      </c>
      <c r="C84" t="s">
        <v>4030</v>
      </c>
      <c r="D84" t="str">
        <f>VLOOKUP(C84,'MASTER KEY'!$A$2:$B$2986,2,FALSE)</f>
        <v>Chaetoceros laciniosus</v>
      </c>
    </row>
    <row r="85" spans="1:5">
      <c r="A85" t="s">
        <v>2428</v>
      </c>
      <c r="B85">
        <v>1E-3</v>
      </c>
      <c r="C85" t="s">
        <v>4013</v>
      </c>
      <c r="D85" t="str">
        <f>VLOOKUP(C85,'MASTER KEY'!$A$2:$B$2986,2,FALSE)</f>
        <v>Chaetoceros coarctatus</v>
      </c>
    </row>
    <row r="86" spans="1:5">
      <c r="A86" t="s">
        <v>5355</v>
      </c>
      <c r="B86">
        <v>1E-3</v>
      </c>
      <c r="C86" t="s">
        <v>4013</v>
      </c>
      <c r="D86" t="str">
        <f>VLOOKUP(C86,'MASTER KEY'!$A$2:$B$2986,2,FALSE)</f>
        <v>Chaetoceros coarctatus</v>
      </c>
    </row>
    <row r="87" spans="1:5">
      <c r="A87" t="s">
        <v>2429</v>
      </c>
      <c r="B87">
        <v>1E-3</v>
      </c>
      <c r="C87" t="s">
        <v>4014</v>
      </c>
      <c r="D87" t="str">
        <f>VLOOKUP(C87,'MASTER KEY'!$A$2:$B$2986,2,FALSE)</f>
        <v>Chaetoceros compressus</v>
      </c>
    </row>
    <row r="88" spans="1:5">
      <c r="A88" t="s">
        <v>2430</v>
      </c>
      <c r="B88">
        <v>1E-3</v>
      </c>
      <c r="C88" t="s">
        <v>4015</v>
      </c>
      <c r="D88" t="str">
        <f>VLOOKUP(C88,'MASTER KEY'!$A$2:$B$2986,2,FALSE)</f>
        <v>Chaetoceros concavicornis</v>
      </c>
    </row>
    <row r="89" spans="1:5">
      <c r="A89" t="s">
        <v>2431</v>
      </c>
      <c r="B89">
        <v>1E-3</v>
      </c>
      <c r="C89" t="s">
        <v>4016</v>
      </c>
      <c r="D89" t="str">
        <f>VLOOKUP(C89,'MASTER KEY'!$A$2:$B$2986,2,FALSE)</f>
        <v>Chaetoceros convolutus</v>
      </c>
    </row>
    <row r="90" spans="1:5">
      <c r="A90" t="s">
        <v>2433</v>
      </c>
      <c r="B90">
        <v>1E-3</v>
      </c>
      <c r="C90" t="s">
        <v>4018</v>
      </c>
      <c r="D90" t="str">
        <f>VLOOKUP(C90,'MASTER KEY'!$A$2:$B$2986,2,FALSE)</f>
        <v>Chaetoceros criophilus</v>
      </c>
    </row>
    <row r="91" spans="1:5">
      <c r="A91" t="s">
        <v>2434</v>
      </c>
      <c r="B91">
        <v>1E-3</v>
      </c>
      <c r="C91" t="s">
        <v>4019</v>
      </c>
      <c r="D91" t="str">
        <f>VLOOKUP(C91,'MASTER KEY'!$A$2:$B$2986,2,FALSE)</f>
        <v>Chaetoceros curvisetus</v>
      </c>
    </row>
    <row r="92" spans="1:5">
      <c r="A92" t="s">
        <v>2435</v>
      </c>
      <c r="B92">
        <v>1E-3</v>
      </c>
      <c r="C92" t="s">
        <v>4020</v>
      </c>
      <c r="D92" t="str">
        <f>VLOOKUP(C92,'MASTER KEY'!$A$2:$B$2986,2,FALSE)</f>
        <v>Chaetoceros dadayi</v>
      </c>
    </row>
    <row r="93" spans="1:5">
      <c r="A93" t="s">
        <v>2436</v>
      </c>
      <c r="B93">
        <v>1E-3</v>
      </c>
      <c r="C93" t="s">
        <v>4021</v>
      </c>
      <c r="D93" t="str">
        <f>VLOOKUP(C93,'MASTER KEY'!$A$2:$B$2986,2,FALSE)</f>
        <v>Chaetoceros danicus</v>
      </c>
    </row>
    <row r="94" spans="1:5">
      <c r="A94" t="s">
        <v>2437</v>
      </c>
      <c r="B94">
        <v>1E-3</v>
      </c>
      <c r="C94" t="s">
        <v>4022</v>
      </c>
      <c r="D94" t="str">
        <f>VLOOKUP(C94,'MASTER KEY'!$A$2:$B$2986,2,FALSE)</f>
        <v>Chaetoceros debilis</v>
      </c>
    </row>
    <row r="95" spans="1:5">
      <c r="A95" t="s">
        <v>7216</v>
      </c>
      <c r="B95">
        <v>1E-3</v>
      </c>
      <c r="C95" t="s">
        <v>4023</v>
      </c>
      <c r="D95" t="str">
        <f>VLOOKUP(C95,'MASTER KEY'!$A$2:$B$2986,2,FALSE)</f>
        <v>Chaetoceros decipiens</v>
      </c>
      <c r="E95" s="63" t="s">
        <v>5356</v>
      </c>
    </row>
    <row r="96" spans="1:5">
      <c r="A96" t="s">
        <v>7217</v>
      </c>
      <c r="B96">
        <v>1E-3</v>
      </c>
      <c r="C96" t="s">
        <v>4023</v>
      </c>
      <c r="D96" t="str">
        <f>VLOOKUP(C96,'MASTER KEY'!$A$2:$B$2986,2,FALSE)</f>
        <v>Chaetoceros decipiens</v>
      </c>
      <c r="E96" s="63" t="s">
        <v>5357</v>
      </c>
    </row>
    <row r="97" spans="1:5">
      <c r="A97" t="s">
        <v>2439</v>
      </c>
      <c r="B97">
        <v>1E-3</v>
      </c>
      <c r="C97" t="s">
        <v>4024</v>
      </c>
      <c r="D97" t="str">
        <f>VLOOKUP(C97,'MASTER KEY'!$A$2:$B$2986,2,FALSE)</f>
        <v>Chaetoceros densus</v>
      </c>
    </row>
    <row r="98" spans="1:5">
      <c r="A98" t="s">
        <v>2440</v>
      </c>
      <c r="B98">
        <v>1E-3</v>
      </c>
      <c r="C98" t="s">
        <v>4025</v>
      </c>
      <c r="D98" t="str">
        <f>VLOOKUP(C98,'MASTER KEY'!$A$2:$B$2986,2,FALSE)</f>
        <v>Chaetoceros diadema</v>
      </c>
    </row>
    <row r="99" spans="1:5">
      <c r="A99" t="s">
        <v>2441</v>
      </c>
      <c r="B99">
        <v>1E-3</v>
      </c>
      <c r="C99" t="s">
        <v>4026</v>
      </c>
      <c r="D99" t="str">
        <f>VLOOKUP(C99,'MASTER KEY'!$A$2:$B$2986,2,FALSE)</f>
        <v>Chaetoceros dichaeta</v>
      </c>
    </row>
    <row r="100" spans="1:5">
      <c r="A100" t="s">
        <v>2442</v>
      </c>
      <c r="B100">
        <v>1E-3</v>
      </c>
      <c r="C100" t="s">
        <v>4027</v>
      </c>
      <c r="D100" t="str">
        <f>VLOOKUP(C100,'MASTER KEY'!$A$2:$B$2986,2,FALSE)</f>
        <v>Chaetoceros didymus</v>
      </c>
    </row>
    <row r="101" spans="1:5">
      <c r="A101" t="s">
        <v>2443</v>
      </c>
      <c r="B101">
        <v>1E-3</v>
      </c>
      <c r="C101" t="s">
        <v>4028</v>
      </c>
      <c r="D101" t="str">
        <f>VLOOKUP(C101,'MASTER KEY'!$A$2:$B$2986,2,FALSE)</f>
        <v>Chaetoceros diversus</v>
      </c>
    </row>
    <row r="102" spans="1:5">
      <c r="A102" t="s">
        <v>2444</v>
      </c>
      <c r="B102">
        <v>1E-3</v>
      </c>
      <c r="C102" t="s">
        <v>4029</v>
      </c>
      <c r="D102" t="str">
        <f>VLOOKUP(C102,'MASTER KEY'!$A$2:$B$2986,2,FALSE)</f>
        <v>Chaetoceros eibenii</v>
      </c>
    </row>
    <row r="103" spans="1:5">
      <c r="A103" t="s">
        <v>2445</v>
      </c>
      <c r="B103">
        <v>1E-3</v>
      </c>
      <c r="C103" t="s">
        <v>4030</v>
      </c>
      <c r="D103" t="str">
        <f>VLOOKUP(C103,'MASTER KEY'!$A$2:$B$2986,2,FALSE)</f>
        <v>Chaetoceros laciniosus</v>
      </c>
    </row>
    <row r="104" spans="1:5">
      <c r="A104" t="s">
        <v>2446</v>
      </c>
      <c r="B104">
        <v>1E-3</v>
      </c>
      <c r="C104" t="s">
        <v>4031</v>
      </c>
      <c r="D104" t="str">
        <f>VLOOKUP(C104,'MASTER KEY'!$A$2:$B$2986,2,FALSE)</f>
        <v>Chaetoceros laeve</v>
      </c>
    </row>
    <row r="105" spans="1:5">
      <c r="A105" t="s">
        <v>2447</v>
      </c>
      <c r="B105">
        <v>1E-3</v>
      </c>
      <c r="C105" t="s">
        <v>4033</v>
      </c>
      <c r="D105" t="str">
        <f>VLOOKUP(C105,'MASTER KEY'!$A$2:$B$2986,2,FALSE)</f>
        <v>Chaetoceros lorenzianus</v>
      </c>
    </row>
    <row r="106" spans="1:5">
      <c r="A106" t="s">
        <v>5358</v>
      </c>
      <c r="B106">
        <v>1E-3</v>
      </c>
      <c r="C106" t="s">
        <v>4034</v>
      </c>
      <c r="D106" t="str">
        <f>VLOOKUP(C106,'MASTER KEY'!$A$2:$B$2986,2,FALSE)</f>
        <v>Chaetoceros messanensis</v>
      </c>
    </row>
    <row r="107" spans="1:5">
      <c r="A107" t="s">
        <v>2449</v>
      </c>
      <c r="B107">
        <v>1E-3</v>
      </c>
      <c r="C107" t="s">
        <v>4035</v>
      </c>
      <c r="D107" t="str">
        <f>VLOOKUP(C107,'MASTER KEY'!$A$2:$B$2986,2,FALSE)</f>
        <v>Chaetoceros minimus</v>
      </c>
    </row>
    <row r="108" spans="1:5">
      <c r="A108" t="s">
        <v>2450</v>
      </c>
      <c r="B108">
        <v>1E-3</v>
      </c>
      <c r="C108" t="s">
        <v>4037</v>
      </c>
      <c r="D108" t="str">
        <f>VLOOKUP(C108,'MASTER KEY'!$A$2:$B$2986,2,FALSE)</f>
        <v>Chaetoceros neglectus</v>
      </c>
    </row>
    <row r="109" spans="1:5">
      <c r="A109" t="s">
        <v>2451</v>
      </c>
      <c r="B109">
        <v>1E-3</v>
      </c>
      <c r="C109" t="s">
        <v>4039</v>
      </c>
      <c r="D109" t="str">
        <f>VLOOKUP(C109,'MASTER KEY'!$A$2:$B$2986,2,FALSE)</f>
        <v>Chaetoceros peruvianus</v>
      </c>
    </row>
    <row r="110" spans="1:5">
      <c r="A110" t="s">
        <v>7218</v>
      </c>
      <c r="B110">
        <v>1E-3</v>
      </c>
      <c r="C110" t="s">
        <v>4039</v>
      </c>
      <c r="D110" t="str">
        <f>VLOOKUP(C110,'MASTER KEY'!$A$2:$B$2986,2,FALSE)</f>
        <v>Chaetoceros peruvianus</v>
      </c>
      <c r="E110" s="63" t="s">
        <v>5359</v>
      </c>
    </row>
    <row r="111" spans="1:5">
      <c r="A111" t="s">
        <v>7219</v>
      </c>
      <c r="B111">
        <v>1E-3</v>
      </c>
      <c r="C111" t="s">
        <v>4039</v>
      </c>
      <c r="D111" t="str">
        <f>VLOOKUP(C111,'MASTER KEY'!$A$2:$B$2986,2,FALSE)</f>
        <v>Chaetoceros peruvianus</v>
      </c>
      <c r="E111" s="63" t="s">
        <v>5360</v>
      </c>
    </row>
    <row r="112" spans="1:5">
      <c r="A112" t="s">
        <v>2452</v>
      </c>
      <c r="B112">
        <v>1E-3</v>
      </c>
      <c r="C112" t="s">
        <v>4040</v>
      </c>
      <c r="D112" t="str">
        <f>VLOOKUP(C112,'MASTER KEY'!$A$2:$B$2986,2,FALSE)</f>
        <v>Chaetoceros radicans</v>
      </c>
    </row>
    <row r="113" spans="1:5">
      <c r="A113" t="s">
        <v>5361</v>
      </c>
      <c r="B113">
        <v>1E-3</v>
      </c>
      <c r="C113" t="s">
        <v>4046</v>
      </c>
      <c r="D113" t="str">
        <f>VLOOKUP(C113,'MASTER KEY'!$A$2:$B$2986,2,FALSE)</f>
        <v>Chaetoceros spp 0001</v>
      </c>
    </row>
    <row r="114" spans="1:5">
      <c r="A114" t="s">
        <v>2453</v>
      </c>
      <c r="B114">
        <v>1E-3</v>
      </c>
      <c r="C114" t="s">
        <v>4041</v>
      </c>
      <c r="D114" t="str">
        <f>VLOOKUP(C114,'MASTER KEY'!$A$2:$B$2986,2,FALSE)</f>
        <v>Chaetoceros rostratus</v>
      </c>
    </row>
    <row r="115" spans="1:5">
      <c r="A115" t="s">
        <v>2455</v>
      </c>
      <c r="B115">
        <v>1E-3</v>
      </c>
      <c r="C115" t="s">
        <v>4043</v>
      </c>
      <c r="D115" t="str">
        <f>VLOOKUP(C115,'MASTER KEY'!$A$2:$B$2986,2,FALSE)</f>
        <v>Chaetoceros similis</v>
      </c>
    </row>
    <row r="116" spans="1:5">
      <c r="A116" t="s">
        <v>2456</v>
      </c>
      <c r="B116">
        <v>1E-3</v>
      </c>
      <c r="C116" t="s">
        <v>4044</v>
      </c>
      <c r="D116" t="str">
        <f>VLOOKUP(C116,'MASTER KEY'!$A$2:$B$2986,2,FALSE)</f>
        <v>Chaetoceros simplex</v>
      </c>
    </row>
    <row r="117" spans="1:5">
      <c r="A117" t="s">
        <v>2457</v>
      </c>
      <c r="B117">
        <v>1E-3</v>
      </c>
      <c r="C117" t="s">
        <v>4045</v>
      </c>
      <c r="D117" t="str">
        <f>VLOOKUP(C117,'MASTER KEY'!$A$2:$B$2986,2,FALSE)</f>
        <v>Chaetoceros socialis</v>
      </c>
    </row>
    <row r="118" spans="1:5">
      <c r="A118" t="s">
        <v>5362</v>
      </c>
      <c r="B118">
        <v>1E-3</v>
      </c>
      <c r="C118" t="s">
        <v>4095</v>
      </c>
      <c r="D118" t="str">
        <f>VLOOKUP(C118,'MASTER KEY'!$A$2:$B$2986,2,FALSE)</f>
        <v>Chaetoceros spp 0050</v>
      </c>
    </row>
    <row r="119" spans="1:5">
      <c r="A119" t="s">
        <v>7225</v>
      </c>
      <c r="B119">
        <v>1E-3</v>
      </c>
      <c r="C119" t="s">
        <v>4096</v>
      </c>
      <c r="D119" t="str">
        <f>VLOOKUP(C119,'MASTER KEY'!$A$2:$B$2986,2,FALSE)</f>
        <v>Chaetoceros spp 0051</v>
      </c>
      <c r="E119" s="63" t="s">
        <v>5363</v>
      </c>
    </row>
    <row r="120" spans="1:5">
      <c r="A120" t="s">
        <v>7220</v>
      </c>
      <c r="B120">
        <v>1E-3</v>
      </c>
      <c r="C120" t="s">
        <v>4097</v>
      </c>
      <c r="D120" t="str">
        <f>VLOOKUP(C120,'MASTER KEY'!$A$2:$B$2986,2,FALSE)</f>
        <v>Chaetoceros spp 0052</v>
      </c>
      <c r="E120" s="63" t="s">
        <v>5364</v>
      </c>
    </row>
    <row r="121" spans="1:5">
      <c r="A121" t="s">
        <v>7221</v>
      </c>
      <c r="B121">
        <v>1E-3</v>
      </c>
      <c r="C121" t="s">
        <v>4098</v>
      </c>
      <c r="D121" t="str">
        <f>VLOOKUP(C121,'MASTER KEY'!$A$2:$B$2986,2,FALSE)</f>
        <v>Chaetoceros spp 0053</v>
      </c>
      <c r="E121" s="63" t="s">
        <v>5365</v>
      </c>
    </row>
    <row r="122" spans="1:5">
      <c r="A122" t="s">
        <v>7222</v>
      </c>
      <c r="B122">
        <v>1E-3</v>
      </c>
      <c r="C122" t="s">
        <v>4099</v>
      </c>
      <c r="D122" t="str">
        <f>VLOOKUP(C122,'MASTER KEY'!$A$2:$B$2986,2,FALSE)</f>
        <v>Chaetoceros spp 0054</v>
      </c>
      <c r="E122" s="63" t="s">
        <v>5366</v>
      </c>
    </row>
    <row r="123" spans="1:5">
      <c r="A123" t="s">
        <v>7223</v>
      </c>
      <c r="B123">
        <v>1E-3</v>
      </c>
      <c r="C123" t="s">
        <v>4100</v>
      </c>
      <c r="D123" t="str">
        <f>VLOOKUP(C123,'MASTER KEY'!$A$2:$B$2986,2,FALSE)</f>
        <v>Chaetoceros spp 0055</v>
      </c>
      <c r="E123" s="63" t="s">
        <v>5367</v>
      </c>
    </row>
    <row r="124" spans="1:5">
      <c r="A124" t="s">
        <v>7224</v>
      </c>
      <c r="B124">
        <v>1E-3</v>
      </c>
      <c r="C124" t="s">
        <v>4101</v>
      </c>
      <c r="D124" t="str">
        <f>VLOOKUP(C124,'MASTER KEY'!$A$2:$B$2986,2,FALSE)</f>
        <v>Chaetoceros spp 0056</v>
      </c>
      <c r="E124" s="63" t="s">
        <v>5368</v>
      </c>
    </row>
    <row r="125" spans="1:5">
      <c r="A125" t="s">
        <v>2514</v>
      </c>
      <c r="B125">
        <v>1E-3</v>
      </c>
      <c r="C125" t="s">
        <v>4104</v>
      </c>
      <c r="D125" t="str">
        <f>VLOOKUP(C125,'MASTER KEY'!$A$2:$B$2986,2,FALSE)</f>
        <v>Chaetoceros subtilis</v>
      </c>
    </row>
    <row r="126" spans="1:5">
      <c r="A126" t="s">
        <v>5369</v>
      </c>
      <c r="B126">
        <v>1E-3</v>
      </c>
      <c r="C126" t="s">
        <v>4108</v>
      </c>
      <c r="D126" t="str">
        <f>VLOOKUP(C126,'MASTER KEY'!$A$2:$B$2986,2,FALSE)</f>
        <v>Chamaesiphon spp 0002</v>
      </c>
    </row>
    <row r="127" spans="1:5">
      <c r="A127" t="s">
        <v>5370</v>
      </c>
      <c r="B127">
        <v>1E-3</v>
      </c>
      <c r="C127" t="s">
        <v>4121</v>
      </c>
      <c r="D127" t="str">
        <f>VLOOKUP(C127,'MASTER KEY'!$A$2:$B$2986,2,FALSE)</f>
        <v>Chlorophyta spp 0001</v>
      </c>
    </row>
    <row r="128" spans="1:5">
      <c r="A128" t="s">
        <v>5371</v>
      </c>
      <c r="B128">
        <v>1E-3</v>
      </c>
      <c r="C128" t="s">
        <v>4122</v>
      </c>
      <c r="D128" t="str">
        <f>VLOOKUP(C128,'MASTER KEY'!$A$2:$B$2986,2,FALSE)</f>
        <v>Chlorophyta spp 0002</v>
      </c>
    </row>
    <row r="129" spans="1:4">
      <c r="A129" t="s">
        <v>5372</v>
      </c>
      <c r="B129">
        <v>1E-3</v>
      </c>
      <c r="C129" t="s">
        <v>4136</v>
      </c>
      <c r="D129" t="str">
        <f>VLOOKUP(C129,'MASTER KEY'!$A$2:$B$2986,2,FALSE)</f>
        <v>Chrysophyta spp 0001</v>
      </c>
    </row>
    <row r="130" spans="1:4">
      <c r="A130" t="s">
        <v>5373</v>
      </c>
      <c r="B130">
        <v>1E-3</v>
      </c>
      <c r="C130" t="s">
        <v>4138</v>
      </c>
      <c r="D130" t="str">
        <f>VLOOKUP(C130,'MASTER KEY'!$A$2:$B$2986,2,FALSE)</f>
        <v>Chrysophyta spp 0003</v>
      </c>
    </row>
    <row r="131" spans="1:4">
      <c r="A131" t="s">
        <v>2530</v>
      </c>
      <c r="B131">
        <v>1E-3</v>
      </c>
      <c r="C131" t="s">
        <v>4150</v>
      </c>
      <c r="D131" t="str">
        <f>VLOOKUP(C131,'MASTER KEY'!$A$2:$B$2986,2,FALSE)</f>
        <v>Cladopyxis brachiolata</v>
      </c>
    </row>
    <row r="132" spans="1:4">
      <c r="A132" t="s">
        <v>5374</v>
      </c>
      <c r="B132">
        <v>1E-3</v>
      </c>
      <c r="C132" t="s">
        <v>4151</v>
      </c>
      <c r="D132" t="str">
        <f>VLOOKUP(C132,'MASTER KEY'!$A$2:$B$2986,2,FALSE)</f>
        <v>Cladopyxis spp 0001</v>
      </c>
    </row>
    <row r="133" spans="1:4">
      <c r="A133" t="s">
        <v>2532</v>
      </c>
      <c r="B133">
        <v>1E-3</v>
      </c>
      <c r="C133" t="s">
        <v>4152</v>
      </c>
      <c r="D133" t="str">
        <f>VLOOKUP(C133,'MASTER KEY'!$A$2:$B$2986,2,FALSE)</f>
        <v>Climacocylis scalaroides</v>
      </c>
    </row>
    <row r="134" spans="1:4">
      <c r="A134" t="s">
        <v>5375</v>
      </c>
      <c r="B134">
        <v>1E-3</v>
      </c>
      <c r="C134" t="s">
        <v>4153</v>
      </c>
      <c r="D134" t="str">
        <f>VLOOKUP(C134,'MASTER KEY'!$A$2:$B$2986,2,FALSE)</f>
        <v>Climacocylis spp 0001</v>
      </c>
    </row>
    <row r="135" spans="1:4">
      <c r="A135" t="s">
        <v>2534</v>
      </c>
      <c r="B135">
        <v>1E-3</v>
      </c>
      <c r="C135" t="s">
        <v>4154</v>
      </c>
      <c r="D135" t="str">
        <f>VLOOKUP(C135,'MASTER KEY'!$A$2:$B$2986,2,FALSE)</f>
        <v>Climacodium frauenfeldianum</v>
      </c>
    </row>
    <row r="136" spans="1:4">
      <c r="A136" t="s">
        <v>5376</v>
      </c>
      <c r="B136">
        <v>1E-3</v>
      </c>
      <c r="C136" t="s">
        <v>4162</v>
      </c>
      <c r="D136" t="str">
        <f>VLOOKUP(C136,'MASTER KEY'!$A$2:$B$2986,2,FALSE)</f>
        <v>Climacodium spp 0008</v>
      </c>
    </row>
    <row r="137" spans="1:4">
      <c r="A137" t="s">
        <v>5377</v>
      </c>
      <c r="B137">
        <v>1E-3</v>
      </c>
      <c r="C137" t="s">
        <v>4171</v>
      </c>
      <c r="D137" t="str">
        <f>VLOOKUP(C137,'MASTER KEY'!$A$2:$B$2986,2,FALSE)</f>
        <v>Coccolithophore spp 0001</v>
      </c>
    </row>
    <row r="138" spans="1:4">
      <c r="A138" t="s">
        <v>2546</v>
      </c>
      <c r="B138">
        <v>1E-3</v>
      </c>
      <c r="C138" t="s">
        <v>4174</v>
      </c>
      <c r="D138" t="str">
        <f>VLOOKUP(C138,'MASTER KEY'!$A$2:$B$2986,2,FALSE)</f>
        <v>Coccolithus pelagicus</v>
      </c>
    </row>
    <row r="139" spans="1:4">
      <c r="A139" t="s">
        <v>5378</v>
      </c>
      <c r="B139">
        <v>1E-3</v>
      </c>
      <c r="C139" t="s">
        <v>4192</v>
      </c>
      <c r="D139" t="str">
        <f>VLOOKUP(C139,'MASTER KEY'!$A$2:$B$2986,2,FALSE)</f>
        <v>Cocconeis spp 0015</v>
      </c>
    </row>
    <row r="140" spans="1:4">
      <c r="A140" t="s">
        <v>5379</v>
      </c>
      <c r="B140">
        <v>1E-3</v>
      </c>
      <c r="C140" t="s">
        <v>4195</v>
      </c>
      <c r="D140" t="str">
        <f>VLOOKUP(C140,'MASTER KEY'!$A$2:$B$2986,2,FALSE)</f>
        <v>Cochlodinium spp 0001</v>
      </c>
    </row>
    <row r="141" spans="1:4">
      <c r="A141" t="s">
        <v>2568</v>
      </c>
      <c r="B141">
        <v>1E-3</v>
      </c>
      <c r="C141" t="s">
        <v>4199</v>
      </c>
      <c r="D141" t="str">
        <f>VLOOKUP(C141,'MASTER KEY'!$A$2:$B$2986,2,FALSE)</f>
        <v>Corethron pennatum</v>
      </c>
    </row>
    <row r="142" spans="1:4">
      <c r="A142" t="s">
        <v>5380</v>
      </c>
      <c r="B142">
        <v>1E-3</v>
      </c>
      <c r="C142" t="s">
        <v>4204</v>
      </c>
      <c r="D142" t="str">
        <f>VLOOKUP(C142,'MASTER KEY'!$A$2:$B$2986,2,FALSE)</f>
        <v>Corethron spp 0005</v>
      </c>
    </row>
    <row r="143" spans="1:4">
      <c r="A143" t="s">
        <v>2574</v>
      </c>
      <c r="B143">
        <v>1E-3</v>
      </c>
      <c r="C143" t="s">
        <v>4205</v>
      </c>
      <c r="D143" t="str">
        <f>VLOOKUP(C143,'MASTER KEY'!$A$2:$B$2986,2,FALSE)</f>
        <v>Coronosphaera mediterranea</v>
      </c>
    </row>
    <row r="144" spans="1:4">
      <c r="A144" t="s">
        <v>5381</v>
      </c>
      <c r="B144">
        <v>1E-3</v>
      </c>
      <c r="C144" t="s">
        <v>4212</v>
      </c>
      <c r="D144" t="str">
        <f>VLOOKUP(C144,'MASTER KEY'!$A$2:$B$2986,2,FALSE)</f>
        <v>Coscinodiscus radiatus</v>
      </c>
    </row>
    <row r="145" spans="1:5">
      <c r="A145" t="s">
        <v>2579</v>
      </c>
      <c r="B145">
        <v>1E-3</v>
      </c>
      <c r="C145" t="s">
        <v>4211</v>
      </c>
      <c r="D145" t="str">
        <f>VLOOKUP(C145,'MASTER KEY'!$A$2:$B$2986,2,FALSE)</f>
        <v>Coscinodiscus jonesianus</v>
      </c>
    </row>
    <row r="146" spans="1:5">
      <c r="A146" t="s">
        <v>2580</v>
      </c>
      <c r="B146">
        <v>1E-3</v>
      </c>
      <c r="C146" t="s">
        <v>4212</v>
      </c>
      <c r="D146" t="str">
        <f>VLOOKUP(C146,'MASTER KEY'!$A$2:$B$2986,2,FALSE)</f>
        <v>Coscinodiscus radiatus</v>
      </c>
    </row>
    <row r="147" spans="1:5">
      <c r="A147" t="s">
        <v>5382</v>
      </c>
      <c r="B147">
        <v>1E-3</v>
      </c>
      <c r="C147" t="s">
        <v>4231</v>
      </c>
      <c r="D147" t="str">
        <f>VLOOKUP(C147,'MASTER KEY'!$A$2:$B$2986,2,FALSE)</f>
        <v>Coscinodiscus spp 0019</v>
      </c>
    </row>
    <row r="148" spans="1:5">
      <c r="A148" t="s">
        <v>7226</v>
      </c>
      <c r="B148">
        <v>1E-3</v>
      </c>
      <c r="C148" t="s">
        <v>4232</v>
      </c>
      <c r="D148" t="str">
        <f>VLOOKUP(C148,'MASTER KEY'!$A$2:$B$2986,2,FALSE)</f>
        <v>Coscinodiscus spp 0020</v>
      </c>
      <c r="E148" s="63" t="s">
        <v>5383</v>
      </c>
    </row>
    <row r="149" spans="1:5">
      <c r="A149" t="s">
        <v>7227</v>
      </c>
      <c r="B149">
        <v>1E-3</v>
      </c>
      <c r="C149" t="s">
        <v>4233</v>
      </c>
      <c r="D149" t="str">
        <f>VLOOKUP(C149,'MASTER KEY'!$A$2:$B$2986,2,FALSE)</f>
        <v>Coscinodiscus spp 0021</v>
      </c>
      <c r="E149" s="63" t="s">
        <v>5384</v>
      </c>
    </row>
    <row r="150" spans="1:5">
      <c r="A150" t="s">
        <v>7228</v>
      </c>
      <c r="B150">
        <v>1E-3</v>
      </c>
      <c r="C150" t="s">
        <v>4234</v>
      </c>
      <c r="D150" t="str">
        <f>VLOOKUP(C150,'MASTER KEY'!$A$2:$B$2986,2,FALSE)</f>
        <v>Coscinodiscus spp 0022</v>
      </c>
      <c r="E150" s="63" t="s">
        <v>5385</v>
      </c>
    </row>
    <row r="151" spans="1:5">
      <c r="A151" t="s">
        <v>7229</v>
      </c>
      <c r="B151">
        <v>1E-3</v>
      </c>
      <c r="C151" t="s">
        <v>4235</v>
      </c>
      <c r="D151" t="str">
        <f>VLOOKUP(C151,'MASTER KEY'!$A$2:$B$2986,2,FALSE)</f>
        <v>Coscinodiscus spp 0023</v>
      </c>
      <c r="E151" s="63" t="s">
        <v>5386</v>
      </c>
    </row>
    <row r="152" spans="1:5">
      <c r="A152" t="s">
        <v>7230</v>
      </c>
      <c r="B152">
        <v>1E-3</v>
      </c>
      <c r="C152" t="s">
        <v>4236</v>
      </c>
      <c r="D152" t="str">
        <f>VLOOKUP(C152,'MASTER KEY'!$A$2:$B$2986,2,FALSE)</f>
        <v>Coscinodiscus spp 0024</v>
      </c>
      <c r="E152" s="63" t="s">
        <v>5387</v>
      </c>
    </row>
    <row r="153" spans="1:5">
      <c r="A153" t="s">
        <v>7231</v>
      </c>
      <c r="B153">
        <v>1E-3</v>
      </c>
      <c r="C153" t="s">
        <v>4237</v>
      </c>
      <c r="D153" t="str">
        <f>VLOOKUP(C153,'MASTER KEY'!$A$2:$B$2986,2,FALSE)</f>
        <v>Coscinodiscus spp 0025</v>
      </c>
      <c r="E153" s="63" t="s">
        <v>5388</v>
      </c>
    </row>
    <row r="154" spans="1:5">
      <c r="A154" t="s">
        <v>7232</v>
      </c>
      <c r="B154">
        <v>1E-3</v>
      </c>
      <c r="C154" t="s">
        <v>4238</v>
      </c>
      <c r="D154" t="str">
        <f>VLOOKUP(C154,'MASTER KEY'!$A$2:$B$2986,2,FALSE)</f>
        <v>Coscinodiscus spp 0026</v>
      </c>
      <c r="E154" s="63" t="s">
        <v>5389</v>
      </c>
    </row>
    <row r="155" spans="1:5">
      <c r="A155" t="s">
        <v>5390</v>
      </c>
      <c r="B155">
        <v>1E-3</v>
      </c>
      <c r="C155" t="s">
        <v>4239</v>
      </c>
      <c r="D155" t="str">
        <f>VLOOKUP(C155,'MASTER KEY'!$A$2:$B$2986,2,FALSE)</f>
        <v>Coscinodiscus spp 0027</v>
      </c>
    </row>
    <row r="156" spans="1:5">
      <c r="A156" t="s">
        <v>7233</v>
      </c>
      <c r="B156">
        <v>1E-3</v>
      </c>
      <c r="C156" t="s">
        <v>4250</v>
      </c>
      <c r="D156" t="str">
        <f>VLOOKUP(C156,'MASTER KEY'!$A$2:$B$2986,2,FALSE)</f>
        <v>Cryptophyta spp 0001</v>
      </c>
      <c r="E156" s="63" t="s">
        <v>5391</v>
      </c>
    </row>
    <row r="157" spans="1:5">
      <c r="A157" t="s">
        <v>5392</v>
      </c>
      <c r="B157">
        <v>1E-3</v>
      </c>
      <c r="C157" t="s">
        <v>4269</v>
      </c>
      <c r="D157" t="str">
        <f>VLOOKUP(C157,'MASTER KEY'!$A$2:$B$2986,2,FALSE)</f>
        <v>Cyanobacteria spp 0001</v>
      </c>
    </row>
    <row r="158" spans="1:5">
      <c r="A158" t="s">
        <v>5393</v>
      </c>
      <c r="B158">
        <v>1E-3</v>
      </c>
      <c r="C158" t="s">
        <v>4277</v>
      </c>
      <c r="D158" t="str">
        <f>VLOOKUP(C158,'MASTER KEY'!$A$2:$B$2986,2,FALSE)</f>
        <v>Cyanobacteria spp 0009</v>
      </c>
    </row>
    <row r="159" spans="1:5">
      <c r="A159" t="s">
        <v>5394</v>
      </c>
      <c r="B159">
        <v>1E-3</v>
      </c>
      <c r="C159" t="s">
        <v>4278</v>
      </c>
      <c r="D159" t="str">
        <f>VLOOKUP(C159,'MASTER KEY'!$A$2:$B$2986,2,FALSE)</f>
        <v>Cyanobacteria spp 0010</v>
      </c>
    </row>
    <row r="160" spans="1:5">
      <c r="A160" t="s">
        <v>5395</v>
      </c>
      <c r="B160">
        <v>1E-3</v>
      </c>
      <c r="C160" t="s">
        <v>4284</v>
      </c>
      <c r="D160" t="str">
        <f>VLOOKUP(C160,'MASTER KEY'!$A$2:$B$2986,2,FALSE)</f>
        <v>Cyclotella spp 0001</v>
      </c>
    </row>
    <row r="161" spans="1:5">
      <c r="A161" t="s">
        <v>5396</v>
      </c>
      <c r="B161">
        <v>1E-3</v>
      </c>
      <c r="C161" t="s">
        <v>4289</v>
      </c>
      <c r="D161" t="str">
        <f>VLOOKUP(C161,'MASTER KEY'!$A$2:$B$2986,2,FALSE)</f>
        <v>Cyclotella spp 0006</v>
      </c>
    </row>
    <row r="162" spans="1:5">
      <c r="A162" t="s">
        <v>5397</v>
      </c>
      <c r="B162">
        <v>1E-3</v>
      </c>
      <c r="C162" t="s">
        <v>3816</v>
      </c>
      <c r="D162" t="str">
        <f>VLOOKUP(C162,'MASTER KEY'!$A$2:$B$2986,2,FALSE)</f>
        <v>Bacillariophyceae spp 0001</v>
      </c>
    </row>
    <row r="163" spans="1:5">
      <c r="A163" t="s">
        <v>2644</v>
      </c>
      <c r="B163">
        <v>1E-3</v>
      </c>
      <c r="C163" t="s">
        <v>4296</v>
      </c>
      <c r="D163" t="str">
        <f>VLOOKUP(C163,'MASTER KEY'!$A$2:$B$2986,2,FALSE)</f>
        <v>Cylindrotheca closterium</v>
      </c>
    </row>
    <row r="164" spans="1:5">
      <c r="A164" t="s">
        <v>5398</v>
      </c>
      <c r="B164">
        <v>1E-3</v>
      </c>
      <c r="C164" t="s">
        <v>4298</v>
      </c>
      <c r="D164" t="str">
        <f>VLOOKUP(C164,'MASTER KEY'!$A$2:$B$2986,2,FALSE)</f>
        <v>Cymatocylis spp 0001</v>
      </c>
    </row>
    <row r="165" spans="1:5">
      <c r="A165" t="s">
        <v>2647</v>
      </c>
      <c r="B165">
        <v>1E-3</v>
      </c>
      <c r="C165" t="s">
        <v>4300</v>
      </c>
      <c r="D165" t="str">
        <f>VLOOKUP(C165,'MASTER KEY'!$A$2:$B$2986,2,FALSE)</f>
        <v>Cymatosira lorenziana</v>
      </c>
    </row>
    <row r="166" spans="1:5">
      <c r="A166" t="s">
        <v>5399</v>
      </c>
      <c r="B166">
        <v>1E-3</v>
      </c>
      <c r="C166" t="s">
        <v>4307</v>
      </c>
      <c r="D166" t="str">
        <f>VLOOKUP(C166,'MASTER KEY'!$A$2:$B$2986,2,FALSE)</f>
        <v>Cymbella spp 0005</v>
      </c>
    </row>
    <row r="167" spans="1:5">
      <c r="A167" t="s">
        <v>2656</v>
      </c>
      <c r="B167">
        <v>1E-3</v>
      </c>
      <c r="C167" t="s">
        <v>4310</v>
      </c>
      <c r="D167" t="str">
        <f>VLOOKUP(C167,'MASTER KEY'!$A$2:$B$2986,2,FALSE)</f>
        <v>Cyttarocylis ampulla</v>
      </c>
    </row>
    <row r="168" spans="1:5">
      <c r="A168" t="s">
        <v>5400</v>
      </c>
      <c r="B168">
        <v>1E-3</v>
      </c>
      <c r="C168" t="s">
        <v>4311</v>
      </c>
      <c r="D168" t="str">
        <f>VLOOKUP(C168,'MASTER KEY'!$A$2:$B$2986,2,FALSE)</f>
        <v>Cyttarocylis spp 0001</v>
      </c>
    </row>
    <row r="169" spans="1:5">
      <c r="A169" t="s">
        <v>2660</v>
      </c>
      <c r="B169">
        <v>1E-3</v>
      </c>
      <c r="C169" t="s">
        <v>4314</v>
      </c>
      <c r="D169" t="str">
        <f>VLOOKUP(C169,'MASTER KEY'!$A$2:$B$2986,2,FALSE)</f>
        <v>Dactyliosolen blavyanus</v>
      </c>
    </row>
    <row r="170" spans="1:5">
      <c r="A170" t="s">
        <v>2661</v>
      </c>
      <c r="B170">
        <v>1E-3</v>
      </c>
      <c r="C170" t="s">
        <v>4315</v>
      </c>
      <c r="D170" t="str">
        <f>VLOOKUP(C170,'MASTER KEY'!$A$2:$B$2986,2,FALSE)</f>
        <v>Dactyliosolen fragilissimus</v>
      </c>
    </row>
    <row r="171" spans="1:5">
      <c r="A171" t="s">
        <v>7234</v>
      </c>
      <c r="B171">
        <v>1E-3</v>
      </c>
      <c r="C171" t="s">
        <v>4315</v>
      </c>
      <c r="D171" t="str">
        <f>VLOOKUP(C171,'MASTER KEY'!$A$2:$B$2986,2,FALSE)</f>
        <v>Dactyliosolen fragilissimus</v>
      </c>
      <c r="E171" s="63" t="s">
        <v>5401</v>
      </c>
    </row>
    <row r="172" spans="1:5">
      <c r="A172" t="s">
        <v>7235</v>
      </c>
      <c r="B172">
        <v>1E-3</v>
      </c>
      <c r="C172" t="s">
        <v>4315</v>
      </c>
      <c r="D172" t="str">
        <f>VLOOKUP(C172,'MASTER KEY'!$A$2:$B$2986,2,FALSE)</f>
        <v>Dactyliosolen fragilissimus</v>
      </c>
      <c r="E172" s="63" t="s">
        <v>5402</v>
      </c>
    </row>
    <row r="173" spans="1:5">
      <c r="A173" t="s">
        <v>2662</v>
      </c>
      <c r="B173">
        <v>1E-3</v>
      </c>
      <c r="C173" t="s">
        <v>4316</v>
      </c>
      <c r="D173" t="str">
        <f>VLOOKUP(C173,'MASTER KEY'!$A$2:$B$2986,2,FALSE)</f>
        <v>Dactyliosolen phuketensis</v>
      </c>
    </row>
    <row r="174" spans="1:5">
      <c r="A174" t="s">
        <v>5403</v>
      </c>
      <c r="B174">
        <v>1E-3</v>
      </c>
      <c r="C174" t="s">
        <v>4320</v>
      </c>
      <c r="D174" t="str">
        <f>VLOOKUP(C174,'MASTER KEY'!$A$2:$B$2986,2,FALSE)</f>
        <v>Dactyliosolen spp 0004</v>
      </c>
    </row>
    <row r="175" spans="1:5">
      <c r="A175" t="s">
        <v>2667</v>
      </c>
      <c r="B175">
        <v>1E-3</v>
      </c>
      <c r="C175" t="s">
        <v>4322</v>
      </c>
      <c r="D175" t="str">
        <f>VLOOKUP(C175,'MASTER KEY'!$A$2:$B$2986,2,FALSE)</f>
        <v>Dadayiella ganymedes</v>
      </c>
    </row>
    <row r="176" spans="1:5">
      <c r="A176" t="s">
        <v>5404</v>
      </c>
      <c r="B176">
        <v>1E-3</v>
      </c>
      <c r="C176" t="s">
        <v>4323</v>
      </c>
      <c r="D176" t="str">
        <f>VLOOKUP(C176,'MASTER KEY'!$A$2:$B$2986,2,FALSE)</f>
        <v>Dadayiella spp 0001</v>
      </c>
    </row>
    <row r="177" spans="1:4">
      <c r="A177" t="s">
        <v>2669</v>
      </c>
      <c r="B177">
        <v>1E-3</v>
      </c>
      <c r="C177" t="s">
        <v>4325</v>
      </c>
      <c r="D177" t="str">
        <f>VLOOKUP(C177,'MASTER KEY'!$A$2:$B$2986,2,FALSE)</f>
        <v>Detonula pumila</v>
      </c>
    </row>
    <row r="178" spans="1:4">
      <c r="A178" t="s">
        <v>2678</v>
      </c>
      <c r="B178">
        <v>1E-3</v>
      </c>
      <c r="C178" t="s">
        <v>4335</v>
      </c>
      <c r="D178" t="str">
        <f>VLOOKUP(C178,'MASTER KEY'!$A$2:$B$2986,2,FALSE)</f>
        <v>Dictyocha crux</v>
      </c>
    </row>
    <row r="179" spans="1:4">
      <c r="A179" t="s">
        <v>2679</v>
      </c>
      <c r="B179">
        <v>1E-3</v>
      </c>
      <c r="C179" t="s">
        <v>4336</v>
      </c>
      <c r="D179" t="str">
        <f>VLOOKUP(C179,'MASTER KEY'!$A$2:$B$2986,2,FALSE)</f>
        <v>Dictyocha fibula</v>
      </c>
    </row>
    <row r="180" spans="1:4">
      <c r="A180" t="s">
        <v>5405</v>
      </c>
      <c r="B180">
        <v>1E-3</v>
      </c>
      <c r="C180" t="s">
        <v>4336</v>
      </c>
      <c r="D180" t="str">
        <f>VLOOKUP(C180,'MASTER KEY'!$A$2:$B$2986,2,FALSE)</f>
        <v>Dictyocha fibula</v>
      </c>
    </row>
    <row r="181" spans="1:4">
      <c r="A181" t="s">
        <v>2681</v>
      </c>
      <c r="B181">
        <v>1E-3</v>
      </c>
      <c r="C181" t="s">
        <v>4338</v>
      </c>
      <c r="D181" t="str">
        <f>VLOOKUP(C181,'MASTER KEY'!$A$2:$B$2986,2,FALSE)</f>
        <v>Dictyocha speculum</v>
      </c>
    </row>
    <row r="182" spans="1:4">
      <c r="A182" t="s">
        <v>5406</v>
      </c>
      <c r="B182">
        <v>1E-3</v>
      </c>
      <c r="C182" t="s">
        <v>4341</v>
      </c>
      <c r="D182" t="str">
        <f>VLOOKUP(C182,'MASTER KEY'!$A$2:$B$2986,2,FALSE)</f>
        <v>Dictyocha spp 0003</v>
      </c>
    </row>
    <row r="183" spans="1:4">
      <c r="A183" t="s">
        <v>5407</v>
      </c>
      <c r="B183">
        <v>1E-3</v>
      </c>
      <c r="C183" t="s">
        <v>4344</v>
      </c>
      <c r="D183" t="str">
        <f>VLOOKUP(C183,'MASTER KEY'!$A$2:$B$2986,2,FALSE)</f>
        <v>Dictyocysta duplex</v>
      </c>
    </row>
    <row r="184" spans="1:4">
      <c r="A184" t="s">
        <v>2687</v>
      </c>
      <c r="B184">
        <v>1E-3</v>
      </c>
      <c r="C184" t="s">
        <v>4345</v>
      </c>
      <c r="D184" t="str">
        <f>VLOOKUP(C184,'MASTER KEY'!$A$2:$B$2986,2,FALSE)</f>
        <v>Dictyocysta elegans</v>
      </c>
    </row>
    <row r="185" spans="1:4">
      <c r="A185" t="s">
        <v>5408</v>
      </c>
      <c r="B185">
        <v>1E-3</v>
      </c>
      <c r="C185" t="s">
        <v>4345</v>
      </c>
      <c r="D185" t="str">
        <f>VLOOKUP(C185,'MASTER KEY'!$A$2:$B$2986,2,FALSE)</f>
        <v>Dictyocysta elegans</v>
      </c>
    </row>
    <row r="186" spans="1:4">
      <c r="A186" t="s">
        <v>5409</v>
      </c>
      <c r="B186">
        <v>1E-3</v>
      </c>
      <c r="C186" t="s">
        <v>4346</v>
      </c>
      <c r="D186" t="str">
        <f>VLOOKUP(C186,'MASTER KEY'!$A$2:$B$2986,2,FALSE)</f>
        <v>Dictyocysta spp 0001</v>
      </c>
    </row>
    <row r="187" spans="1:4">
      <c r="A187" t="s">
        <v>5410</v>
      </c>
      <c r="B187">
        <v>1E-3</v>
      </c>
      <c r="C187" t="s">
        <v>4393</v>
      </c>
      <c r="D187" t="str">
        <f>VLOOKUP(C187,'MASTER KEY'!$A$2:$B$2986,2,FALSE)</f>
        <v>Dinoflagellate spp 0043</v>
      </c>
    </row>
    <row r="188" spans="1:4">
      <c r="A188" t="s">
        <v>5411</v>
      </c>
      <c r="B188">
        <v>1E-3</v>
      </c>
      <c r="C188" t="s">
        <v>4394</v>
      </c>
      <c r="D188" t="str">
        <f>VLOOKUP(C188,'MASTER KEY'!$A$2:$B$2986,2,FALSE)</f>
        <v>Dinoflagellate spp 0044</v>
      </c>
    </row>
    <row r="189" spans="1:4">
      <c r="A189" t="s">
        <v>2742</v>
      </c>
      <c r="B189">
        <v>1E-3</v>
      </c>
      <c r="C189" t="s">
        <v>4402</v>
      </c>
      <c r="D189" t="str">
        <f>VLOOKUP(C189,'MASTER KEY'!$A$2:$B$2986,2,FALSE)</f>
        <v>Dinophysis acuminata</v>
      </c>
    </row>
    <row r="190" spans="1:4">
      <c r="A190" t="s">
        <v>2743</v>
      </c>
      <c r="B190">
        <v>1E-3</v>
      </c>
      <c r="C190" t="s">
        <v>4403</v>
      </c>
      <c r="D190" t="str">
        <f>VLOOKUP(C190,'MASTER KEY'!$A$2:$B$2986,2,FALSE)</f>
        <v>Dinophysis acuta</v>
      </c>
    </row>
    <row r="191" spans="1:4">
      <c r="A191" t="s">
        <v>2744</v>
      </c>
      <c r="B191">
        <v>1E-3</v>
      </c>
      <c r="C191" t="s">
        <v>4404</v>
      </c>
      <c r="D191" t="str">
        <f>VLOOKUP(C191,'MASTER KEY'!$A$2:$B$2986,2,FALSE)</f>
        <v>Dinophysis caudata</v>
      </c>
    </row>
    <row r="192" spans="1:4">
      <c r="A192" t="s">
        <v>2746</v>
      </c>
      <c r="B192">
        <v>1E-3</v>
      </c>
      <c r="C192" t="s">
        <v>4406</v>
      </c>
      <c r="D192" t="str">
        <f>VLOOKUP(C192,'MASTER KEY'!$A$2:$B$2986,2,FALSE)</f>
        <v>Dinophysis dens</v>
      </c>
    </row>
    <row r="193" spans="1:5">
      <c r="A193" t="s">
        <v>2747</v>
      </c>
      <c r="B193">
        <v>1E-3</v>
      </c>
      <c r="C193" t="s">
        <v>4407</v>
      </c>
      <c r="D193" t="str">
        <f>VLOOKUP(C193,'MASTER KEY'!$A$2:$B$2986,2,FALSE)</f>
        <v>Dinophysis fortii</v>
      </c>
    </row>
    <row r="194" spans="1:5">
      <c r="A194" t="s">
        <v>2748</v>
      </c>
      <c r="B194">
        <v>1E-3</v>
      </c>
      <c r="C194" t="s">
        <v>4408</v>
      </c>
      <c r="D194" t="str">
        <f>VLOOKUP(C194,'MASTER KEY'!$A$2:$B$2986,2,FALSE)</f>
        <v>Dinophysis miles</v>
      </c>
    </row>
    <row r="195" spans="1:5">
      <c r="A195" t="s">
        <v>2749</v>
      </c>
      <c r="B195">
        <v>1E-3</v>
      </c>
      <c r="C195" t="s">
        <v>4409</v>
      </c>
      <c r="D195" t="str">
        <f>VLOOKUP(C195,'MASTER KEY'!$A$2:$B$2986,2,FALSE)</f>
        <v>Dinophysis norvegica</v>
      </c>
    </row>
    <row r="196" spans="1:5">
      <c r="A196" t="s">
        <v>5412</v>
      </c>
      <c r="B196">
        <v>1E-3</v>
      </c>
      <c r="C196" t="s">
        <v>4417</v>
      </c>
      <c r="D196" t="str">
        <f>VLOOKUP(C196,'MASTER KEY'!$A$2:$B$2986,2,FALSE)</f>
        <v>Dinophysis spp 0007</v>
      </c>
    </row>
    <row r="197" spans="1:5">
      <c r="A197" t="s">
        <v>2757</v>
      </c>
      <c r="B197">
        <v>1E-3</v>
      </c>
      <c r="C197" t="s">
        <v>4419</v>
      </c>
      <c r="D197" t="str">
        <f>VLOOKUP(C197,'MASTER KEY'!$A$2:$B$2986,2,FALSE)</f>
        <v>Dinophysis tripos</v>
      </c>
    </row>
    <row r="198" spans="1:5">
      <c r="A198" t="s">
        <v>2758</v>
      </c>
      <c r="B198">
        <v>1E-3</v>
      </c>
      <c r="C198" t="s">
        <v>4420</v>
      </c>
      <c r="D198" t="str">
        <f>VLOOKUP(C198,'MASTER KEY'!$A$2:$B$2986,2,FALSE)</f>
        <v>Dinophysis truncata</v>
      </c>
    </row>
    <row r="199" spans="1:5">
      <c r="A199" t="s">
        <v>5413</v>
      </c>
      <c r="B199">
        <v>1E-3</v>
      </c>
      <c r="C199" t="s">
        <v>4435</v>
      </c>
      <c r="D199" t="str">
        <f>VLOOKUP(C199,'MASTER KEY'!$A$2:$B$2986,2,FALSE)</f>
        <v>Diploneis spp 0010</v>
      </c>
    </row>
    <row r="200" spans="1:5">
      <c r="A200" t="s">
        <v>7236</v>
      </c>
      <c r="B200">
        <v>1E-3</v>
      </c>
      <c r="C200" t="s">
        <v>4441</v>
      </c>
      <c r="D200" t="str">
        <f>VLOOKUP(C200,'MASTER KEY'!$A$2:$B$2986,2,FALSE)</f>
        <v>Ditylum brightwelii</v>
      </c>
      <c r="E200" s="63" t="s">
        <v>5414</v>
      </c>
    </row>
    <row r="201" spans="1:5">
      <c r="A201" t="s">
        <v>7237</v>
      </c>
      <c r="B201">
        <v>1E-3</v>
      </c>
      <c r="C201" t="s">
        <v>4441</v>
      </c>
      <c r="D201" t="str">
        <f>VLOOKUP(C201,'MASTER KEY'!$A$2:$B$2986,2,FALSE)</f>
        <v>Ditylum brightwelii</v>
      </c>
      <c r="E201" s="63" t="s">
        <v>5415</v>
      </c>
    </row>
    <row r="202" spans="1:5">
      <c r="A202" t="s">
        <v>5416</v>
      </c>
      <c r="B202">
        <v>1E-3</v>
      </c>
      <c r="C202" t="s">
        <v>4454</v>
      </c>
      <c r="D202" t="str">
        <f>VLOOKUP(C202,'MASTER KEY'!$A$2:$B$2986,2,FALSE)</f>
        <v>Ebria spp 0001</v>
      </c>
    </row>
    <row r="203" spans="1:5">
      <c r="A203" t="s">
        <v>5417</v>
      </c>
      <c r="B203">
        <v>1E-3</v>
      </c>
      <c r="C203" t="s">
        <v>4551</v>
      </c>
      <c r="D203" t="str">
        <f>VLOOKUP(C203,'MASTER KEY'!$A$2:$B$2986,2,FALSE)</f>
        <v>Gephyrocapsa huxleyi</v>
      </c>
    </row>
    <row r="204" spans="1:5">
      <c r="A204" t="s">
        <v>5418</v>
      </c>
      <c r="B204">
        <v>1E-3</v>
      </c>
      <c r="C204" t="s">
        <v>4551</v>
      </c>
      <c r="D204" t="str">
        <f>VLOOKUP(C204,'MASTER KEY'!$A$2:$B$2986,2,FALSE)</f>
        <v>Gephyrocapsa huxleyi</v>
      </c>
    </row>
    <row r="205" spans="1:5">
      <c r="A205" t="s">
        <v>5419</v>
      </c>
      <c r="B205">
        <v>1E-3</v>
      </c>
      <c r="C205" t="s">
        <v>4551</v>
      </c>
      <c r="D205" t="str">
        <f>VLOOKUP(C205,'MASTER KEY'!$A$2:$B$2986,2,FALSE)</f>
        <v>Gephyrocapsa huxleyi</v>
      </c>
    </row>
    <row r="206" spans="1:5">
      <c r="A206" t="s">
        <v>5420</v>
      </c>
      <c r="B206">
        <v>1E-3</v>
      </c>
      <c r="C206" t="s">
        <v>4551</v>
      </c>
      <c r="D206" t="str">
        <f>VLOOKUP(C206,'MASTER KEY'!$A$2:$B$2986,2,FALSE)</f>
        <v>Gephyrocapsa huxleyi</v>
      </c>
    </row>
    <row r="207" spans="1:5">
      <c r="A207" t="s">
        <v>5421</v>
      </c>
      <c r="B207">
        <v>1E-3</v>
      </c>
      <c r="C207" t="s">
        <v>4551</v>
      </c>
      <c r="D207" t="str">
        <f>VLOOKUP(C207,'MASTER KEY'!$A$2:$B$2986,2,FALSE)</f>
        <v>Gephyrocapsa huxleyi</v>
      </c>
      <c r="E207" s="63" t="s">
        <v>5421</v>
      </c>
    </row>
    <row r="208" spans="1:5">
      <c r="A208" t="s">
        <v>5422</v>
      </c>
      <c r="B208">
        <v>1E-3</v>
      </c>
      <c r="C208" t="s">
        <v>4551</v>
      </c>
      <c r="D208" t="str">
        <f>VLOOKUP(C208,'MASTER KEY'!$A$2:$B$2986,2,FALSE)</f>
        <v>Gephyrocapsa huxleyi</v>
      </c>
    </row>
    <row r="209" spans="1:5">
      <c r="A209" t="s">
        <v>5423</v>
      </c>
      <c r="B209">
        <v>1E-3</v>
      </c>
      <c r="C209" t="s">
        <v>4551</v>
      </c>
      <c r="D209" t="str">
        <f>VLOOKUP(C209,'MASTER KEY'!$A$2:$B$2986,2,FALSE)</f>
        <v>Gephyrocapsa huxleyi</v>
      </c>
    </row>
    <row r="210" spans="1:5">
      <c r="A210" t="s">
        <v>5424</v>
      </c>
      <c r="B210">
        <v>1E-3</v>
      </c>
      <c r="C210" t="s">
        <v>4551</v>
      </c>
      <c r="D210" t="str">
        <f>VLOOKUP(C210,'MASTER KEY'!$A$2:$B$2986,2,FALSE)</f>
        <v>Gephyrocapsa huxleyi</v>
      </c>
    </row>
    <row r="211" spans="1:5">
      <c r="A211" t="s">
        <v>5425</v>
      </c>
      <c r="B211">
        <v>1E-3</v>
      </c>
      <c r="C211" t="s">
        <v>4551</v>
      </c>
      <c r="D211" t="str">
        <f>VLOOKUP(C211,'MASTER KEY'!$A$2:$B$2986,2,FALSE)</f>
        <v>Gephyrocapsa huxleyi</v>
      </c>
    </row>
    <row r="212" spans="1:5">
      <c r="A212" t="s">
        <v>5426</v>
      </c>
      <c r="B212">
        <v>1E-3</v>
      </c>
      <c r="C212" t="s">
        <v>4461</v>
      </c>
      <c r="D212" t="str">
        <f>VLOOKUP(C212,'MASTER KEY'!$A$2:$B$2986,2,FALSE)</f>
        <v>Entomoneis spp 0001</v>
      </c>
    </row>
    <row r="213" spans="1:5">
      <c r="A213" t="s">
        <v>5427</v>
      </c>
      <c r="B213">
        <v>1E-3</v>
      </c>
      <c r="C213" t="s">
        <v>4466</v>
      </c>
      <c r="D213" t="str">
        <f>VLOOKUP(C213,'MASTER KEY'!$A$2:$B$2986,2,FALSE)</f>
        <v>Ephemera spp 0001</v>
      </c>
    </row>
    <row r="214" spans="1:5">
      <c r="A214" t="s">
        <v>5428</v>
      </c>
      <c r="B214">
        <v>1E-3</v>
      </c>
      <c r="C214" t="s">
        <v>4469</v>
      </c>
      <c r="D214" t="str">
        <f>VLOOKUP(C214,'MASTER KEY'!$A$2:$B$2986,2,FALSE)</f>
        <v>Epiplocylis undella</v>
      </c>
    </row>
    <row r="215" spans="1:5">
      <c r="A215" t="s">
        <v>2790</v>
      </c>
      <c r="B215">
        <v>1E-3</v>
      </c>
      <c r="C215" t="s">
        <v>4467</v>
      </c>
      <c r="D215" t="str">
        <f>VLOOKUP(C215,'MASTER KEY'!$A$2:$B$2986,2,FALSE)</f>
        <v>Epiplocylis healdi</v>
      </c>
    </row>
    <row r="216" spans="1:5">
      <c r="A216" t="s">
        <v>5429</v>
      </c>
      <c r="B216">
        <v>1E-3</v>
      </c>
      <c r="C216" t="s">
        <v>4468</v>
      </c>
      <c r="D216" t="str">
        <f>VLOOKUP(C216,'MASTER KEY'!$A$2:$B$2986,2,FALSE)</f>
        <v>Epiplocylis spp 0001</v>
      </c>
    </row>
    <row r="217" spans="1:5">
      <c r="A217" t="s">
        <v>5430</v>
      </c>
      <c r="B217">
        <v>1E-3</v>
      </c>
      <c r="C217" t="s">
        <v>4470</v>
      </c>
      <c r="D217" t="str">
        <f>VLOOKUP(C217,'MASTER KEY'!$A$2:$B$2986,2,FALSE)</f>
        <v>Epiplocyloides reticulata</v>
      </c>
    </row>
    <row r="218" spans="1:5">
      <c r="A218" t="s">
        <v>2796</v>
      </c>
      <c r="B218">
        <v>1E-3</v>
      </c>
      <c r="C218" t="s">
        <v>4473</v>
      </c>
      <c r="D218" t="str">
        <f>VLOOKUP(C218,'MASTER KEY'!$A$2:$B$2986,2,FALSE)</f>
        <v>Eucampia cornuta</v>
      </c>
    </row>
    <row r="219" spans="1:5">
      <c r="A219" t="s">
        <v>7238</v>
      </c>
      <c r="B219">
        <v>1E-3</v>
      </c>
      <c r="C219" t="s">
        <v>4485</v>
      </c>
      <c r="D219" t="str">
        <f>VLOOKUP(C219,'MASTER KEY'!$A$2:$B$2986,2,FALSE)</f>
        <v>Eucampia spp 0012</v>
      </c>
      <c r="E219" s="63" t="s">
        <v>5431</v>
      </c>
    </row>
    <row r="220" spans="1:5">
      <c r="A220" t="s">
        <v>7239</v>
      </c>
      <c r="B220">
        <v>1E-3</v>
      </c>
      <c r="C220" t="s">
        <v>4486</v>
      </c>
      <c r="D220" t="str">
        <f>VLOOKUP(C220,'MASTER KEY'!$A$2:$B$2986,2,FALSE)</f>
        <v>Eucampia spp 0013</v>
      </c>
      <c r="E220" s="63" t="s">
        <v>5432</v>
      </c>
    </row>
    <row r="221" spans="1:5">
      <c r="A221" t="s">
        <v>2810</v>
      </c>
      <c r="B221">
        <v>1E-3</v>
      </c>
      <c r="C221" t="s">
        <v>4488</v>
      </c>
      <c r="D221" t="str">
        <f>VLOOKUP(C221,'MASTER KEY'!$A$2:$B$2986,2,FALSE)</f>
        <v>Eucampia zodiacus</v>
      </c>
    </row>
    <row r="222" spans="1:5">
      <c r="A222" t="s">
        <v>5433</v>
      </c>
      <c r="B222">
        <v>1E-3</v>
      </c>
      <c r="C222" t="s">
        <v>4490</v>
      </c>
      <c r="D222" t="str">
        <f>VLOOKUP(C222,'MASTER KEY'!$A$2:$B$2986,2,FALSE)</f>
        <v>Euglena spp 0001</v>
      </c>
    </row>
    <row r="223" spans="1:5">
      <c r="A223" t="s">
        <v>5434</v>
      </c>
      <c r="B223">
        <v>1E-3</v>
      </c>
      <c r="C223" t="s">
        <v>4492</v>
      </c>
      <c r="D223" t="str">
        <f>VLOOKUP(C223,'MASTER KEY'!$A$2:$B$2986,2,FALSE)</f>
        <v>Euglenida spp 0001</v>
      </c>
    </row>
    <row r="224" spans="1:5">
      <c r="A224" t="s">
        <v>2812</v>
      </c>
      <c r="B224">
        <v>1E-3</v>
      </c>
      <c r="C224" t="s">
        <v>4493</v>
      </c>
      <c r="D224" t="str">
        <f>VLOOKUP(C224,'MASTER KEY'!$A$2:$B$2986,2,FALSE)</f>
        <v>Eutintinnus apertus</v>
      </c>
    </row>
    <row r="225" spans="1:5">
      <c r="A225" t="s">
        <v>5435</v>
      </c>
      <c r="B225">
        <v>1E-3</v>
      </c>
      <c r="C225" t="s">
        <v>4496</v>
      </c>
      <c r="D225" t="str">
        <f>VLOOKUP(C225,'MASTER KEY'!$A$2:$B$2986,2,FALSE)</f>
        <v>Eutintinnus raknoi</v>
      </c>
    </row>
    <row r="226" spans="1:5">
      <c r="A226" t="s">
        <v>5436</v>
      </c>
      <c r="B226">
        <v>1E-3</v>
      </c>
      <c r="C226" t="s">
        <v>4494</v>
      </c>
      <c r="D226" t="str">
        <f>VLOOKUP(C226,'MASTER KEY'!$A$2:$B$2986,2,FALSE)</f>
        <v>Eutintinnus lusus-undae</v>
      </c>
    </row>
    <row r="227" spans="1:5">
      <c r="A227" t="s">
        <v>2813</v>
      </c>
      <c r="B227">
        <v>1E-3</v>
      </c>
      <c r="C227" t="s">
        <v>4494</v>
      </c>
      <c r="D227" t="str">
        <f>VLOOKUP(C227,'MASTER KEY'!$A$2:$B$2986,2,FALSE)</f>
        <v>Eutintinnus lusus-undae</v>
      </c>
    </row>
    <row r="228" spans="1:5">
      <c r="A228" t="s">
        <v>2814</v>
      </c>
      <c r="B228">
        <v>1E-3</v>
      </c>
      <c r="C228" t="s">
        <v>4495</v>
      </c>
      <c r="D228" t="str">
        <f>VLOOKUP(C228,'MASTER KEY'!$A$2:$B$2986,2,FALSE)</f>
        <v>Eutintinnus medius</v>
      </c>
    </row>
    <row r="229" spans="1:5">
      <c r="A229" t="s">
        <v>5437</v>
      </c>
      <c r="B229">
        <v>1E-3</v>
      </c>
      <c r="C229" t="s">
        <v>4497</v>
      </c>
      <c r="D229" t="str">
        <f>VLOOKUP(C229,'MASTER KEY'!$A$2:$B$2986,2,FALSE)</f>
        <v>Eutintinnus spp 0001</v>
      </c>
    </row>
    <row r="230" spans="1:5">
      <c r="A230" t="s">
        <v>5438</v>
      </c>
      <c r="B230">
        <v>1E-3</v>
      </c>
      <c r="C230" t="s">
        <v>4504</v>
      </c>
      <c r="D230" t="str">
        <f>VLOOKUP(C230,'MASTER KEY'!$A$2:$B$2986,2,FALSE)</f>
        <v>Eutreptiella spp 006</v>
      </c>
    </row>
    <row r="231" spans="1:5">
      <c r="A231" t="s">
        <v>2825</v>
      </c>
      <c r="B231">
        <v>1E-3</v>
      </c>
      <c r="C231" t="s">
        <v>4508</v>
      </c>
      <c r="D231" t="str">
        <f>VLOOKUP(C231,'MASTER KEY'!$A$2:$B$2986,2,FALSE)</f>
        <v>Favella ehrenbergii</v>
      </c>
    </row>
    <row r="232" spans="1:5">
      <c r="A232" t="s">
        <v>5439</v>
      </c>
      <c r="B232">
        <v>1E-3</v>
      </c>
      <c r="C232" t="s">
        <v>4509</v>
      </c>
      <c r="D232" t="str">
        <f>VLOOKUP(C232,'MASTER KEY'!$A$2:$B$2986,2,FALSE)</f>
        <v>Favella spp 0001</v>
      </c>
    </row>
    <row r="233" spans="1:5">
      <c r="A233" t="s">
        <v>7240</v>
      </c>
      <c r="B233">
        <v>1E-3</v>
      </c>
      <c r="C233" t="s">
        <v>4512</v>
      </c>
      <c r="D233" t="str">
        <f>VLOOKUP(C233,'MASTER KEY'!$A$2:$B$2986,2,FALSE)</f>
        <v>Flagellate spp 0001</v>
      </c>
      <c r="E233" s="63" t="s">
        <v>5440</v>
      </c>
    </row>
    <row r="234" spans="1:5">
      <c r="A234" t="s">
        <v>7241</v>
      </c>
      <c r="B234">
        <v>1E-3</v>
      </c>
      <c r="C234" t="s">
        <v>4513</v>
      </c>
      <c r="D234" t="str">
        <f>VLOOKUP(C234,'MASTER KEY'!$A$2:$B$2986,2,FALSE)</f>
        <v>Flagellate spp 0002</v>
      </c>
      <c r="E234" s="63" t="s">
        <v>5441</v>
      </c>
    </row>
    <row r="235" spans="1:5">
      <c r="A235" t="s">
        <v>5442</v>
      </c>
      <c r="B235">
        <v>1E-3</v>
      </c>
      <c r="C235" t="s">
        <v>4538</v>
      </c>
      <c r="D235" t="str">
        <f>VLOOKUP(C235,'MASTER KEY'!$A$2:$B$2986,2,FALSE)</f>
        <v>Fragilaria spp 0003</v>
      </c>
    </row>
    <row r="236" spans="1:5">
      <c r="A236" t="s">
        <v>5443</v>
      </c>
      <c r="B236">
        <v>1E-3</v>
      </c>
      <c r="C236" t="s">
        <v>4541</v>
      </c>
      <c r="D236" t="str">
        <f>VLOOKUP(C236,'MASTER KEY'!$A$2:$B$2986,2,FALSE)</f>
        <v>Fragilariopsis doliolus</v>
      </c>
    </row>
    <row r="237" spans="1:5">
      <c r="A237" t="s">
        <v>5444</v>
      </c>
      <c r="B237">
        <v>1E-3</v>
      </c>
      <c r="C237" t="s">
        <v>4543</v>
      </c>
      <c r="D237" t="str">
        <f>VLOOKUP(C237,'MASTER KEY'!$A$2:$B$2986,2,FALSE)</f>
        <v>Fragilariopsis rhombica</v>
      </c>
    </row>
    <row r="238" spans="1:5">
      <c r="A238" t="s">
        <v>2855</v>
      </c>
      <c r="B238">
        <v>1E-3</v>
      </c>
      <c r="C238" t="s">
        <v>4541</v>
      </c>
      <c r="D238" t="str">
        <f>VLOOKUP(C238,'MASTER KEY'!$A$2:$B$2986,2,FALSE)</f>
        <v>Fragilariopsis doliolus</v>
      </c>
    </row>
    <row r="239" spans="1:5">
      <c r="A239" t="s">
        <v>2856</v>
      </c>
      <c r="B239">
        <v>1E-3</v>
      </c>
      <c r="C239" t="s">
        <v>4542</v>
      </c>
      <c r="D239" t="str">
        <f>VLOOKUP(C239,'MASTER KEY'!$A$2:$B$2986,2,FALSE)</f>
        <v>Fragilariopsis kerguelensis</v>
      </c>
    </row>
    <row r="240" spans="1:5">
      <c r="A240" t="s">
        <v>5445</v>
      </c>
      <c r="B240">
        <v>1E-3</v>
      </c>
      <c r="C240" t="s">
        <v>4543</v>
      </c>
      <c r="D240" t="str">
        <f>VLOOKUP(C240,'MASTER KEY'!$A$2:$B$2986,2,FALSE)</f>
        <v>Fragilariopsis rhombica</v>
      </c>
    </row>
    <row r="241" spans="1:5">
      <c r="A241" t="s">
        <v>5446</v>
      </c>
      <c r="B241">
        <v>1E-3</v>
      </c>
      <c r="C241" t="s">
        <v>4546</v>
      </c>
      <c r="D241" t="str">
        <f>VLOOKUP(C241,'MASTER KEY'!$A$2:$B$2986,2,FALSE)</f>
        <v>Fragilariopsis spp 0003</v>
      </c>
    </row>
    <row r="242" spans="1:5">
      <c r="A242" t="s">
        <v>7206</v>
      </c>
      <c r="B242">
        <v>1E-3</v>
      </c>
      <c r="C242" t="s">
        <v>4553</v>
      </c>
      <c r="D242" t="str">
        <f>VLOOKUP(C242,'MASTER KEY'!$A$2:$B$2986,2,FALSE)</f>
        <v>Gephyrocapsa oceanica</v>
      </c>
    </row>
    <row r="243" spans="1:5">
      <c r="A243" t="s">
        <v>2864</v>
      </c>
      <c r="B243">
        <v>1E-3</v>
      </c>
      <c r="C243" t="s">
        <v>4550</v>
      </c>
      <c r="D243" t="str">
        <f>VLOOKUP(C243,'MASTER KEY'!$A$2:$B$2986,2,FALSE)</f>
        <v>Gephyrocapsa ericsonii</v>
      </c>
    </row>
    <row r="244" spans="1:5">
      <c r="A244" t="s">
        <v>2866</v>
      </c>
      <c r="B244">
        <v>1E-3</v>
      </c>
      <c r="C244" t="s">
        <v>4552</v>
      </c>
      <c r="D244" t="str">
        <f>VLOOKUP(C244,'MASTER KEY'!$A$2:$B$2986,2,FALSE)</f>
        <v>Gephyrocapsa muellerae</v>
      </c>
    </row>
    <row r="245" spans="1:5">
      <c r="A245" t="s">
        <v>2863</v>
      </c>
      <c r="B245">
        <v>1E-3</v>
      </c>
      <c r="C245" t="s">
        <v>4553</v>
      </c>
      <c r="D245" t="str">
        <f>VLOOKUP(C245,'MASTER KEY'!$A$2:$B$2986,2,FALSE)</f>
        <v>Gephyrocapsa oceanica</v>
      </c>
    </row>
    <row r="246" spans="1:5">
      <c r="A246" t="s">
        <v>2868</v>
      </c>
      <c r="B246">
        <v>1E-3</v>
      </c>
      <c r="C246" t="s">
        <v>4560</v>
      </c>
      <c r="D246" t="str">
        <f>VLOOKUP(C246,'MASTER KEY'!$A$2:$B$2986,2,FALSE)</f>
        <v>Goniodoma polyedricum</v>
      </c>
    </row>
    <row r="247" spans="1:5">
      <c r="A247" t="s">
        <v>2869</v>
      </c>
      <c r="B247">
        <v>1E-3</v>
      </c>
      <c r="C247" t="s">
        <v>4562</v>
      </c>
      <c r="D247" t="str">
        <f>VLOOKUP(C247,'MASTER KEY'!$A$2:$B$2986,2,FALSE)</f>
        <v>Gonyaulax birostris</v>
      </c>
    </row>
    <row r="248" spans="1:5">
      <c r="A248" t="s">
        <v>5447</v>
      </c>
      <c r="B248">
        <v>1E-3</v>
      </c>
      <c r="C248" t="s">
        <v>4566</v>
      </c>
      <c r="D248" t="str">
        <f>VLOOKUP(C248,'MASTER KEY'!$A$2:$B$2986,2,FALSE)</f>
        <v>Gonyaulax spp 0002</v>
      </c>
    </row>
    <row r="249" spans="1:5">
      <c r="A249" t="s">
        <v>2873</v>
      </c>
      <c r="B249">
        <v>1E-3</v>
      </c>
      <c r="C249" t="s">
        <v>4569</v>
      </c>
      <c r="D249" t="str">
        <f>VLOOKUP(C249,'MASTER KEY'!$A$2:$B$2986,2,FALSE)</f>
        <v>Gossleriella tropica</v>
      </c>
    </row>
    <row r="250" spans="1:5">
      <c r="A250" t="s">
        <v>5448</v>
      </c>
      <c r="B250">
        <v>1E-3</v>
      </c>
      <c r="C250" t="s">
        <v>4571</v>
      </c>
      <c r="D250" t="str">
        <f>VLOOKUP(C250,'MASTER KEY'!$A$2:$B$2986,2,FALSE)</f>
        <v>Gramatophora oceanica</v>
      </c>
    </row>
    <row r="251" spans="1:5">
      <c r="A251" t="s">
        <v>5449</v>
      </c>
      <c r="B251">
        <v>1E-3</v>
      </c>
      <c r="C251" t="s">
        <v>4575</v>
      </c>
      <c r="D251" t="str">
        <f>VLOOKUP(C251,'MASTER KEY'!$A$2:$B$2986,2,FALSE)</f>
        <v>Grammatophora spp 0002</v>
      </c>
    </row>
    <row r="252" spans="1:5">
      <c r="A252" t="s">
        <v>2879</v>
      </c>
      <c r="B252">
        <v>1E-3</v>
      </c>
      <c r="C252" t="s">
        <v>4576</v>
      </c>
      <c r="D252" t="str">
        <f>VLOOKUP(C252,'MASTER KEY'!$A$2:$B$2986,2,FALSE)</f>
        <v>Guinardia cylindrus</v>
      </c>
    </row>
    <row r="253" spans="1:5">
      <c r="A253" t="s">
        <v>2880</v>
      </c>
      <c r="B253">
        <v>1E-3</v>
      </c>
      <c r="C253" t="s">
        <v>4577</v>
      </c>
      <c r="D253" t="str">
        <f>VLOOKUP(C253,'MASTER KEY'!$A$2:$B$2986,2,FALSE)</f>
        <v>Guinardia delicatula</v>
      </c>
    </row>
    <row r="254" spans="1:5">
      <c r="A254" t="s">
        <v>2881</v>
      </c>
      <c r="B254">
        <v>1E-3</v>
      </c>
      <c r="C254" t="s">
        <v>4578</v>
      </c>
      <c r="D254" t="str">
        <f>VLOOKUP(C254,'MASTER KEY'!$A$2:$B$2986,2,FALSE)</f>
        <v>Guinardia flaccida</v>
      </c>
    </row>
    <row r="255" spans="1:5">
      <c r="A255" t="s">
        <v>7242</v>
      </c>
      <c r="B255">
        <v>1E-3</v>
      </c>
      <c r="C255" t="s">
        <v>4578</v>
      </c>
      <c r="D255" t="str">
        <f>VLOOKUP(C255,'MASTER KEY'!$A$2:$B$2986,2,FALSE)</f>
        <v>Guinardia flaccida</v>
      </c>
      <c r="E255" s="63" t="s">
        <v>5450</v>
      </c>
    </row>
    <row r="256" spans="1:5">
      <c r="A256" t="s">
        <v>7243</v>
      </c>
      <c r="B256">
        <v>1E-3</v>
      </c>
      <c r="C256" t="s">
        <v>4578</v>
      </c>
      <c r="D256" t="str">
        <f>VLOOKUP(C256,'MASTER KEY'!$A$2:$B$2986,2,FALSE)</f>
        <v>Guinardia flaccida</v>
      </c>
      <c r="E256" s="63" t="s">
        <v>5451</v>
      </c>
    </row>
    <row r="257" spans="1:5">
      <c r="A257" t="s">
        <v>5452</v>
      </c>
      <c r="B257">
        <v>1E-3</v>
      </c>
      <c r="C257" t="s">
        <v>4580</v>
      </c>
      <c r="D257" t="str">
        <f>VLOOKUP(C257,'MASTER KEY'!$A$2:$B$2986,2,FALSE)</f>
        <v>Guinardia spp 0002</v>
      </c>
    </row>
    <row r="258" spans="1:5">
      <c r="A258" t="s">
        <v>2884</v>
      </c>
      <c r="B258">
        <v>1E-3</v>
      </c>
      <c r="C258" t="s">
        <v>4582</v>
      </c>
      <c r="D258" t="str">
        <f>VLOOKUP(C258,'MASTER KEY'!$A$2:$B$2986,2,FALSE)</f>
        <v>Guinardia striata</v>
      </c>
    </row>
    <row r="259" spans="1:5">
      <c r="A259" t="s">
        <v>5453</v>
      </c>
      <c r="B259">
        <v>1E-3</v>
      </c>
      <c r="C259" t="s">
        <v>4582</v>
      </c>
      <c r="D259" t="str">
        <f>VLOOKUP(C259,'MASTER KEY'!$A$2:$B$2986,2,FALSE)</f>
        <v>Guinardia striata</v>
      </c>
    </row>
    <row r="260" spans="1:5">
      <c r="A260" t="s">
        <v>5454</v>
      </c>
      <c r="B260">
        <v>1E-3</v>
      </c>
      <c r="C260" t="s">
        <v>4583</v>
      </c>
      <c r="D260" t="str">
        <f>VLOOKUP(C260,'MASTER KEY'!$A$2:$B$2986,2,FALSE)</f>
        <v>Gymnodinioid spp 0001</v>
      </c>
    </row>
    <row r="261" spans="1:5">
      <c r="A261" t="s">
        <v>7244</v>
      </c>
      <c r="B261">
        <v>1E-3</v>
      </c>
      <c r="C261" t="s">
        <v>4584</v>
      </c>
      <c r="D261" t="str">
        <f>VLOOKUP(C261,'MASTER KEY'!$A$2:$B$2986,2,FALSE)</f>
        <v>Gymnodinioid spp 0002</v>
      </c>
      <c r="E261" s="63" t="s">
        <v>5455</v>
      </c>
    </row>
    <row r="262" spans="1:5">
      <c r="A262" t="s">
        <v>7245</v>
      </c>
      <c r="B262">
        <v>1E-3</v>
      </c>
      <c r="C262" t="s">
        <v>4585</v>
      </c>
      <c r="D262" t="str">
        <f>VLOOKUP(C262,'MASTER KEY'!$A$2:$B$2986,2,FALSE)</f>
        <v>Gymnodinioid spp 0003</v>
      </c>
      <c r="E262" s="63" t="s">
        <v>5456</v>
      </c>
    </row>
    <row r="263" spans="1:5">
      <c r="A263" t="s">
        <v>7246</v>
      </c>
      <c r="B263">
        <v>1E-3</v>
      </c>
      <c r="C263" t="s">
        <v>4586</v>
      </c>
      <c r="D263" t="str">
        <f>VLOOKUP(C263,'MASTER KEY'!$A$2:$B$2986,2,FALSE)</f>
        <v>Gymnodinioid spp 0004</v>
      </c>
      <c r="E263" s="63" t="s">
        <v>5457</v>
      </c>
    </row>
    <row r="264" spans="1:5">
      <c r="A264" t="s">
        <v>7247</v>
      </c>
      <c r="B264">
        <v>1E-3</v>
      </c>
      <c r="C264" t="s">
        <v>4587</v>
      </c>
      <c r="D264" t="str">
        <f>VLOOKUP(C264,'MASTER KEY'!$A$2:$B$2986,2,FALSE)</f>
        <v>Gymnodinioid spp 0005</v>
      </c>
      <c r="E264" s="63" t="s">
        <v>5458</v>
      </c>
    </row>
    <row r="265" spans="1:5">
      <c r="A265" t="s">
        <v>2891</v>
      </c>
      <c r="B265">
        <v>1E-3</v>
      </c>
      <c r="C265" t="s">
        <v>4591</v>
      </c>
      <c r="D265" t="str">
        <f>VLOOKUP(C265,'MASTER KEY'!$A$2:$B$2986,2,FALSE)</f>
        <v>Gymnodinium catenatum</v>
      </c>
    </row>
    <row r="266" spans="1:5">
      <c r="A266" t="s">
        <v>5459</v>
      </c>
      <c r="B266">
        <v>1E-3</v>
      </c>
      <c r="C266" t="s">
        <v>4612</v>
      </c>
      <c r="D266" t="str">
        <f>VLOOKUP(C266,'MASTER KEY'!$A$2:$B$2986,2,FALSE)</f>
        <v>Gymnodinium spp 0021</v>
      </c>
    </row>
    <row r="267" spans="1:5">
      <c r="A267" t="s">
        <v>5460</v>
      </c>
      <c r="B267">
        <v>1E-3</v>
      </c>
      <c r="C267" t="s">
        <v>4639</v>
      </c>
      <c r="D267" t="str">
        <f>VLOOKUP(C267,'MASTER KEY'!$A$2:$B$2986,2,FALSE)</f>
        <v>Gyrodinium spp 0002</v>
      </c>
    </row>
    <row r="268" spans="1:5">
      <c r="A268" t="s">
        <v>7248</v>
      </c>
      <c r="B268">
        <v>1E-3</v>
      </c>
      <c r="C268" t="s">
        <v>4640</v>
      </c>
      <c r="D268" t="str">
        <f>VLOOKUP(C268,'MASTER KEY'!$A$2:$B$2986,2,FALSE)</f>
        <v>Gyrodinium spp 0003</v>
      </c>
      <c r="E268" s="63" t="s">
        <v>5461</v>
      </c>
    </row>
    <row r="269" spans="1:5">
      <c r="A269" t="s">
        <v>7249</v>
      </c>
      <c r="B269">
        <v>1E-3</v>
      </c>
      <c r="C269" t="s">
        <v>4641</v>
      </c>
      <c r="D269" t="str">
        <f>VLOOKUP(C269,'MASTER KEY'!$A$2:$B$2986,2,FALSE)</f>
        <v>Gyrodinium spp 0004</v>
      </c>
      <c r="E269" s="63" t="s">
        <v>5462</v>
      </c>
    </row>
    <row r="270" spans="1:5">
      <c r="A270" t="s">
        <v>7250</v>
      </c>
      <c r="B270">
        <v>1E-3</v>
      </c>
      <c r="C270" t="s">
        <v>4642</v>
      </c>
      <c r="D270" t="str">
        <f>VLOOKUP(C270,'MASTER KEY'!$A$2:$B$2986,2,FALSE)</f>
        <v>Gyrodinium spp 0005</v>
      </c>
      <c r="E270" s="63" t="s">
        <v>5463</v>
      </c>
    </row>
    <row r="271" spans="1:5">
      <c r="A271" t="s">
        <v>7251</v>
      </c>
      <c r="B271">
        <v>1E-3</v>
      </c>
      <c r="C271" t="s">
        <v>4643</v>
      </c>
      <c r="D271" t="str">
        <f>VLOOKUP(C271,'MASTER KEY'!$A$2:$B$2986,2,FALSE)</f>
        <v>Gyrodinium spp 0006</v>
      </c>
      <c r="E271" s="63" t="s">
        <v>5464</v>
      </c>
    </row>
    <row r="272" spans="1:5">
      <c r="A272" t="s">
        <v>5465</v>
      </c>
      <c r="B272">
        <v>1E-3</v>
      </c>
      <c r="C272" t="s">
        <v>4649</v>
      </c>
      <c r="D272" t="str">
        <f>VLOOKUP(C272,'MASTER KEY'!$A$2:$B$2986,2,FALSE)</f>
        <v>Gyrosigma spp 0002</v>
      </c>
    </row>
    <row r="273" spans="1:4">
      <c r="A273" t="s">
        <v>5466</v>
      </c>
      <c r="B273">
        <v>1E-3</v>
      </c>
      <c r="C273" t="s">
        <v>4661</v>
      </c>
      <c r="D273" t="str">
        <f>VLOOKUP(C273,'MASTER KEY'!$A$2:$B$2986,2,FALSE)</f>
        <v>Haslea spp 0001</v>
      </c>
    </row>
    <row r="274" spans="1:4">
      <c r="A274" t="s">
        <v>5467</v>
      </c>
      <c r="B274">
        <v>1E-3</v>
      </c>
      <c r="C274" t="s">
        <v>4663</v>
      </c>
      <c r="D274" t="str">
        <f>VLOOKUP(C274,'MASTER KEY'!$A$2:$B$2986,2,FALSE)</f>
        <v>Haslea warwikae</v>
      </c>
    </row>
    <row r="275" spans="1:4">
      <c r="A275" t="s">
        <v>5468</v>
      </c>
      <c r="B275">
        <v>1E-3</v>
      </c>
      <c r="C275" t="s">
        <v>4664</v>
      </c>
      <c r="D275" t="str">
        <f>VLOOKUP(C275,'MASTER KEY'!$A$2:$B$2986,2,FALSE)</f>
        <v>Helicosphaera carteri</v>
      </c>
    </row>
    <row r="276" spans="1:4">
      <c r="A276" t="s">
        <v>5469</v>
      </c>
      <c r="B276">
        <v>1E-3</v>
      </c>
      <c r="C276" t="s">
        <v>4664</v>
      </c>
      <c r="D276" t="str">
        <f>VLOOKUP(C276,'MASTER KEY'!$A$2:$B$2986,2,FALSE)</f>
        <v>Helicosphaera carteri</v>
      </c>
    </row>
    <row r="277" spans="1:4">
      <c r="A277" t="s">
        <v>5470</v>
      </c>
      <c r="B277">
        <v>1E-3</v>
      </c>
      <c r="C277" t="s">
        <v>4665</v>
      </c>
      <c r="D277" t="str">
        <f>VLOOKUP(C277,'MASTER KEY'!$A$2:$B$2986,2,FALSE)</f>
        <v>Helicostomella spp 0001</v>
      </c>
    </row>
    <row r="278" spans="1:4">
      <c r="A278" t="s">
        <v>5471</v>
      </c>
      <c r="B278">
        <v>1E-3</v>
      </c>
      <c r="C278" t="s">
        <v>4666</v>
      </c>
      <c r="D278" t="str">
        <f>VLOOKUP(C278,'MASTER KEY'!$A$2:$B$2986,2,FALSE)</f>
        <v>Helicotheca spp 0001</v>
      </c>
    </row>
    <row r="279" spans="1:4">
      <c r="A279" t="s">
        <v>2954</v>
      </c>
      <c r="B279">
        <v>1E-3</v>
      </c>
      <c r="C279" t="s">
        <v>4667</v>
      </c>
      <c r="D279" t="str">
        <f>VLOOKUP(C279,'MASTER KEY'!$A$2:$B$2986,2,FALSE)</f>
        <v>Helicotheca tamesis</v>
      </c>
    </row>
    <row r="280" spans="1:4">
      <c r="A280" t="s">
        <v>2958</v>
      </c>
      <c r="B280">
        <v>1E-3</v>
      </c>
      <c r="C280" t="s">
        <v>4671</v>
      </c>
      <c r="D280" t="str">
        <f>VLOOKUP(C280,'MASTER KEY'!$A$2:$B$2986,2,FALSE)</f>
        <v>Hemiaulus hauckii</v>
      </c>
    </row>
    <row r="281" spans="1:4">
      <c r="A281" t="s">
        <v>2959</v>
      </c>
      <c r="B281">
        <v>1E-3</v>
      </c>
      <c r="C281" t="s">
        <v>4672</v>
      </c>
      <c r="D281" t="str">
        <f>VLOOKUP(C281,'MASTER KEY'!$A$2:$B$2986,2,FALSE)</f>
        <v>Hemiaulus indicus</v>
      </c>
    </row>
    <row r="282" spans="1:4">
      <c r="A282" t="s">
        <v>2960</v>
      </c>
      <c r="B282">
        <v>1E-3</v>
      </c>
      <c r="C282" t="s">
        <v>4673</v>
      </c>
      <c r="D282" t="str">
        <f>VLOOKUP(C282,'MASTER KEY'!$A$2:$B$2986,2,FALSE)</f>
        <v>Hemiaulus membranaceus</v>
      </c>
    </row>
    <row r="283" spans="1:4">
      <c r="A283" t="s">
        <v>2961</v>
      </c>
      <c r="B283">
        <v>1E-3</v>
      </c>
      <c r="C283" t="s">
        <v>4674</v>
      </c>
      <c r="D283" t="str">
        <f>VLOOKUP(C283,'MASTER KEY'!$A$2:$B$2986,2,FALSE)</f>
        <v>Hemiaulus sinensis</v>
      </c>
    </row>
    <row r="284" spans="1:4">
      <c r="A284" t="s">
        <v>5472</v>
      </c>
      <c r="B284">
        <v>1E-3</v>
      </c>
      <c r="C284" t="s">
        <v>4676</v>
      </c>
      <c r="D284" t="str">
        <f>VLOOKUP(C284,'MASTER KEY'!$A$2:$B$2986,2,FALSE)</f>
        <v>Hemiaulus spp 0002</v>
      </c>
    </row>
    <row r="285" spans="1:4">
      <c r="A285" t="s">
        <v>5473</v>
      </c>
      <c r="B285">
        <v>1E-3</v>
      </c>
      <c r="C285" t="s">
        <v>4678</v>
      </c>
      <c r="D285" t="str">
        <f>VLOOKUP(C285,'MASTER KEY'!$A$2:$B$2986,2,FALSE)</f>
        <v>Hemidiscus spp 0001</v>
      </c>
    </row>
    <row r="286" spans="1:4">
      <c r="A286" t="s">
        <v>5474</v>
      </c>
      <c r="B286">
        <v>1E-3</v>
      </c>
      <c r="C286" t="s">
        <v>4689</v>
      </c>
      <c r="D286" t="str">
        <f>VLOOKUP(C286,'MASTER KEY'!$A$2:$B$2986,2,FALSE)</f>
        <v>Heterocapsa spp 0003</v>
      </c>
    </row>
    <row r="287" spans="1:4">
      <c r="A287" t="s">
        <v>5475</v>
      </c>
      <c r="B287">
        <v>1E-3</v>
      </c>
      <c r="C287" t="s">
        <v>4696</v>
      </c>
      <c r="D287" t="str">
        <f>VLOOKUP(C287,'MASTER KEY'!$A$2:$B$2986,2,FALSE)</f>
        <v>Heterosigma spp 0002</v>
      </c>
    </row>
    <row r="288" spans="1:4">
      <c r="A288" t="s">
        <v>5476</v>
      </c>
      <c r="B288">
        <v>1E-3</v>
      </c>
      <c r="C288" t="s">
        <v>4712</v>
      </c>
      <c r="D288" t="str">
        <f>VLOOKUP(C288,'MASTER KEY'!$A$2:$B$2986,2,FALSE)</f>
        <v>Karenia papilionacea</v>
      </c>
    </row>
    <row r="289" spans="1:5">
      <c r="A289" t="s">
        <v>5477</v>
      </c>
      <c r="B289">
        <v>1E-3</v>
      </c>
      <c r="C289" t="s">
        <v>4715</v>
      </c>
      <c r="D289" t="str">
        <f>VLOOKUP(C289,'MASTER KEY'!$A$2:$B$2986,2,FALSE)</f>
        <v>Karenia spp 0002</v>
      </c>
    </row>
    <row r="290" spans="1:5">
      <c r="A290" t="s">
        <v>5478</v>
      </c>
      <c r="B290">
        <v>1E-3</v>
      </c>
      <c r="C290" t="s">
        <v>4733</v>
      </c>
      <c r="D290" t="str">
        <f>VLOOKUP(C290,'MASTER KEY'!$A$2:$B$2986,2,FALSE)</f>
        <v>Kofoidinium spp 0001</v>
      </c>
    </row>
    <row r="291" spans="1:5">
      <c r="A291" t="s">
        <v>5479</v>
      </c>
      <c r="B291">
        <v>1E-3</v>
      </c>
      <c r="C291" t="s">
        <v>4736</v>
      </c>
      <c r="D291" t="str">
        <f>VLOOKUP(C291,'MASTER KEY'!$A$2:$B$2986,2,FALSE)</f>
        <v>Laboea spp 0001</v>
      </c>
    </row>
    <row r="292" spans="1:5">
      <c r="A292" t="s">
        <v>2997</v>
      </c>
      <c r="B292">
        <v>1E-3</v>
      </c>
      <c r="C292" t="s">
        <v>4737</v>
      </c>
      <c r="D292" t="str">
        <f>VLOOKUP(C292,'MASTER KEY'!$A$2:$B$2986,2,FALSE)</f>
        <v>Laboea strobila</v>
      </c>
    </row>
    <row r="293" spans="1:5">
      <c r="A293" t="s">
        <v>7252</v>
      </c>
      <c r="B293">
        <v>1E-3</v>
      </c>
      <c r="C293" t="s">
        <v>4739</v>
      </c>
      <c r="D293" t="str">
        <f>VLOOKUP(C293,'MASTER KEY'!$A$2:$B$2986,2,FALSE)</f>
        <v>Lauderia annulata</v>
      </c>
      <c r="E293" s="63" t="s">
        <v>5480</v>
      </c>
    </row>
    <row r="294" spans="1:5">
      <c r="A294" t="s">
        <v>7253</v>
      </c>
      <c r="B294">
        <v>1E-3</v>
      </c>
      <c r="C294" t="s">
        <v>4739</v>
      </c>
      <c r="D294" t="str">
        <f>VLOOKUP(C294,'MASTER KEY'!$A$2:$B$2986,2,FALSE)</f>
        <v>Lauderia annulata</v>
      </c>
      <c r="E294" s="63" t="s">
        <v>5481</v>
      </c>
    </row>
    <row r="295" spans="1:5">
      <c r="A295" t="s">
        <v>5482</v>
      </c>
      <c r="B295">
        <v>1E-3</v>
      </c>
      <c r="C295" t="s">
        <v>4741</v>
      </c>
      <c r="D295" t="str">
        <f>VLOOKUP(C295,'MASTER KEY'!$A$2:$B$2986,2,FALSE)</f>
        <v>Lauderia spp 0002</v>
      </c>
    </row>
    <row r="296" spans="1:5">
      <c r="A296" t="s">
        <v>3001</v>
      </c>
      <c r="B296">
        <v>1E-3</v>
      </c>
      <c r="C296" t="s">
        <v>4745</v>
      </c>
      <c r="D296" t="str">
        <f>VLOOKUP(C296,'MASTER KEY'!$A$2:$B$2986,2,FALSE)</f>
        <v>Leptocylindrus danicus</v>
      </c>
    </row>
    <row r="297" spans="1:5">
      <c r="A297" t="s">
        <v>3002</v>
      </c>
      <c r="B297">
        <v>1E-3</v>
      </c>
      <c r="C297" t="s">
        <v>4746</v>
      </c>
      <c r="D297" t="str">
        <f>VLOOKUP(C297,'MASTER KEY'!$A$2:$B$2986,2,FALSE)</f>
        <v>Leptocylindrus mediterraneus</v>
      </c>
    </row>
    <row r="298" spans="1:5">
      <c r="A298" t="s">
        <v>5483</v>
      </c>
      <c r="B298">
        <v>1E-3</v>
      </c>
      <c r="C298" t="s">
        <v>4746</v>
      </c>
      <c r="D298" t="str">
        <f>VLOOKUP(C298,'MASTER KEY'!$A$2:$B$2986,2,FALSE)</f>
        <v>Leptocylindrus mediterraneus</v>
      </c>
    </row>
    <row r="299" spans="1:5">
      <c r="A299" t="s">
        <v>5484</v>
      </c>
      <c r="B299">
        <v>1E-3</v>
      </c>
      <c r="C299" t="s">
        <v>4746</v>
      </c>
      <c r="D299" t="str">
        <f>VLOOKUP(C299,'MASTER KEY'!$A$2:$B$2986,2,FALSE)</f>
        <v>Leptocylindrus mediterraneus</v>
      </c>
    </row>
    <row r="300" spans="1:5">
      <c r="A300" t="s">
        <v>3003</v>
      </c>
      <c r="B300">
        <v>1E-3</v>
      </c>
      <c r="C300" t="s">
        <v>4747</v>
      </c>
      <c r="D300" t="str">
        <f>VLOOKUP(C300,'MASTER KEY'!$A$2:$B$2986,2,FALSE)</f>
        <v>Leptocylindrus minimus</v>
      </c>
    </row>
    <row r="301" spans="1:5">
      <c r="A301" t="s">
        <v>5485</v>
      </c>
      <c r="B301">
        <v>1E-3</v>
      </c>
      <c r="C301" t="s">
        <v>4751</v>
      </c>
      <c r="D301" t="str">
        <f>VLOOKUP(C301,'MASTER KEY'!$A$2:$B$2986,2,FALSE)</f>
        <v>Leptocylindrus spp 0004</v>
      </c>
    </row>
    <row r="302" spans="1:5">
      <c r="A302" t="s">
        <v>3008</v>
      </c>
      <c r="B302">
        <v>1E-3</v>
      </c>
      <c r="C302" t="s">
        <v>4756</v>
      </c>
      <c r="D302" t="str">
        <f>VLOOKUP(C302,'MASTER KEY'!$A$2:$B$2986,2,FALSE)</f>
        <v>Licmophora ehrenbergii</v>
      </c>
    </row>
    <row r="303" spans="1:5">
      <c r="A303" t="s">
        <v>5486</v>
      </c>
      <c r="B303">
        <v>1E-3</v>
      </c>
      <c r="C303" t="s">
        <v>4763</v>
      </c>
      <c r="D303" t="str">
        <f>VLOOKUP(C303,'MASTER KEY'!$A$2:$B$2986,2,FALSE)</f>
        <v>Licmophora spp 0004</v>
      </c>
    </row>
    <row r="304" spans="1:5">
      <c r="A304" t="s">
        <v>7254</v>
      </c>
      <c r="B304">
        <v>1E-3</v>
      </c>
      <c r="C304" t="s">
        <v>4764</v>
      </c>
      <c r="D304" t="str">
        <f>VLOOKUP(C304,'MASTER KEY'!$A$2:$B$2986,2,FALSE)</f>
        <v>Licmophora spp 0005</v>
      </c>
      <c r="E304" s="63" t="s">
        <v>5487</v>
      </c>
    </row>
    <row r="305" spans="1:5">
      <c r="A305" t="s">
        <v>7255</v>
      </c>
      <c r="B305">
        <v>1E-3</v>
      </c>
      <c r="C305" t="s">
        <v>4765</v>
      </c>
      <c r="D305" t="str">
        <f>VLOOKUP(C305,'MASTER KEY'!$A$2:$B$2986,2,FALSE)</f>
        <v>Licmophora spp 0006</v>
      </c>
      <c r="E305" s="63" t="s">
        <v>5488</v>
      </c>
    </row>
    <row r="306" spans="1:5">
      <c r="A306" t="s">
        <v>5489</v>
      </c>
      <c r="B306">
        <v>1E-3</v>
      </c>
      <c r="C306" t="s">
        <v>4768</v>
      </c>
      <c r="D306" t="str">
        <f>VLOOKUP(C306,'MASTER KEY'!$A$2:$B$2986,2,FALSE)</f>
        <v>Lingulodinium spp 0001</v>
      </c>
    </row>
    <row r="307" spans="1:5">
      <c r="A307" t="s">
        <v>5490</v>
      </c>
      <c r="B307">
        <v>1E-3</v>
      </c>
      <c r="C307" t="s">
        <v>4776</v>
      </c>
      <c r="D307" t="str">
        <f>VLOOKUP(C307,'MASTER KEY'!$A$2:$B$2986,2,FALSE)</f>
        <v>Lithodesmium spp 0005</v>
      </c>
    </row>
    <row r="308" spans="1:5">
      <c r="A308" t="s">
        <v>5491</v>
      </c>
      <c r="B308">
        <v>1E-3</v>
      </c>
      <c r="C308" t="s">
        <v>4781</v>
      </c>
      <c r="D308" t="str">
        <f>VLOOKUP(C308,'MASTER KEY'!$A$2:$B$2986,2,FALSE)</f>
        <v>Lyrella spp 0001</v>
      </c>
    </row>
    <row r="309" spans="1:5">
      <c r="A309" t="s">
        <v>5492</v>
      </c>
      <c r="B309">
        <v>1E-3</v>
      </c>
      <c r="C309" t="s">
        <v>4784</v>
      </c>
      <c r="D309" t="str">
        <f>VLOOKUP(C309,'MASTER KEY'!$A$2:$B$2986,2,FALSE)</f>
        <v>Manguinea spp 0001</v>
      </c>
    </row>
    <row r="310" spans="1:5">
      <c r="A310" t="s">
        <v>5493</v>
      </c>
      <c r="B310">
        <v>1E-3</v>
      </c>
      <c r="C310" t="s">
        <v>4799</v>
      </c>
      <c r="D310" t="str">
        <f>VLOOKUP(C310,'MASTER KEY'!$A$2:$B$2986,2,FALSE)</f>
        <v>Mastogloia spp 0010</v>
      </c>
    </row>
    <row r="311" spans="1:5">
      <c r="A311" t="s">
        <v>5494</v>
      </c>
      <c r="B311">
        <v>1E-3</v>
      </c>
      <c r="C311" t="s">
        <v>4806</v>
      </c>
      <c r="D311" t="str">
        <f>VLOOKUP(C311,'MASTER KEY'!$A$2:$B$2986,2,FALSE)</f>
        <v>Melosira spp 0003</v>
      </c>
    </row>
    <row r="312" spans="1:5">
      <c r="A312" t="s">
        <v>5495</v>
      </c>
      <c r="B312">
        <v>1E-3</v>
      </c>
      <c r="C312" t="s">
        <v>4810</v>
      </c>
      <c r="D312" t="str">
        <f>VLOOKUP(C312,'MASTER KEY'!$A$2:$B$2986,2,FALSE)</f>
        <v>Membraneis spp 0001</v>
      </c>
    </row>
    <row r="313" spans="1:5">
      <c r="A313" t="s">
        <v>3045</v>
      </c>
      <c r="B313">
        <v>1E-3</v>
      </c>
      <c r="C313" t="s">
        <v>4811</v>
      </c>
      <c r="D313" t="str">
        <f>VLOOKUP(C313,'MASTER KEY'!$A$2:$B$2986,2,FALSE)</f>
        <v>Meringosphaera mediterranea</v>
      </c>
    </row>
    <row r="314" spans="1:5">
      <c r="A314" t="s">
        <v>5496</v>
      </c>
      <c r="B314">
        <v>1E-3</v>
      </c>
      <c r="C314" t="s">
        <v>4813</v>
      </c>
      <c r="D314" t="str">
        <f>VLOOKUP(C314,'MASTER KEY'!$A$2:$B$2986,2,FALSE)</f>
        <v>Meringosphaera spp 0002</v>
      </c>
    </row>
    <row r="315" spans="1:5">
      <c r="A315" t="s">
        <v>3048</v>
      </c>
      <c r="B315">
        <v>1E-3</v>
      </c>
      <c r="C315" t="s">
        <v>4817</v>
      </c>
      <c r="D315" t="str">
        <f>VLOOKUP(C315,'MASTER KEY'!$A$2:$B$2986,2,FALSE)</f>
        <v>Mesodinium rubrum</v>
      </c>
    </row>
    <row r="316" spans="1:5">
      <c r="A316" t="s">
        <v>5497</v>
      </c>
      <c r="B316">
        <v>1E-3</v>
      </c>
      <c r="C316" t="s">
        <v>4818</v>
      </c>
      <c r="D316" t="str">
        <f>VLOOKUP(C316,'MASTER KEY'!$A$2:$B$2986,2,FALSE)</f>
        <v>Mesodinium spp 0001</v>
      </c>
    </row>
    <row r="317" spans="1:5">
      <c r="A317" t="s">
        <v>3050</v>
      </c>
      <c r="B317">
        <v>1E-3</v>
      </c>
      <c r="C317" t="s">
        <v>4819</v>
      </c>
      <c r="D317" t="str">
        <f>VLOOKUP(C317,'MASTER KEY'!$A$2:$B$2986,2,FALSE)</f>
        <v>Mesoporos perforatus</v>
      </c>
    </row>
    <row r="318" spans="1:5">
      <c r="A318" t="s">
        <v>3051</v>
      </c>
      <c r="B318">
        <v>1E-3</v>
      </c>
      <c r="C318" t="s">
        <v>4820</v>
      </c>
      <c r="D318" t="str">
        <f>VLOOKUP(C318,'MASTER KEY'!$A$2:$B$2986,2,FALSE)</f>
        <v>Meuniera membranacea</v>
      </c>
    </row>
    <row r="319" spans="1:5">
      <c r="A319" t="s">
        <v>5498</v>
      </c>
      <c r="B319">
        <v>1E-3</v>
      </c>
      <c r="C319" t="s">
        <v>4821</v>
      </c>
      <c r="D319" t="str">
        <f>VLOOKUP(C319,'MASTER KEY'!$A$2:$B$2986,2,FALSE)</f>
        <v>Michaelsarsia spp 0001</v>
      </c>
    </row>
    <row r="320" spans="1:5">
      <c r="A320" t="s">
        <v>7265</v>
      </c>
      <c r="B320">
        <v>1E-3</v>
      </c>
      <c r="C320" t="s">
        <v>4847</v>
      </c>
      <c r="D320" t="str">
        <f>VLOOKUP(C320,'MASTER KEY'!$A$2:$B$2986,2,FALSE)</f>
        <v>Navicula spp 0001</v>
      </c>
      <c r="E320" s="63" t="s">
        <v>5499</v>
      </c>
    </row>
    <row r="321" spans="1:5">
      <c r="A321" t="s">
        <v>7266</v>
      </c>
      <c r="B321">
        <v>1E-3</v>
      </c>
      <c r="C321" t="s">
        <v>4850</v>
      </c>
      <c r="D321" t="str">
        <f>VLOOKUP(C321,'MASTER KEY'!$A$2:$B$2986,2,FALSE)</f>
        <v>Navicula spp 0004</v>
      </c>
      <c r="E321" s="63" t="s">
        <v>5500</v>
      </c>
    </row>
    <row r="322" spans="1:5">
      <c r="A322" t="s">
        <v>7256</v>
      </c>
      <c r="B322">
        <v>1E-3</v>
      </c>
      <c r="C322" t="s">
        <v>4852</v>
      </c>
      <c r="D322" t="str">
        <f>VLOOKUP(C322,'MASTER KEY'!$A$2:$B$2986,2,FALSE)</f>
        <v>Navicula spp 0006</v>
      </c>
      <c r="E322" s="63" t="s">
        <v>5501</v>
      </c>
    </row>
    <row r="323" spans="1:5">
      <c r="A323" t="s">
        <v>7257</v>
      </c>
      <c r="B323">
        <v>1E-3</v>
      </c>
      <c r="C323" t="s">
        <v>4854</v>
      </c>
      <c r="D323" t="str">
        <f>VLOOKUP(C323,'MASTER KEY'!$A$2:$B$2986,2,FALSE)</f>
        <v>Navicula spp 0008</v>
      </c>
      <c r="E323" s="63" t="s">
        <v>5502</v>
      </c>
    </row>
    <row r="324" spans="1:5">
      <c r="A324" t="s">
        <v>7258</v>
      </c>
      <c r="B324">
        <v>1E-3</v>
      </c>
      <c r="C324" t="s">
        <v>4856</v>
      </c>
      <c r="D324" t="str">
        <f>VLOOKUP(C324,'MASTER KEY'!$A$2:$B$2986,2,FALSE)</f>
        <v>Navicula spp 0010</v>
      </c>
      <c r="E324" s="63" t="s">
        <v>5503</v>
      </c>
    </row>
    <row r="325" spans="1:5">
      <c r="A325" t="s">
        <v>7260</v>
      </c>
      <c r="B325">
        <v>1E-3</v>
      </c>
      <c r="C325" t="s">
        <v>4858</v>
      </c>
      <c r="D325" t="str">
        <f>VLOOKUP(C325,'MASTER KEY'!$A$2:$B$2986,2,FALSE)</f>
        <v>Navicula spp 0012</v>
      </c>
      <c r="E325" s="63" t="s">
        <v>5504</v>
      </c>
    </row>
    <row r="326" spans="1:5">
      <c r="A326" t="s">
        <v>7259</v>
      </c>
      <c r="B326">
        <v>1E-3</v>
      </c>
      <c r="C326" t="s">
        <v>4860</v>
      </c>
      <c r="D326" t="str">
        <f>VLOOKUP(C326,'MASTER KEY'!$A$2:$B$2986,2,FALSE)</f>
        <v>Navicula spp 0014</v>
      </c>
      <c r="E326" s="63" t="s">
        <v>5505</v>
      </c>
    </row>
    <row r="327" spans="1:5">
      <c r="A327" t="s">
        <v>7261</v>
      </c>
      <c r="B327">
        <v>1E-3</v>
      </c>
      <c r="C327" t="s">
        <v>4862</v>
      </c>
      <c r="D327" t="str">
        <f>VLOOKUP(C327,'MASTER KEY'!$A$2:$B$2986,2,FALSE)</f>
        <v>Navicula spp 0016</v>
      </c>
      <c r="E327" s="63" t="s">
        <v>5506</v>
      </c>
    </row>
    <row r="328" spans="1:5">
      <c r="A328" t="s">
        <v>7262</v>
      </c>
      <c r="B328">
        <v>1E-3</v>
      </c>
      <c r="C328" t="s">
        <v>4864</v>
      </c>
      <c r="D328" t="str">
        <f>VLOOKUP(C328,'MASTER KEY'!$A$2:$B$2986,2,FALSE)</f>
        <v>Navicula spp 0018</v>
      </c>
      <c r="E328" s="63" t="s">
        <v>5507</v>
      </c>
    </row>
    <row r="329" spans="1:5">
      <c r="A329" t="s">
        <v>7263</v>
      </c>
      <c r="B329">
        <v>1E-3</v>
      </c>
      <c r="C329" t="s">
        <v>4866</v>
      </c>
      <c r="D329" t="str">
        <f>VLOOKUP(C329,'MASTER KEY'!$A$2:$B$2986,2,FALSE)</f>
        <v>Navicula spp 0020</v>
      </c>
      <c r="E329" s="63" t="s">
        <v>5508</v>
      </c>
    </row>
    <row r="330" spans="1:5">
      <c r="A330" t="s">
        <v>7264</v>
      </c>
      <c r="B330">
        <v>1E-3</v>
      </c>
      <c r="C330" t="s">
        <v>4868</v>
      </c>
      <c r="D330" t="str">
        <f>VLOOKUP(C330,'MASTER KEY'!$A$2:$B$2986,2,FALSE)</f>
        <v>Navicula spp 0022</v>
      </c>
      <c r="E330" s="63" t="s">
        <v>5509</v>
      </c>
    </row>
    <row r="331" spans="1:5">
      <c r="A331" t="s">
        <v>3066</v>
      </c>
      <c r="B331">
        <v>1E-3</v>
      </c>
      <c r="C331" t="s">
        <v>4846</v>
      </c>
      <c r="D331" t="str">
        <f>VLOOKUP(C331,'MASTER KEY'!$A$2:$B$2986,2,FALSE)</f>
        <v>Navicula septentrionalis</v>
      </c>
    </row>
    <row r="332" spans="1:5">
      <c r="A332" t="s">
        <v>5510</v>
      </c>
      <c r="B332">
        <v>1E-3</v>
      </c>
      <c r="C332" t="s">
        <v>4896</v>
      </c>
      <c r="D332" t="str">
        <f>VLOOKUP(C332,'MASTER KEY'!$A$2:$B$2986,2,FALSE)</f>
        <v>Neostreptotheca spp 0001</v>
      </c>
    </row>
    <row r="333" spans="1:5">
      <c r="A333" t="s">
        <v>3110</v>
      </c>
      <c r="B333">
        <v>1E-3</v>
      </c>
      <c r="C333" t="s">
        <v>4897</v>
      </c>
      <c r="D333" t="str">
        <f>VLOOKUP(C333,'MASTER KEY'!$A$2:$B$2986,2,FALSE)</f>
        <v>Neostreptotheca subindica</v>
      </c>
    </row>
    <row r="334" spans="1:5">
      <c r="A334" t="s">
        <v>3111</v>
      </c>
      <c r="B334">
        <v>1E-3</v>
      </c>
      <c r="C334" t="s">
        <v>4899</v>
      </c>
      <c r="D334" t="str">
        <f>VLOOKUP(C334,'MASTER KEY'!$A$2:$B$2986,2,FALSE)</f>
        <v>Nitzschia bicapitata</v>
      </c>
    </row>
    <row r="335" spans="1:5">
      <c r="A335" t="s">
        <v>5511</v>
      </c>
      <c r="B335">
        <v>1E-3</v>
      </c>
      <c r="C335" t="s">
        <v>4901</v>
      </c>
      <c r="D335" t="str">
        <f>VLOOKUP(C335,'MASTER KEY'!$A$2:$B$2986,2,FALSE)</f>
        <v>Nitzschia cbicapitata</v>
      </c>
    </row>
    <row r="336" spans="1:5">
      <c r="A336" t="s">
        <v>5512</v>
      </c>
      <c r="B336">
        <v>1E-3</v>
      </c>
      <c r="C336" t="s">
        <v>4909</v>
      </c>
      <c r="D336" t="str">
        <f>VLOOKUP(C336,'MASTER KEY'!$A$2:$B$2986,2,FALSE)</f>
        <v>Nitzschia longissima</v>
      </c>
    </row>
    <row r="337" spans="1:5">
      <c r="A337" t="s">
        <v>3118</v>
      </c>
      <c r="B337">
        <v>1E-3</v>
      </c>
      <c r="C337" t="s">
        <v>4909</v>
      </c>
      <c r="D337" t="str">
        <f>VLOOKUP(C337,'MASTER KEY'!$A$2:$B$2986,2,FALSE)</f>
        <v>Nitzschia longissima</v>
      </c>
    </row>
    <row r="338" spans="1:5">
      <c r="A338" t="s">
        <v>5513</v>
      </c>
      <c r="B338">
        <v>1E-3</v>
      </c>
      <c r="C338" t="s">
        <v>4962</v>
      </c>
      <c r="D338" t="str">
        <f>VLOOKUP(C338,'MASTER KEY'!$A$2:$B$2986,2,FALSE)</f>
        <v>Nitzschia spp 0046</v>
      </c>
    </row>
    <row r="339" spans="1:5">
      <c r="A339" t="s">
        <v>7267</v>
      </c>
      <c r="B339">
        <v>1E-3</v>
      </c>
      <c r="C339" t="s">
        <v>4970</v>
      </c>
      <c r="D339" t="str">
        <f>VLOOKUP(C339,'MASTER KEY'!$A$2:$B$2986,2,FALSE)</f>
        <v>Nitzschia spp 0054</v>
      </c>
      <c r="E339" s="63" t="s">
        <v>5514</v>
      </c>
    </row>
    <row r="340" spans="1:5">
      <c r="A340" t="s">
        <v>3179</v>
      </c>
      <c r="B340">
        <v>1E-3</v>
      </c>
      <c r="C340" t="s">
        <v>4973</v>
      </c>
      <c r="D340" t="str">
        <f>VLOOKUP(C340,'MASTER KEY'!$A$2:$B$2986,2,FALSE)</f>
        <v>Noctiluca scintillans</v>
      </c>
    </row>
    <row r="341" spans="1:5">
      <c r="A341" t="s">
        <v>5515</v>
      </c>
      <c r="B341">
        <v>1E-3</v>
      </c>
      <c r="C341" t="s">
        <v>4974</v>
      </c>
      <c r="D341" t="str">
        <f>VLOOKUP(C341,'MASTER KEY'!$A$2:$B$2986,2,FALSE)</f>
        <v>Nodularia spp 0001</v>
      </c>
    </row>
    <row r="342" spans="1:5">
      <c r="A342" t="s">
        <v>3181</v>
      </c>
      <c r="B342">
        <v>1E-3</v>
      </c>
      <c r="C342" t="s">
        <v>4977</v>
      </c>
      <c r="D342" t="str">
        <f>VLOOKUP(C342,'MASTER KEY'!$A$2:$B$2986,2,FALSE)</f>
        <v>Octactis octonaria</v>
      </c>
    </row>
    <row r="343" spans="1:5">
      <c r="A343" t="s">
        <v>5516</v>
      </c>
      <c r="B343">
        <v>1E-3</v>
      </c>
      <c r="C343" t="s">
        <v>4978</v>
      </c>
      <c r="D343" t="str">
        <f>VLOOKUP(C343,'MASTER KEY'!$A$2:$B$2986,2,FALSE)</f>
        <v>Octactis spp 0001</v>
      </c>
    </row>
    <row r="344" spans="1:5">
      <c r="A344" t="s">
        <v>3183</v>
      </c>
      <c r="B344">
        <v>1E-3</v>
      </c>
      <c r="C344" t="s">
        <v>4979</v>
      </c>
      <c r="D344" t="str">
        <f>VLOOKUP(C344,'MASTER KEY'!$A$2:$B$2986,2,FALSE)</f>
        <v>Odontella aurita</v>
      </c>
    </row>
    <row r="345" spans="1:5">
      <c r="A345" t="s">
        <v>3184</v>
      </c>
      <c r="B345">
        <v>1E-3</v>
      </c>
      <c r="C345" t="s">
        <v>4980</v>
      </c>
      <c r="D345" t="str">
        <f>VLOOKUP(C345,'MASTER KEY'!$A$2:$B$2986,2,FALSE)</f>
        <v>Odontella mobiliensis</v>
      </c>
    </row>
    <row r="346" spans="1:5">
      <c r="A346" t="s">
        <v>3186</v>
      </c>
      <c r="B346">
        <v>1E-3</v>
      </c>
      <c r="C346" t="s">
        <v>4982</v>
      </c>
      <c r="D346" t="str">
        <f>VLOOKUP(C346,'MASTER KEY'!$A$2:$B$2986,2,FALSE)</f>
        <v>Odontella sinensis</v>
      </c>
    </row>
    <row r="347" spans="1:5">
      <c r="A347" t="s">
        <v>7271</v>
      </c>
      <c r="B347">
        <v>1E-3</v>
      </c>
      <c r="C347" t="s">
        <v>4986</v>
      </c>
      <c r="D347" t="str">
        <f>VLOOKUP(C347,'MASTER KEY'!$A$2:$B$2986,2,FALSE)</f>
        <v>Odontella spp 0004</v>
      </c>
      <c r="E347" s="63" t="s">
        <v>5517</v>
      </c>
    </row>
    <row r="348" spans="1:5">
      <c r="A348" t="s">
        <v>7269</v>
      </c>
      <c r="B348">
        <v>1E-3</v>
      </c>
      <c r="C348" t="s">
        <v>4987</v>
      </c>
      <c r="D348" t="str">
        <f>VLOOKUP(C348,'MASTER KEY'!$A$2:$B$2986,2,FALSE)</f>
        <v>Odontella spp 0005</v>
      </c>
      <c r="E348" s="63" t="s">
        <v>5518</v>
      </c>
    </row>
    <row r="349" spans="1:5">
      <c r="A349" t="s">
        <v>7270</v>
      </c>
      <c r="B349">
        <v>1E-3</v>
      </c>
      <c r="C349" t="s">
        <v>4988</v>
      </c>
      <c r="D349" t="str">
        <f>VLOOKUP(C349,'MASTER KEY'!$A$2:$B$2986,2,FALSE)</f>
        <v>Odontella spp 0006</v>
      </c>
      <c r="E349" s="63" t="s">
        <v>5519</v>
      </c>
    </row>
    <row r="350" spans="1:5">
      <c r="A350" t="s">
        <v>7268</v>
      </c>
      <c r="B350">
        <v>1E-3</v>
      </c>
      <c r="C350" t="s">
        <v>4989</v>
      </c>
      <c r="D350" t="str">
        <f>VLOOKUP(C350,'MASTER KEY'!$A$2:$B$2986,2,FALSE)</f>
        <v>Odontella spp 0007</v>
      </c>
      <c r="E350" s="63" t="s">
        <v>5520</v>
      </c>
    </row>
    <row r="351" spans="1:5">
      <c r="A351" t="s">
        <v>3194</v>
      </c>
      <c r="B351">
        <v>1E-3</v>
      </c>
      <c r="C351" t="s">
        <v>4994</v>
      </c>
      <c r="D351" t="str">
        <f>VLOOKUP(C351,'MASTER KEY'!$A$2:$B$2986,2,FALSE)</f>
        <v>Oolithotus fragilis</v>
      </c>
    </row>
    <row r="352" spans="1:5">
      <c r="A352" t="s">
        <v>5521</v>
      </c>
      <c r="B352">
        <v>1E-3</v>
      </c>
      <c r="C352" t="s">
        <v>4995</v>
      </c>
      <c r="D352" t="str">
        <f>VLOOKUP(C352,'MASTER KEY'!$A$2:$B$2986,2,FALSE)</f>
        <v>Oolithotus spp 0001</v>
      </c>
    </row>
    <row r="353" spans="1:4">
      <c r="A353" t="s">
        <v>3196</v>
      </c>
      <c r="B353">
        <v>1E-3</v>
      </c>
      <c r="C353" t="s">
        <v>4996</v>
      </c>
      <c r="D353" t="str">
        <f>VLOOKUP(C353,'MASTER KEY'!$A$2:$B$2986,2,FALSE)</f>
        <v>Ornithocercus magnificus</v>
      </c>
    </row>
    <row r="354" spans="1:4">
      <c r="A354" t="s">
        <v>3197</v>
      </c>
      <c r="B354">
        <v>1E-3</v>
      </c>
      <c r="C354" t="s">
        <v>4997</v>
      </c>
      <c r="D354" t="str">
        <f>VLOOKUP(C354,'MASTER KEY'!$A$2:$B$2986,2,FALSE)</f>
        <v>Ornithocercus quadratus</v>
      </c>
    </row>
    <row r="355" spans="1:4">
      <c r="A355" t="s">
        <v>5522</v>
      </c>
      <c r="B355">
        <v>1E-3</v>
      </c>
      <c r="C355" t="s">
        <v>4998</v>
      </c>
      <c r="D355" t="str">
        <f>VLOOKUP(C355,'MASTER KEY'!$A$2:$B$2986,2,FALSE)</f>
        <v>Ornithocercus spp 0001</v>
      </c>
    </row>
    <row r="356" spans="1:4">
      <c r="A356" t="s">
        <v>3205</v>
      </c>
      <c r="B356">
        <v>1E-3</v>
      </c>
      <c r="C356" t="s">
        <v>5008</v>
      </c>
      <c r="D356" t="str">
        <f>VLOOKUP(C356,'MASTER KEY'!$A$2:$B$2986,2,FALSE)</f>
        <v>Oxytoxum caudatum</v>
      </c>
    </row>
    <row r="357" spans="1:4">
      <c r="A357" t="s">
        <v>5523</v>
      </c>
      <c r="B357">
        <v>1E-3</v>
      </c>
      <c r="C357" t="s">
        <v>5009</v>
      </c>
      <c r="D357" t="str">
        <f>VLOOKUP(C357,'MASTER KEY'!$A$2:$B$2986,2,FALSE)</f>
        <v>Oxytoxum curvatum</v>
      </c>
    </row>
    <row r="358" spans="1:4">
      <c r="A358" t="s">
        <v>5524</v>
      </c>
      <c r="B358">
        <v>1E-3</v>
      </c>
      <c r="C358" t="s">
        <v>5020</v>
      </c>
      <c r="D358" t="str">
        <f>VLOOKUP(C358,'MASTER KEY'!$A$2:$B$2986,2,FALSE)</f>
        <v>Oxytoxum variabile</v>
      </c>
    </row>
    <row r="359" spans="1:4">
      <c r="A359" t="s">
        <v>3207</v>
      </c>
      <c r="B359">
        <v>1E-3</v>
      </c>
      <c r="C359" t="s">
        <v>5010</v>
      </c>
      <c r="D359" t="str">
        <f>VLOOKUP(C359,'MASTER KEY'!$A$2:$B$2986,2,FALSE)</f>
        <v>Oxytoxum laticeps</v>
      </c>
    </row>
    <row r="360" spans="1:4">
      <c r="A360" t="s">
        <v>3208</v>
      </c>
      <c r="B360">
        <v>1E-3</v>
      </c>
      <c r="C360" t="s">
        <v>5011</v>
      </c>
      <c r="D360" t="str">
        <f>VLOOKUP(C360,'MASTER KEY'!$A$2:$B$2986,2,FALSE)</f>
        <v>Oxytoxum parvum</v>
      </c>
    </row>
    <row r="361" spans="1:4">
      <c r="A361" t="s">
        <v>3209</v>
      </c>
      <c r="B361">
        <v>1E-3</v>
      </c>
      <c r="C361" t="s">
        <v>5012</v>
      </c>
      <c r="D361" t="str">
        <f>VLOOKUP(C361,'MASTER KEY'!$A$2:$B$2986,2,FALSE)</f>
        <v>Oxytoxum scolopax</v>
      </c>
    </row>
    <row r="362" spans="1:4">
      <c r="A362" t="s">
        <v>5525</v>
      </c>
      <c r="B362">
        <v>1E-3</v>
      </c>
      <c r="C362" t="s">
        <v>5016</v>
      </c>
      <c r="D362" t="str">
        <f>VLOOKUP(C362,'MASTER KEY'!$A$2:$B$2986,2,FALSE)</f>
        <v>Oxytoxum spp 0004</v>
      </c>
    </row>
    <row r="363" spans="1:4">
      <c r="A363" t="s">
        <v>5526</v>
      </c>
      <c r="B363">
        <v>1E-3</v>
      </c>
      <c r="C363" t="s">
        <v>5017</v>
      </c>
      <c r="D363" t="str">
        <f>VLOOKUP(C363,'MASTER KEY'!$A$2:$B$2986,2,FALSE)</f>
        <v>Oxytoxum spp 0005</v>
      </c>
    </row>
    <row r="364" spans="1:4">
      <c r="A364" t="s">
        <v>3215</v>
      </c>
      <c r="B364">
        <v>1E-3</v>
      </c>
      <c r="C364" t="s">
        <v>5019</v>
      </c>
      <c r="D364" t="str">
        <f>VLOOKUP(C364,'MASTER KEY'!$A$2:$B$2986,2,FALSE)</f>
        <v>Oxytoxum subulatum</v>
      </c>
    </row>
    <row r="365" spans="1:4">
      <c r="A365" t="s">
        <v>3219</v>
      </c>
      <c r="B365">
        <v>1E-3</v>
      </c>
      <c r="C365" t="s">
        <v>5024</v>
      </c>
      <c r="D365" t="str">
        <f>VLOOKUP(C365,'MASTER KEY'!$A$2:$B$2986,2,FALSE)</f>
        <v>Palmerina hardmaniana</v>
      </c>
    </row>
    <row r="366" spans="1:4">
      <c r="A366" t="s">
        <v>3220</v>
      </c>
      <c r="B366">
        <v>1E-3</v>
      </c>
      <c r="C366" t="s">
        <v>5025</v>
      </c>
      <c r="D366" t="str">
        <f>VLOOKUP(C366,'MASTER KEY'!$A$2:$B$2986,2,FALSE)</f>
        <v>Palmerina ostenfeldii</v>
      </c>
    </row>
    <row r="367" spans="1:4">
      <c r="A367" t="s">
        <v>5527</v>
      </c>
      <c r="B367">
        <v>1E-3</v>
      </c>
      <c r="C367" t="s">
        <v>5026</v>
      </c>
      <c r="D367" t="str">
        <f>VLOOKUP(C367,'MASTER KEY'!$A$2:$B$2986,2,FALSE)</f>
        <v>Palmerina spp 0001</v>
      </c>
    </row>
    <row r="368" spans="1:4">
      <c r="A368" t="s">
        <v>5528</v>
      </c>
      <c r="B368">
        <v>1E-3</v>
      </c>
      <c r="C368" t="s">
        <v>5029</v>
      </c>
      <c r="D368" t="str">
        <f>VLOOKUP(C368,'MASTER KEY'!$A$2:$B$2986,2,FALSE)</f>
        <v>Paralia spp 0001</v>
      </c>
    </row>
    <row r="369" spans="1:5">
      <c r="A369" t="s">
        <v>3224</v>
      </c>
      <c r="B369">
        <v>1E-3</v>
      </c>
      <c r="C369" t="s">
        <v>5031</v>
      </c>
      <c r="D369" t="str">
        <f>VLOOKUP(C369,'MASTER KEY'!$A$2:$B$2986,2,FALSE)</f>
        <v>Paralia sulcata</v>
      </c>
    </row>
    <row r="370" spans="1:5">
      <c r="A370" t="s">
        <v>3228</v>
      </c>
      <c r="B370">
        <v>1E-3</v>
      </c>
      <c r="C370" t="s">
        <v>5035</v>
      </c>
      <c r="D370" t="str">
        <f>VLOOKUP(C370,'MASTER KEY'!$A$2:$B$2986,2,FALSE)</f>
        <v>Parundella caudata</v>
      </c>
    </row>
    <row r="371" spans="1:5">
      <c r="A371" t="s">
        <v>5529</v>
      </c>
      <c r="B371">
        <v>1E-3</v>
      </c>
      <c r="C371" t="s">
        <v>5036</v>
      </c>
      <c r="D371" t="str">
        <f>VLOOKUP(C371,'MASTER KEY'!$A$2:$B$2986,2,FALSE)</f>
        <v>Parundella spp 0001</v>
      </c>
    </row>
    <row r="372" spans="1:5">
      <c r="A372" t="s">
        <v>5530</v>
      </c>
      <c r="B372">
        <v>1E-3</v>
      </c>
      <c r="C372" t="s">
        <v>5038</v>
      </c>
      <c r="D372" t="str">
        <f>VLOOKUP(C372,'MASTER KEY'!$A$2:$B$2986,2,FALSE)</f>
        <v>Pennate diatom spp 0001</v>
      </c>
    </row>
    <row r="373" spans="1:5">
      <c r="A373" t="s">
        <v>7276</v>
      </c>
      <c r="B373">
        <v>1E-3</v>
      </c>
      <c r="C373" t="s">
        <v>5039</v>
      </c>
      <c r="D373" t="str">
        <f>VLOOKUP(C373,'MASTER KEY'!$A$2:$B$2986,2,FALSE)</f>
        <v>Pennate diatom spp 0002</v>
      </c>
      <c r="E373" s="63" t="s">
        <v>5531</v>
      </c>
    </row>
    <row r="374" spans="1:5">
      <c r="A374" t="s">
        <v>7277</v>
      </c>
      <c r="B374">
        <v>1E-3</v>
      </c>
      <c r="C374" t="s">
        <v>5040</v>
      </c>
      <c r="D374" t="str">
        <f>VLOOKUP(C374,'MASTER KEY'!$A$2:$B$2986,2,FALSE)</f>
        <v>Pennate diatom spp 0003</v>
      </c>
      <c r="E374" s="63" t="s">
        <v>5532</v>
      </c>
    </row>
    <row r="375" spans="1:5">
      <c r="A375" t="s">
        <v>7278</v>
      </c>
      <c r="B375">
        <v>1E-3</v>
      </c>
      <c r="C375" t="s">
        <v>5041</v>
      </c>
      <c r="D375" t="str">
        <f>VLOOKUP(C375,'MASTER KEY'!$A$2:$B$2986,2,FALSE)</f>
        <v>Pennate diatom spp 0004</v>
      </c>
      <c r="E375" s="63" t="s">
        <v>5533</v>
      </c>
    </row>
    <row r="376" spans="1:5">
      <c r="A376" t="s">
        <v>7279</v>
      </c>
      <c r="B376">
        <v>1E-3</v>
      </c>
      <c r="C376" t="s">
        <v>5042</v>
      </c>
      <c r="D376" t="str">
        <f>VLOOKUP(C376,'MASTER KEY'!$A$2:$B$2986,2,FALSE)</f>
        <v>Pennate diatom spp 0005</v>
      </c>
      <c r="E376" s="63" t="s">
        <v>5534</v>
      </c>
    </row>
    <row r="377" spans="1:5">
      <c r="A377" t="s">
        <v>7272</v>
      </c>
      <c r="B377">
        <v>1E-3</v>
      </c>
      <c r="C377" t="s">
        <v>5043</v>
      </c>
      <c r="D377" t="str">
        <f>VLOOKUP(C377,'MASTER KEY'!$A$2:$B$2986,2,FALSE)</f>
        <v>Pennate diatom spp 0006</v>
      </c>
      <c r="E377" s="63" t="s">
        <v>5535</v>
      </c>
    </row>
    <row r="378" spans="1:5">
      <c r="A378" t="s">
        <v>7273</v>
      </c>
      <c r="B378">
        <v>1E-3</v>
      </c>
      <c r="C378" t="s">
        <v>5044</v>
      </c>
      <c r="D378" t="str">
        <f>VLOOKUP(C378,'MASTER KEY'!$A$2:$B$2986,2,FALSE)</f>
        <v>Pennate diatom spp 0007</v>
      </c>
      <c r="E378" s="63" t="s">
        <v>5536</v>
      </c>
    </row>
    <row r="379" spans="1:5">
      <c r="A379" t="s">
        <v>7274</v>
      </c>
      <c r="B379">
        <v>1E-3</v>
      </c>
      <c r="C379" t="s">
        <v>5045</v>
      </c>
      <c r="D379" t="str">
        <f>VLOOKUP(C379,'MASTER KEY'!$A$2:$B$2986,2,FALSE)</f>
        <v>Pennate diatom spp 0008</v>
      </c>
      <c r="E379" s="63" t="s">
        <v>5537</v>
      </c>
    </row>
    <row r="380" spans="1:5">
      <c r="A380" t="s">
        <v>7275</v>
      </c>
      <c r="B380">
        <v>1E-3</v>
      </c>
      <c r="C380" t="s">
        <v>5046</v>
      </c>
      <c r="D380" t="str">
        <f>VLOOKUP(C380,'MASTER KEY'!$A$2:$B$2986,2,FALSE)</f>
        <v>Pennate diatom spp 0009</v>
      </c>
      <c r="E380" s="63" t="s">
        <v>5538</v>
      </c>
    </row>
    <row r="381" spans="1:5">
      <c r="A381" t="s">
        <v>7280</v>
      </c>
      <c r="B381">
        <v>1E-3</v>
      </c>
      <c r="C381" t="s">
        <v>4352</v>
      </c>
      <c r="D381" t="str">
        <f>VLOOKUP(C381,'MASTER KEY'!$A$2:$B$2986,2,FALSE)</f>
        <v>Dinoflagellate spp 0002</v>
      </c>
      <c r="E381" s="63" t="s">
        <v>5539</v>
      </c>
    </row>
    <row r="382" spans="1:5">
      <c r="A382" t="s">
        <v>5540</v>
      </c>
      <c r="B382">
        <v>1E-3</v>
      </c>
      <c r="C382" t="s">
        <v>5056</v>
      </c>
      <c r="D382" t="str">
        <f>VLOOKUP(C382,'MASTER KEY'!$A$2:$B$2986,2,FALSE)</f>
        <v>Peridinium spp 0002</v>
      </c>
    </row>
    <row r="383" spans="1:5">
      <c r="A383" t="s">
        <v>3242</v>
      </c>
      <c r="B383">
        <v>1E-3</v>
      </c>
      <c r="C383" t="s">
        <v>5060</v>
      </c>
      <c r="D383" t="str">
        <f>VLOOKUP(C383,'MASTER KEY'!$A$2:$B$2986,2,FALSE)</f>
        <v>Petasaria heterolepis</v>
      </c>
    </row>
    <row r="384" spans="1:5">
      <c r="A384" t="s">
        <v>3245</v>
      </c>
      <c r="B384">
        <v>1E-3</v>
      </c>
      <c r="C384" t="s">
        <v>5065</v>
      </c>
      <c r="D384" t="str">
        <f>VLOOKUP(C384,'MASTER KEY'!$A$2:$B$2986,2,FALSE)</f>
        <v>Phaeocystis antarctica</v>
      </c>
    </row>
    <row r="385" spans="1:5">
      <c r="A385" t="s">
        <v>5541</v>
      </c>
      <c r="B385">
        <v>1E-3</v>
      </c>
      <c r="C385" t="s">
        <v>5070</v>
      </c>
      <c r="D385" t="str">
        <f>VLOOKUP(C385,'MASTER KEY'!$A$2:$B$2986,2,FALSE)</f>
        <v>Phaeocystis spp 0006</v>
      </c>
    </row>
    <row r="386" spans="1:5">
      <c r="A386" t="s">
        <v>5542</v>
      </c>
      <c r="B386">
        <v>1E-3</v>
      </c>
      <c r="C386" t="s">
        <v>5071</v>
      </c>
      <c r="D386" t="str">
        <f>VLOOKUP(C386,'MASTER KEY'!$A$2:$B$2986,2,FALSE)</f>
        <v>Phaeocystis spp 0007</v>
      </c>
    </row>
    <row r="387" spans="1:5">
      <c r="A387" t="s">
        <v>3250</v>
      </c>
      <c r="B387">
        <v>1E-3</v>
      </c>
      <c r="C387" t="s">
        <v>5072</v>
      </c>
      <c r="D387" t="str">
        <f>VLOOKUP(C387,'MASTER KEY'!$A$2:$B$2986,2,FALSE)</f>
        <v>Phalacroma mitra</v>
      </c>
    </row>
    <row r="388" spans="1:5">
      <c r="A388" t="s">
        <v>3251</v>
      </c>
      <c r="B388">
        <v>1E-3</v>
      </c>
      <c r="C388" t="s">
        <v>5073</v>
      </c>
      <c r="D388" t="str">
        <f>VLOOKUP(C388,'MASTER KEY'!$A$2:$B$2986,2,FALSE)</f>
        <v>Phalacroma rotundatum</v>
      </c>
    </row>
    <row r="389" spans="1:5">
      <c r="A389" t="s">
        <v>5543</v>
      </c>
      <c r="B389">
        <v>1E-3</v>
      </c>
      <c r="C389" t="s">
        <v>5074</v>
      </c>
      <c r="D389" t="str">
        <f>VLOOKUP(C389,'MASTER KEY'!$A$2:$B$2986,2,FALSE)</f>
        <v>Phalacroma spp 0001</v>
      </c>
    </row>
    <row r="390" spans="1:5">
      <c r="A390" t="s">
        <v>5544</v>
      </c>
      <c r="B390">
        <v>1E-3</v>
      </c>
      <c r="C390" t="s">
        <v>5105</v>
      </c>
      <c r="D390" t="str">
        <f>VLOOKUP(C390,'MASTER KEY'!$A$2:$B$2986,2,FALSE)</f>
        <v>Plagiotropis spp 0001</v>
      </c>
    </row>
    <row r="391" spans="1:5">
      <c r="A391" t="s">
        <v>3277</v>
      </c>
      <c r="B391">
        <v>1E-3</v>
      </c>
      <c r="C391" t="s">
        <v>5112</v>
      </c>
      <c r="D391" t="str">
        <f>VLOOKUP(C391,'MASTER KEY'!$A$2:$B$2986,2,FALSE)</f>
        <v>Planktoniella blanda</v>
      </c>
    </row>
    <row r="392" spans="1:5">
      <c r="A392" t="s">
        <v>3278</v>
      </c>
      <c r="B392">
        <v>1E-3</v>
      </c>
      <c r="C392" t="s">
        <v>5113</v>
      </c>
      <c r="D392" t="str">
        <f>VLOOKUP(C392,'MASTER KEY'!$A$2:$B$2986,2,FALSE)</f>
        <v>Planktoniella sol</v>
      </c>
    </row>
    <row r="393" spans="1:5">
      <c r="A393" t="s">
        <v>5545</v>
      </c>
      <c r="B393">
        <v>1E-3</v>
      </c>
      <c r="C393" t="s">
        <v>5114</v>
      </c>
      <c r="D393" t="str">
        <f>VLOOKUP(C393,'MASTER KEY'!$A$2:$B$2986,2,FALSE)</f>
        <v>Planktoniella spp 0001</v>
      </c>
    </row>
    <row r="394" spans="1:5">
      <c r="A394" t="s">
        <v>5546</v>
      </c>
      <c r="B394">
        <v>1E-3</v>
      </c>
      <c r="C394" t="s">
        <v>5120</v>
      </c>
      <c r="D394" t="str">
        <f>VLOOKUP(C394,'MASTER KEY'!$A$2:$B$2986,2,FALSE)</f>
        <v>Pleurosigma spp 0001</v>
      </c>
      <c r="E394" s="63" t="s">
        <v>5547</v>
      </c>
    </row>
    <row r="395" spans="1:5">
      <c r="A395" t="s">
        <v>7281</v>
      </c>
      <c r="B395">
        <v>1E-3</v>
      </c>
      <c r="C395" t="s">
        <v>5134</v>
      </c>
      <c r="D395" t="str">
        <f>VLOOKUP(C395,'MASTER KEY'!$A$2:$B$2986,2,FALSE)</f>
        <v>Pleurosigma spp 0015</v>
      </c>
      <c r="E395" s="63" t="s">
        <v>5548</v>
      </c>
    </row>
    <row r="396" spans="1:5">
      <c r="A396" t="s">
        <v>7282</v>
      </c>
      <c r="B396">
        <v>1E-3</v>
      </c>
      <c r="C396" t="s">
        <v>5135</v>
      </c>
      <c r="D396" t="str">
        <f>VLOOKUP(C396,'MASTER KEY'!$A$2:$B$2986,2,FALSE)</f>
        <v>Pleurosigma spp 0016</v>
      </c>
    </row>
    <row r="397" spans="1:5">
      <c r="A397" t="s">
        <v>3298</v>
      </c>
      <c r="B397">
        <v>1E-3</v>
      </c>
      <c r="C397" t="s">
        <v>5140</v>
      </c>
      <c r="D397" t="str">
        <f>VLOOKUP(C397,'MASTER KEY'!$A$2:$B$2986,2,FALSE)</f>
        <v>Podolampas elegans</v>
      </c>
    </row>
    <row r="398" spans="1:5">
      <c r="A398" t="s">
        <v>3299</v>
      </c>
      <c r="B398">
        <v>1E-3</v>
      </c>
      <c r="C398" t="s">
        <v>5141</v>
      </c>
      <c r="D398" t="str">
        <f>VLOOKUP(C398,'MASTER KEY'!$A$2:$B$2986,2,FALSE)</f>
        <v>Podolampas palmipes</v>
      </c>
    </row>
    <row r="399" spans="1:5">
      <c r="A399" t="s">
        <v>3300</v>
      </c>
      <c r="B399">
        <v>1E-3</v>
      </c>
      <c r="C399" t="s">
        <v>5142</v>
      </c>
      <c r="D399" t="str">
        <f>VLOOKUP(C399,'MASTER KEY'!$A$2:$B$2986,2,FALSE)</f>
        <v>Podolampas spinifera</v>
      </c>
    </row>
    <row r="400" spans="1:5">
      <c r="A400" t="s">
        <v>5549</v>
      </c>
      <c r="B400">
        <v>1E-3</v>
      </c>
      <c r="C400" t="s">
        <v>5143</v>
      </c>
      <c r="D400" t="str">
        <f>VLOOKUP(C400,'MASTER KEY'!$A$2:$B$2986,2,FALSE)</f>
        <v>Podolampas spp 0001</v>
      </c>
    </row>
    <row r="401" spans="1:5">
      <c r="A401" t="s">
        <v>5550</v>
      </c>
      <c r="B401">
        <v>1E-3</v>
      </c>
      <c r="C401" t="s">
        <v>5146</v>
      </c>
      <c r="D401" t="str">
        <f>VLOOKUP(C401,'MASTER KEY'!$A$2:$B$2986,2,FALSE)</f>
        <v>Polycrater spp 0001</v>
      </c>
    </row>
    <row r="402" spans="1:5">
      <c r="A402" t="s">
        <v>5551</v>
      </c>
      <c r="B402">
        <v>1E-3</v>
      </c>
      <c r="C402" t="s">
        <v>5151</v>
      </c>
      <c r="D402" t="str">
        <f>VLOOKUP(C402,'MASTER KEY'!$A$2:$B$2986,2,FALSE)</f>
        <v>Porosira spp 0001</v>
      </c>
    </row>
    <row r="403" spans="1:5">
      <c r="A403" t="s">
        <v>5552</v>
      </c>
      <c r="B403">
        <v>1E-3</v>
      </c>
      <c r="C403" t="s">
        <v>5181</v>
      </c>
      <c r="D403" t="str">
        <f>VLOOKUP(C403,'MASTER KEY'!$A$2:$B$2986,2,FALSE)</f>
        <v>Prasinophyte spp 0030</v>
      </c>
    </row>
    <row r="404" spans="1:5">
      <c r="A404" t="s">
        <v>3337</v>
      </c>
      <c r="B404">
        <v>1E-3</v>
      </c>
      <c r="C404" t="s">
        <v>5185</v>
      </c>
      <c r="D404" t="str">
        <f>VLOOKUP(C404,'MASTER KEY'!$A$2:$B$2986,2,FALSE)</f>
        <v>Proboscia alata</v>
      </c>
    </row>
    <row r="405" spans="1:5">
      <c r="A405" t="s">
        <v>7283</v>
      </c>
      <c r="B405">
        <v>1E-3</v>
      </c>
      <c r="C405" t="s">
        <v>5185</v>
      </c>
      <c r="D405" t="str">
        <f>VLOOKUP(C405,'MASTER KEY'!$A$2:$B$2986,2,FALSE)</f>
        <v>Proboscia alata</v>
      </c>
      <c r="E405" s="63" t="s">
        <v>5553</v>
      </c>
    </row>
    <row r="406" spans="1:5">
      <c r="A406" t="s">
        <v>5554</v>
      </c>
      <c r="B406">
        <v>1E-3</v>
      </c>
      <c r="C406" t="s">
        <v>5185</v>
      </c>
      <c r="D406" t="str">
        <f>VLOOKUP(C406,'MASTER KEY'!$A$2:$B$2986,2,FALSE)</f>
        <v>Proboscia alata</v>
      </c>
    </row>
    <row r="407" spans="1:5">
      <c r="A407" t="s">
        <v>5555</v>
      </c>
      <c r="B407">
        <v>1E-3</v>
      </c>
      <c r="C407" t="s">
        <v>5187</v>
      </c>
      <c r="D407" t="str">
        <f>VLOOKUP(C407,'MASTER KEY'!$A$2:$B$2986,2,FALSE)</f>
        <v>Proboscia spp 0002</v>
      </c>
    </row>
    <row r="408" spans="1:5">
      <c r="A408" t="s">
        <v>3340</v>
      </c>
      <c r="B408">
        <v>1E-3</v>
      </c>
      <c r="C408" t="s">
        <v>5189</v>
      </c>
      <c r="D408" t="str">
        <f>VLOOKUP(C408,'MASTER KEY'!$A$2:$B$2986,2,FALSE)</f>
        <v>Pronoctiluca pelagica</v>
      </c>
    </row>
    <row r="409" spans="1:5">
      <c r="A409" t="s">
        <v>5556</v>
      </c>
      <c r="B409">
        <v>1E-3</v>
      </c>
      <c r="C409" t="s">
        <v>5190</v>
      </c>
      <c r="D409" t="str">
        <f>VLOOKUP(C409,'MASTER KEY'!$A$2:$B$2986,2,FALSE)</f>
        <v>Pronoctiluca spp 0001</v>
      </c>
    </row>
    <row r="410" spans="1:5">
      <c r="A410" t="s">
        <v>3342</v>
      </c>
      <c r="B410">
        <v>1E-3</v>
      </c>
      <c r="C410" t="s">
        <v>5193</v>
      </c>
      <c r="D410" t="str">
        <f>VLOOKUP(C410,'MASTER KEY'!$A$2:$B$2986,2,FALSE)</f>
        <v>Prorocentrum arcuatum</v>
      </c>
    </row>
    <row r="411" spans="1:5">
      <c r="A411" t="s">
        <v>5557</v>
      </c>
      <c r="B411">
        <v>1E-3</v>
      </c>
      <c r="C411" t="s">
        <v>5194</v>
      </c>
      <c r="D411" t="str">
        <f>VLOOKUP(C411,'MASTER KEY'!$A$2:$B$2986,2,FALSE)</f>
        <v>Prorocentrum balticum</v>
      </c>
    </row>
    <row r="412" spans="1:5">
      <c r="A412" t="s">
        <v>5558</v>
      </c>
      <c r="B412">
        <v>1E-3</v>
      </c>
      <c r="C412" t="s">
        <v>5197</v>
      </c>
      <c r="D412" t="str">
        <f>VLOOKUP(C412,'MASTER KEY'!$A$2:$B$2986,2,FALSE)</f>
        <v>Prorocentrum dentatum</v>
      </c>
    </row>
    <row r="413" spans="1:5">
      <c r="A413" t="s">
        <v>5559</v>
      </c>
      <c r="B413">
        <v>1E-3</v>
      </c>
      <c r="C413" t="s">
        <v>5196</v>
      </c>
      <c r="D413" t="str">
        <f>VLOOKUP(C413,'MASTER KEY'!$A$2:$B$2986,2,FALSE)</f>
        <v>Prorocentrum cordatum</v>
      </c>
    </row>
    <row r="414" spans="1:5">
      <c r="A414" t="s">
        <v>3345</v>
      </c>
      <c r="B414">
        <v>1E-3</v>
      </c>
      <c r="C414" t="s">
        <v>5196</v>
      </c>
      <c r="D414" t="str">
        <f>VLOOKUP(C414,'MASTER KEY'!$A$2:$B$2986,2,FALSE)</f>
        <v>Prorocentrum cordatum</v>
      </c>
    </row>
    <row r="415" spans="1:5">
      <c r="A415" t="s">
        <v>5560</v>
      </c>
      <c r="B415">
        <v>1E-3</v>
      </c>
      <c r="C415" t="s">
        <v>5196</v>
      </c>
      <c r="D415" t="str">
        <f>VLOOKUP(C415,'MASTER KEY'!$A$2:$B$2986,2,FALSE)</f>
        <v>Prorocentrum cordatum</v>
      </c>
    </row>
    <row r="416" spans="1:5">
      <c r="A416" t="s">
        <v>3346</v>
      </c>
      <c r="B416">
        <v>1E-3</v>
      </c>
      <c r="C416" t="s">
        <v>5197</v>
      </c>
      <c r="D416" t="str">
        <f>VLOOKUP(C416,'MASTER KEY'!$A$2:$B$2986,2,FALSE)</f>
        <v>Prorocentrum dentatum</v>
      </c>
    </row>
    <row r="417" spans="1:4">
      <c r="A417" t="s">
        <v>3348</v>
      </c>
      <c r="B417">
        <v>1E-3</v>
      </c>
      <c r="C417" t="s">
        <v>5199</v>
      </c>
      <c r="D417" t="str">
        <f>VLOOKUP(C417,'MASTER KEY'!$A$2:$B$2986,2,FALSE)</f>
        <v>Prorocentrum gracile</v>
      </c>
    </row>
    <row r="418" spans="1:4">
      <c r="A418" t="s">
        <v>3349</v>
      </c>
      <c r="B418">
        <v>1E-3</v>
      </c>
      <c r="C418" t="s">
        <v>5200</v>
      </c>
      <c r="D418" t="str">
        <f>VLOOKUP(C418,'MASTER KEY'!$A$2:$B$2986,2,FALSE)</f>
        <v>Prorocentrum lima</v>
      </c>
    </row>
    <row r="419" spans="1:4">
      <c r="A419" t="s">
        <v>3350</v>
      </c>
      <c r="B419">
        <v>1E-3</v>
      </c>
      <c r="C419" t="s">
        <v>5201</v>
      </c>
      <c r="D419" t="str">
        <f>VLOOKUP(C419,'MASTER KEY'!$A$2:$B$2986,2,FALSE)</f>
        <v>Prorocentrum mexicanum</v>
      </c>
    </row>
    <row r="420" spans="1:4">
      <c r="A420" t="s">
        <v>3351</v>
      </c>
      <c r="B420">
        <v>1E-3</v>
      </c>
      <c r="C420" t="s">
        <v>5202</v>
      </c>
      <c r="D420" t="str">
        <f>VLOOKUP(C420,'MASTER KEY'!$A$2:$B$2986,2,FALSE)</f>
        <v>Prorocentrum micans</v>
      </c>
    </row>
    <row r="421" spans="1:4">
      <c r="A421" t="s">
        <v>5561</v>
      </c>
      <c r="B421">
        <v>1E-3</v>
      </c>
      <c r="C421" t="s">
        <v>5203</v>
      </c>
      <c r="D421" t="str">
        <f>VLOOKUP(C421,'MASTER KEY'!$A$2:$B$2986,2,FALSE)</f>
        <v>Prorocentrum minimum</v>
      </c>
    </row>
    <row r="422" spans="1:4">
      <c r="A422" t="s">
        <v>3353</v>
      </c>
      <c r="B422">
        <v>1E-3</v>
      </c>
      <c r="C422" t="s">
        <v>5656</v>
      </c>
      <c r="D422" t="str">
        <f>VLOOKUP(C422,'MASTER KEY'!$A$2:$B$2986,2,FALSE)</f>
        <v>Prorocentrum rhathymum</v>
      </c>
    </row>
    <row r="423" spans="1:4">
      <c r="A423" t="s">
        <v>3354</v>
      </c>
      <c r="B423">
        <v>1E-3</v>
      </c>
      <c r="C423" t="s">
        <v>5657</v>
      </c>
      <c r="D423" t="str">
        <f>VLOOKUP(C423,'MASTER KEY'!$A$2:$B$2986,2,FALSE)</f>
        <v>Prorocentrum rostratum</v>
      </c>
    </row>
    <row r="424" spans="1:4">
      <c r="A424" t="s">
        <v>5562</v>
      </c>
      <c r="B424">
        <v>1E-3</v>
      </c>
      <c r="C424" t="s">
        <v>5663</v>
      </c>
      <c r="D424" t="str">
        <f>VLOOKUP(C424,'MASTER KEY'!$A$2:$B$2986,2,FALSE)</f>
        <v>Prorocentrum spp 0005</v>
      </c>
    </row>
    <row r="425" spans="1:4">
      <c r="A425" t="s">
        <v>3361</v>
      </c>
      <c r="B425">
        <v>1E-3</v>
      </c>
      <c r="C425" t="s">
        <v>5665</v>
      </c>
      <c r="D425" t="str">
        <f>VLOOKUP(C425,'MASTER KEY'!$A$2:$B$2986,2,FALSE)</f>
        <v>Prorocentrum triestinum</v>
      </c>
    </row>
    <row r="426" spans="1:4">
      <c r="A426" t="s">
        <v>3366</v>
      </c>
      <c r="B426">
        <v>1E-3</v>
      </c>
      <c r="C426" t="s">
        <v>6794</v>
      </c>
      <c r="D426" t="str">
        <f>VLOOKUP(C426,'MASTER KEY'!$A$2:$B$2986,2,FALSE)</f>
        <v>Protoperidinium compressum</v>
      </c>
    </row>
    <row r="427" spans="1:4">
      <c r="A427" t="s">
        <v>3368</v>
      </c>
      <c r="B427">
        <v>1E-3</v>
      </c>
      <c r="C427" t="s">
        <v>6797</v>
      </c>
      <c r="D427" t="str">
        <f>VLOOKUP(C427,'MASTER KEY'!$A$2:$B$2986,2,FALSE)</f>
        <v>Protoperidinium depressum</v>
      </c>
    </row>
    <row r="428" spans="1:4">
      <c r="A428" t="s">
        <v>3370</v>
      </c>
      <c r="B428">
        <v>1E-3</v>
      </c>
      <c r="C428" t="s">
        <v>6801</v>
      </c>
      <c r="D428" t="str">
        <f>VLOOKUP(C428,'MASTER KEY'!$A$2:$B$2986,2,FALSE)</f>
        <v>Protoperidinium oceanicum</v>
      </c>
    </row>
    <row r="429" spans="1:4">
      <c r="A429" t="s">
        <v>3371</v>
      </c>
      <c r="B429">
        <v>1E-3</v>
      </c>
      <c r="C429" t="s">
        <v>6802</v>
      </c>
      <c r="D429" t="str">
        <f>VLOOKUP(C429,'MASTER KEY'!$A$2:$B$2986,2,FALSE)</f>
        <v>Protoperidinium ovatum</v>
      </c>
    </row>
    <row r="430" spans="1:4">
      <c r="A430" t="s">
        <v>3372</v>
      </c>
      <c r="B430">
        <v>1E-3</v>
      </c>
      <c r="C430" t="s">
        <v>6804</v>
      </c>
      <c r="D430" t="str">
        <f>VLOOKUP(C430,'MASTER KEY'!$A$2:$B$2986,2,FALSE)</f>
        <v>Protoperidinium pellucidum</v>
      </c>
    </row>
    <row r="431" spans="1:4">
      <c r="A431" t="s">
        <v>3373</v>
      </c>
      <c r="B431">
        <v>1E-3</v>
      </c>
      <c r="C431" t="s">
        <v>6806</v>
      </c>
      <c r="D431" t="str">
        <f>VLOOKUP(C431,'MASTER KEY'!$A$2:$B$2986,2,FALSE)</f>
        <v>Protoperidinium quinquecorne</v>
      </c>
    </row>
    <row r="432" spans="1:4">
      <c r="A432" t="s">
        <v>5563</v>
      </c>
      <c r="B432">
        <v>1E-3</v>
      </c>
      <c r="C432" t="s">
        <v>6824</v>
      </c>
      <c r="D432" t="str">
        <f>VLOOKUP(C432,'MASTER KEY'!$A$2:$B$2986,2,FALSE)</f>
        <v>Protoperidinium spp 0017</v>
      </c>
    </row>
    <row r="433" spans="1:5">
      <c r="A433" t="s">
        <v>7284</v>
      </c>
      <c r="B433">
        <v>1E-3</v>
      </c>
      <c r="C433" t="s">
        <v>6825</v>
      </c>
      <c r="D433" t="str">
        <f>VLOOKUP(C433,'MASTER KEY'!$A$2:$B$2986,2,FALSE)</f>
        <v>Protoperidinium spp 0018</v>
      </c>
      <c r="E433" s="63" t="s">
        <v>5564</v>
      </c>
    </row>
    <row r="434" spans="1:5">
      <c r="A434" t="s">
        <v>7285</v>
      </c>
      <c r="B434">
        <v>1E-3</v>
      </c>
      <c r="C434" t="s">
        <v>6826</v>
      </c>
      <c r="D434" t="str">
        <f>VLOOKUP(C434,'MASTER KEY'!$A$2:$B$2986,2,FALSE)</f>
        <v>Protoperidinium spp 0019</v>
      </c>
      <c r="E434" s="63" t="s">
        <v>5565</v>
      </c>
    </row>
    <row r="435" spans="1:5">
      <c r="A435" t="s">
        <v>5566</v>
      </c>
      <c r="B435">
        <v>1E-3</v>
      </c>
      <c r="C435" t="s">
        <v>6831</v>
      </c>
      <c r="D435" t="str">
        <f>VLOOKUP(C435,'MASTER KEY'!$A$2:$B$2986,2,FALSE)</f>
        <v>Prymnesiophytes spp 0001</v>
      </c>
    </row>
    <row r="436" spans="1:5">
      <c r="A436" t="s">
        <v>7286</v>
      </c>
      <c r="B436">
        <v>1E-3</v>
      </c>
      <c r="C436" t="s">
        <v>6840</v>
      </c>
      <c r="D436" t="str">
        <f>VLOOKUP(C436,'MASTER KEY'!$A$2:$B$2986,2,FALSE)</f>
        <v>Pseudo-nitzschia delicatissima</v>
      </c>
      <c r="E436" s="63" t="s">
        <v>5567</v>
      </c>
    </row>
    <row r="437" spans="1:5">
      <c r="A437" t="s">
        <v>7287</v>
      </c>
      <c r="B437">
        <v>1E-3</v>
      </c>
      <c r="C437" t="s">
        <v>6841</v>
      </c>
      <c r="D437" t="str">
        <f>VLOOKUP(C437,'MASTER KEY'!$A$2:$B$2986,2,FALSE)</f>
        <v>Pseudo-nitzschia seriata</v>
      </c>
      <c r="E437" s="63" t="s">
        <v>5568</v>
      </c>
    </row>
    <row r="438" spans="1:5">
      <c r="A438" t="s">
        <v>5569</v>
      </c>
      <c r="B438">
        <v>1E-3</v>
      </c>
      <c r="C438" t="s">
        <v>6844</v>
      </c>
      <c r="D438" t="str">
        <f>VLOOKUP(C438,'MASTER KEY'!$A$2:$B$2986,2,FALSE)</f>
        <v>Pseudo-nitzschia spp 0003</v>
      </c>
    </row>
    <row r="439" spans="1:5">
      <c r="A439" t="s">
        <v>5570</v>
      </c>
      <c r="B439">
        <v>1E-3</v>
      </c>
      <c r="C439" t="s">
        <v>6855</v>
      </c>
      <c r="D439" t="str">
        <f>VLOOKUP(C439,'MASTER KEY'!$A$2:$B$2986,2,FALSE)</f>
        <v>Pseudosolenia calcaravis</v>
      </c>
    </row>
    <row r="440" spans="1:5">
      <c r="A440" t="s">
        <v>7288</v>
      </c>
      <c r="B440">
        <v>1E-3</v>
      </c>
      <c r="C440" t="s">
        <v>6856</v>
      </c>
      <c r="D440" t="str">
        <f>VLOOKUP(C440,'MASTER KEY'!$A$2:$B$2986,2,FALSE)</f>
        <v>Pseudosolenia spp 0001</v>
      </c>
      <c r="E440" s="63" t="s">
        <v>5571</v>
      </c>
    </row>
    <row r="441" spans="1:5">
      <c r="A441" t="s">
        <v>7289</v>
      </c>
      <c r="B441">
        <v>1E-3</v>
      </c>
      <c r="C441" t="s">
        <v>6857</v>
      </c>
      <c r="D441" t="str">
        <f>VLOOKUP(C441,'MASTER KEY'!$A$2:$B$2986,2,FALSE)</f>
        <v>Pseudosolenia spp 0002</v>
      </c>
      <c r="E441" s="63" t="s">
        <v>5572</v>
      </c>
    </row>
    <row r="442" spans="1:5">
      <c r="A442" t="s">
        <v>5573</v>
      </c>
      <c r="B442">
        <v>1E-3</v>
      </c>
      <c r="C442" t="s">
        <v>6860</v>
      </c>
      <c r="D442" t="str">
        <f>VLOOKUP(C442,'MASTER KEY'!$A$2:$B$2986,2,FALSE)</f>
        <v>Pterosperma spp 0001</v>
      </c>
    </row>
    <row r="443" spans="1:5">
      <c r="A443" t="s">
        <v>5574</v>
      </c>
      <c r="B443">
        <v>1E-3</v>
      </c>
      <c r="C443" t="s">
        <v>6861</v>
      </c>
      <c r="D443" t="str">
        <f>VLOOKUP(C443,'MASTER KEY'!$A$2:$B$2986,2,FALSE)</f>
        <v>Ptychodiscus spp 0001</v>
      </c>
    </row>
    <row r="444" spans="1:5">
      <c r="A444" t="s">
        <v>5575</v>
      </c>
      <c r="B444">
        <v>1E-3</v>
      </c>
      <c r="C444" t="s">
        <v>6871</v>
      </c>
      <c r="D444" t="str">
        <f>VLOOKUP(C444,'MASTER KEY'!$A$2:$B$2986,2,FALSE)</f>
        <v>Pyramimonas spp 0009</v>
      </c>
    </row>
    <row r="445" spans="1:5">
      <c r="A445" t="s">
        <v>3426</v>
      </c>
      <c r="B445">
        <v>1E-3</v>
      </c>
      <c r="C445" t="s">
        <v>6874</v>
      </c>
      <c r="D445" t="str">
        <f>VLOOKUP(C445,'MASTER KEY'!$A$2:$B$2986,2,FALSE)</f>
        <v>Pyrocystis fusiformis</v>
      </c>
    </row>
    <row r="446" spans="1:5">
      <c r="A446" t="s">
        <v>3427</v>
      </c>
      <c r="B446">
        <v>1E-3</v>
      </c>
      <c r="C446" t="s">
        <v>6875</v>
      </c>
      <c r="D446" t="str">
        <f>VLOOKUP(C446,'MASTER KEY'!$A$2:$B$2986,2,FALSE)</f>
        <v>Pyrocystis gerbaultii</v>
      </c>
    </row>
    <row r="447" spans="1:5">
      <c r="A447" t="s">
        <v>3428</v>
      </c>
      <c r="B447">
        <v>1E-3</v>
      </c>
      <c r="C447" t="s">
        <v>6876</v>
      </c>
      <c r="D447" t="str">
        <f>VLOOKUP(C447,'MASTER KEY'!$A$2:$B$2986,2,FALSE)</f>
        <v>Pyrocystis lunula</v>
      </c>
    </row>
    <row r="448" spans="1:5">
      <c r="A448" t="s">
        <v>3429</v>
      </c>
      <c r="B448">
        <v>1E-3</v>
      </c>
      <c r="C448" t="s">
        <v>6877</v>
      </c>
      <c r="D448" t="str">
        <f>VLOOKUP(C448,'MASTER KEY'!$A$2:$B$2986,2,FALSE)</f>
        <v>Pyrocystis noctiluca</v>
      </c>
    </row>
    <row r="449" spans="1:4">
      <c r="A449" t="s">
        <v>3430</v>
      </c>
      <c r="B449">
        <v>1E-3</v>
      </c>
      <c r="C449" t="s">
        <v>6878</v>
      </c>
      <c r="D449" t="str">
        <f>VLOOKUP(C449,'MASTER KEY'!$A$2:$B$2986,2,FALSE)</f>
        <v>Pyrocystis robusta</v>
      </c>
    </row>
    <row r="450" spans="1:4">
      <c r="A450" t="s">
        <v>5576</v>
      </c>
      <c r="B450">
        <v>1E-3</v>
      </c>
      <c r="C450" t="s">
        <v>6881</v>
      </c>
      <c r="D450" t="str">
        <f>VLOOKUP(C450,'MASTER KEY'!$A$2:$B$2986,2,FALSE)</f>
        <v>Pyrocystis spp 0003</v>
      </c>
    </row>
    <row r="451" spans="1:4">
      <c r="A451" t="s">
        <v>3434</v>
      </c>
      <c r="B451">
        <v>1E-3</v>
      </c>
      <c r="C451" t="s">
        <v>6882</v>
      </c>
      <c r="D451" t="str">
        <f>VLOOKUP(C451,'MASTER KEY'!$A$2:$B$2986,2,FALSE)</f>
        <v>Pyrophacus horologium</v>
      </c>
    </row>
    <row r="452" spans="1:4">
      <c r="A452" t="s">
        <v>5577</v>
      </c>
      <c r="B452">
        <v>1E-3</v>
      </c>
      <c r="C452" t="s">
        <v>6884</v>
      </c>
      <c r="D452" t="str">
        <f>VLOOKUP(C452,'MASTER KEY'!$A$2:$B$2986,2,FALSE)</f>
        <v>Pyrophacus spp 0002</v>
      </c>
    </row>
    <row r="453" spans="1:4">
      <c r="A453" t="s">
        <v>3438</v>
      </c>
      <c r="B453">
        <v>1E-3</v>
      </c>
      <c r="C453" t="s">
        <v>6886</v>
      </c>
      <c r="D453" t="str">
        <f>VLOOKUP(C453,'MASTER KEY'!$A$2:$B$2986,2,FALSE)</f>
        <v>Pyrophacus steinii</v>
      </c>
    </row>
    <row r="454" spans="1:4">
      <c r="A454" t="s">
        <v>5578</v>
      </c>
      <c r="B454">
        <v>1E-3</v>
      </c>
      <c r="C454" t="s">
        <v>6891</v>
      </c>
      <c r="D454" t="str">
        <f>VLOOKUP(C454,'MASTER KEY'!$A$2:$B$2986,2,FALSE)</f>
        <v>Raphidophyta spp 0002</v>
      </c>
    </row>
    <row r="455" spans="1:4">
      <c r="A455" t="s">
        <v>5579</v>
      </c>
      <c r="B455">
        <v>1E-3</v>
      </c>
      <c r="C455" t="s">
        <v>6894</v>
      </c>
      <c r="D455" t="str">
        <f>VLOOKUP(C455,'MASTER KEY'!$A$2:$B$2986,2,FALSE)</f>
        <v>Reticulofenestra spp 0001</v>
      </c>
    </row>
    <row r="456" spans="1:4">
      <c r="A456" t="s">
        <v>3444</v>
      </c>
      <c r="B456">
        <v>1E-3</v>
      </c>
      <c r="C456" t="s">
        <v>6896</v>
      </c>
      <c r="D456" t="str">
        <f>VLOOKUP(C456,'MASTER KEY'!$A$2:$B$2986,2,FALSE)</f>
        <v>Rhabdonella amor</v>
      </c>
    </row>
    <row r="457" spans="1:4">
      <c r="A457" t="s">
        <v>3445</v>
      </c>
      <c r="B457">
        <v>1E-3</v>
      </c>
      <c r="C457" t="s">
        <v>6897</v>
      </c>
      <c r="D457" t="str">
        <f>VLOOKUP(C457,'MASTER KEY'!$A$2:$B$2986,2,FALSE)</f>
        <v>Rhabdonella spiralis</v>
      </c>
    </row>
    <row r="458" spans="1:4">
      <c r="A458" t="s">
        <v>5580</v>
      </c>
      <c r="B458">
        <v>1E-3</v>
      </c>
      <c r="C458" t="s">
        <v>6898</v>
      </c>
      <c r="D458" t="str">
        <f>VLOOKUP(C458,'MASTER KEY'!$A$2:$B$2986,2,FALSE)</f>
        <v>Rhabdonella spp 0001</v>
      </c>
    </row>
    <row r="459" spans="1:4">
      <c r="A459" t="s">
        <v>5581</v>
      </c>
      <c r="B459">
        <v>1E-3</v>
      </c>
      <c r="C459" t="s">
        <v>6899</v>
      </c>
      <c r="D459" t="str">
        <f>VLOOKUP(C459,'MASTER KEY'!$A$2:$B$2986,2,FALSE)</f>
        <v>Rhabdonema spp 0001</v>
      </c>
    </row>
    <row r="460" spans="1:4">
      <c r="A460" t="s">
        <v>3448</v>
      </c>
      <c r="B460">
        <v>1E-3</v>
      </c>
      <c r="C460" t="s">
        <v>6900</v>
      </c>
      <c r="D460" t="str">
        <f>VLOOKUP(C460,'MASTER KEY'!$A$2:$B$2986,2,FALSE)</f>
        <v>Rhaphoneis amphiceros</v>
      </c>
    </row>
    <row r="461" spans="1:4">
      <c r="A461" t="s">
        <v>5582</v>
      </c>
      <c r="B461">
        <v>1E-3</v>
      </c>
      <c r="C461" t="s">
        <v>6904</v>
      </c>
      <c r="D461" t="str">
        <f>VLOOKUP(C461,'MASTER KEY'!$A$2:$B$2986,2,FALSE)</f>
        <v>Rhizosolenia antennata</v>
      </c>
    </row>
    <row r="462" spans="1:4">
      <c r="A462" t="s">
        <v>3452</v>
      </c>
      <c r="B462">
        <v>1E-3</v>
      </c>
      <c r="C462" t="s">
        <v>6905</v>
      </c>
      <c r="D462" t="str">
        <f>VLOOKUP(C462,'MASTER KEY'!$A$2:$B$2986,2,FALSE)</f>
        <v>Rhizosolenia bergonii</v>
      </c>
    </row>
    <row r="463" spans="1:4">
      <c r="A463" t="s">
        <v>3453</v>
      </c>
      <c r="B463">
        <v>1E-3</v>
      </c>
      <c r="C463" t="s">
        <v>6907</v>
      </c>
      <c r="D463" t="str">
        <f>VLOOKUP(C463,'MASTER KEY'!$A$2:$B$2986,2,FALSE)</f>
        <v>Rhizosolenia castracanei</v>
      </c>
    </row>
    <row r="464" spans="1:4">
      <c r="A464" t="s">
        <v>5583</v>
      </c>
      <c r="B464">
        <v>1E-3</v>
      </c>
      <c r="C464" t="s">
        <v>6912</v>
      </c>
      <c r="D464" t="str">
        <f>VLOOKUP(C464,'MASTER KEY'!$A$2:$B$2986,2,FALSE)</f>
        <v>Rhizosolenia hyalina</v>
      </c>
    </row>
    <row r="465" spans="1:4">
      <c r="A465" t="s">
        <v>3454</v>
      </c>
      <c r="B465">
        <v>1E-3</v>
      </c>
      <c r="C465" t="s">
        <v>6908</v>
      </c>
      <c r="D465" t="str">
        <f>VLOOKUP(C465,'MASTER KEY'!$A$2:$B$2986,2,FALSE)</f>
        <v>Rhizosolenia clevei</v>
      </c>
    </row>
    <row r="466" spans="1:4">
      <c r="A466" t="s">
        <v>3455</v>
      </c>
      <c r="B466">
        <v>1E-3</v>
      </c>
      <c r="C466" t="s">
        <v>6909</v>
      </c>
      <c r="D466" t="str">
        <f>VLOOKUP(C466,'MASTER KEY'!$A$2:$B$2986,2,FALSE)</f>
        <v>Rhizosolenia fallax</v>
      </c>
    </row>
    <row r="467" spans="1:4">
      <c r="A467" t="s">
        <v>5584</v>
      </c>
      <c r="B467">
        <v>1E-3</v>
      </c>
      <c r="C467" t="s">
        <v>6909</v>
      </c>
      <c r="D467" t="str">
        <f>VLOOKUP(C467,'MASTER KEY'!$A$2:$B$2986,2,FALSE)</f>
        <v>Rhizosolenia fallax</v>
      </c>
    </row>
    <row r="468" spans="1:4">
      <c r="A468" t="s">
        <v>3456</v>
      </c>
      <c r="B468">
        <v>1E-3</v>
      </c>
      <c r="C468" t="s">
        <v>6910</v>
      </c>
      <c r="D468" t="str">
        <f>VLOOKUP(C468,'MASTER KEY'!$A$2:$B$2986,2,FALSE)</f>
        <v>Rhizosolenia formosa</v>
      </c>
    </row>
    <row r="469" spans="1:4">
      <c r="A469" t="s">
        <v>3457</v>
      </c>
      <c r="B469">
        <v>1E-3</v>
      </c>
      <c r="C469" t="s">
        <v>6911</v>
      </c>
      <c r="D469" t="str">
        <f>VLOOKUP(C469,'MASTER KEY'!$A$2:$B$2986,2,FALSE)</f>
        <v>Rhizosolenia hebetata</v>
      </c>
    </row>
    <row r="470" spans="1:4">
      <c r="A470" t="s">
        <v>3458</v>
      </c>
      <c r="B470">
        <v>1E-3</v>
      </c>
      <c r="C470" t="s">
        <v>6912</v>
      </c>
      <c r="D470" t="str">
        <f>VLOOKUP(C470,'MASTER KEY'!$A$2:$B$2986,2,FALSE)</f>
        <v>Rhizosolenia hyalina</v>
      </c>
    </row>
    <row r="471" spans="1:4">
      <c r="A471" t="s">
        <v>3459</v>
      </c>
      <c r="B471">
        <v>1E-3</v>
      </c>
      <c r="C471" t="s">
        <v>6913</v>
      </c>
      <c r="D471" t="str">
        <f>VLOOKUP(C471,'MASTER KEY'!$A$2:$B$2986,2,FALSE)</f>
        <v>Rhizosolenia imbricata</v>
      </c>
    </row>
    <row r="472" spans="1:4">
      <c r="A472" t="s">
        <v>5585</v>
      </c>
      <c r="B472">
        <v>1E-3</v>
      </c>
      <c r="C472" t="s">
        <v>6913</v>
      </c>
      <c r="D472" t="str">
        <f>VLOOKUP(C472,'MASTER KEY'!$A$2:$B$2986,2,FALSE)</f>
        <v>Rhizosolenia imbricata</v>
      </c>
    </row>
    <row r="473" spans="1:4">
      <c r="A473" t="s">
        <v>5586</v>
      </c>
      <c r="B473">
        <v>1E-3</v>
      </c>
      <c r="C473" t="s">
        <v>6913</v>
      </c>
      <c r="D473" t="str">
        <f>VLOOKUP(C473,'MASTER KEY'!$A$2:$B$2986,2,FALSE)</f>
        <v>Rhizosolenia imbricata</v>
      </c>
    </row>
    <row r="474" spans="1:4">
      <c r="A474" t="s">
        <v>3460</v>
      </c>
      <c r="B474">
        <v>1E-3</v>
      </c>
      <c r="C474" t="s">
        <v>6914</v>
      </c>
      <c r="D474" t="str">
        <f>VLOOKUP(C474,'MASTER KEY'!$A$2:$B$2986,2,FALSE)</f>
        <v>Rhizosolenia pungens</v>
      </c>
    </row>
    <row r="475" spans="1:4">
      <c r="A475" t="s">
        <v>3461</v>
      </c>
      <c r="B475">
        <v>1E-3</v>
      </c>
      <c r="C475" t="s">
        <v>6915</v>
      </c>
      <c r="D475" t="str">
        <f>VLOOKUP(C475,'MASTER KEY'!$A$2:$B$2986,2,FALSE)</f>
        <v>Rhizosolenia robusta</v>
      </c>
    </row>
    <row r="476" spans="1:4">
      <c r="A476" t="s">
        <v>3462</v>
      </c>
      <c r="B476">
        <v>1E-3</v>
      </c>
      <c r="C476" t="s">
        <v>6916</v>
      </c>
      <c r="D476" t="str">
        <f>VLOOKUP(C476,'MASTER KEY'!$A$2:$B$2986,2,FALSE)</f>
        <v>Rhizosolenia setigera</v>
      </c>
    </row>
    <row r="477" spans="1:4">
      <c r="A477" t="s">
        <v>5587</v>
      </c>
      <c r="B477">
        <v>1E-3</v>
      </c>
      <c r="C477" t="s">
        <v>6916</v>
      </c>
      <c r="D477" t="str">
        <f>VLOOKUP(C477,'MASTER KEY'!$A$2:$B$2986,2,FALSE)</f>
        <v>Rhizosolenia setigera</v>
      </c>
    </row>
    <row r="478" spans="1:4">
      <c r="A478" t="s">
        <v>3464</v>
      </c>
      <c r="B478">
        <v>1E-3</v>
      </c>
      <c r="C478" t="s">
        <v>6918</v>
      </c>
      <c r="D478" t="str">
        <f>VLOOKUP(C478,'MASTER KEY'!$A$2:$B$2986,2,FALSE)</f>
        <v>Rhizosolenia simplex</v>
      </c>
    </row>
    <row r="479" spans="1:4">
      <c r="A479" t="s">
        <v>5588</v>
      </c>
      <c r="B479">
        <v>1E-3</v>
      </c>
      <c r="C479" t="s">
        <v>6932</v>
      </c>
      <c r="D479" t="str">
        <f>VLOOKUP(C479,'MASTER KEY'!$A$2:$B$2986,2,FALSE)</f>
        <v>Rhizosolenia spp 0014</v>
      </c>
    </row>
    <row r="480" spans="1:4">
      <c r="A480" t="s">
        <v>5589</v>
      </c>
      <c r="B480">
        <v>1E-3</v>
      </c>
      <c r="C480" t="s">
        <v>6933</v>
      </c>
      <c r="D480" t="str">
        <f>VLOOKUP(C480,'MASTER KEY'!$A$2:$B$2986,2,FALSE)</f>
        <v>Rhizosolenia spp 0015</v>
      </c>
    </row>
    <row r="481" spans="1:4">
      <c r="A481" t="s">
        <v>3481</v>
      </c>
      <c r="B481">
        <v>1E-3</v>
      </c>
      <c r="C481" t="s">
        <v>6936</v>
      </c>
      <c r="D481" t="str">
        <f>VLOOKUP(C481,'MASTER KEY'!$A$2:$B$2986,2,FALSE)</f>
        <v>Rhizosolenia striata</v>
      </c>
    </row>
    <row r="482" spans="1:4">
      <c r="A482" t="s">
        <v>3482</v>
      </c>
      <c r="B482">
        <v>1E-3</v>
      </c>
      <c r="C482" t="s">
        <v>6937</v>
      </c>
      <c r="D482" t="str">
        <f>VLOOKUP(C482,'MASTER KEY'!$A$2:$B$2986,2,FALSE)</f>
        <v>Rhizosolenia styliformis</v>
      </c>
    </row>
    <row r="483" spans="1:4">
      <c r="A483" t="s">
        <v>5590</v>
      </c>
      <c r="B483">
        <v>1E-3</v>
      </c>
      <c r="C483" t="s">
        <v>6937</v>
      </c>
      <c r="D483" t="str">
        <f>VLOOKUP(C483,'MASTER KEY'!$A$2:$B$2986,2,FALSE)</f>
        <v>Rhizosolenia styliformis</v>
      </c>
    </row>
    <row r="484" spans="1:4">
      <c r="A484" t="s">
        <v>3483</v>
      </c>
      <c r="B484">
        <v>1E-3</v>
      </c>
      <c r="C484" t="s">
        <v>6938</v>
      </c>
      <c r="D484" t="str">
        <f>VLOOKUP(C484,'MASTER KEY'!$A$2:$B$2986,2,FALSE)</f>
        <v>Rhizosolenia temperei</v>
      </c>
    </row>
    <row r="485" spans="1:4">
      <c r="A485" t="s">
        <v>5591</v>
      </c>
      <c r="B485">
        <v>1E-3</v>
      </c>
      <c r="C485" t="s">
        <v>6946</v>
      </c>
      <c r="D485" t="str">
        <f>VLOOKUP(C485,'MASTER KEY'!$A$2:$B$2986,2,FALSE)</f>
        <v>Roperia spp 0001</v>
      </c>
    </row>
    <row r="486" spans="1:4">
      <c r="A486" t="s">
        <v>3487</v>
      </c>
      <c r="B486">
        <v>1E-3</v>
      </c>
      <c r="C486" t="s">
        <v>6947</v>
      </c>
      <c r="D486" t="str">
        <f>VLOOKUP(C486,'MASTER KEY'!$A$2:$B$2986,2,FALSE)</f>
        <v>Salpingella acuminata</v>
      </c>
    </row>
    <row r="487" spans="1:4">
      <c r="A487" t="s">
        <v>3488</v>
      </c>
      <c r="B487">
        <v>1E-3</v>
      </c>
      <c r="C487" t="s">
        <v>6948</v>
      </c>
      <c r="D487" t="str">
        <f>VLOOKUP(C487,'MASTER KEY'!$A$2:$B$2986,2,FALSE)</f>
        <v>Salpingella costata</v>
      </c>
    </row>
    <row r="488" spans="1:4">
      <c r="A488" t="s">
        <v>5592</v>
      </c>
      <c r="B488">
        <v>1E-3</v>
      </c>
      <c r="C488" t="s">
        <v>6949</v>
      </c>
      <c r="D488" t="str">
        <f>VLOOKUP(C488,'MASTER KEY'!$A$2:$B$2986,2,FALSE)</f>
        <v>Salpingella spp 0001</v>
      </c>
    </row>
    <row r="489" spans="1:4">
      <c r="A489" t="s">
        <v>3490</v>
      </c>
      <c r="B489">
        <v>1E-3</v>
      </c>
      <c r="C489" t="s">
        <v>6950</v>
      </c>
      <c r="D489" t="str">
        <f>VLOOKUP(C489,'MASTER KEY'!$A$2:$B$2986,2,FALSE)</f>
        <v>Salpingella subconica</v>
      </c>
    </row>
    <row r="490" spans="1:4">
      <c r="A490" t="s">
        <v>5593</v>
      </c>
      <c r="B490">
        <v>1E-3</v>
      </c>
      <c r="C490" t="s">
        <v>6963</v>
      </c>
      <c r="D490" t="str">
        <f>VLOOKUP(C490,'MASTER KEY'!$A$2:$B$2986,2,FALSE)</f>
        <v>Scrippsiella spp 0003</v>
      </c>
    </row>
    <row r="491" spans="1:4">
      <c r="A491" t="s">
        <v>3495</v>
      </c>
      <c r="B491">
        <v>1E-3</v>
      </c>
      <c r="C491" t="s">
        <v>6965</v>
      </c>
      <c r="D491" t="str">
        <f>VLOOKUP(C491,'MASTER KEY'!$A$2:$B$2986,2,FALSE)</f>
        <v>Scrippsiella trochoidea</v>
      </c>
    </row>
    <row r="492" spans="1:4">
      <c r="A492" t="s">
        <v>5594</v>
      </c>
      <c r="B492">
        <v>1E-3</v>
      </c>
      <c r="C492" t="s">
        <v>6968</v>
      </c>
      <c r="D492" t="str">
        <f>VLOOKUP(C492,'MASTER KEY'!$A$2:$B$2986,2,FALSE)</f>
        <v>Shionodiscus spp 0001</v>
      </c>
    </row>
    <row r="493" spans="1:4">
      <c r="A493" t="s">
        <v>5595</v>
      </c>
      <c r="B493">
        <v>1E-3</v>
      </c>
      <c r="C493" t="s">
        <v>6969</v>
      </c>
      <c r="D493" t="str">
        <f>VLOOKUP(C493,'MASTER KEY'!$A$2:$B$2986,2,FALSE)</f>
        <v>Silicoflagellate spp 0001</v>
      </c>
    </row>
    <row r="494" spans="1:4">
      <c r="A494" t="s">
        <v>5596</v>
      </c>
      <c r="B494">
        <v>1E-3</v>
      </c>
      <c r="C494" t="s">
        <v>6971</v>
      </c>
      <c r="D494" t="str">
        <f>VLOOKUP(C494,'MASTER KEY'!$A$2:$B$2986,2,FALSE)</f>
        <v>Skeletonema menzelii</v>
      </c>
    </row>
    <row r="495" spans="1:4">
      <c r="A495" t="s">
        <v>5597</v>
      </c>
      <c r="B495">
        <v>1E-3</v>
      </c>
      <c r="C495" t="s">
        <v>6976</v>
      </c>
      <c r="D495" t="str">
        <f>VLOOKUP(C495,'MASTER KEY'!$A$2:$B$2986,2,FALSE)</f>
        <v>Skeletonema spp 0004</v>
      </c>
    </row>
    <row r="496" spans="1:4">
      <c r="A496" t="s">
        <v>5598</v>
      </c>
      <c r="B496">
        <v>1E-3</v>
      </c>
      <c r="C496" t="s">
        <v>6980</v>
      </c>
      <c r="D496" t="str">
        <f>VLOOKUP(C496,'MASTER KEY'!$A$2:$B$2986,2,FALSE)</f>
        <v>Spatulodinium spp 0001</v>
      </c>
    </row>
    <row r="497" spans="1:4">
      <c r="A497" t="s">
        <v>5599</v>
      </c>
      <c r="B497">
        <v>1E-3</v>
      </c>
      <c r="C497" t="s">
        <v>6991</v>
      </c>
      <c r="D497" t="str">
        <f>VLOOKUP(C497,'MASTER KEY'!$A$2:$B$2986,2,FALSE)</f>
        <v>Steenstrupiella spp 0001</v>
      </c>
    </row>
    <row r="498" spans="1:4">
      <c r="A498" t="s">
        <v>3510</v>
      </c>
      <c r="B498">
        <v>1E-3</v>
      </c>
      <c r="C498" t="s">
        <v>6992</v>
      </c>
      <c r="D498" t="str">
        <f>VLOOKUP(C498,'MASTER KEY'!$A$2:$B$2986,2,FALSE)</f>
        <v>Steenstrupiella steenstrupii</v>
      </c>
    </row>
    <row r="499" spans="1:4">
      <c r="A499" t="s">
        <v>3512</v>
      </c>
      <c r="B499">
        <v>1E-3</v>
      </c>
      <c r="C499" t="s">
        <v>6994</v>
      </c>
      <c r="D499" t="str">
        <f>VLOOKUP(C499,'MASTER KEY'!$A$2:$B$2986,2,FALSE)</f>
        <v>Stephanopyxis palmeriana</v>
      </c>
    </row>
    <row r="500" spans="1:4">
      <c r="A500" t="s">
        <v>5600</v>
      </c>
      <c r="B500">
        <v>1E-3</v>
      </c>
      <c r="C500" t="s">
        <v>6995</v>
      </c>
      <c r="D500" t="str">
        <f>VLOOKUP(C500,'MASTER KEY'!$A$2:$B$2986,2,FALSE)</f>
        <v>Stephanopyxis spp 0001</v>
      </c>
    </row>
    <row r="501" spans="1:4">
      <c r="A501" t="s">
        <v>3514</v>
      </c>
      <c r="B501">
        <v>1E-3</v>
      </c>
      <c r="C501" t="s">
        <v>6996</v>
      </c>
      <c r="D501" t="str">
        <f>VLOOKUP(C501,'MASTER KEY'!$A$2:$B$2986,2,FALSE)</f>
        <v>Stephanopyxis turris</v>
      </c>
    </row>
    <row r="502" spans="1:4">
      <c r="A502" t="s">
        <v>5601</v>
      </c>
      <c r="B502">
        <v>1E-3</v>
      </c>
      <c r="C502" t="s">
        <v>7001</v>
      </c>
      <c r="D502" t="str">
        <f>VLOOKUP(C502,'MASTER KEY'!$A$2:$B$2986,2,FALSE)</f>
        <v>Striatella spp 0001</v>
      </c>
    </row>
    <row r="503" spans="1:4">
      <c r="A503" t="s">
        <v>3519</v>
      </c>
      <c r="B503">
        <v>1E-3</v>
      </c>
      <c r="C503" t="s">
        <v>7003</v>
      </c>
      <c r="D503" t="str">
        <f>VLOOKUP(C503,'MASTER KEY'!$A$2:$B$2986,2,FALSE)</f>
        <v>Striatella unipunctata</v>
      </c>
    </row>
    <row r="504" spans="1:4">
      <c r="A504" t="s">
        <v>5602</v>
      </c>
      <c r="B504">
        <v>1E-3</v>
      </c>
      <c r="C504" t="s">
        <v>7007</v>
      </c>
      <c r="D504" t="str">
        <f>VLOOKUP(C504,'MASTER KEY'!$A$2:$B$2986,2,FALSE)</f>
        <v>Surirella spp 0001</v>
      </c>
    </row>
    <row r="505" spans="1:4">
      <c r="A505" t="s">
        <v>5603</v>
      </c>
      <c r="B505">
        <v>1E-3</v>
      </c>
      <c r="C505" t="s">
        <v>7020</v>
      </c>
      <c r="D505" t="str">
        <f>VLOOKUP(C505,'MASTER KEY'!$A$2:$B$2986,2,FALSE)</f>
        <v>Synedra spp 0001</v>
      </c>
    </row>
    <row r="506" spans="1:4">
      <c r="A506" t="s">
        <v>3531</v>
      </c>
      <c r="B506">
        <v>1E-3</v>
      </c>
      <c r="C506" t="s">
        <v>7024</v>
      </c>
      <c r="D506" t="str">
        <f>VLOOKUP(C506,'MASTER KEY'!$A$2:$B$2986,2,FALSE)</f>
        <v>Synedra undulata</v>
      </c>
    </row>
    <row r="507" spans="1:4">
      <c r="A507" t="s">
        <v>5604</v>
      </c>
      <c r="B507">
        <v>1E-3</v>
      </c>
      <c r="C507" t="s">
        <v>7025</v>
      </c>
      <c r="D507" t="str">
        <f>VLOOKUP(C507,'MASTER KEY'!$A$2:$B$2986,2,FALSE)</f>
        <v>Synedropsis spp 0001</v>
      </c>
    </row>
    <row r="508" spans="1:4">
      <c r="A508" t="s">
        <v>5605</v>
      </c>
      <c r="B508">
        <v>1E-3</v>
      </c>
      <c r="C508" t="s">
        <v>7029</v>
      </c>
      <c r="D508" t="str">
        <f>VLOOKUP(C508,'MASTER KEY'!$A$2:$B$2986,2,FALSE)</f>
        <v>Syracosphaera nana</v>
      </c>
    </row>
    <row r="509" spans="1:4">
      <c r="A509" t="s">
        <v>3533</v>
      </c>
      <c r="B509">
        <v>1E-3</v>
      </c>
      <c r="C509" t="s">
        <v>7028</v>
      </c>
      <c r="D509" t="str">
        <f>VLOOKUP(C509,'MASTER KEY'!$A$2:$B$2986,2,FALSE)</f>
        <v>Syracosphaera molischii</v>
      </c>
    </row>
    <row r="510" spans="1:4">
      <c r="A510" t="s">
        <v>3535</v>
      </c>
      <c r="B510">
        <v>1E-3</v>
      </c>
      <c r="C510" t="s">
        <v>7030</v>
      </c>
      <c r="D510" t="str">
        <f>VLOOKUP(C510,'MASTER KEY'!$A$2:$B$2986,2,FALSE)</f>
        <v>Syracosphaera prolongata</v>
      </c>
    </row>
    <row r="511" spans="1:4">
      <c r="A511" t="s">
        <v>3536</v>
      </c>
      <c r="B511">
        <v>1E-3</v>
      </c>
      <c r="C511" t="s">
        <v>7031</v>
      </c>
      <c r="D511" t="str">
        <f>VLOOKUP(C511,'MASTER KEY'!$A$2:$B$2986,2,FALSE)</f>
        <v>Syracosphaera pulchra</v>
      </c>
    </row>
    <row r="512" spans="1:4">
      <c r="A512" t="s">
        <v>5606</v>
      </c>
      <c r="B512">
        <v>1E-3</v>
      </c>
      <c r="C512" t="s">
        <v>7032</v>
      </c>
      <c r="D512" t="str">
        <f>VLOOKUP(C512,'MASTER KEY'!$A$2:$B$2986,2,FALSE)</f>
        <v>Syracosphaera spp 0001</v>
      </c>
    </row>
    <row r="513" spans="1:5">
      <c r="A513" t="s">
        <v>3543</v>
      </c>
      <c r="B513">
        <v>1E-3</v>
      </c>
      <c r="C513" t="s">
        <v>7052</v>
      </c>
      <c r="D513" t="str">
        <f>VLOOKUP(C513,'MASTER KEY'!$A$2:$B$2986,2,FALSE)</f>
        <v>Thalassionema bacillare</v>
      </c>
    </row>
    <row r="514" spans="1:5">
      <c r="A514" t="s">
        <v>3544</v>
      </c>
      <c r="B514">
        <v>1E-3</v>
      </c>
      <c r="C514" t="s">
        <v>7053</v>
      </c>
      <c r="D514" t="str">
        <f>VLOOKUP(C514,'MASTER KEY'!$A$2:$B$2986,2,FALSE)</f>
        <v>Thalassionema frauenfeldii</v>
      </c>
    </row>
    <row r="515" spans="1:5">
      <c r="A515" t="s">
        <v>5607</v>
      </c>
      <c r="B515">
        <v>1E-3</v>
      </c>
      <c r="C515" t="s">
        <v>7055</v>
      </c>
      <c r="D515" t="str">
        <f>VLOOKUP(C515,'MASTER KEY'!$A$2:$B$2986,2,FALSE)</f>
        <v>Thalassionema nitzschiodes</v>
      </c>
    </row>
    <row r="516" spans="1:5">
      <c r="A516" t="s">
        <v>5608</v>
      </c>
      <c r="B516">
        <v>1E-3</v>
      </c>
      <c r="C516" t="s">
        <v>7058</v>
      </c>
      <c r="D516" t="str">
        <f>VLOOKUP(C516,'MASTER KEY'!$A$2:$B$2986,2,FALSE)</f>
        <v>Thalassionema spp 0003</v>
      </c>
    </row>
    <row r="517" spans="1:5">
      <c r="A517" t="s">
        <v>7290</v>
      </c>
      <c r="B517">
        <v>1E-3</v>
      </c>
      <c r="C517" t="s">
        <v>7059</v>
      </c>
      <c r="D517" t="str">
        <f>VLOOKUP(C517,'MASTER KEY'!$A$2:$B$2986,2,FALSE)</f>
        <v>Thalassionema spp 0004</v>
      </c>
      <c r="E517" s="63" t="s">
        <v>5609</v>
      </c>
    </row>
    <row r="518" spans="1:5">
      <c r="A518" t="s">
        <v>7291</v>
      </c>
      <c r="B518">
        <v>1E-3</v>
      </c>
      <c r="C518" t="s">
        <v>7060</v>
      </c>
      <c r="D518" t="str">
        <f>VLOOKUP(C518,'MASTER KEY'!$A$2:$B$2986,2,FALSE)</f>
        <v>Thalassionema spp 0005</v>
      </c>
      <c r="E518" s="63" t="s">
        <v>5610</v>
      </c>
    </row>
    <row r="519" spans="1:5">
      <c r="A519" t="s">
        <v>3553</v>
      </c>
      <c r="B519">
        <v>1E-3</v>
      </c>
      <c r="C519" t="s">
        <v>7064</v>
      </c>
      <c r="D519" t="str">
        <f>VLOOKUP(C519,'MASTER KEY'!$A$2:$B$2986,2,FALSE)</f>
        <v>Thalassiosira gravida</v>
      </c>
    </row>
    <row r="520" spans="1:5">
      <c r="A520" t="s">
        <v>3554</v>
      </c>
      <c r="B520">
        <v>1E-3</v>
      </c>
      <c r="C520" t="s">
        <v>7066</v>
      </c>
      <c r="D520" t="str">
        <f>VLOOKUP(C520,'MASTER KEY'!$A$2:$B$2986,2,FALSE)</f>
        <v>Thalassiosira lentiginosa</v>
      </c>
    </row>
    <row r="521" spans="1:5">
      <c r="A521" t="s">
        <v>3555</v>
      </c>
      <c r="B521">
        <v>1E-3</v>
      </c>
      <c r="C521" t="s">
        <v>7067</v>
      </c>
      <c r="D521" t="str">
        <f>VLOOKUP(C521,'MASTER KEY'!$A$2:$B$2986,2,FALSE)</f>
        <v>Thalassiosira lineata</v>
      </c>
    </row>
    <row r="522" spans="1:5">
      <c r="A522" t="s">
        <v>7297</v>
      </c>
      <c r="B522">
        <v>1E-3</v>
      </c>
      <c r="C522" t="s">
        <v>7073</v>
      </c>
      <c r="D522" t="str">
        <f>VLOOKUP(C522,'MASTER KEY'!$A$2:$B$2986,2,FALSE)</f>
        <v>Thalassiosira spp 0004</v>
      </c>
      <c r="E522" s="63" t="s">
        <v>5611</v>
      </c>
    </row>
    <row r="523" spans="1:5">
      <c r="A523" t="s">
        <v>7292</v>
      </c>
      <c r="B523">
        <v>1E-3</v>
      </c>
      <c r="C523" t="s">
        <v>7074</v>
      </c>
      <c r="D523" t="str">
        <f>VLOOKUP(C523,'MASTER KEY'!$A$2:$B$2986,2,FALSE)</f>
        <v>Thalassiosira spp 0005</v>
      </c>
      <c r="E523" s="63" t="s">
        <v>5612</v>
      </c>
    </row>
    <row r="524" spans="1:5">
      <c r="A524" t="s">
        <v>7293</v>
      </c>
      <c r="B524">
        <v>1E-3</v>
      </c>
      <c r="C524" t="s">
        <v>7075</v>
      </c>
      <c r="D524" t="str">
        <f>VLOOKUP(C524,'MASTER KEY'!$A$2:$B$2986,2,FALSE)</f>
        <v>Thalassiosira spp 0006</v>
      </c>
      <c r="E524" s="63" t="s">
        <v>5613</v>
      </c>
    </row>
    <row r="525" spans="1:5">
      <c r="A525" t="s">
        <v>7294</v>
      </c>
      <c r="B525">
        <v>1E-3</v>
      </c>
      <c r="C525" t="s">
        <v>7076</v>
      </c>
      <c r="D525" t="str">
        <f>VLOOKUP(C525,'MASTER KEY'!$A$2:$B$2986,2,FALSE)</f>
        <v>Thalassiosira spp 0007</v>
      </c>
      <c r="E525" s="63" t="s">
        <v>5614</v>
      </c>
    </row>
    <row r="526" spans="1:5">
      <c r="A526" t="s">
        <v>7295</v>
      </c>
      <c r="B526">
        <v>1E-3</v>
      </c>
      <c r="C526" t="s">
        <v>7077</v>
      </c>
      <c r="D526" t="str">
        <f>VLOOKUP(C526,'MASTER KEY'!$A$2:$B$2986,2,FALSE)</f>
        <v>Thalassiosira spp 0008</v>
      </c>
      <c r="E526" s="63" t="s">
        <v>5615</v>
      </c>
    </row>
    <row r="527" spans="1:5">
      <c r="A527" t="s">
        <v>7296</v>
      </c>
      <c r="B527">
        <v>1E-3</v>
      </c>
      <c r="C527" t="s">
        <v>7078</v>
      </c>
      <c r="D527" t="str">
        <f>VLOOKUP(C527,'MASTER KEY'!$A$2:$B$2986,2,FALSE)</f>
        <v>Thalassiosira spp 0009</v>
      </c>
      <c r="E527" s="63" t="s">
        <v>5616</v>
      </c>
    </row>
    <row r="528" spans="1:5">
      <c r="A528" t="s">
        <v>3566</v>
      </c>
      <c r="B528">
        <v>1E-3</v>
      </c>
      <c r="C528" t="s">
        <v>7081</v>
      </c>
      <c r="D528" t="str">
        <f>VLOOKUP(C528,'MASTER KEY'!$A$2:$B$2986,2,FALSE)</f>
        <v>Thalassiothrix antarctica</v>
      </c>
    </row>
    <row r="529" spans="1:4">
      <c r="A529" t="s">
        <v>5617</v>
      </c>
      <c r="B529">
        <v>1E-3</v>
      </c>
      <c r="C529" t="s">
        <v>7082</v>
      </c>
      <c r="D529" t="str">
        <f>VLOOKUP(C529,'MASTER KEY'!$A$2:$B$2986,2,FALSE)</f>
        <v>Thalassiothrix spp 0001</v>
      </c>
    </row>
    <row r="530" spans="1:4">
      <c r="A530" t="s">
        <v>5618</v>
      </c>
      <c r="B530">
        <v>1E-3</v>
      </c>
      <c r="C530" t="s">
        <v>7086</v>
      </c>
      <c r="D530" t="str">
        <f>VLOOKUP(C530,'MASTER KEY'!$A$2:$B$2986,2,FALSE)</f>
        <v>Thalassiothrix spp 0005</v>
      </c>
    </row>
    <row r="531" spans="1:4">
      <c r="A531" t="s">
        <v>5619</v>
      </c>
      <c r="B531">
        <v>1E-3</v>
      </c>
      <c r="C531" t="s">
        <v>7095</v>
      </c>
      <c r="D531" t="str">
        <f>VLOOKUP(C531,'MASTER KEY'!$A$2:$B$2986,2,FALSE)</f>
        <v>Toxarium spp 0004</v>
      </c>
    </row>
    <row r="532" spans="1:4">
      <c r="A532" t="s">
        <v>3584</v>
      </c>
      <c r="B532">
        <v>1E-3</v>
      </c>
      <c r="C532" t="s">
        <v>7106</v>
      </c>
      <c r="D532" t="str">
        <f>VLOOKUP(C532,'MASTER KEY'!$A$2:$B$2986,2,FALSE)</f>
        <v>Triadinium polyedricum</v>
      </c>
    </row>
    <row r="533" spans="1:4">
      <c r="A533" t="s">
        <v>5620</v>
      </c>
      <c r="B533">
        <v>1E-3</v>
      </c>
      <c r="C533" t="s">
        <v>7108</v>
      </c>
      <c r="D533" t="str">
        <f>VLOOKUP(C533,'MASTER KEY'!$A$2:$B$2986,2,FALSE)</f>
        <v>Triceratium spp 0001</v>
      </c>
    </row>
    <row r="534" spans="1:4">
      <c r="A534" t="s">
        <v>5621</v>
      </c>
      <c r="B534">
        <v>1E-3</v>
      </c>
      <c r="C534" t="s">
        <v>7113</v>
      </c>
      <c r="D534" t="str">
        <f>VLOOKUP(C534,'MASTER KEY'!$A$2:$B$2986,2,FALSE)</f>
        <v>Trichodesmium spp 0002</v>
      </c>
    </row>
    <row r="535" spans="1:4">
      <c r="A535" t="s">
        <v>3590</v>
      </c>
      <c r="B535">
        <v>1E-3</v>
      </c>
      <c r="C535" t="s">
        <v>7115</v>
      </c>
      <c r="D535" t="str">
        <f>VLOOKUP(C535,'MASTER KEY'!$A$2:$B$2986,2,FALSE)</f>
        <v>Trichotoxon reinboldii</v>
      </c>
    </row>
    <row r="536" spans="1:4">
      <c r="A536" t="s">
        <v>5622</v>
      </c>
      <c r="B536">
        <v>1E-3</v>
      </c>
      <c r="C536" t="s">
        <v>7119</v>
      </c>
      <c r="D536" t="str">
        <f>VLOOKUP(C536,'MASTER KEY'!$A$2:$B$2986,2,FALSE)</f>
        <v>Trigonium spp 0001</v>
      </c>
    </row>
    <row r="537" spans="1:4">
      <c r="A537" t="s">
        <v>3596</v>
      </c>
      <c r="B537">
        <v>1E-3</v>
      </c>
      <c r="C537" t="s">
        <v>7121</v>
      </c>
      <c r="D537" t="str">
        <f>VLOOKUP(C537,'MASTER KEY'!$A$2:$B$2986,2,FALSE)</f>
        <v>Tripos arietinus</v>
      </c>
    </row>
    <row r="538" spans="1:4">
      <c r="A538" t="s">
        <v>3597</v>
      </c>
      <c r="B538">
        <v>1E-3</v>
      </c>
      <c r="C538" t="s">
        <v>7122</v>
      </c>
      <c r="D538" t="str">
        <f>VLOOKUP(C538,'MASTER KEY'!$A$2:$B$2986,2,FALSE)</f>
        <v>Tripos axialis</v>
      </c>
    </row>
    <row r="539" spans="1:4">
      <c r="A539" t="s">
        <v>3598</v>
      </c>
      <c r="B539">
        <v>1E-3</v>
      </c>
      <c r="C539" t="s">
        <v>7123</v>
      </c>
      <c r="D539" t="str">
        <f>VLOOKUP(C539,'MASTER KEY'!$A$2:$B$2986,2,FALSE)</f>
        <v>Tripos azoricus</v>
      </c>
    </row>
    <row r="540" spans="1:4">
      <c r="A540" t="s">
        <v>3599</v>
      </c>
      <c r="B540">
        <v>1E-3</v>
      </c>
      <c r="C540" t="s">
        <v>7124</v>
      </c>
      <c r="D540" t="str">
        <f>VLOOKUP(C540,'MASTER KEY'!$A$2:$B$2986,2,FALSE)</f>
        <v>Tripos biceps</v>
      </c>
    </row>
    <row r="541" spans="1:4">
      <c r="A541" t="s">
        <v>3600</v>
      </c>
      <c r="B541">
        <v>1E-3</v>
      </c>
      <c r="C541" t="s">
        <v>7125</v>
      </c>
      <c r="D541" t="str">
        <f>VLOOKUP(C541,'MASTER KEY'!$A$2:$B$2986,2,FALSE)</f>
        <v>Tripos brevis</v>
      </c>
    </row>
    <row r="542" spans="1:4">
      <c r="A542" t="s">
        <v>3601</v>
      </c>
      <c r="B542">
        <v>1E-3</v>
      </c>
      <c r="C542" t="s">
        <v>7126</v>
      </c>
      <c r="D542" t="str">
        <f>VLOOKUP(C542,'MASTER KEY'!$A$2:$B$2986,2,FALSE)</f>
        <v>Tripos candelabrum</v>
      </c>
    </row>
    <row r="543" spans="1:4">
      <c r="A543" t="s">
        <v>3602</v>
      </c>
      <c r="B543">
        <v>1E-3</v>
      </c>
      <c r="C543" t="s">
        <v>7127</v>
      </c>
      <c r="D543" t="str">
        <f>VLOOKUP(C543,'MASTER KEY'!$A$2:$B$2986,2,FALSE)</f>
        <v>Tripos carriensis</v>
      </c>
    </row>
    <row r="544" spans="1:4">
      <c r="A544" t="s">
        <v>5623</v>
      </c>
      <c r="B544">
        <v>1E-3</v>
      </c>
      <c r="C544" t="s">
        <v>7151</v>
      </c>
      <c r="D544" t="str">
        <f>VLOOKUP(C544,'MASTER KEY'!$A$2:$B$2986,2,FALSE)</f>
        <v>Tripos pentagonus</v>
      </c>
    </row>
    <row r="545" spans="1:4">
      <c r="A545" t="s">
        <v>3603</v>
      </c>
      <c r="B545">
        <v>1E-3</v>
      </c>
      <c r="C545" t="s">
        <v>7128</v>
      </c>
      <c r="D545" t="str">
        <f>VLOOKUP(C545,'MASTER KEY'!$A$2:$B$2986,2,FALSE)</f>
        <v>Tripos concilians</v>
      </c>
    </row>
    <row r="546" spans="1:4">
      <c r="A546" t="s">
        <v>5624</v>
      </c>
      <c r="B546">
        <v>1E-3</v>
      </c>
      <c r="C546" t="s">
        <v>7129</v>
      </c>
      <c r="D546" t="str">
        <f>VLOOKUP(C546,'MASTER KEY'!$A$2:$B$2986,2,FALSE)</f>
        <v>Tripos contortus</v>
      </c>
    </row>
    <row r="547" spans="1:4">
      <c r="A547" t="s">
        <v>3605</v>
      </c>
      <c r="B547">
        <v>1E-3</v>
      </c>
      <c r="C547" t="s">
        <v>7130</v>
      </c>
      <c r="D547" t="str">
        <f>VLOOKUP(C547,'MASTER KEY'!$A$2:$B$2986,2,FALSE)</f>
        <v>Tripos declinatus</v>
      </c>
    </row>
    <row r="548" spans="1:4">
      <c r="A548" t="s">
        <v>3606</v>
      </c>
      <c r="B548">
        <v>1E-3</v>
      </c>
      <c r="C548" t="s">
        <v>7131</v>
      </c>
      <c r="D548" t="str">
        <f>VLOOKUP(C548,'MASTER KEY'!$A$2:$B$2986,2,FALSE)</f>
        <v>Tripos euarcuatus</v>
      </c>
    </row>
    <row r="549" spans="1:4">
      <c r="A549" t="s">
        <v>3607</v>
      </c>
      <c r="B549">
        <v>1E-3</v>
      </c>
      <c r="C549" t="s">
        <v>7132</v>
      </c>
      <c r="D549" t="str">
        <f>VLOOKUP(C549,'MASTER KEY'!$A$2:$B$2986,2,FALSE)</f>
        <v>Tripos falcatus</v>
      </c>
    </row>
    <row r="550" spans="1:4">
      <c r="A550" t="s">
        <v>3608</v>
      </c>
      <c r="B550">
        <v>1E-3</v>
      </c>
      <c r="C550" t="s">
        <v>7133</v>
      </c>
      <c r="D550" t="str">
        <f>VLOOKUP(C550,'MASTER KEY'!$A$2:$B$2986,2,FALSE)</f>
        <v>Tripos furca</v>
      </c>
    </row>
    <row r="551" spans="1:4">
      <c r="A551" t="s">
        <v>5625</v>
      </c>
      <c r="B551">
        <v>1E-3</v>
      </c>
      <c r="C551" t="s">
        <v>7133</v>
      </c>
      <c r="D551" t="str">
        <f>VLOOKUP(C551,'MASTER KEY'!$A$2:$B$2986,2,FALSE)</f>
        <v>Tripos furca</v>
      </c>
    </row>
    <row r="552" spans="1:4">
      <c r="A552" t="s">
        <v>3609</v>
      </c>
      <c r="B552">
        <v>1E-3</v>
      </c>
      <c r="C552" t="s">
        <v>7134</v>
      </c>
      <c r="D552" t="str">
        <f>VLOOKUP(C552,'MASTER KEY'!$A$2:$B$2986,2,FALSE)</f>
        <v>Tripos fusus</v>
      </c>
    </row>
    <row r="553" spans="1:4">
      <c r="A553" t="s">
        <v>5626</v>
      </c>
      <c r="B553">
        <v>1E-3</v>
      </c>
      <c r="C553" t="s">
        <v>7134</v>
      </c>
      <c r="D553" t="str">
        <f>VLOOKUP(C553,'MASTER KEY'!$A$2:$B$2986,2,FALSE)</f>
        <v>Tripos fusus</v>
      </c>
    </row>
    <row r="554" spans="1:4">
      <c r="A554" t="s">
        <v>3610</v>
      </c>
      <c r="B554">
        <v>1E-3</v>
      </c>
      <c r="C554" t="s">
        <v>7135</v>
      </c>
      <c r="D554" t="str">
        <f>VLOOKUP(C554,'MASTER KEY'!$A$2:$B$2986,2,FALSE)</f>
        <v>Tripos gametes</v>
      </c>
    </row>
    <row r="555" spans="1:4">
      <c r="A555" t="s">
        <v>3611</v>
      </c>
      <c r="B555">
        <v>1E-3</v>
      </c>
      <c r="C555" t="s">
        <v>7136</v>
      </c>
      <c r="D555" t="str">
        <f>VLOOKUP(C555,'MASTER KEY'!$A$2:$B$2986,2,FALSE)</f>
        <v>Tripos gibberus</v>
      </c>
    </row>
    <row r="556" spans="1:4">
      <c r="A556" t="s">
        <v>3612</v>
      </c>
      <c r="B556">
        <v>1E-3</v>
      </c>
      <c r="C556" t="s">
        <v>7137</v>
      </c>
      <c r="D556" t="str">
        <f>VLOOKUP(C556,'MASTER KEY'!$A$2:$B$2986,2,FALSE)</f>
        <v>Tripos hexacanthus</v>
      </c>
    </row>
    <row r="557" spans="1:4">
      <c r="A557" t="s">
        <v>3613</v>
      </c>
      <c r="B557">
        <v>1E-3</v>
      </c>
      <c r="C557" t="s">
        <v>7138</v>
      </c>
      <c r="D557" t="str">
        <f>VLOOKUP(C557,'MASTER KEY'!$A$2:$B$2986,2,FALSE)</f>
        <v>Tripos horridus</v>
      </c>
    </row>
    <row r="558" spans="1:4">
      <c r="A558" t="s">
        <v>3615</v>
      </c>
      <c r="B558">
        <v>1E-3</v>
      </c>
      <c r="C558" t="s">
        <v>7140</v>
      </c>
      <c r="D558" t="str">
        <f>VLOOKUP(C558,'MASTER KEY'!$A$2:$B$2986,2,FALSE)</f>
        <v>Tripos kofoidii</v>
      </c>
    </row>
    <row r="559" spans="1:4">
      <c r="A559" t="s">
        <v>3616</v>
      </c>
      <c r="B559">
        <v>1E-3</v>
      </c>
      <c r="C559" t="s">
        <v>7141</v>
      </c>
      <c r="D559" t="str">
        <f>VLOOKUP(C559,'MASTER KEY'!$A$2:$B$2986,2,FALSE)</f>
        <v>Tripos limulus</v>
      </c>
    </row>
    <row r="560" spans="1:4">
      <c r="A560" t="s">
        <v>3617</v>
      </c>
      <c r="B560">
        <v>1E-3</v>
      </c>
      <c r="C560" t="s">
        <v>7142</v>
      </c>
      <c r="D560" t="str">
        <f>VLOOKUP(C560,'MASTER KEY'!$A$2:$B$2986,2,FALSE)</f>
        <v>Tripos lineatus</v>
      </c>
    </row>
    <row r="561" spans="1:4">
      <c r="A561" t="s">
        <v>3618</v>
      </c>
      <c r="B561">
        <v>1E-3</v>
      </c>
      <c r="C561" t="s">
        <v>7143</v>
      </c>
      <c r="D561" t="str">
        <f>VLOOKUP(C561,'MASTER KEY'!$A$2:$B$2986,2,FALSE)</f>
        <v>Tripos longirostrus</v>
      </c>
    </row>
    <row r="562" spans="1:4">
      <c r="A562" t="s">
        <v>3619</v>
      </c>
      <c r="B562">
        <v>1E-3</v>
      </c>
      <c r="C562" t="s">
        <v>7144</v>
      </c>
      <c r="D562" t="str">
        <f>VLOOKUP(C562,'MASTER KEY'!$A$2:$B$2986,2,FALSE)</f>
        <v>Tripos lunula</v>
      </c>
    </row>
    <row r="563" spans="1:4">
      <c r="A563" t="s">
        <v>3620</v>
      </c>
      <c r="B563">
        <v>1E-3</v>
      </c>
      <c r="C563" t="s">
        <v>7145</v>
      </c>
      <c r="D563" t="str">
        <f>VLOOKUP(C563,'MASTER KEY'!$A$2:$B$2986,2,FALSE)</f>
        <v>Tripos macroceros</v>
      </c>
    </row>
    <row r="564" spans="1:4">
      <c r="A564" t="s">
        <v>3621</v>
      </c>
      <c r="B564">
        <v>1E-3</v>
      </c>
      <c r="C564" t="s">
        <v>7146</v>
      </c>
      <c r="D564" t="str">
        <f>VLOOKUP(C564,'MASTER KEY'!$A$2:$B$2986,2,FALSE)</f>
        <v>Tripos massiliensis</v>
      </c>
    </row>
    <row r="565" spans="1:4">
      <c r="A565" t="s">
        <v>3622</v>
      </c>
      <c r="B565">
        <v>1E-3</v>
      </c>
      <c r="C565" t="s">
        <v>7147</v>
      </c>
      <c r="D565" t="str">
        <f>VLOOKUP(C565,'MASTER KEY'!$A$2:$B$2986,2,FALSE)</f>
        <v>Tripos minutus</v>
      </c>
    </row>
    <row r="566" spans="1:4">
      <c r="A566" t="s">
        <v>3623</v>
      </c>
      <c r="B566">
        <v>1E-3</v>
      </c>
      <c r="C566" t="s">
        <v>7148</v>
      </c>
      <c r="D566" t="str">
        <f>VLOOKUP(C566,'MASTER KEY'!$A$2:$B$2986,2,FALSE)</f>
        <v>Tripos muelleri</v>
      </c>
    </row>
    <row r="567" spans="1:4">
      <c r="A567" t="s">
        <v>3624</v>
      </c>
      <c r="B567">
        <v>1E-3</v>
      </c>
      <c r="C567" t="s">
        <v>7149</v>
      </c>
      <c r="D567" t="str">
        <f>VLOOKUP(C567,'MASTER KEY'!$A$2:$B$2986,2,FALSE)</f>
        <v>Tripos muelleri group</v>
      </c>
    </row>
    <row r="568" spans="1:4">
      <c r="A568" t="s">
        <v>3625</v>
      </c>
      <c r="B568">
        <v>1E-3</v>
      </c>
      <c r="C568" t="s">
        <v>7150</v>
      </c>
      <c r="D568" t="str">
        <f>VLOOKUP(C568,'MASTER KEY'!$A$2:$B$2986,2,FALSE)</f>
        <v>Tripos paradoxides</v>
      </c>
    </row>
    <row r="569" spans="1:4">
      <c r="A569" t="s">
        <v>3626</v>
      </c>
      <c r="B569">
        <v>1E-3</v>
      </c>
      <c r="C569" t="s">
        <v>7151</v>
      </c>
      <c r="D569" t="str">
        <f>VLOOKUP(C569,'MASTER KEY'!$A$2:$B$2986,2,FALSE)</f>
        <v>Tripos pentagonus</v>
      </c>
    </row>
    <row r="570" spans="1:4">
      <c r="A570" t="s">
        <v>5627</v>
      </c>
      <c r="B570">
        <v>1E-3</v>
      </c>
      <c r="C570" t="s">
        <v>7151</v>
      </c>
      <c r="D570" t="str">
        <f>VLOOKUP(C570,'MASTER KEY'!$A$2:$B$2986,2,FALSE)</f>
        <v>Tripos pentagonus</v>
      </c>
    </row>
    <row r="571" spans="1:4">
      <c r="A571" t="s">
        <v>3627</v>
      </c>
      <c r="B571">
        <v>1E-3</v>
      </c>
      <c r="C571" t="s">
        <v>7152</v>
      </c>
      <c r="D571" t="str">
        <f>VLOOKUP(C571,'MASTER KEY'!$A$2:$B$2986,2,FALSE)</f>
        <v>Tripos setaceus</v>
      </c>
    </row>
    <row r="572" spans="1:4">
      <c r="A572" t="s">
        <v>5628</v>
      </c>
      <c r="B572">
        <v>1E-3</v>
      </c>
      <c r="C572" t="s">
        <v>7154</v>
      </c>
      <c r="D572" t="str">
        <f>VLOOKUP(C572,'MASTER KEY'!$A$2:$B$2986,2,FALSE)</f>
        <v>Tripos spp 0002</v>
      </c>
    </row>
    <row r="573" spans="1:4">
      <c r="A573" t="s">
        <v>3630</v>
      </c>
      <c r="B573">
        <v>1E-3</v>
      </c>
      <c r="C573" t="s">
        <v>7155</v>
      </c>
      <c r="D573" t="str">
        <f>VLOOKUP(C573,'MASTER KEY'!$A$2:$B$2986,2,FALSE)</f>
        <v>Tripos symmetricus</v>
      </c>
    </row>
    <row r="574" spans="1:4">
      <c r="A574" t="s">
        <v>3631</v>
      </c>
      <c r="B574">
        <v>1E-3</v>
      </c>
      <c r="C574" t="s">
        <v>7156</v>
      </c>
      <c r="D574" t="str">
        <f>VLOOKUP(C574,'MASTER KEY'!$A$2:$B$2986,2,FALSE)</f>
        <v>Tripos tenuis</v>
      </c>
    </row>
    <row r="575" spans="1:4">
      <c r="A575" t="s">
        <v>3632</v>
      </c>
      <c r="B575">
        <v>1E-3</v>
      </c>
      <c r="C575" t="s">
        <v>7157</v>
      </c>
      <c r="D575" t="str">
        <f>VLOOKUP(C575,'MASTER KEY'!$A$2:$B$2986,2,FALSE)</f>
        <v>Tripos teres</v>
      </c>
    </row>
    <row r="576" spans="1:4">
      <c r="A576" t="s">
        <v>3633</v>
      </c>
      <c r="B576">
        <v>1E-3</v>
      </c>
      <c r="C576" t="s">
        <v>7158</v>
      </c>
      <c r="D576" t="str">
        <f>VLOOKUP(C576,'MASTER KEY'!$A$2:$B$2986,2,FALSE)</f>
        <v>Tripos trichoceros</v>
      </c>
    </row>
    <row r="577" spans="1:5">
      <c r="A577" t="s">
        <v>3634</v>
      </c>
      <c r="B577">
        <v>1E-3</v>
      </c>
      <c r="C577" t="s">
        <v>7159</v>
      </c>
      <c r="D577" t="str">
        <f>VLOOKUP(C577,'MASTER KEY'!$A$2:$B$2986,2,FALSE)</f>
        <v>Tripos vultur</v>
      </c>
    </row>
    <row r="578" spans="1:5">
      <c r="A578" t="s">
        <v>5629</v>
      </c>
      <c r="B578">
        <v>1E-3</v>
      </c>
      <c r="C578" t="s">
        <v>7162</v>
      </c>
      <c r="D578" t="str">
        <f>VLOOKUP(C578,'MASTER KEY'!$A$2:$B$2986,2,FALSE)</f>
        <v>Tryblionella compressa</v>
      </c>
    </row>
    <row r="579" spans="1:5">
      <c r="A579" t="s">
        <v>3635</v>
      </c>
      <c r="B579">
        <v>1E-3</v>
      </c>
      <c r="C579" t="s">
        <v>7162</v>
      </c>
      <c r="D579" t="str">
        <f>VLOOKUP(C579,'MASTER KEY'!$A$2:$B$2986,2,FALSE)</f>
        <v>Tryblionella compressa</v>
      </c>
    </row>
    <row r="580" spans="1:5">
      <c r="A580" t="s">
        <v>5630</v>
      </c>
      <c r="B580">
        <v>1E-3</v>
      </c>
      <c r="C580" t="s">
        <v>7168</v>
      </c>
      <c r="D580" t="str">
        <f>VLOOKUP(C580,'MASTER KEY'!$A$2:$B$2986,2,FALSE)</f>
        <v>Umbellosphaera tenuis</v>
      </c>
    </row>
    <row r="581" spans="1:5">
      <c r="A581" t="s">
        <v>3641</v>
      </c>
      <c r="B581">
        <v>1E-3</v>
      </c>
      <c r="C581" t="s">
        <v>7170</v>
      </c>
      <c r="D581" t="str">
        <f>VLOOKUP(C581,'MASTER KEY'!$A$2:$B$2986,2,FALSE)</f>
        <v>Undella claparedi</v>
      </c>
    </row>
    <row r="582" spans="1:5">
      <c r="A582" t="s">
        <v>3642</v>
      </c>
      <c r="B582">
        <v>1E-3</v>
      </c>
      <c r="C582" t="s">
        <v>7171</v>
      </c>
      <c r="D582" t="str">
        <f>VLOOKUP(C582,'MASTER KEY'!$A$2:$B$2986,2,FALSE)</f>
        <v>Undella hyalina</v>
      </c>
    </row>
    <row r="583" spans="1:5">
      <c r="A583" t="s">
        <v>5631</v>
      </c>
      <c r="B583">
        <v>1E-3</v>
      </c>
      <c r="C583" t="s">
        <v>7172</v>
      </c>
      <c r="D583" t="str">
        <f>VLOOKUP(C583,'MASTER KEY'!$A$2:$B$2986,2,FALSE)</f>
        <v>Undella spp 0001</v>
      </c>
    </row>
    <row r="584" spans="1:5">
      <c r="A584" t="s">
        <v>7298</v>
      </c>
      <c r="B584">
        <v>1E-3</v>
      </c>
      <c r="C584" t="s">
        <v>5078</v>
      </c>
      <c r="D584" t="str">
        <f>VLOOKUP(C584,'MASTER KEY'!$A$2:$B$2986,2,FALSE)</f>
        <v>Phytoplankton spp 0001</v>
      </c>
      <c r="E584" s="63" t="s">
        <v>5632</v>
      </c>
    </row>
    <row r="585" spans="1:5">
      <c r="A585" t="s">
        <v>5633</v>
      </c>
      <c r="B585">
        <v>1E-3</v>
      </c>
      <c r="C585" t="s">
        <v>3934</v>
      </c>
      <c r="D585" t="str">
        <f>VLOOKUP(C585,'MASTER KEY'!$A$2:$B$2986,2,FALSE)</f>
        <v>Bacillariophyceae spp 0119</v>
      </c>
    </row>
    <row r="586" spans="1:5">
      <c r="A586" t="s">
        <v>7302</v>
      </c>
      <c r="B586">
        <v>1E-3</v>
      </c>
      <c r="C586" t="s">
        <v>4395</v>
      </c>
      <c r="D586" t="str">
        <f>VLOOKUP(C586,'MASTER KEY'!$A$2:$B$2986,2,FALSE)</f>
        <v>Dinoflagellate spp 0045</v>
      </c>
      <c r="E586" s="63" t="s">
        <v>5634</v>
      </c>
    </row>
    <row r="587" spans="1:5">
      <c r="A587" t="s">
        <v>7303</v>
      </c>
      <c r="B587">
        <v>1E-3</v>
      </c>
      <c r="C587" t="s">
        <v>4396</v>
      </c>
      <c r="D587" t="str">
        <f>VLOOKUP(C587,'MASTER KEY'!$A$2:$B$2986,2,FALSE)</f>
        <v>Dinoflagellate spp 0046</v>
      </c>
      <c r="E587" s="63" t="s">
        <v>5635</v>
      </c>
    </row>
    <row r="588" spans="1:5">
      <c r="A588" t="s">
        <v>7304</v>
      </c>
      <c r="B588">
        <v>1E-3</v>
      </c>
      <c r="C588" t="s">
        <v>4397</v>
      </c>
      <c r="D588" t="str">
        <f>VLOOKUP(C588,'MASTER KEY'!$A$2:$B$2986,2,FALSE)</f>
        <v>Dinoflagellate spp 0047</v>
      </c>
      <c r="E588" s="63" t="s">
        <v>5636</v>
      </c>
    </row>
    <row r="589" spans="1:5">
      <c r="A589" t="s">
        <v>7299</v>
      </c>
      <c r="B589">
        <v>1E-3</v>
      </c>
      <c r="C589" t="s">
        <v>4398</v>
      </c>
      <c r="D589" t="str">
        <f>VLOOKUP(C589,'MASTER KEY'!$A$2:$B$2986,2,FALSE)</f>
        <v>Dinoflagellate spp 0048</v>
      </c>
      <c r="E589" s="63" t="s">
        <v>5637</v>
      </c>
    </row>
    <row r="590" spans="1:5">
      <c r="A590" t="s">
        <v>7300</v>
      </c>
      <c r="B590">
        <v>1E-3</v>
      </c>
      <c r="C590" t="s">
        <v>4399</v>
      </c>
      <c r="D590" t="str">
        <f>VLOOKUP(C590,'MASTER KEY'!$A$2:$B$2986,2,FALSE)</f>
        <v>Dinoflagellate spp 0049</v>
      </c>
      <c r="E590" s="63" t="s">
        <v>5638</v>
      </c>
    </row>
    <row r="591" spans="1:5">
      <c r="A591" t="s">
        <v>7301</v>
      </c>
      <c r="B591">
        <v>1E-3</v>
      </c>
      <c r="C591" t="s">
        <v>4400</v>
      </c>
      <c r="D591" t="str">
        <f>VLOOKUP(C591,'MASTER KEY'!$A$2:$B$2986,2,FALSE)</f>
        <v>Dinoflagellate spp 0050</v>
      </c>
      <c r="E591" s="63" t="s">
        <v>5639</v>
      </c>
    </row>
    <row r="592" spans="1:5">
      <c r="A592" t="s">
        <v>5640</v>
      </c>
      <c r="B592">
        <v>1E-3</v>
      </c>
      <c r="C592" t="s">
        <v>4837</v>
      </c>
      <c r="D592" t="str">
        <f>VLOOKUP(C592,'MASTER KEY'!$A$2:$B$2986,2,FALSE)</f>
        <v>Nanoflagellate spp 0001</v>
      </c>
    </row>
    <row r="593" spans="1:8">
      <c r="A593" t="s">
        <v>7305</v>
      </c>
      <c r="B593">
        <v>1E-3</v>
      </c>
      <c r="C593" t="s">
        <v>4838</v>
      </c>
      <c r="D593" t="str">
        <f>VLOOKUP(C593,'MASTER KEY'!$A$2:$B$2986,2,FALSE)</f>
        <v>Nanoflagellate spp 0002</v>
      </c>
      <c r="E593" s="63" t="s">
        <v>5641</v>
      </c>
    </row>
    <row r="594" spans="1:8">
      <c r="A594" t="s">
        <v>5642</v>
      </c>
      <c r="B594">
        <v>1E-3</v>
      </c>
      <c r="C594" t="s">
        <v>5079</v>
      </c>
      <c r="D594" t="str">
        <f>VLOOKUP(C594,'MASTER KEY'!$A$2:$B$2986,2,FALSE)</f>
        <v>Phytoplankton spp 0002</v>
      </c>
    </row>
    <row r="595" spans="1:8">
      <c r="A595" t="s">
        <v>7306</v>
      </c>
      <c r="B595">
        <v>1E-3</v>
      </c>
      <c r="C595" t="s">
        <v>5080</v>
      </c>
      <c r="D595" t="str">
        <f>VLOOKUP(C595,'MASTER KEY'!$A$2:$B$2986,2,FALSE)</f>
        <v>Phytoplankton spp 0003</v>
      </c>
      <c r="E595" s="63" t="s">
        <v>5643</v>
      </c>
    </row>
    <row r="596" spans="1:8">
      <c r="A596" t="s">
        <v>5644</v>
      </c>
      <c r="B596">
        <v>1E-3</v>
      </c>
      <c r="C596" t="s">
        <v>3935</v>
      </c>
      <c r="D596" t="str">
        <f>VLOOKUP(C596,'MASTER KEY'!$A$2:$B$2986,2,FALSE)</f>
        <v>Bacillariophyceae spp 0120</v>
      </c>
    </row>
    <row r="597" spans="1:8">
      <c r="A597" t="s">
        <v>5645</v>
      </c>
      <c r="B597">
        <v>1E-3</v>
      </c>
      <c r="C597" t="s">
        <v>7179</v>
      </c>
      <c r="D597" t="str">
        <f>VLOOKUP(C597,'MASTER KEY'!$A$2:$B$2986,2,FALSE)</f>
        <v>Xystonella spp 0001</v>
      </c>
    </row>
    <row r="598" spans="1:8">
      <c r="A598" t="s">
        <v>3646</v>
      </c>
      <c r="B598">
        <v>1E-3</v>
      </c>
      <c r="C598" t="s">
        <v>7180</v>
      </c>
      <c r="D598" t="str">
        <f>VLOOKUP(C598,'MASTER KEY'!$A$2:$B$2986,2,FALSE)</f>
        <v>Xystonella treforti</v>
      </c>
    </row>
    <row r="599" spans="1:8">
      <c r="A599" t="s">
        <v>3647</v>
      </c>
      <c r="B599">
        <v>1E-3</v>
      </c>
      <c r="C599" t="s">
        <v>7181</v>
      </c>
      <c r="D599" t="str">
        <f>VLOOKUP(C599,'MASTER KEY'!$A$2:$B$2986,2,FALSE)</f>
        <v>Xystonellopsis cymatica</v>
      </c>
    </row>
    <row r="600" spans="1:8">
      <c r="A600" t="s">
        <v>5646</v>
      </c>
      <c r="B600">
        <v>1E-3</v>
      </c>
      <c r="C600" t="s">
        <v>7182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D2" sqref="D2"/>
    </sheetView>
  </sheetViews>
  <sheetFormatPr defaultColWidth="8.7109375" defaultRowHeight="15"/>
  <cols>
    <col min="1" max="1" width="17.140625" customWidth="1"/>
    <col min="9" max="9" width="8.42578125" bestFit="1" customWidth="1"/>
    <col min="10" max="10" width="16.140625" bestFit="1" customWidth="1"/>
    <col min="11" max="11" width="14" bestFit="1" customWidth="1"/>
    <col min="14" max="14" width="8.42578125" bestFit="1" customWidth="1"/>
    <col min="15" max="15" width="19.7109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5331</v>
      </c>
      <c r="B2">
        <v>1E-3</v>
      </c>
      <c r="C2" t="s">
        <v>7184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5673</v>
      </c>
      <c r="B3">
        <f>1/1000</f>
        <v>1E-3</v>
      </c>
      <c r="C3" t="s">
        <v>7190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5674</v>
      </c>
      <c r="B4">
        <f t="shared" ref="B4:B7" si="0">1/1000</f>
        <v>1E-3</v>
      </c>
      <c r="C4" t="s">
        <v>7192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5654</v>
      </c>
      <c r="B5">
        <f t="shared" si="0"/>
        <v>1E-3</v>
      </c>
      <c r="C5" t="s">
        <v>7196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5530</v>
      </c>
      <c r="B6">
        <f t="shared" si="0"/>
        <v>1E-3</v>
      </c>
      <c r="C6" t="s">
        <v>7184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5675</v>
      </c>
      <c r="B7">
        <f t="shared" si="0"/>
        <v>1E-3</v>
      </c>
      <c r="C7" t="s">
        <v>7193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4999"/>
  <sheetViews>
    <sheetView zoomScale="110" zoomScaleNormal="110" workbookViewId="0">
      <pane ySplit="1" topLeftCell="A30" activePane="bottomLeft" state="frozen"/>
      <selection pane="bottomLeft" activeCell="D5017" sqref="D5017"/>
    </sheetView>
  </sheetViews>
  <sheetFormatPr defaultColWidth="8.7109375" defaultRowHeight="15"/>
  <cols>
    <col min="1" max="1" width="12.7109375" style="6" bestFit="1" customWidth="1"/>
    <col min="2" max="2" width="55.7109375" customWidth="1"/>
    <col min="3" max="3" width="29.42578125" style="24" bestFit="1" customWidth="1"/>
    <col min="4" max="4" width="60.7109375" style="6" customWidth="1"/>
    <col min="5" max="5" width="29.42578125" style="6" bestFit="1" customWidth="1"/>
    <col min="6" max="6" width="13.140625" style="5" bestFit="1" customWidth="1"/>
    <col min="7" max="7" width="25.7109375" bestFit="1" customWidth="1"/>
    <col min="8" max="8" width="21.140625" bestFit="1" customWidth="1"/>
  </cols>
  <sheetData>
    <row r="1" spans="1:8" ht="18.75" customHeight="1">
      <c r="A1" s="154" t="s">
        <v>990</v>
      </c>
      <c r="B1" s="154" t="s">
        <v>991</v>
      </c>
      <c r="C1" s="155" t="s">
        <v>992</v>
      </c>
      <c r="D1" s="154" t="s">
        <v>993</v>
      </c>
      <c r="E1" s="154" t="s">
        <v>994</v>
      </c>
      <c r="F1" s="155" t="s">
        <v>995</v>
      </c>
      <c r="G1" s="28" t="s">
        <v>1294</v>
      </c>
      <c r="H1" t="s">
        <v>8944</v>
      </c>
    </row>
    <row r="2" spans="1:8" ht="18.75" customHeight="1">
      <c r="A2" s="131" t="str">
        <f>'MASTER KEY'!A2</f>
        <v>var00001</v>
      </c>
      <c r="B2" t="str">
        <f>VLOOKUP(A2,'MASTER KEY'!$A$2:$B5960,2,FALSE)</f>
        <v>E coli</v>
      </c>
      <c r="C2" s="149" t="str">
        <f>VLOOKUP(A2,'MASTER KEY'!$A$2:$C5960,3,TRUE)</f>
        <v>cfu/100mL</v>
      </c>
      <c r="D2" s="131" t="s">
        <v>996</v>
      </c>
      <c r="E2" s="131" t="s">
        <v>997</v>
      </c>
      <c r="F2" s="127">
        <v>1</v>
      </c>
      <c r="G2" t="str">
        <f>VLOOKUP(A2,'MASTER KEY'!$A$2:$K5004,11,FALSE)</f>
        <v>Water Quality (Contaminants)</v>
      </c>
      <c r="H2">
        <v>0</v>
      </c>
    </row>
    <row r="3" spans="1:8" ht="18.75" customHeight="1">
      <c r="A3" s="131" t="str">
        <f>'MASTER KEY'!A3</f>
        <v>var00002</v>
      </c>
      <c r="B3" t="str">
        <f>VLOOKUP(A3,'MASTER KEY'!$A$2:$B5961,2,FALSE)</f>
        <v>Enterococci</v>
      </c>
      <c r="C3" s="149" t="str">
        <f>VLOOKUP(A3,'MASTER KEY'!$A$2:$C5961,3,TRUE)</f>
        <v>cfu/100mL</v>
      </c>
      <c r="D3" s="131" t="s">
        <v>998</v>
      </c>
      <c r="E3" s="131" t="s">
        <v>997</v>
      </c>
      <c r="F3" s="127">
        <v>1</v>
      </c>
      <c r="G3" t="str">
        <f>VLOOKUP(A3,'MASTER KEY'!$A$2:$K5001,11,FALSE)</f>
        <v>Water Quality (Contaminants)</v>
      </c>
      <c r="H3">
        <v>0</v>
      </c>
    </row>
    <row r="4" spans="1:8" ht="18.75" customHeight="1">
      <c r="A4" s="131" t="str">
        <f>'MASTER KEY'!A4</f>
        <v>var00003</v>
      </c>
      <c r="B4" t="str">
        <f>VLOOKUP(A4,'MASTER KEY'!$A$2:$B5962,2,FALSE)</f>
        <v>TN:TP</v>
      </c>
      <c r="C4" s="149" t="str">
        <f>VLOOKUP(A4,'MASTER KEY'!$A$2:$C5962,3,TRUE)</f>
        <v>mg N / mg P</v>
      </c>
      <c r="D4" s="131" t="s">
        <v>999</v>
      </c>
      <c r="E4" s="131" t="s">
        <v>1000</v>
      </c>
      <c r="F4" s="127">
        <v>1</v>
      </c>
      <c r="G4" t="str">
        <f>VLOOKUP(A4,'MASTER KEY'!$A$2:$K5002,11,FALSE)</f>
        <v>Water Quality (Nutrient)</v>
      </c>
      <c r="H4">
        <v>0</v>
      </c>
    </row>
    <row r="5" spans="1:8" ht="18.75" customHeight="1">
      <c r="A5" s="131" t="str">
        <f>'MASTER KEY'!A5</f>
        <v>var00004</v>
      </c>
      <c r="B5" t="str">
        <f>VLOOKUP(A5,'MASTER KEY'!$A$2:$B5963,2,FALSE)</f>
        <v>Organic Nitrogen</v>
      </c>
      <c r="C5" s="149" t="str">
        <f>VLOOKUP(A5,'MASTER KEY'!$A$2:$C5963,3,TRUE)</f>
        <v>mg/L</v>
      </c>
      <c r="D5" s="131" t="s">
        <v>1001</v>
      </c>
      <c r="E5" s="131" t="s">
        <v>1002</v>
      </c>
      <c r="F5" s="150">
        <f>1000/14</f>
        <v>71.428571428571431</v>
      </c>
      <c r="G5" t="str">
        <f>VLOOKUP(A5,'MASTER KEY'!$A$2:$K5003,11,FALSE)</f>
        <v>Water Quality (Nutrient)</v>
      </c>
      <c r="H5">
        <v>0</v>
      </c>
    </row>
    <row r="6" spans="1:8" ht="18.75" customHeight="1">
      <c r="A6" s="131" t="str">
        <f>'MASTER KEY'!A6</f>
        <v>var00005</v>
      </c>
      <c r="B6" t="str">
        <f>VLOOKUP(A6,'MASTER KEY'!$A$2:$B5964,2,FALSE)</f>
        <v>Organic Phosphorus</v>
      </c>
      <c r="C6" s="149" t="str">
        <f>VLOOKUP(A6,'MASTER KEY'!$A$2:$C5964,3,TRUE)</f>
        <v>mg/L</v>
      </c>
      <c r="D6" s="131" t="s">
        <v>1003</v>
      </c>
      <c r="E6" s="131" t="s">
        <v>1002</v>
      </c>
      <c r="F6" s="128">
        <f>1000/31</f>
        <v>32.258064516129032</v>
      </c>
      <c r="G6" t="str">
        <f>VLOOKUP(A6,'MASTER KEY'!$A$2:$K5004,11,FALSE)</f>
        <v>Water Quality (Nutrient)</v>
      </c>
      <c r="H6">
        <v>0</v>
      </c>
    </row>
    <row r="7" spans="1:8" ht="18.75" customHeight="1">
      <c r="A7" s="131" t="str">
        <f>'MASTER KEY'!A7</f>
        <v>var00006</v>
      </c>
      <c r="B7" t="str">
        <f>VLOOKUP(A7,'MASTER KEY'!$A$2:$B5965,2,FALSE)</f>
        <v>Salinity</v>
      </c>
      <c r="C7" s="149" t="str">
        <f>VLOOKUP(A7,'MASTER KEY'!$A$2:$C5965,3,TRUE)</f>
        <v>psu</v>
      </c>
      <c r="D7" s="131" t="s">
        <v>235</v>
      </c>
      <c r="E7" s="131" t="s">
        <v>1004</v>
      </c>
      <c r="F7" s="127">
        <v>1</v>
      </c>
      <c r="G7" t="str">
        <f>VLOOKUP(A7,'MASTER KEY'!$A$2:$K5005,11,FALSE)</f>
        <v>Water Quality (PhysChm)</v>
      </c>
      <c r="H7">
        <v>1</v>
      </c>
    </row>
    <row r="8" spans="1:8" ht="18.75" customHeight="1">
      <c r="A8" s="131" t="str">
        <f>'MASTER KEY'!A8</f>
        <v>var00007</v>
      </c>
      <c r="B8" t="str">
        <f>VLOOKUP(A8,'MASTER KEY'!$A$2:$B5966,2,FALSE)</f>
        <v>Temperature</v>
      </c>
      <c r="C8" s="149" t="str">
        <f>VLOOKUP(A8,'MASTER KEY'!$A$2:$C5966,3,TRUE)</f>
        <v>C</v>
      </c>
      <c r="D8" s="131" t="s">
        <v>233</v>
      </c>
      <c r="E8" s="131" t="s">
        <v>1005</v>
      </c>
      <c r="F8" s="127">
        <v>1</v>
      </c>
      <c r="G8" t="str">
        <f>VLOOKUP(A8,'MASTER KEY'!$A$2:$K5006,11,FALSE)</f>
        <v>Water Quality (PhysChm)</v>
      </c>
      <c r="H8">
        <v>1</v>
      </c>
    </row>
    <row r="9" spans="1:8" ht="18.75" customHeight="1">
      <c r="A9" s="131" t="str">
        <f>'MASTER KEY'!A9</f>
        <v>var00008</v>
      </c>
      <c r="B9" t="str">
        <f>VLOOKUP(A9,'MASTER KEY'!$A$2:$B5967,2,FALSE)</f>
        <v>Depth</v>
      </c>
      <c r="C9" s="149" t="str">
        <f>VLOOKUP(A9,'MASTER KEY'!$A$2:$C5967,3,TRUE)</f>
        <v>m</v>
      </c>
      <c r="D9" s="131" t="s">
        <v>1006</v>
      </c>
      <c r="E9" s="131" t="s">
        <v>1007</v>
      </c>
      <c r="F9" s="127">
        <v>1</v>
      </c>
      <c r="G9" t="str">
        <f>VLOOKUP(A9,'MASTER KEY'!$A$2:$K5007,11,FALSE)</f>
        <v>Hydrodynamics</v>
      </c>
      <c r="H9">
        <v>0</v>
      </c>
    </row>
    <row r="10" spans="1:8" ht="18.75" customHeight="1">
      <c r="A10" s="131" t="str">
        <f>'MASTER KEY'!A10</f>
        <v>var00009</v>
      </c>
      <c r="B10" t="str">
        <f>VLOOKUP(A10,'MASTER KEY'!$A$2:$B5968,2,FALSE)</f>
        <v>Total Nitrogen</v>
      </c>
      <c r="C10" s="149" t="str">
        <f>VLOOKUP(A10,'MASTER KEY'!$A$2:$C5968,3,TRUE)</f>
        <v>mg/L</v>
      </c>
      <c r="D10" s="131" t="s">
        <v>1008</v>
      </c>
      <c r="E10" s="131" t="s">
        <v>1002</v>
      </c>
      <c r="F10" s="150">
        <f>1000/14</f>
        <v>71.428571428571431</v>
      </c>
      <c r="G10" t="str">
        <f>VLOOKUP(A10,'MASTER KEY'!$A$2:$K5008,11,FALSE)</f>
        <v>Water Quality (Nutrient)</v>
      </c>
      <c r="H10">
        <v>1</v>
      </c>
    </row>
    <row r="11" spans="1:8" ht="18.75" customHeight="1">
      <c r="A11" s="131" t="str">
        <f>'MASTER KEY'!A11</f>
        <v>var00010</v>
      </c>
      <c r="B11" t="str">
        <f>VLOOKUP(A11,'MASTER KEY'!$A$2:$B5969,2,FALSE)</f>
        <v>Total Phosphorus</v>
      </c>
      <c r="C11" s="149" t="str">
        <f>VLOOKUP(A11,'MASTER KEY'!$A$2:$C5969,3,TRUE)</f>
        <v>mg/L</v>
      </c>
      <c r="D11" s="131" t="s">
        <v>1009</v>
      </c>
      <c r="E11" s="131" t="s">
        <v>1002</v>
      </c>
      <c r="F11" s="128">
        <f>1000/31</f>
        <v>32.258064516129032</v>
      </c>
      <c r="G11" t="str">
        <f>VLOOKUP(A11,'MASTER KEY'!$A$2:$K5009,11,FALSE)</f>
        <v>Water Quality (Nutrient)</v>
      </c>
      <c r="H11">
        <v>1</v>
      </c>
    </row>
    <row r="12" spans="1:8" ht="18.75" customHeight="1">
      <c r="A12" s="131" t="str">
        <f>'MASTER KEY'!A12</f>
        <v>var00011</v>
      </c>
      <c r="B12" t="str">
        <f>VLOOKUP(A12,'MASTER KEY'!$A$2:$B5970,2,FALSE)</f>
        <v>Total Organic Carbon</v>
      </c>
      <c r="C12" s="149" t="str">
        <f>VLOOKUP(A12,'MASTER KEY'!$A$2:$C5970,3,TRUE)</f>
        <v>mg/L</v>
      </c>
      <c r="D12" s="131" t="s">
        <v>1010</v>
      </c>
      <c r="E12" s="131" t="s">
        <v>1002</v>
      </c>
      <c r="F12" s="151">
        <f>1000/12</f>
        <v>83.333333333333329</v>
      </c>
      <c r="G12" t="str">
        <f>VLOOKUP(A12,'MASTER KEY'!$A$2:$K5010,11,FALSE)</f>
        <v>Water Quality (Nutrient)</v>
      </c>
      <c r="H12">
        <v>1</v>
      </c>
    </row>
    <row r="13" spans="1:8" ht="18.75" customHeight="1">
      <c r="A13" s="131" t="str">
        <f>'MASTER KEY'!A13</f>
        <v>var00012</v>
      </c>
      <c r="B13" t="str">
        <f>VLOOKUP(A13,'MASTER KEY'!$A$2:$B5971,2,FALSE)</f>
        <v>Total Suspended Solids</v>
      </c>
      <c r="C13" s="149" t="str">
        <f>VLOOKUP(A13,'MASTER KEY'!$A$2:$C5971,3,TRUE)</f>
        <v>mg/L</v>
      </c>
      <c r="D13" s="131" t="s">
        <v>1011</v>
      </c>
      <c r="E13" s="131" t="s">
        <v>921</v>
      </c>
      <c r="F13" s="127">
        <v>1</v>
      </c>
      <c r="G13" t="str">
        <f>VLOOKUP(A13,'MASTER KEY'!$A$2:$K5011,11,FALSE)</f>
        <v>Water Quality (Nutrient)</v>
      </c>
      <c r="H13">
        <v>1</v>
      </c>
    </row>
    <row r="14" spans="1:8" ht="18.75" customHeight="1">
      <c r="A14" s="131" t="str">
        <f>'MASTER KEY'!A14</f>
        <v>var00013</v>
      </c>
      <c r="B14" t="str">
        <f>VLOOKUP(A14,'MASTER KEY'!$A$2:$B5972,2,FALSE)</f>
        <v>Turbidity</v>
      </c>
      <c r="C14" s="149" t="str">
        <f>VLOOKUP(A14,'MASTER KEY'!$A$2:$C5972,3,TRUE)</f>
        <v>NTU</v>
      </c>
      <c r="D14" s="131" t="s">
        <v>1012</v>
      </c>
      <c r="E14" s="131" t="s">
        <v>1013</v>
      </c>
      <c r="F14" s="127">
        <v>1</v>
      </c>
      <c r="G14" t="str">
        <f>VLOOKUP(A14,'MASTER KEY'!$A$2:$K5012,11,FALSE)</f>
        <v>Water Quality (Light)</v>
      </c>
      <c r="H14">
        <v>0</v>
      </c>
    </row>
    <row r="15" spans="1:8" ht="18.75" customHeight="1">
      <c r="A15" s="131" t="str">
        <f>'MASTER KEY'!A15</f>
        <v>var00014</v>
      </c>
      <c r="B15" t="str">
        <f>VLOOKUP(A15,'MASTER KEY'!$A$2:$B5973,2,FALSE)</f>
        <v>Chlorophyll-a</v>
      </c>
      <c r="C15" s="149" t="str">
        <f>VLOOKUP(A15,'MASTER KEY'!$A$2:$C5973,3,TRUE)</f>
        <v>µg/l</v>
      </c>
      <c r="D15" s="131" t="s">
        <v>1014</v>
      </c>
      <c r="E15" s="131" t="s">
        <v>1015</v>
      </c>
      <c r="F15" s="127">
        <v>1</v>
      </c>
      <c r="G15" t="str">
        <f>VLOOKUP(A15,'MASTER KEY'!$A$2:$K5013,11,FALSE)</f>
        <v>Water Quality (Nutrient)</v>
      </c>
      <c r="H15">
        <v>1</v>
      </c>
    </row>
    <row r="16" spans="1:8" ht="18.75" customHeight="1">
      <c r="A16" s="131" t="str">
        <f>'MASTER KEY'!A16</f>
        <v>var00016</v>
      </c>
      <c r="B16" t="str">
        <f>VLOOKUP(A16,'MASTER KEY'!$A$2:$B5974,2,FALSE)</f>
        <v>Suspended Solids #1</v>
      </c>
      <c r="C16" s="149" t="str">
        <f>VLOOKUP(A16,'MASTER KEY'!$A$2:$C5974,3,TRUE)</f>
        <v>mg/L</v>
      </c>
      <c r="D16" s="131" t="s">
        <v>1016</v>
      </c>
      <c r="E16" s="131" t="s">
        <v>921</v>
      </c>
      <c r="F16" s="127">
        <v>1</v>
      </c>
      <c r="G16" t="str">
        <f>VLOOKUP(A16,'MASTER KEY'!$A$2:$K5014,11,FALSE)</f>
        <v>Water Quality (Nutrient)</v>
      </c>
      <c r="H16">
        <v>0</v>
      </c>
    </row>
    <row r="17" spans="1:8" ht="18.75" customHeight="1">
      <c r="A17" s="131" t="str">
        <f>'MASTER KEY'!A17</f>
        <v>var00017</v>
      </c>
      <c r="B17" t="str">
        <f>VLOOKUP(A17,'MASTER KEY'!$A$2:$B5975,2,FALSE)</f>
        <v>Sediment Mass #1</v>
      </c>
      <c r="C17" s="149" t="str">
        <f>VLOOKUP(A17,'MASTER KEY'!$A$2:$C5975,3,TRUE)</f>
        <v>g/m^2</v>
      </c>
      <c r="D17" s="131" t="s">
        <v>1017</v>
      </c>
      <c r="E17" s="131" t="s">
        <v>1018</v>
      </c>
      <c r="F17" s="127">
        <v>1</v>
      </c>
      <c r="G17" t="str">
        <f>VLOOKUP(A17,'MASTER KEY'!$A$2:$K5015,11,FALSE)</f>
        <v>Sediment</v>
      </c>
      <c r="H17">
        <v>0</v>
      </c>
    </row>
    <row r="18" spans="1:8" ht="18.75" customHeight="1">
      <c r="A18" s="131" t="str">
        <f>'MASTER KEY'!A18</f>
        <v>var00018</v>
      </c>
      <c r="B18" t="str">
        <f>VLOOKUP(A18,'MASTER KEY'!$A$2:$B5976,2,FALSE)</f>
        <v>Suspended Solids #2</v>
      </c>
      <c r="C18" s="149" t="str">
        <f>VLOOKUP(A18,'MASTER KEY'!$A$2:$C5976,3,TRUE)</f>
        <v>mg/L</v>
      </c>
      <c r="D18" s="131" t="s">
        <v>1019</v>
      </c>
      <c r="E18" s="131" t="s">
        <v>921</v>
      </c>
      <c r="F18" s="127">
        <v>1</v>
      </c>
      <c r="G18" t="str">
        <f>VLOOKUP(A18,'MASTER KEY'!$A$2:$K5016,11,FALSE)</f>
        <v>Water Quality (Nutrient)</v>
      </c>
      <c r="H18">
        <v>0</v>
      </c>
    </row>
    <row r="19" spans="1:8" ht="18.75" customHeight="1">
      <c r="A19" s="131" t="str">
        <f>'MASTER KEY'!A19</f>
        <v>var00019</v>
      </c>
      <c r="B19" t="str">
        <f>VLOOKUP(A19,'MASTER KEY'!$A$2:$B5977,2,FALSE)</f>
        <v>Sediment Mass #2</v>
      </c>
      <c r="C19" s="149" t="str">
        <f>VLOOKUP(A19,'MASTER KEY'!$A$2:$C5977,3,TRUE)</f>
        <v>g/m^2</v>
      </c>
      <c r="D19" s="131" t="s">
        <v>1020</v>
      </c>
      <c r="E19" s="131" t="s">
        <v>1018</v>
      </c>
      <c r="F19" s="127">
        <v>1</v>
      </c>
      <c r="G19" t="str">
        <f>VLOOKUP(A19,'MASTER KEY'!$A$2:$K5017,11,FALSE)</f>
        <v>Sediment</v>
      </c>
      <c r="H19">
        <v>0</v>
      </c>
    </row>
    <row r="20" spans="1:8" ht="18.75" customHeight="1">
      <c r="A20" s="131" t="str">
        <f>'MASTER KEY'!A20</f>
        <v>var00020</v>
      </c>
      <c r="B20" t="str">
        <f>VLOOKUP(A20,'MASTER KEY'!$A$2:$B5978,2,FALSE)</f>
        <v>Suspended Solids #3</v>
      </c>
      <c r="C20" s="149" t="str">
        <f>VLOOKUP(A20,'MASTER KEY'!$A$2:$C5978,3,TRUE)</f>
        <v>mg/L</v>
      </c>
      <c r="D20" s="131" t="s">
        <v>1021</v>
      </c>
      <c r="E20" s="131" t="s">
        <v>921</v>
      </c>
      <c r="F20" s="127">
        <v>1</v>
      </c>
      <c r="G20" t="str">
        <f>VLOOKUP(A20,'MASTER KEY'!$A$2:$K5018,11,FALSE)</f>
        <v>Water Quality (Nutrient)</v>
      </c>
      <c r="H20">
        <v>0</v>
      </c>
    </row>
    <row r="21" spans="1:8" ht="18.75" customHeight="1">
      <c r="A21" s="131" t="str">
        <f>'MASTER KEY'!A21</f>
        <v>var00021</v>
      </c>
      <c r="B21" t="str">
        <f>VLOOKUP(A21,'MASTER KEY'!$A$2:$B5979,2,FALSE)</f>
        <v>Sediment Mass #3</v>
      </c>
      <c r="C21" s="149" t="str">
        <f>VLOOKUP(A21,'MASTER KEY'!$A$2:$C5979,3,TRUE)</f>
        <v>g/m^2</v>
      </c>
      <c r="D21" s="131" t="s">
        <v>1022</v>
      </c>
      <c r="E21" s="131" t="s">
        <v>1018</v>
      </c>
      <c r="F21" s="127">
        <v>1</v>
      </c>
      <c r="G21" t="str">
        <f>VLOOKUP(A21,'MASTER KEY'!$A$2:$K5019,11,FALSE)</f>
        <v>Sediment</v>
      </c>
      <c r="H21">
        <v>0</v>
      </c>
    </row>
    <row r="22" spans="1:8" ht="18.75" customHeight="1">
      <c r="A22" s="131" t="str">
        <f>'MASTER KEY'!A22</f>
        <v>var00022</v>
      </c>
      <c r="B22" t="str">
        <f>VLOOKUP(A22,'MASTER KEY'!$A$2:$B5980,2,FALSE)</f>
        <v>Water Age</v>
      </c>
      <c r="C22" s="149" t="str">
        <f>VLOOKUP(A22,'MASTER KEY'!$A$2:$C5980,3,TRUE)</f>
        <v>days</v>
      </c>
      <c r="D22" s="131" t="s">
        <v>1023</v>
      </c>
      <c r="E22" s="131" t="s">
        <v>1024</v>
      </c>
      <c r="F22" s="127">
        <v>1</v>
      </c>
      <c r="G22" t="str">
        <f>VLOOKUP(A22,'MASTER KEY'!$A$2:$K5020,11,FALSE)</f>
        <v>Hydrodynamics</v>
      </c>
      <c r="H22">
        <v>1</v>
      </c>
    </row>
    <row r="23" spans="1:8" ht="18.75" customHeight="1">
      <c r="A23" s="131" t="str">
        <f>'MASTER KEY'!A23</f>
        <v>var00023</v>
      </c>
      <c r="B23" t="str">
        <f>VLOOKUP(A23,'MASTER KEY'!$A$2:$B5981,2,FALSE)</f>
        <v>Dissolved Oxygen</v>
      </c>
      <c r="C23" s="149" t="str">
        <f>VLOOKUP(A23,'MASTER KEY'!$A$2:$C5981,3,TRUE)</f>
        <v>mg/L</v>
      </c>
      <c r="D23" s="131" t="s">
        <v>1025</v>
      </c>
      <c r="E23" s="131" t="s">
        <v>1002</v>
      </c>
      <c r="F23" s="128">
        <f>1000/32</f>
        <v>31.25</v>
      </c>
      <c r="G23" t="str">
        <f>VLOOKUP(A23,'MASTER KEY'!$A$2:$K5021,11,FALSE)</f>
        <v>Water Quality (PhysChm)</v>
      </c>
      <c r="H23">
        <v>1</v>
      </c>
    </row>
    <row r="24" spans="1:8" ht="18.75" customHeight="1">
      <c r="A24" s="131" t="str">
        <f>'MASTER KEY'!A24</f>
        <v>var00024</v>
      </c>
      <c r="B24" t="str">
        <f>VLOOKUP(A24,'MASTER KEY'!$A$2:$B5982,2,FALSE)</f>
        <v>Reactive Silica</v>
      </c>
      <c r="C24" s="149" t="str">
        <f>VLOOKUP(A24,'MASTER KEY'!$A$2:$C5982,3,TRUE)</f>
        <v>mg/L</v>
      </c>
      <c r="D24" s="131" t="s">
        <v>1026</v>
      </c>
      <c r="E24" s="131" t="s">
        <v>1002</v>
      </c>
      <c r="F24" s="128">
        <v>35.587188609999998</v>
      </c>
      <c r="G24" t="str">
        <f>VLOOKUP(A24,'MASTER KEY'!$A$2:$K5022,11,FALSE)</f>
        <v>Water Quality (Nutrient)</v>
      </c>
      <c r="H24">
        <v>0</v>
      </c>
    </row>
    <row r="25" spans="1:8" ht="18.75" customHeight="1">
      <c r="A25" s="131" t="str">
        <f>'MASTER KEY'!A25</f>
        <v>var00025</v>
      </c>
      <c r="B25" t="str">
        <f>VLOOKUP(A25,'MASTER KEY'!$A$2:$B5983,2,FALSE)</f>
        <v>Ammonium</v>
      </c>
      <c r="C25" s="149" t="str">
        <f>VLOOKUP(A25,'MASTER KEY'!$A$2:$C5983,3,TRUE)</f>
        <v>mg/L</v>
      </c>
      <c r="D25" s="131" t="s">
        <v>1027</v>
      </c>
      <c r="E25" s="131" t="s">
        <v>1002</v>
      </c>
      <c r="F25" s="150">
        <f>1000/14</f>
        <v>71.428571428571431</v>
      </c>
      <c r="G25" t="str">
        <f>VLOOKUP(A25,'MASTER KEY'!$A$2:$K5023,11,FALSE)</f>
        <v>Water Quality (Nutrient)</v>
      </c>
      <c r="H25">
        <v>0</v>
      </c>
    </row>
    <row r="26" spans="1:8" ht="18.75" customHeight="1">
      <c r="A26" s="131" t="str">
        <f>'MASTER KEY'!A26</f>
        <v>var00026</v>
      </c>
      <c r="B26" t="str">
        <f>VLOOKUP(A26,'MASTER KEY'!$A$2:$B5984,2,FALSE)</f>
        <v>Nitrate</v>
      </c>
      <c r="C26" s="149" t="str">
        <f>VLOOKUP(A26,'MASTER KEY'!$A$2:$C5984,3,TRUE)</f>
        <v>mg/L</v>
      </c>
      <c r="D26" s="131" t="s">
        <v>1028</v>
      </c>
      <c r="E26" s="131" t="s">
        <v>1002</v>
      </c>
      <c r="F26" s="150">
        <f>1000/14</f>
        <v>71.428571428571431</v>
      </c>
      <c r="G26" t="str">
        <f>VLOOKUP(A26,'MASTER KEY'!$A$2:$K5024,11,FALSE)</f>
        <v>Water Quality (Nutrient)</v>
      </c>
      <c r="H26">
        <v>0</v>
      </c>
    </row>
    <row r="27" spans="1:8" ht="18.75" customHeight="1">
      <c r="A27" s="131" t="str">
        <f>'MASTER KEY'!A27</f>
        <v>var00027</v>
      </c>
      <c r="B27" t="str">
        <f>VLOOKUP(A27,'MASTER KEY'!$A$2:$B5985,2,FALSE)</f>
        <v>Filterable Reactive Phosphate</v>
      </c>
      <c r="C27" s="149" t="str">
        <f>VLOOKUP(A27,'MASTER KEY'!$A$2:$C5985,3,TRUE)</f>
        <v>mg/L</v>
      </c>
      <c r="D27" s="131" t="s">
        <v>1029</v>
      </c>
      <c r="E27" s="131" t="s">
        <v>1002</v>
      </c>
      <c r="F27" s="128">
        <f>1000/31</f>
        <v>32.258064516129032</v>
      </c>
      <c r="G27" t="str">
        <f>VLOOKUP(A27,'MASTER KEY'!$A$2:$K5025,11,FALSE)</f>
        <v>Water Quality (Nutrient)</v>
      </c>
      <c r="H27">
        <v>0</v>
      </c>
    </row>
    <row r="28" spans="1:8" ht="18.75" customHeight="1">
      <c r="A28" s="131" t="str">
        <f>'MASTER KEY'!A28</f>
        <v>var00028</v>
      </c>
      <c r="B28" t="str">
        <f>VLOOKUP(A28,'MASTER KEY'!$A$2:$B5986,2,FALSE)</f>
        <v>Adsorped Phosphate</v>
      </c>
      <c r="C28" s="149" t="str">
        <f>VLOOKUP(A28,'MASTER KEY'!$A$2:$C5986,3,TRUE)</f>
        <v>mg/L</v>
      </c>
      <c r="D28" s="131" t="s">
        <v>1030</v>
      </c>
      <c r="E28" s="131" t="s">
        <v>1002</v>
      </c>
      <c r="F28" s="128">
        <f>1000/31</f>
        <v>32.258064516129032</v>
      </c>
      <c r="G28" t="str">
        <f>VLOOKUP(A28,'MASTER KEY'!$A$2:$K5026,11,FALSE)</f>
        <v>Water Quality (Nutrient)</v>
      </c>
      <c r="H28">
        <v>0</v>
      </c>
    </row>
    <row r="29" spans="1:8" ht="18.75" customHeight="1">
      <c r="A29" s="131" t="str">
        <f>'MASTER KEY'!A29</f>
        <v>var00029</v>
      </c>
      <c r="B29" t="str">
        <f>VLOOKUP(A29,'MASTER KEY'!$A$2:$B5987,2,FALSE)</f>
        <v>Dissolved Organic Carbon</v>
      </c>
      <c r="C29" s="149" t="str">
        <f>VLOOKUP(A29,'MASTER KEY'!$A$2:$C5987,3,TRUE)</f>
        <v>mg/L</v>
      </c>
      <c r="D29" s="152" t="s">
        <v>1031</v>
      </c>
      <c r="E29" s="131" t="s">
        <v>1002</v>
      </c>
      <c r="F29" s="151">
        <f>1000/12</f>
        <v>83.333333333333329</v>
      </c>
      <c r="G29" t="str">
        <f>VLOOKUP(A29,'MASTER KEY'!$A$2:$K5027,11,FALSE)</f>
        <v>Water Quality (Nutrient)</v>
      </c>
      <c r="H29">
        <v>0</v>
      </c>
    </row>
    <row r="30" spans="1:8" ht="18.75" customHeight="1">
      <c r="A30" s="131" t="str">
        <f>'MASTER KEY'!A30</f>
        <v>var00030</v>
      </c>
      <c r="B30" t="str">
        <f>VLOOKUP(A30,'MASTER KEY'!$A$2:$B5988,2,FALSE)</f>
        <v>Dissolved Organic Carbon (refractory)</v>
      </c>
      <c r="C30" s="149" t="str">
        <f>VLOOKUP(A30,'MASTER KEY'!$A$2:$C5988,3,TRUE)</f>
        <v>mg/L</v>
      </c>
      <c r="D30" s="152" t="s">
        <v>1032</v>
      </c>
      <c r="E30" s="131" t="s">
        <v>1002</v>
      </c>
      <c r="F30" s="151">
        <f>1000/12</f>
        <v>83.333333333333329</v>
      </c>
      <c r="G30" t="str">
        <f>VLOOKUP(A30,'MASTER KEY'!$A$2:$K5028,11,FALSE)</f>
        <v>Water Quality (Nutrient)</v>
      </c>
      <c r="H30">
        <v>0</v>
      </c>
    </row>
    <row r="31" spans="1:8" ht="18.75" customHeight="1">
      <c r="A31" s="131" t="str">
        <f>'MASTER KEY'!A31</f>
        <v>var00031</v>
      </c>
      <c r="B31" t="str">
        <f>VLOOKUP(A31,'MASTER KEY'!$A$2:$B5989,2,FALSE)</f>
        <v>Particulate Organic Carbon</v>
      </c>
      <c r="C31" s="149" t="str">
        <f>VLOOKUP(A31,'MASTER KEY'!$A$2:$C5989,3,TRUE)</f>
        <v>mg/L</v>
      </c>
      <c r="D31" s="152" t="s">
        <v>1033</v>
      </c>
      <c r="E31" s="131" t="s">
        <v>1002</v>
      </c>
      <c r="F31" s="151">
        <f>1000/12</f>
        <v>83.333333333333329</v>
      </c>
      <c r="G31" t="str">
        <f>VLOOKUP(A31,'MASTER KEY'!$A$2:$K5029,11,FALSE)</f>
        <v>Water Quality (Nutrient)</v>
      </c>
      <c r="H31">
        <v>0</v>
      </c>
    </row>
    <row r="32" spans="1:8" ht="18.75" customHeight="1">
      <c r="A32" s="131" t="str">
        <f>'MASTER KEY'!A32</f>
        <v>var00032</v>
      </c>
      <c r="B32" t="str">
        <f>VLOOKUP(A32,'MASTER KEY'!$A$2:$B5990,2,FALSE)</f>
        <v>Dissolved Organic Nitrogen</v>
      </c>
      <c r="C32" s="149" t="str">
        <f>VLOOKUP(A32,'MASTER KEY'!$A$2:$C5990,3,TRUE)</f>
        <v>mg/L</v>
      </c>
      <c r="D32" s="153" t="s">
        <v>1034</v>
      </c>
      <c r="E32" s="131" t="s">
        <v>1002</v>
      </c>
      <c r="F32" s="150">
        <f>1000/14</f>
        <v>71.428571428571431</v>
      </c>
      <c r="G32" t="str">
        <f>VLOOKUP(A32,'MASTER KEY'!$A$2:$K5030,11,FALSE)</f>
        <v>Water Quality (Nutrient)</v>
      </c>
      <c r="H32">
        <v>0</v>
      </c>
    </row>
    <row r="33" spans="1:8" ht="18.75" customHeight="1">
      <c r="A33" s="131" t="str">
        <f>'MASTER KEY'!A33</f>
        <v>var00033</v>
      </c>
      <c r="B33" t="str">
        <f>VLOOKUP(A33,'MASTER KEY'!$A$2:$B5991,2,FALSE)</f>
        <v>Particulate Organic Nitrogen</v>
      </c>
      <c r="C33" s="149" t="str">
        <f>VLOOKUP(A33,'MASTER KEY'!$A$2:$C5991,3,TRUE)</f>
        <v>mg/L</v>
      </c>
      <c r="D33" s="153" t="s">
        <v>1035</v>
      </c>
      <c r="E33" s="131" t="s">
        <v>1002</v>
      </c>
      <c r="F33" s="150">
        <f>1000/14</f>
        <v>71.428571428571431</v>
      </c>
      <c r="G33" t="str">
        <f>VLOOKUP(A33,'MASTER KEY'!$A$2:$K5031,11,FALSE)</f>
        <v>Water Quality (Nutrient)</v>
      </c>
      <c r="H33">
        <v>0</v>
      </c>
    </row>
    <row r="34" spans="1:8" ht="18.75" customHeight="1">
      <c r="A34" s="131" t="str">
        <f>'MASTER KEY'!A34</f>
        <v>var00034</v>
      </c>
      <c r="B34" t="str">
        <f>VLOOKUP(A34,'MASTER KEY'!$A$2:$B5992,2,FALSE)</f>
        <v>Dissolved Organic Nitrogen (refractory)</v>
      </c>
      <c r="C34" s="149" t="str">
        <f>VLOOKUP(A34,'MASTER KEY'!$A$2:$C5992,3,TRUE)</f>
        <v>mg/L</v>
      </c>
      <c r="D34" s="153" t="s">
        <v>1036</v>
      </c>
      <c r="E34" s="131" t="s">
        <v>1002</v>
      </c>
      <c r="F34" s="150">
        <f>1000/14</f>
        <v>71.428571428571431</v>
      </c>
      <c r="G34" t="str">
        <f>VLOOKUP(A34,'MASTER KEY'!$A$2:$K5032,11,FALSE)</f>
        <v>Water Quality (Nutrient)</v>
      </c>
      <c r="H34">
        <v>0</v>
      </c>
    </row>
    <row r="35" spans="1:8" ht="18.75" customHeight="1">
      <c r="A35" s="131" t="str">
        <f>'MASTER KEY'!A35</f>
        <v>var00035</v>
      </c>
      <c r="B35" t="str">
        <f>VLOOKUP(A35,'MASTER KEY'!$A$2:$B5993,2,FALSE)</f>
        <v>Dissolved Organic Phosphorus</v>
      </c>
      <c r="C35" s="149" t="str">
        <f>VLOOKUP(A35,'MASTER KEY'!$A$2:$C5993,3,TRUE)</f>
        <v>mg/L</v>
      </c>
      <c r="D35" s="131" t="s">
        <v>1037</v>
      </c>
      <c r="E35" s="131" t="s">
        <v>1002</v>
      </c>
      <c r="F35" s="128">
        <f>1000/31</f>
        <v>32.258064516129032</v>
      </c>
      <c r="G35" t="str">
        <f>VLOOKUP(A35,'MASTER KEY'!$A$2:$K5033,11,FALSE)</f>
        <v>Water Quality (Nutrient)</v>
      </c>
      <c r="H35">
        <v>0</v>
      </c>
    </row>
    <row r="36" spans="1:8" ht="18.75" customHeight="1">
      <c r="A36" s="131" t="str">
        <f>'MASTER KEY'!A36</f>
        <v>var00036</v>
      </c>
      <c r="B36" t="str">
        <f>VLOOKUP(A36,'MASTER KEY'!$A$2:$B5994,2,FALSE)</f>
        <v>Particulate Organic Phosphorus</v>
      </c>
      <c r="C36" s="149" t="str">
        <f>VLOOKUP(A36,'MASTER KEY'!$A$2:$C5994,3,TRUE)</f>
        <v>mg/L</v>
      </c>
      <c r="D36" s="131" t="s">
        <v>1038</v>
      </c>
      <c r="E36" s="131" t="s">
        <v>1002</v>
      </c>
      <c r="F36" s="128">
        <f>1000/31</f>
        <v>32.258064516129032</v>
      </c>
      <c r="G36" t="str">
        <f>VLOOKUP(A36,'MASTER KEY'!$A$2:$K5034,11,FALSE)</f>
        <v>Water Quality (Nutrient)</v>
      </c>
      <c r="H36">
        <v>0</v>
      </c>
    </row>
    <row r="37" spans="1:8" ht="18.75" customHeight="1">
      <c r="A37" s="131" t="str">
        <f>'MASTER KEY'!A37</f>
        <v>var00037</v>
      </c>
      <c r="B37" t="str">
        <f>VLOOKUP(A37,'MASTER KEY'!$A$2:$B5995,2,FALSE)</f>
        <v>Dissolved Organic Phosphorus (refractory)</v>
      </c>
      <c r="C37" s="149" t="str">
        <f>VLOOKUP(A37,'MASTER KEY'!$A$2:$C5995,3,TRUE)</f>
        <v>mg/L</v>
      </c>
      <c r="D37" s="131" t="s">
        <v>1039</v>
      </c>
      <c r="E37" s="131" t="s">
        <v>1002</v>
      </c>
      <c r="F37" s="128">
        <f>1000/31</f>
        <v>32.258064516129032</v>
      </c>
      <c r="G37" t="str">
        <f>VLOOKUP(A37,'MASTER KEY'!$A$2:$K5035,11,FALSE)</f>
        <v>Water Quality (Nutrient)</v>
      </c>
      <c r="H37">
        <v>0</v>
      </c>
    </row>
    <row r="38" spans="1:8" ht="18.75" customHeight="1">
      <c r="A38" s="131" t="str">
        <f>'MASTER KEY'!A38</f>
        <v>var00038</v>
      </c>
      <c r="B38" t="str">
        <f>VLOOKUP(A38,'MASTER KEY'!$A$2:$B5996,2,FALSE)</f>
        <v>Phytoplankton Biomass (greens)</v>
      </c>
      <c r="C38" s="149" t="str">
        <f>VLOOKUP(A38,'MASTER KEY'!$A$2:$C5996,3,TRUE)</f>
        <v>mmol C/m^3</v>
      </c>
      <c r="D38" s="131" t="s">
        <v>1040</v>
      </c>
      <c r="E38" s="131" t="s">
        <v>1041</v>
      </c>
      <c r="F38" s="127">
        <v>1</v>
      </c>
      <c r="G38" t="str">
        <f>VLOOKUP(A38,'MASTER KEY'!$A$2:$K5036,11,FALSE)</f>
        <v>Ecology (Planktonic)</v>
      </c>
      <c r="H38">
        <v>0</v>
      </c>
    </row>
    <row r="39" spans="1:8" ht="18.75" customHeight="1">
      <c r="A39" s="131" t="str">
        <f>'MASTER KEY'!A39</f>
        <v>var00039</v>
      </c>
      <c r="B39" t="str">
        <f>VLOOKUP(A39,'MASTER KEY'!$A$2:$B5997,2,FALSE)</f>
        <v>Phytoplankton Biomass (crypt)</v>
      </c>
      <c r="C39" s="149" t="str">
        <f>VLOOKUP(A39,'MASTER KEY'!$A$2:$C5997,3,TRUE)</f>
        <v>mmol C/m^3</v>
      </c>
      <c r="D39" s="131" t="s">
        <v>1042</v>
      </c>
      <c r="E39" s="131" t="s">
        <v>1041</v>
      </c>
      <c r="F39" s="127">
        <v>1</v>
      </c>
      <c r="G39" t="str">
        <f>VLOOKUP(A39,'MASTER KEY'!$A$2:$K5037,11,FALSE)</f>
        <v>Ecology (Planktonic)</v>
      </c>
      <c r="H39">
        <v>0</v>
      </c>
    </row>
    <row r="40" spans="1:8" ht="18.75" customHeight="1">
      <c r="A40" s="131" t="str">
        <f>'MASTER KEY'!A40</f>
        <v>var00040</v>
      </c>
      <c r="B40" t="str">
        <f>VLOOKUP(A40,'MASTER KEY'!$A$2:$B5998,2,FALSE)</f>
        <v>Phytoplankton Biomass (diatom)</v>
      </c>
      <c r="C40" s="149" t="str">
        <f>VLOOKUP(A40,'MASTER KEY'!$A$2:$C5998,3,TRUE)</f>
        <v>mmol C/m^3</v>
      </c>
      <c r="D40" s="131" t="s">
        <v>1043</v>
      </c>
      <c r="E40" s="131" t="s">
        <v>1041</v>
      </c>
      <c r="F40" s="127">
        <v>1</v>
      </c>
      <c r="G40" t="str">
        <f>VLOOKUP(A40,'MASTER KEY'!$A$2:$K5038,11,FALSE)</f>
        <v>Ecology (Planktonic)</v>
      </c>
      <c r="H40">
        <v>0</v>
      </c>
    </row>
    <row r="41" spans="1:8" ht="18.75" customHeight="1">
      <c r="A41" s="131" t="str">
        <f>'MASTER KEY'!A41</f>
        <v>var00041</v>
      </c>
      <c r="B41" t="str">
        <f>VLOOKUP(A41,'MASTER KEY'!$A$2:$B5999,2,FALSE)</f>
        <v>Phytoplankton Biomass (dino)</v>
      </c>
      <c r="C41" s="149" t="str">
        <f>VLOOKUP(A41,'MASTER KEY'!$A$2:$C5999,3,TRUE)</f>
        <v>mmol C/m^3</v>
      </c>
      <c r="D41" s="131" t="s">
        <v>1044</v>
      </c>
      <c r="E41" s="131" t="s">
        <v>1041</v>
      </c>
      <c r="F41" s="127">
        <v>1</v>
      </c>
      <c r="G41" t="str">
        <f>VLOOKUP(A41,'MASTER KEY'!$A$2:$K5039,11,FALSE)</f>
        <v>Ecology (Planktonic)</v>
      </c>
      <c r="H41">
        <v>0</v>
      </c>
    </row>
    <row r="42" spans="1:8" ht="18.75" customHeight="1">
      <c r="A42" s="131" t="str">
        <f>'MASTER KEY'!A42</f>
        <v>var00042</v>
      </c>
      <c r="B42" t="str">
        <f>VLOOKUP(A42,'MASTER KEY'!$A$2:$B6000,2,FALSE)</f>
        <v>Filamentous Algae (floating)</v>
      </c>
      <c r="C42" s="149" t="str">
        <f>VLOOKUP(A42,'MASTER KEY'!$A$2:$C6000,3,TRUE)</f>
        <v>mmol C/m^3</v>
      </c>
      <c r="D42" s="131" t="s">
        <v>1045</v>
      </c>
      <c r="E42" s="131" t="s">
        <v>1041</v>
      </c>
      <c r="F42" s="127">
        <v>1</v>
      </c>
      <c r="G42" t="str">
        <f>VLOOKUP(A42,'MASTER KEY'!$A$2:$K5040,11,FALSE)</f>
        <v>Ecology (Benthic)</v>
      </c>
      <c r="H42">
        <v>0</v>
      </c>
    </row>
    <row r="43" spans="1:8" ht="18.75" customHeight="1">
      <c r="A43" s="131" t="str">
        <f>'MASTER KEY'!A43</f>
        <v>var00043</v>
      </c>
      <c r="B43" t="str">
        <f>VLOOKUP(A43,'MASTER KEY'!$A$2:$B6001,2,FALSE)</f>
        <v>Filamentous Algae Nitrogen (floating)</v>
      </c>
      <c r="C43" s="149" t="str">
        <f>VLOOKUP(A43,'MASTER KEY'!$A$2:$C6001,3,TRUE)</f>
        <v>mmol N/m^3</v>
      </c>
      <c r="D43" s="131" t="s">
        <v>1046</v>
      </c>
      <c r="E43" s="131" t="s">
        <v>1047</v>
      </c>
      <c r="F43" s="127">
        <v>1</v>
      </c>
      <c r="G43" t="str">
        <f>VLOOKUP(A43,'MASTER KEY'!$A$2:$K5041,11,FALSE)</f>
        <v>Ecology (Benthic)</v>
      </c>
      <c r="H43">
        <v>0</v>
      </c>
    </row>
    <row r="44" spans="1:8" ht="18.75" customHeight="1">
      <c r="A44" s="131" t="str">
        <f>'MASTER KEY'!A44</f>
        <v>var00044</v>
      </c>
      <c r="B44" t="str">
        <f>VLOOKUP(A44,'MASTER KEY'!$A$2:$B6002,2,FALSE)</f>
        <v>Filamentous Algae Phosphorus (floating)</v>
      </c>
      <c r="C44" s="149" t="str">
        <f>VLOOKUP(A44,'MASTER KEY'!$A$2:$C6002,3,TRUE)</f>
        <v>mmol P/m^3</v>
      </c>
      <c r="D44" s="131" t="s">
        <v>1048</v>
      </c>
      <c r="E44" s="131" t="s">
        <v>1049</v>
      </c>
      <c r="F44" s="127">
        <v>1</v>
      </c>
      <c r="G44" t="str">
        <f>VLOOKUP(A44,'MASTER KEY'!$A$2:$K5042,11,FALSE)</f>
        <v>Ecology (Benthic)</v>
      </c>
      <c r="H44">
        <v>0</v>
      </c>
    </row>
    <row r="45" spans="1:8" ht="18.75" customHeight="1">
      <c r="A45" s="131" t="str">
        <f>'MASTER KEY'!A45</f>
        <v>var00045</v>
      </c>
      <c r="B45" t="str">
        <f>VLOOKUP(A45,'MASTER KEY'!$A$2:$B6003,2,FALSE)</f>
        <v>Filamentous Algae Biomass (total)</v>
      </c>
      <c r="C45" s="149" t="str">
        <f>VLOOKUP(A45,'MASTER KEY'!$A$2:$C6003,3,TRUE)</f>
        <v>g DW/m^2</v>
      </c>
      <c r="D45" s="131" t="s">
        <v>1050</v>
      </c>
      <c r="E45" s="131" t="s">
        <v>1051</v>
      </c>
      <c r="F45" s="127">
        <v>1</v>
      </c>
      <c r="G45" t="str">
        <f>VLOOKUP(A45,'MASTER KEY'!$A$2:$K5043,11,FALSE)</f>
        <v>Ecology (Benthic)</v>
      </c>
      <c r="H45">
        <v>0</v>
      </c>
    </row>
    <row r="46" spans="1:8" ht="18.75" customHeight="1">
      <c r="A46" s="131" t="str">
        <f>'MASTER KEY'!A46</f>
        <v>var00046</v>
      </c>
      <c r="B46" t="str">
        <f>VLOOKUP(A46,'MASTER KEY'!$A$2:$B6004,2,FALSE)</f>
        <v>Filamentous Algae Biomass (total)</v>
      </c>
      <c r="C46" s="149" t="str">
        <f>VLOOKUP(A46,'MASTER KEY'!$A$2:$C6004,3,TRUE)</f>
        <v>g DW/m^2</v>
      </c>
      <c r="D46" s="131" t="s">
        <v>1052</v>
      </c>
      <c r="E46" s="131" t="s">
        <v>1051</v>
      </c>
      <c r="F46" s="127">
        <v>1</v>
      </c>
      <c r="G46" t="str">
        <f>VLOOKUP(A46,'MASTER KEY'!$A$2:$K5044,11,FALSE)</f>
        <v>Ecology (Benthic)</v>
      </c>
      <c r="H46">
        <v>0</v>
      </c>
    </row>
    <row r="47" spans="1:8" ht="18.75" customHeight="1">
      <c r="A47" s="131" t="str">
        <f>'MASTER KEY'!A47</f>
        <v>var00047</v>
      </c>
      <c r="B47" t="str">
        <f>VLOOKUP(A47,'MASTER KEY'!$A$2:$B6005,2,FALSE)</f>
        <v>Filamentous Algae Biomass (total)</v>
      </c>
      <c r="C47" s="149" t="str">
        <f>VLOOKUP(A47,'MASTER KEY'!$A$2:$C6005,3,TRUE)</f>
        <v>g DW/m^2</v>
      </c>
      <c r="D47" s="131" t="s">
        <v>1053</v>
      </c>
      <c r="E47" s="131" t="s">
        <v>1051</v>
      </c>
      <c r="F47" s="127">
        <v>1</v>
      </c>
      <c r="G47" t="str">
        <f>VLOOKUP(A47,'MASTER KEY'!$A$2:$K5045,11,FALSE)</f>
        <v>Ecology (Benthic)</v>
      </c>
      <c r="H47">
        <v>0</v>
      </c>
    </row>
    <row r="48" spans="1:8" ht="18.75" customHeight="1">
      <c r="A48" s="131" t="str">
        <f>'MASTER KEY'!A48</f>
        <v>var00048</v>
      </c>
      <c r="B48" t="str">
        <f>VLOOKUP(A48,'MASTER KEY'!$A$2:$B6006,2,FALSE)</f>
        <v>O2 Dissolved Sediment Flux</v>
      </c>
      <c r="C48" s="149" t="str">
        <f>VLOOKUP(A48,'MASTER KEY'!$A$2:$C6006,3,TRUE)</f>
        <v>mmol O_2/m^2</v>
      </c>
      <c r="D48" s="131" t="s">
        <v>1054</v>
      </c>
      <c r="E48" s="131" t="s">
        <v>1055</v>
      </c>
      <c r="F48" s="127">
        <v>1</v>
      </c>
      <c r="G48" t="str">
        <f>VLOOKUP(A48,'MASTER KEY'!$A$2:$K5046,11,FALSE)</f>
        <v>Water Quality (Nutrient)</v>
      </c>
      <c r="H48">
        <v>0</v>
      </c>
    </row>
    <row r="49" spans="1:8" ht="18.75" customHeight="1">
      <c r="A49" s="131" t="str">
        <f>'MASTER KEY'!A49</f>
        <v>var00049</v>
      </c>
      <c r="B49" t="str">
        <f>VLOOKUP(A49,'MASTER KEY'!$A$2:$B6007,2,FALSE)</f>
        <v>DIC Dissolved Sediment Flux</v>
      </c>
      <c r="C49" s="149" t="str">
        <f>VLOOKUP(A49,'MASTER KEY'!$A$2:$C6007,3,TRUE)</f>
        <v>mmol C/m^2</v>
      </c>
      <c r="D49" s="131" t="s">
        <v>1056</v>
      </c>
      <c r="E49" s="131" t="s">
        <v>1057</v>
      </c>
      <c r="F49" s="127">
        <v>1</v>
      </c>
      <c r="G49" t="str">
        <f>VLOOKUP(A49,'MASTER KEY'!$A$2:$K5047,11,FALSE)</f>
        <v>Water Quality (Nutrient)</v>
      </c>
      <c r="H49">
        <v>0</v>
      </c>
    </row>
    <row r="50" spans="1:8" ht="18.75" customHeight="1">
      <c r="A50" s="131" t="str">
        <f>'MASTER KEY'!A50</f>
        <v>var00050</v>
      </c>
      <c r="B50" t="str">
        <f>VLOOKUP(A50,'MASTER KEY'!$A$2:$B6008,2,FALSE)</f>
        <v>NH4 Dissolved Sediment Flux</v>
      </c>
      <c r="C50" s="149" t="str">
        <f>VLOOKUP(A50,'MASTER KEY'!$A$2:$C6008,3,TRUE)</f>
        <v>mmol N/m^2</v>
      </c>
      <c r="D50" s="131" t="s">
        <v>1058</v>
      </c>
      <c r="E50" s="131" t="s">
        <v>1059</v>
      </c>
      <c r="F50" s="127">
        <v>1</v>
      </c>
      <c r="G50" t="str">
        <f>VLOOKUP(A50,'MASTER KEY'!$A$2:$K5048,11,FALSE)</f>
        <v>Water Quality (Nutrient)</v>
      </c>
      <c r="H50">
        <v>0</v>
      </c>
    </row>
    <row r="51" spans="1:8" ht="18.75" customHeight="1">
      <c r="A51" s="131" t="str">
        <f>'MASTER KEY'!A51</f>
        <v>var00051</v>
      </c>
      <c r="B51" t="str">
        <f>VLOOKUP(A51,'MASTER KEY'!$A$2:$B6009,2,FALSE)</f>
        <v>NO3 Dissolved Sediment Flux</v>
      </c>
      <c r="C51" s="149" t="str">
        <f>VLOOKUP(A51,'MASTER KEY'!$A$2:$C6009,3,TRUE)</f>
        <v>mmol N/m^2</v>
      </c>
      <c r="D51" s="131" t="s">
        <v>1060</v>
      </c>
      <c r="E51" s="131" t="s">
        <v>1059</v>
      </c>
      <c r="F51" s="127">
        <v>1</v>
      </c>
      <c r="G51" t="str">
        <f>VLOOKUP(A51,'MASTER KEY'!$A$2:$K5049,11,FALSE)</f>
        <v>Water Quality (Nutrient)</v>
      </c>
      <c r="H51">
        <v>0</v>
      </c>
    </row>
    <row r="52" spans="1:8" ht="18.75" customHeight="1">
      <c r="A52" s="131" t="str">
        <f>'MASTER KEY'!A52</f>
        <v>var00052</v>
      </c>
      <c r="B52" t="str">
        <f>VLOOKUP(A52,'MASTER KEY'!$A$2:$B6010,2,FALSE)</f>
        <v>FRP Dissolved Sediment Flux</v>
      </c>
      <c r="C52" s="149" t="str">
        <f>VLOOKUP(A52,'MASTER KEY'!$A$2:$C6010,3,TRUE)</f>
        <v>mmol P/m^2</v>
      </c>
      <c r="D52" s="131" t="s">
        <v>1061</v>
      </c>
      <c r="E52" s="131" t="s">
        <v>1062</v>
      </c>
      <c r="F52" s="127">
        <v>1</v>
      </c>
      <c r="G52" t="str">
        <f>VLOOKUP(A52,'MASTER KEY'!$A$2:$K5050,11,FALSE)</f>
        <v>Water Quality (Nutrient)</v>
      </c>
      <c r="H52">
        <v>0</v>
      </c>
    </row>
    <row r="53" spans="1:8" ht="18.75" customHeight="1">
      <c r="A53" s="131" t="str">
        <f>'MASTER KEY'!A53</f>
        <v>var00053</v>
      </c>
      <c r="B53" t="str">
        <f>VLOOKUP(A53,'MASTER KEY'!$A$2:$B6011,2,FALSE)</f>
        <v>POC Dissolved Sediment Flux</v>
      </c>
      <c r="C53" s="149" t="str">
        <f>VLOOKUP(A53,'MASTER KEY'!$A$2:$C6011,3,TRUE)</f>
        <v>mmol C/m^2</v>
      </c>
      <c r="D53" s="131" t="s">
        <v>1063</v>
      </c>
      <c r="E53" s="131" t="s">
        <v>1057</v>
      </c>
      <c r="F53" s="127">
        <v>1</v>
      </c>
      <c r="G53" t="str">
        <f>VLOOKUP(A53,'MASTER KEY'!$A$2:$K5051,11,FALSE)</f>
        <v>Water Quality (Nutrient)</v>
      </c>
      <c r="H53">
        <v>0</v>
      </c>
    </row>
    <row r="54" spans="1:8" ht="18.75" customHeight="1">
      <c r="A54" s="131" t="str">
        <f>'MASTER KEY'!A54</f>
        <v>var00054</v>
      </c>
      <c r="B54" t="str">
        <f>VLOOKUP(A54,'MASTER KEY'!$A$2:$B6012,2,FALSE)</f>
        <v>DOC Dissolved Sediment Flux</v>
      </c>
      <c r="C54" s="149" t="str">
        <f>VLOOKUP(A54,'MASTER KEY'!$A$2:$C6012,3,TRUE)</f>
        <v>mmol C/m^2</v>
      </c>
      <c r="D54" s="131" t="s">
        <v>1064</v>
      </c>
      <c r="E54" s="131" t="s">
        <v>1057</v>
      </c>
      <c r="F54" s="127">
        <v>1</v>
      </c>
      <c r="G54" t="str">
        <f>VLOOKUP(A54,'MASTER KEY'!$A$2:$K5052,11,FALSE)</f>
        <v>Water Quality (Nutrient)</v>
      </c>
      <c r="H54">
        <v>0</v>
      </c>
    </row>
    <row r="55" spans="1:8" ht="18.75" customHeight="1">
      <c r="A55" s="131" t="str">
        <f>'MASTER KEY'!A55</f>
        <v>var00055</v>
      </c>
      <c r="B55" t="str">
        <f>VLOOKUP(A55,'MASTER KEY'!$A$2:$B6013,2,FALSE)</f>
        <v>PON Dissolved Sediment Flux</v>
      </c>
      <c r="C55" s="149" t="str">
        <f>VLOOKUP(A55,'MASTER KEY'!$A$2:$C6013,3,TRUE)</f>
        <v>mmol N/m^2</v>
      </c>
      <c r="D55" s="131" t="s">
        <v>1065</v>
      </c>
      <c r="E55" s="131" t="s">
        <v>1059</v>
      </c>
      <c r="F55" s="127">
        <v>1</v>
      </c>
      <c r="G55" t="str">
        <f>VLOOKUP(A55,'MASTER KEY'!$A$2:$K5053,11,FALSE)</f>
        <v>Water Quality (Nutrient)</v>
      </c>
      <c r="H55">
        <v>0</v>
      </c>
    </row>
    <row r="56" spans="1:8" ht="18.75" customHeight="1">
      <c r="A56" s="131" t="str">
        <f>'MASTER KEY'!A56</f>
        <v>var00056</v>
      </c>
      <c r="B56" t="str">
        <f>VLOOKUP(A56,'MASTER KEY'!$A$2:$B6014,2,FALSE)</f>
        <v>DON Dissolved Sediment Flux</v>
      </c>
      <c r="C56" s="149" t="str">
        <f>VLOOKUP(A56,'MASTER KEY'!$A$2:$C6014,3,TRUE)</f>
        <v>mmol N/m^2</v>
      </c>
      <c r="D56" s="131" t="s">
        <v>1066</v>
      </c>
      <c r="E56" s="131" t="s">
        <v>1059</v>
      </c>
      <c r="F56" s="127">
        <v>1</v>
      </c>
      <c r="G56" t="str">
        <f>VLOOKUP(A56,'MASTER KEY'!$A$2:$K5054,11,FALSE)</f>
        <v>Water Quality (Nutrient)</v>
      </c>
      <c r="H56">
        <v>0</v>
      </c>
    </row>
    <row r="57" spans="1:8" ht="18.75" customHeight="1">
      <c r="A57" s="131" t="str">
        <f>'MASTER KEY'!A57</f>
        <v>var00057</v>
      </c>
      <c r="B57" t="str">
        <f>VLOOKUP(A57,'MASTER KEY'!$A$2:$B6015,2,FALSE)</f>
        <v>POP Dissolved Sediment Flux</v>
      </c>
      <c r="C57" s="149" t="str">
        <f>VLOOKUP(A57,'MASTER KEY'!$A$2:$C6015,3,TRUE)</f>
        <v>mmol P/m^2</v>
      </c>
      <c r="D57" s="131" t="s">
        <v>1067</v>
      </c>
      <c r="E57" s="131" t="s">
        <v>1062</v>
      </c>
      <c r="F57" s="127">
        <v>1</v>
      </c>
      <c r="G57" t="str">
        <f>VLOOKUP(A57,'MASTER KEY'!$A$2:$K5055,11,FALSE)</f>
        <v>Water Quality (Nutrient)</v>
      </c>
      <c r="H57">
        <v>0</v>
      </c>
    </row>
    <row r="58" spans="1:8" ht="18.75" customHeight="1">
      <c r="A58" s="131" t="str">
        <f>'MASTER KEY'!A58</f>
        <v>var00058</v>
      </c>
      <c r="B58" t="str">
        <f>VLOOKUP(A58,'MASTER KEY'!$A$2:$B6016,2,FALSE)</f>
        <v>DOP Dissolved Sediment Flux</v>
      </c>
      <c r="C58" s="149" t="str">
        <f>VLOOKUP(A58,'MASTER KEY'!$A$2:$C6016,3,TRUE)</f>
        <v>mmol P/m^2</v>
      </c>
      <c r="D58" s="131" t="s">
        <v>1068</v>
      </c>
      <c r="E58" s="131" t="s">
        <v>1062</v>
      </c>
      <c r="F58" s="127">
        <v>1</v>
      </c>
      <c r="G58" t="str">
        <f>VLOOKUP(A58,'MASTER KEY'!$A$2:$K5056,11,FALSE)</f>
        <v>Water Quality (Nutrient)</v>
      </c>
      <c r="H58">
        <v>0</v>
      </c>
    </row>
    <row r="59" spans="1:8" ht="18.75" customHeight="1">
      <c r="A59" s="131" t="str">
        <f>'MASTER KEY'!A59</f>
        <v>var00059</v>
      </c>
      <c r="B59" t="str">
        <f>VLOOKUP(A59,'MASTER KEY'!$A$2:$B6017,2,FALSE)</f>
        <v>Photosynthetically Active Radiation</v>
      </c>
      <c r="C59" s="149" t="str">
        <f>VLOOKUP(A59,'MASTER KEY'!$A$2:$C6017,3,TRUE)</f>
        <v>W/m^2</v>
      </c>
      <c r="D59" s="188" t="s">
        <v>8946</v>
      </c>
      <c r="E59" s="131" t="s">
        <v>1069</v>
      </c>
      <c r="F59" s="127">
        <v>1</v>
      </c>
      <c r="G59" t="str">
        <f>VLOOKUP(A59,'MASTER KEY'!$A$2:$K5057,11,FALSE)</f>
        <v>Light</v>
      </c>
      <c r="H59">
        <v>1</v>
      </c>
    </row>
    <row r="60" spans="1:8" ht="18.75" customHeight="1">
      <c r="A60" s="131" t="str">
        <f>'MASTER KEY'!A60</f>
        <v>var00060</v>
      </c>
      <c r="B60" t="str">
        <f>VLOOKUP(A60,'MASTER KEY'!$A$2:$B6018,2,FALSE)</f>
        <v>Ruppia Gross Primary Productivity</v>
      </c>
      <c r="C60" s="149" t="str">
        <f>VLOOKUP(A60,'MASTER KEY'!$A$2:$C6018,3,TRUE)</f>
        <v>mmol C/m^3/d</v>
      </c>
      <c r="D60" s="131" t="s">
        <v>1070</v>
      </c>
      <c r="E60" s="131" t="s">
        <v>1071</v>
      </c>
      <c r="F60" s="127">
        <v>1</v>
      </c>
      <c r="G60" t="str">
        <f>VLOOKUP(A60,'MASTER KEY'!$A$2:$K5058,11,FALSE)</f>
        <v>Ecology (Benthic)</v>
      </c>
      <c r="H60">
        <v>0</v>
      </c>
    </row>
    <row r="61" spans="1:8" ht="18.75" customHeight="1">
      <c r="A61" s="131" t="str">
        <f>'MASTER KEY'!A61</f>
        <v>var00061</v>
      </c>
      <c r="B61" t="str">
        <f>VLOOKUP(A61,'MASTER KEY'!$A$2:$B6019,2,FALSE)</f>
        <v>Ruppia Net Primary Productivity</v>
      </c>
      <c r="C61" s="149" t="str">
        <f>VLOOKUP(A61,'MASTER KEY'!$A$2:$C6019,3,TRUE)</f>
        <v>mmol C/m^3/d</v>
      </c>
      <c r="D61" s="131" t="s">
        <v>1072</v>
      </c>
      <c r="E61" s="131" t="s">
        <v>1071</v>
      </c>
      <c r="F61" s="127">
        <v>1</v>
      </c>
      <c r="G61" t="str">
        <f>VLOOKUP(A61,'MASTER KEY'!$A$2:$K5059,11,FALSE)</f>
        <v>Ecology (Benthic)</v>
      </c>
      <c r="H61">
        <v>0</v>
      </c>
    </row>
    <row r="62" spans="1:8" ht="18.75" customHeight="1">
      <c r="A62" s="131" t="str">
        <f>'MASTER KEY'!A62</f>
        <v>var00062</v>
      </c>
      <c r="B62" t="str">
        <f>VLOOKUP(A62,'MASTER KEY'!$A$2:$B6020,2,FALSE)</f>
        <v>Ruppia Biomass</v>
      </c>
      <c r="C62" s="149" t="str">
        <f>VLOOKUP(A62,'MASTER KEY'!$A$2:$C6020,3,TRUE)</f>
        <v>mmol C/m^2</v>
      </c>
      <c r="D62" s="131" t="s">
        <v>1073</v>
      </c>
      <c r="E62" s="131" t="s">
        <v>1057</v>
      </c>
      <c r="F62" s="127">
        <v>1</v>
      </c>
      <c r="G62" t="str">
        <f>VLOOKUP(A62,'MASTER KEY'!$A$2:$K5060,11,FALSE)</f>
        <v>Ecology (Benthic)</v>
      </c>
      <c r="H62">
        <v>0</v>
      </c>
    </row>
    <row r="63" spans="1:8" ht="18.75" customHeight="1">
      <c r="A63" s="131" t="str">
        <f>'MASTER KEY'!A63</f>
        <v>var00063</v>
      </c>
      <c r="B63" t="str">
        <f>VLOOKUP(A63,'MASTER KEY'!$A$2:$B6021,2,FALSE)</f>
        <v>Ruppia Leaf Area Index</v>
      </c>
      <c r="C63" s="149" t="str">
        <f>VLOOKUP(A63,'MASTER KEY'!$A$2:$C6021,3,TRUE)</f>
        <v>m^2/m^2</v>
      </c>
      <c r="D63" s="131" t="s">
        <v>1074</v>
      </c>
      <c r="E63" s="131" t="s">
        <v>1075</v>
      </c>
      <c r="F63" s="127">
        <v>1</v>
      </c>
      <c r="G63" t="str">
        <f>VLOOKUP(A63,'MASTER KEY'!$A$2:$K5061,11,FALSE)</f>
        <v>Ecology (Benthic)</v>
      </c>
      <c r="H63">
        <v>0</v>
      </c>
    </row>
    <row r="64" spans="1:8" ht="18.75" customHeight="1">
      <c r="A64" s="131" t="str">
        <f>'MASTER KEY'!A64</f>
        <v>var00064</v>
      </c>
      <c r="B64" t="str">
        <f>VLOOKUP(A64,'MASTER KEY'!$A$2:$B6022,2,FALSE)</f>
        <v>Ruppia Biomass (above-ground)</v>
      </c>
      <c r="C64" s="149" t="str">
        <f>VLOOKUP(A64,'MASTER KEY'!$A$2:$C6022,3,TRUE)</f>
        <v>mmol C/m^2</v>
      </c>
      <c r="D64" s="131" t="s">
        <v>1076</v>
      </c>
      <c r="E64" s="131" t="s">
        <v>1057</v>
      </c>
      <c r="F64" s="127">
        <v>1</v>
      </c>
      <c r="G64" t="str">
        <f>VLOOKUP(A64,'MASTER KEY'!$A$2:$K5062,11,FALSE)</f>
        <v>Ecology (Benthic)</v>
      </c>
      <c r="H64">
        <v>0</v>
      </c>
    </row>
    <row r="65" spans="1:8" ht="18.75" customHeight="1">
      <c r="A65" s="131" t="str">
        <f>'MASTER KEY'!A65</f>
        <v>var00065</v>
      </c>
      <c r="B65" t="str">
        <f>VLOOKUP(A65,'MASTER KEY'!$A$2:$B6023,2,FALSE)</f>
        <v>Ruppia Biomass (below-ground)</v>
      </c>
      <c r="C65" s="149" t="str">
        <f>VLOOKUP(A65,'MASTER KEY'!$A$2:$C6023,3,TRUE)</f>
        <v>mmol C/m^2</v>
      </c>
      <c r="D65" s="131" t="s">
        <v>1077</v>
      </c>
      <c r="E65" s="131" t="s">
        <v>1057</v>
      </c>
      <c r="F65" s="127">
        <v>1</v>
      </c>
      <c r="G65" t="str">
        <f>VLOOKUP(A65,'MASTER KEY'!$A$2:$K5063,11,FALSE)</f>
        <v>Ecology (Benthic)</v>
      </c>
      <c r="H65">
        <v>0</v>
      </c>
    </row>
    <row r="66" spans="1:8" ht="18.75" customHeight="1">
      <c r="A66" s="131" t="str">
        <f>'MASTER KEY'!A66</f>
        <v>var00066</v>
      </c>
      <c r="B66" t="str">
        <f>VLOOKUP(A66,'MASTER KEY'!$A$2:$B6024,2,FALSE)</f>
        <v>Ruppia Root Depth</v>
      </c>
      <c r="C66" s="149" t="str">
        <f>VLOOKUP(A66,'MASTER KEY'!$A$2:$C6024,3,TRUE)</f>
        <v>m</v>
      </c>
      <c r="D66" s="131" t="s">
        <v>1078</v>
      </c>
      <c r="E66" s="131" t="s">
        <v>1007</v>
      </c>
      <c r="F66" s="127">
        <v>1</v>
      </c>
      <c r="G66" t="str">
        <f>VLOOKUP(A66,'MASTER KEY'!$A$2:$K5064,11,FALSE)</f>
        <v>Ecology (Benthic)</v>
      </c>
      <c r="H66">
        <v>0</v>
      </c>
    </row>
    <row r="67" spans="1:8" ht="18.75" customHeight="1">
      <c r="A67" s="131" t="str">
        <f>'MASTER KEY'!A67</f>
        <v>var00067</v>
      </c>
      <c r="B67" t="str">
        <f>VLOOKUP(A67,'MASTER KEY'!$A$2:$B6025,2,FALSE)</f>
        <v>Ruppia O2 Injection Rate</v>
      </c>
      <c r="C67" s="149" t="str">
        <f>VLOOKUP(A67,'MASTER KEY'!$A$2:$C6025,3,TRUE)</f>
        <v>mmol O_2/m^2</v>
      </c>
      <c r="D67" s="131" t="s">
        <v>1079</v>
      </c>
      <c r="E67" s="131" t="s">
        <v>1055</v>
      </c>
      <c r="F67" s="127">
        <v>1</v>
      </c>
      <c r="G67" t="str">
        <f>VLOOKUP(A67,'MASTER KEY'!$A$2:$K5065,11,FALSE)</f>
        <v>Ecology (Benthic)</v>
      </c>
      <c r="H67">
        <v>0</v>
      </c>
    </row>
    <row r="68" spans="1:8" ht="18.75" customHeight="1">
      <c r="A68" s="131" t="str">
        <f>'MASTER KEY'!A68</f>
        <v>var00068</v>
      </c>
      <c r="B68" t="str">
        <f>VLOOKUP(A68,'MASTER KEY'!$A$2:$B6026,2,FALSE)</f>
        <v>SS1 Sedimentation Velocity</v>
      </c>
      <c r="C68" s="149" t="str">
        <f>VLOOKUP(A68,'MASTER KEY'!$A$2:$C6026,3,TRUE)</f>
        <v>m/d</v>
      </c>
      <c r="D68" s="131" t="s">
        <v>1080</v>
      </c>
      <c r="E68" s="131" t="s">
        <v>1081</v>
      </c>
      <c r="F68" s="127">
        <v>1</v>
      </c>
      <c r="G68" t="str">
        <f>VLOOKUP(A68,'MASTER KEY'!$A$2:$K5066,11,FALSE)</f>
        <v>Sediment</v>
      </c>
      <c r="H68">
        <v>0</v>
      </c>
    </row>
    <row r="69" spans="1:8" ht="18.75" customHeight="1">
      <c r="A69" s="131" t="str">
        <f>'MASTER KEY'!A69</f>
        <v>var00069</v>
      </c>
      <c r="B69" t="str">
        <f>VLOOKUP(A69,'MASTER KEY'!$A$2:$B6027,2,FALSE)</f>
        <v>SS1 Sedimentation Rate</v>
      </c>
      <c r="C69" s="149" t="str">
        <f>VLOOKUP(A69,'MASTER KEY'!$A$2:$C6027,3,TRUE)</f>
        <v>g/m^3/d</v>
      </c>
      <c r="D69" s="131" t="s">
        <v>1082</v>
      </c>
      <c r="E69" s="131" t="s">
        <v>1083</v>
      </c>
      <c r="F69" s="127">
        <v>1</v>
      </c>
      <c r="G69" t="str">
        <f>VLOOKUP(A69,'MASTER KEY'!$A$2:$K5067,11,FALSE)</f>
        <v>Sediment</v>
      </c>
      <c r="H69">
        <v>0</v>
      </c>
    </row>
    <row r="70" spans="1:8" ht="18.75" customHeight="1">
      <c r="A70" s="131" t="str">
        <f>'MASTER KEY'!A70</f>
        <v>var00070</v>
      </c>
      <c r="B70" t="str">
        <f>VLOOKUP(A70,'MASTER KEY'!$A$2:$B6028,2,FALSE)</f>
        <v>SS2 Sedimentation Velocity</v>
      </c>
      <c r="C70" s="149" t="str">
        <f>VLOOKUP(A70,'MASTER KEY'!$A$2:$C6028,3,TRUE)</f>
        <v>m/d</v>
      </c>
      <c r="D70" s="131" t="s">
        <v>1084</v>
      </c>
      <c r="E70" s="131" t="s">
        <v>1081</v>
      </c>
      <c r="F70" s="127">
        <v>1</v>
      </c>
      <c r="G70" t="str">
        <f>VLOOKUP(A70,'MASTER KEY'!$A$2:$K5068,11,FALSE)</f>
        <v>Sediment</v>
      </c>
      <c r="H70">
        <v>0</v>
      </c>
    </row>
    <row r="71" spans="1:8" ht="18.75" customHeight="1">
      <c r="A71" s="131" t="str">
        <f>'MASTER KEY'!A71</f>
        <v>var00071</v>
      </c>
      <c r="B71" t="str">
        <f>VLOOKUP(A71,'MASTER KEY'!$A$2:$B6029,2,FALSE)</f>
        <v>SS2 Sedimentation Rate</v>
      </c>
      <c r="C71" s="149" t="str">
        <f>VLOOKUP(A71,'MASTER KEY'!$A$2:$C6029,3,TRUE)</f>
        <v>g/m^3/d</v>
      </c>
      <c r="D71" s="131" t="s">
        <v>1085</v>
      </c>
      <c r="E71" s="131" t="s">
        <v>1083</v>
      </c>
      <c r="F71" s="127">
        <v>1</v>
      </c>
      <c r="G71" t="str">
        <f>VLOOKUP(A71,'MASTER KEY'!$A$2:$K5069,11,FALSE)</f>
        <v>Sediment</v>
      </c>
      <c r="H71">
        <v>0</v>
      </c>
    </row>
    <row r="72" spans="1:8" ht="18.75" customHeight="1">
      <c r="A72" s="131" t="str">
        <f>'MASTER KEY'!A72</f>
        <v>var00072</v>
      </c>
      <c r="B72" t="str">
        <f>VLOOKUP(A72,'MASTER KEY'!$A$2:$B6030,2,FALSE)</f>
        <v>SS3 Sedimentation Velocity</v>
      </c>
      <c r="C72" s="149" t="str">
        <f>VLOOKUP(A72,'MASTER KEY'!$A$2:$C6030,3,TRUE)</f>
        <v>m/d</v>
      </c>
      <c r="D72" s="131" t="s">
        <v>1086</v>
      </c>
      <c r="E72" s="131" t="s">
        <v>1081</v>
      </c>
      <c r="F72" s="127">
        <v>1</v>
      </c>
      <c r="G72" t="str">
        <f>VLOOKUP(A72,'MASTER KEY'!$A$2:$K5070,11,FALSE)</f>
        <v>Sediment</v>
      </c>
      <c r="H72">
        <v>0</v>
      </c>
    </row>
    <row r="73" spans="1:8" ht="18.75" customHeight="1">
      <c r="A73" s="131" t="str">
        <f>'MASTER KEY'!A73</f>
        <v>var00073</v>
      </c>
      <c r="B73" t="str">
        <f>VLOOKUP(A73,'MASTER KEY'!$A$2:$B6031,2,FALSE)</f>
        <v>SS3 Sedimentation Rate</v>
      </c>
      <c r="C73" s="149" t="str">
        <f>VLOOKUP(A73,'MASTER KEY'!$A$2:$C6031,3,TRUE)</f>
        <v>g/m^3/d</v>
      </c>
      <c r="D73" s="131" t="s">
        <v>1087</v>
      </c>
      <c r="E73" s="131" t="s">
        <v>1083</v>
      </c>
      <c r="F73" s="127">
        <v>1</v>
      </c>
      <c r="G73" t="str">
        <f>VLOOKUP(A73,'MASTER KEY'!$A$2:$K5071,11,FALSE)</f>
        <v>Sediment</v>
      </c>
      <c r="H73">
        <v>0</v>
      </c>
    </row>
    <row r="74" spans="1:8" ht="18.75" customHeight="1">
      <c r="A74" s="131" t="str">
        <f>'MASTER KEY'!A74</f>
        <v>var00074</v>
      </c>
      <c r="B74" t="str">
        <f>VLOOKUP(A74,'MASTER KEY'!$A$2:$B6032,2,FALSE)</f>
        <v>Sediment Mass</v>
      </c>
      <c r="C74" s="149" t="str">
        <f>VLOOKUP(A74,'MASTER KEY'!$A$2:$C6032,3,TRUE)</f>
        <v>g/m^2</v>
      </c>
      <c r="D74" s="131" t="s">
        <v>1088</v>
      </c>
      <c r="E74" s="131" t="s">
        <v>1018</v>
      </c>
      <c r="F74" s="127">
        <v>1</v>
      </c>
      <c r="G74" t="str">
        <f>VLOOKUP(A74,'MASTER KEY'!$A$2:$K5072,11,FALSE)</f>
        <v>Sediment</v>
      </c>
      <c r="H74">
        <v>0</v>
      </c>
    </row>
    <row r="75" spans="1:8" ht="18.75" customHeight="1">
      <c r="A75" s="131" t="str">
        <f>'MASTER KEY'!A75</f>
        <v>var00075</v>
      </c>
      <c r="B75" t="str">
        <f>VLOOKUP(A75,'MASTER KEY'!$A$2:$B6033,2,FALSE)</f>
        <v>Critical Shear Stress</v>
      </c>
      <c r="C75" s="149" t="str">
        <f>VLOOKUP(A75,'MASTER KEY'!$A$2:$C6033,3,TRUE)</f>
        <v>N/m^2</v>
      </c>
      <c r="D75" s="131" t="s">
        <v>1089</v>
      </c>
      <c r="E75" s="131" t="s">
        <v>1090</v>
      </c>
      <c r="F75" s="127">
        <v>1</v>
      </c>
      <c r="G75" t="str">
        <f>VLOOKUP(A75,'MASTER KEY'!$A$2:$K5073,11,FALSE)</f>
        <v>Sediment</v>
      </c>
      <c r="H75">
        <v>0</v>
      </c>
    </row>
    <row r="76" spans="1:8" ht="18.75" customHeight="1">
      <c r="A76" s="131" t="str">
        <f>'MASTER KEY'!A76</f>
        <v>var00076</v>
      </c>
      <c r="B76" t="str">
        <f>VLOOKUP(A76,'MASTER KEY'!$A$2:$B6034,2,FALSE)</f>
        <v>Resuspension Rate</v>
      </c>
      <c r="C76" s="149" t="str">
        <f>VLOOKUP(A76,'MASTER KEY'!$A$2:$C6034,3,TRUE)</f>
        <v>g/m^2/d</v>
      </c>
      <c r="D76" s="131" t="s">
        <v>1091</v>
      </c>
      <c r="E76" s="131" t="s">
        <v>1092</v>
      </c>
      <c r="F76" s="127">
        <v>1</v>
      </c>
      <c r="G76" t="str">
        <f>VLOOKUP(A76,'MASTER KEY'!$A$2:$K5074,11,FALSE)</f>
        <v>Sediment</v>
      </c>
      <c r="H76">
        <v>0</v>
      </c>
    </row>
    <row r="77" spans="1:8" ht="18.75" customHeight="1">
      <c r="A77" s="131" t="str">
        <f>'MASTER KEY'!A77</f>
        <v>var00077</v>
      </c>
      <c r="B77" t="str">
        <f>VLOOKUP(A77,'MASTER KEY'!$A$2:$B6035,2,FALSE)</f>
        <v>SS1 Sediment Fraction</v>
      </c>
      <c r="C77" s="149" t="str">
        <f>VLOOKUP(A77,'MASTER KEY'!$A$2:$C6035,3,TRUE)</f>
        <v>v/v</v>
      </c>
      <c r="D77" s="131" t="s">
        <v>1093</v>
      </c>
      <c r="E77" s="131" t="s">
        <v>1094</v>
      </c>
      <c r="F77" s="127">
        <v>1</v>
      </c>
      <c r="G77" t="str">
        <f>VLOOKUP(A77,'MASTER KEY'!$A$2:$K5075,11,FALSE)</f>
        <v>Sediment</v>
      </c>
      <c r="H77">
        <v>0</v>
      </c>
    </row>
    <row r="78" spans="1:8" ht="18.75" customHeight="1">
      <c r="A78" s="131" t="str">
        <f>'MASTER KEY'!A78</f>
        <v>var00078</v>
      </c>
      <c r="B78" t="str">
        <f>VLOOKUP(A78,'MASTER KEY'!$A$2:$B6036,2,FALSE)</f>
        <v>SS2 Sediment Fraction</v>
      </c>
      <c r="C78" s="149" t="str">
        <f>VLOOKUP(A78,'MASTER KEY'!$A$2:$C6036,3,TRUE)</f>
        <v>v/v</v>
      </c>
      <c r="D78" s="131" t="s">
        <v>1095</v>
      </c>
      <c r="E78" s="131" t="s">
        <v>1094</v>
      </c>
      <c r="F78" s="127">
        <v>1</v>
      </c>
      <c r="G78" t="str">
        <f>VLOOKUP(A78,'MASTER KEY'!$A$2:$K5076,11,FALSE)</f>
        <v>Sediment</v>
      </c>
      <c r="H78">
        <v>0</v>
      </c>
    </row>
    <row r="79" spans="1:8" ht="18.75" customHeight="1">
      <c r="A79" s="131" t="str">
        <f>'MASTER KEY'!A79</f>
        <v>var00079</v>
      </c>
      <c r="B79" t="str">
        <f>VLOOKUP(A79,'MASTER KEY'!$A$2:$B6037,2,FALSE)</f>
        <v>SS3 Sediment Fraction</v>
      </c>
      <c r="C79" s="149" t="str">
        <f>VLOOKUP(A79,'MASTER KEY'!$A$2:$C6037,3,TRUE)</f>
        <v>v/v</v>
      </c>
      <c r="D79" s="131" t="s">
        <v>1096</v>
      </c>
      <c r="E79" s="131" t="s">
        <v>1094</v>
      </c>
      <c r="F79" s="127">
        <v>1</v>
      </c>
      <c r="G79" t="str">
        <f>VLOOKUP(A79,'MASTER KEY'!$A$2:$K5077,11,FALSE)</f>
        <v>Sediment</v>
      </c>
      <c r="H79">
        <v>0</v>
      </c>
    </row>
    <row r="80" spans="1:8" ht="18.75" customHeight="1">
      <c r="A80" s="131" t="str">
        <f>'MASTER KEY'!A80</f>
        <v>var00080</v>
      </c>
      <c r="B80" t="str">
        <f>VLOOKUP(A80,'MASTER KEY'!$A$2:$B6038,2,FALSE)</f>
        <v>SS Sedimentation Rate</v>
      </c>
      <c r="C80" s="149" t="str">
        <f>VLOOKUP(A80,'MASTER KEY'!$A$2:$C6038,3,TRUE)</f>
        <v>g/m^3/d</v>
      </c>
      <c r="D80" s="131" t="s">
        <v>1097</v>
      </c>
      <c r="E80" s="131" t="s">
        <v>1083</v>
      </c>
      <c r="F80" s="127">
        <v>1</v>
      </c>
      <c r="G80" t="str">
        <f>VLOOKUP(A80,'MASTER KEY'!$A$2:$K5078,11,FALSE)</f>
        <v>Sediment</v>
      </c>
      <c r="H80">
        <v>0</v>
      </c>
    </row>
    <row r="81" spans="1:8" ht="18.75" customHeight="1">
      <c r="A81" s="131" t="str">
        <f>'MASTER KEY'!A81</f>
        <v>var00081</v>
      </c>
      <c r="B81" t="str">
        <f>VLOOKUP(A81,'MASTER KEY'!$A$2:$B6039,2,FALSE)</f>
        <v>SS Net SWI Flux</v>
      </c>
      <c r="C81" s="149" t="str">
        <f>VLOOKUP(A81,'MASTER KEY'!$A$2:$C6039,3,TRUE)</f>
        <v>g/m^2/d</v>
      </c>
      <c r="D81" s="131" t="s">
        <v>1098</v>
      </c>
      <c r="E81" s="131" t="s">
        <v>1092</v>
      </c>
      <c r="F81" s="127">
        <v>1</v>
      </c>
      <c r="G81" t="str">
        <f>VLOOKUP(A81,'MASTER KEY'!$A$2:$K5079,11,FALSE)</f>
        <v>Sediment</v>
      </c>
      <c r="H81">
        <v>0</v>
      </c>
    </row>
    <row r="82" spans="1:8" ht="18.75" customHeight="1">
      <c r="A82" s="131" t="str">
        <f>'MASTER KEY'!A82</f>
        <v>var00082</v>
      </c>
      <c r="B82" t="str">
        <f>VLOOKUP(A82,'MASTER KEY'!$A$2:$B6040,2,FALSE)</f>
        <v>Change in SWI Position</v>
      </c>
      <c r="C82" s="149" t="str">
        <f>VLOOKUP(A82,'MASTER KEY'!$A$2:$C6040,3,TRUE)</f>
        <v>m</v>
      </c>
      <c r="D82" s="131" t="s">
        <v>1099</v>
      </c>
      <c r="E82" s="131" t="s">
        <v>1007</v>
      </c>
      <c r="F82" s="127">
        <v>1</v>
      </c>
      <c r="G82" t="str">
        <f>VLOOKUP(A82,'MASTER KEY'!$A$2:$K5080,11,FALSE)</f>
        <v>Sediment</v>
      </c>
      <c r="H82">
        <v>0</v>
      </c>
    </row>
    <row r="83" spans="1:8" ht="18.75" customHeight="1">
      <c r="A83" s="131" t="str">
        <f>'MASTER KEY'!A83</f>
        <v>var00083</v>
      </c>
      <c r="B83" t="str">
        <f>VLOOKUP(A83,'MASTER KEY'!$A$2:$B6041,2,FALSE)</f>
        <v>SS Resuspension Rate</v>
      </c>
      <c r="C83" s="149" t="str">
        <f>VLOOKUP(A83,'MASTER KEY'!$A$2:$C6041,3,TRUE)</f>
        <v>g/m^2/d</v>
      </c>
      <c r="D83" s="131" t="s">
        <v>1100</v>
      </c>
      <c r="E83" s="131" t="s">
        <v>1092</v>
      </c>
      <c r="F83" s="127">
        <v>1</v>
      </c>
      <c r="G83" t="str">
        <f>VLOOKUP(A83,'MASTER KEY'!$A$2:$K5081,11,FALSE)</f>
        <v>Sediment</v>
      </c>
      <c r="H83">
        <v>0</v>
      </c>
    </row>
    <row r="84" spans="1:8" ht="18.75" customHeight="1">
      <c r="A84" s="131" t="str">
        <f>'MASTER KEY'!A84</f>
        <v>var00084</v>
      </c>
      <c r="B84" t="str">
        <f>VLOOKUP(A84,'MASTER KEY'!$A$2:$B6042,2,FALSE)</f>
        <v>Bottom Shear Stress</v>
      </c>
      <c r="C84" s="149" t="str">
        <f>VLOOKUP(A84,'MASTER KEY'!$A$2:$C6042,3,TRUE)</f>
        <v>N/m^2</v>
      </c>
      <c r="D84" s="131" t="s">
        <v>1101</v>
      </c>
      <c r="E84" s="131" t="s">
        <v>1090</v>
      </c>
      <c r="F84" s="127">
        <v>1</v>
      </c>
      <c r="G84" t="str">
        <f>VLOOKUP(A84,'MASTER KEY'!$A$2:$K5082,11,FALSE)</f>
        <v>Hydrodynamics</v>
      </c>
      <c r="H84">
        <v>1</v>
      </c>
    </row>
    <row r="85" spans="1:8" ht="18.75" customHeight="1">
      <c r="A85" s="131" t="str">
        <f>'MASTER KEY'!A85</f>
        <v>var00085</v>
      </c>
      <c r="B85" t="str">
        <f>VLOOKUP(A85,'MASTER KEY'!$A$2:$B6043,2,FALSE)</f>
        <v>O2 Saturation</v>
      </c>
      <c r="C85" s="149" t="str">
        <f>VLOOKUP(A85,'MASTER KEY'!$A$2:$C6043,3,TRUE)</f>
        <v>%</v>
      </c>
      <c r="D85" s="131" t="s">
        <v>1102</v>
      </c>
      <c r="E85" s="131" t="s">
        <v>1103</v>
      </c>
      <c r="F85" s="127">
        <v>1</v>
      </c>
      <c r="G85" t="str">
        <f>VLOOKUP(A85,'MASTER KEY'!$A$2:$K5083,11,FALSE)</f>
        <v>Water Quality (PhysChm)</v>
      </c>
      <c r="H85">
        <v>1</v>
      </c>
    </row>
    <row r="86" spans="1:8" ht="18.75" customHeight="1">
      <c r="A86" s="131" t="str">
        <f>'MASTER KEY'!A86</f>
        <v>var00087</v>
      </c>
      <c r="B86" t="str">
        <f>VLOOKUP(A86,'MASTER KEY'!$A$2:$B6044,2,FALSE)</f>
        <v>O2 Atmospheric Flux</v>
      </c>
      <c r="C86" s="149" t="str">
        <f>VLOOKUP(A86,'MASTER KEY'!$A$2:$C6044,3,TRUE)</f>
        <v>mmol O_2/m^2</v>
      </c>
      <c r="D86" s="131" t="s">
        <v>1104</v>
      </c>
      <c r="E86" s="131" t="s">
        <v>1055</v>
      </c>
      <c r="F86" s="127">
        <v>1</v>
      </c>
      <c r="G86" t="str">
        <f>VLOOKUP(A86,'MASTER KEY'!$A$2:$K5084,11,FALSE)</f>
        <v>Water Quality (PhysChm)</v>
      </c>
      <c r="H86">
        <v>0</v>
      </c>
    </row>
    <row r="87" spans="1:8" ht="18.75" customHeight="1">
      <c r="A87" s="131" t="str">
        <f>'MASTER KEY'!A87</f>
        <v>var00088</v>
      </c>
      <c r="B87" t="str">
        <f>VLOOKUP(A87,'MASTER KEY'!$A$2:$B6045,2,FALSE)</f>
        <v>O2 Dissolved Sediment Exchange Rate</v>
      </c>
      <c r="C87" s="149" t="str">
        <f>VLOOKUP(A87,'MASTER KEY'!$A$2:$C6045,3,TRUE)</f>
        <v>mmol O_2/m^3</v>
      </c>
      <c r="D87" s="131" t="s">
        <v>1105</v>
      </c>
      <c r="E87" s="131" t="s">
        <v>1106</v>
      </c>
      <c r="F87" s="127">
        <v>1</v>
      </c>
      <c r="G87" t="str">
        <f>VLOOKUP(A87,'MASTER KEY'!$A$2:$K5085,11,FALSE)</f>
        <v>Water Quality (PhysChm)</v>
      </c>
      <c r="H87">
        <v>0</v>
      </c>
    </row>
    <row r="88" spans="1:8" ht="18.75" customHeight="1">
      <c r="A88" s="131" t="str">
        <f>'MASTER KEY'!A88</f>
        <v>var00089</v>
      </c>
      <c r="B88" t="str">
        <f>VLOOKUP(A88,'MASTER KEY'!$A$2:$B6046,2,FALSE)</f>
        <v>O2 Atmospheric Exchange Rate</v>
      </c>
      <c r="C88" s="149" t="str">
        <f>VLOOKUP(A88,'MASTER KEY'!$A$2:$C6046,3,TRUE)</f>
        <v>mmol O_2/m^3</v>
      </c>
      <c r="D88" s="131" t="s">
        <v>1107</v>
      </c>
      <c r="E88" s="131" t="s">
        <v>1106</v>
      </c>
      <c r="F88" s="127">
        <v>1</v>
      </c>
      <c r="G88" t="str">
        <f>VLOOKUP(A88,'MASTER KEY'!$A$2:$K5086,11,FALSE)</f>
        <v>Water Quality (PhysChm)</v>
      </c>
      <c r="H88">
        <v>0</v>
      </c>
    </row>
    <row r="89" spans="1:8" ht="18.75" customHeight="1">
      <c r="A89" s="131" t="str">
        <f>'MASTER KEY'!A89</f>
        <v>var00090</v>
      </c>
      <c r="B89" t="str">
        <f>VLOOKUP(A89,'MASTER KEY'!$A$2:$B6047,2,FALSE)</f>
        <v>Si Dissolved Sediment Flux</v>
      </c>
      <c r="C89" s="149" t="str">
        <f>VLOOKUP(A89,'MASTER KEY'!$A$2:$C6047,3,TRUE)</f>
        <v>mmol Si/m^2</v>
      </c>
      <c r="D89" s="131" t="s">
        <v>1108</v>
      </c>
      <c r="E89" s="131" t="s">
        <v>1109</v>
      </c>
      <c r="F89" s="127">
        <v>1</v>
      </c>
      <c r="G89" t="str">
        <f>VLOOKUP(A89,'MASTER KEY'!$A$2:$K5087,11,FALSE)</f>
        <v>Water Quality (Nutrient)</v>
      </c>
      <c r="H89">
        <v>0</v>
      </c>
    </row>
    <row r="90" spans="1:8" ht="18.75" customHeight="1">
      <c r="A90" s="131" t="str">
        <f>'MASTER KEY'!A90</f>
        <v>var00093</v>
      </c>
      <c r="B90" t="str">
        <f>VLOOKUP(A90,'MASTER KEY'!$A$2:$B6048,2,FALSE)</f>
        <v>Nitrification Rate</v>
      </c>
      <c r="C90" s="149" t="str">
        <f>VLOOKUP(A90,'MASTER KEY'!$A$2:$C6048,3,TRUE)</f>
        <v>mmol N/m^3/d</v>
      </c>
      <c r="D90" s="131" t="s">
        <v>1110</v>
      </c>
      <c r="E90" s="131" t="s">
        <v>1111</v>
      </c>
      <c r="F90" s="127">
        <v>1</v>
      </c>
      <c r="G90" t="str">
        <f>VLOOKUP(A90,'MASTER KEY'!$A$2:$K5088,11,FALSE)</f>
        <v>Water Quality (Nutrient)</v>
      </c>
      <c r="H90">
        <v>0</v>
      </c>
    </row>
    <row r="91" spans="1:8" ht="18.75" customHeight="1">
      <c r="A91" s="131" t="str">
        <f>'MASTER KEY'!A91</f>
        <v>var00094</v>
      </c>
      <c r="B91" t="str">
        <f>VLOOKUP(A91,'MASTER KEY'!$A$2:$B6049,2,FALSE)</f>
        <v>Denitrification Rate</v>
      </c>
      <c r="C91" s="149" t="str">
        <f>VLOOKUP(A91,'MASTER KEY'!$A$2:$C6049,3,TRUE)</f>
        <v>mmol N/m^3/d</v>
      </c>
      <c r="D91" s="131" t="s">
        <v>1112</v>
      </c>
      <c r="E91" s="131" t="s">
        <v>1111</v>
      </c>
      <c r="F91" s="127">
        <v>1</v>
      </c>
      <c r="G91" t="str">
        <f>VLOOKUP(A91,'MASTER KEY'!$A$2:$K5089,11,FALSE)</f>
        <v>Water Quality (Nutrient)</v>
      </c>
      <c r="H91">
        <v>0</v>
      </c>
    </row>
    <row r="92" spans="1:8" ht="18.75" customHeight="1">
      <c r="A92" s="131" t="str">
        <f>'MASTER KEY'!A92</f>
        <v>var00095</v>
      </c>
      <c r="B92" t="str">
        <f>VLOOKUP(A92,'MASTER KEY'!$A$2:$B6050,2,FALSE)</f>
        <v>Annamox Rate</v>
      </c>
      <c r="C92" s="149" t="str">
        <f>VLOOKUP(A92,'MASTER KEY'!$A$2:$C6050,3,TRUE)</f>
        <v>mmol N/m^3/d</v>
      </c>
      <c r="D92" s="131" t="s">
        <v>1113</v>
      </c>
      <c r="E92" s="131" t="s">
        <v>1111</v>
      </c>
      <c r="F92" s="127">
        <v>1</v>
      </c>
      <c r="G92" t="str">
        <f>VLOOKUP(A92,'MASTER KEY'!$A$2:$K5090,11,FALSE)</f>
        <v>Water Quality (Nutrient)</v>
      </c>
      <c r="H92">
        <v>0</v>
      </c>
    </row>
    <row r="93" spans="1:8" ht="18.75" customHeight="1">
      <c r="A93" s="131" t="str">
        <f>'MASTER KEY'!A93</f>
        <v>var00096</v>
      </c>
      <c r="B93" t="str">
        <f>VLOOKUP(A93,'MASTER KEY'!$A$2:$B6051,2,FALSE)</f>
        <v>DNRA Rate</v>
      </c>
      <c r="C93" s="149" t="str">
        <f>VLOOKUP(A93,'MASTER KEY'!$A$2:$C6051,3,TRUE)</f>
        <v>mmol N/m^3/d</v>
      </c>
      <c r="D93" s="131" t="s">
        <v>1114</v>
      </c>
      <c r="E93" s="131" t="s">
        <v>1111</v>
      </c>
      <c r="F93" s="127">
        <v>1</v>
      </c>
      <c r="G93" t="str">
        <f>VLOOKUP(A93,'MASTER KEY'!$A$2:$K5091,11,FALSE)</f>
        <v>Water Quality (Nutrient)</v>
      </c>
      <c r="H93">
        <v>0</v>
      </c>
    </row>
    <row r="94" spans="1:8" ht="18.75" customHeight="1">
      <c r="A94" s="131" t="str">
        <f>'MASTER KEY'!A94</f>
        <v>var00097</v>
      </c>
      <c r="B94" t="str">
        <f>VLOOKUP(A94,'MASTER KEY'!$A$2:$B6052,2,FALSE)</f>
        <v>DIN Atmospheric Deposition Flux</v>
      </c>
      <c r="C94" s="149" t="str">
        <f>VLOOKUP(A94,'MASTER KEY'!$A$2:$C6052,3,TRUE)</f>
        <v>mmol N/m^2/d</v>
      </c>
      <c r="D94" s="131" t="s">
        <v>1115</v>
      </c>
      <c r="E94" s="131" t="s">
        <v>1116</v>
      </c>
      <c r="F94" s="127">
        <v>1</v>
      </c>
      <c r="G94" t="str">
        <f>VLOOKUP(A94,'MASTER KEY'!$A$2:$K5092,11,FALSE)</f>
        <v>Water Quality (Nutrient)</v>
      </c>
      <c r="H94">
        <v>0</v>
      </c>
    </row>
    <row r="95" spans="1:8" ht="18.75" customHeight="1">
      <c r="A95" s="131" t="str">
        <f>'MASTER KEY'!A95</f>
        <v>var00098</v>
      </c>
      <c r="B95" t="str">
        <f>VLOOKUP(A95,'MASTER KEY'!$A$2:$B6053,2,FALSE)</f>
        <v>PIP Sedimentation Rate</v>
      </c>
      <c r="C95" s="149" t="str">
        <f>VLOOKUP(A95,'MASTER KEY'!$A$2:$C6053,3,TRUE)</f>
        <v>mmol P/m^3/d</v>
      </c>
      <c r="D95" s="131" t="s">
        <v>1117</v>
      </c>
      <c r="E95" s="131" t="s">
        <v>1118</v>
      </c>
      <c r="F95" s="127">
        <v>1</v>
      </c>
      <c r="G95" t="str">
        <f>VLOOKUP(A95,'MASTER KEY'!$A$2:$K5093,11,FALSE)</f>
        <v>Water Quality (Nutrient)</v>
      </c>
      <c r="H95">
        <v>0</v>
      </c>
    </row>
    <row r="96" spans="1:8" ht="18.75" customHeight="1">
      <c r="A96" s="131" t="str">
        <f>'MASTER KEY'!A96</f>
        <v>var00099</v>
      </c>
      <c r="B96" t="str">
        <f>VLOOKUP(A96,'MASTER KEY'!$A$2:$B6054,2,FALSE)</f>
        <v>PIP Resuspension Rate</v>
      </c>
      <c r="C96" s="149" t="str">
        <f>VLOOKUP(A96,'MASTER KEY'!$A$2:$C6054,3,TRUE)</f>
        <v>mmol P/m^2/d</v>
      </c>
      <c r="D96" s="131" t="s">
        <v>1119</v>
      </c>
      <c r="E96" s="131" t="s">
        <v>1120</v>
      </c>
      <c r="F96" s="127">
        <v>1</v>
      </c>
      <c r="G96" t="str">
        <f>VLOOKUP(A96,'MASTER KEY'!$A$2:$K5094,11,FALSE)</f>
        <v>Water Quality (Nutrient)</v>
      </c>
      <c r="H96">
        <v>0</v>
      </c>
    </row>
    <row r="97" spans="1:8" ht="18.75" customHeight="1">
      <c r="A97" s="131" t="str">
        <f>'MASTER KEY'!A97</f>
        <v>var00100</v>
      </c>
      <c r="B97" t="str">
        <f>VLOOKUP(A97,'MASTER KEY'!$A$2:$B6055,2,FALSE)</f>
        <v>PIP Net SWI Flux</v>
      </c>
      <c r="C97" s="149" t="str">
        <f>VLOOKUP(A97,'MASTER KEY'!$A$2:$C6055,3,TRUE)</f>
        <v>mmol P/m^2/d</v>
      </c>
      <c r="D97" s="131" t="s">
        <v>1121</v>
      </c>
      <c r="E97" s="131" t="s">
        <v>1120</v>
      </c>
      <c r="F97" s="127">
        <v>1</v>
      </c>
      <c r="G97" t="str">
        <f>VLOOKUP(A97,'MASTER KEY'!$A$2:$K5095,11,FALSE)</f>
        <v>Water Quality (Nutrient)</v>
      </c>
      <c r="H97">
        <v>0</v>
      </c>
    </row>
    <row r="98" spans="1:8" ht="18.75" customHeight="1">
      <c r="A98" s="131" t="str">
        <f>'MASTER KEY'!A98</f>
        <v>var00101</v>
      </c>
      <c r="B98" t="str">
        <f>VLOOKUP(A98,'MASTER KEY'!$A$2:$B6056,2,FALSE)</f>
        <v>FRP Sorption Rate</v>
      </c>
      <c r="C98" s="149" t="str">
        <f>VLOOKUP(A98,'MASTER KEY'!$A$2:$C6056,3,TRUE)</f>
        <v>mmol P/m^3/d</v>
      </c>
      <c r="D98" s="131" t="s">
        <v>1122</v>
      </c>
      <c r="E98" s="131" t="s">
        <v>1118</v>
      </c>
      <c r="F98" s="127">
        <v>1</v>
      </c>
      <c r="G98" t="str">
        <f>VLOOKUP(A98,'MASTER KEY'!$A$2:$K5096,11,FALSE)</f>
        <v>Water Quality (Nutrient)</v>
      </c>
      <c r="H98">
        <v>0</v>
      </c>
    </row>
    <row r="99" spans="1:8" ht="18.75" customHeight="1">
      <c r="A99" s="131" t="str">
        <f>'MASTER KEY'!A99</f>
        <v>var00103</v>
      </c>
      <c r="B99" t="str">
        <f>VLOOKUP(A99,'MASTER KEY'!$A$2:$B6057,2,FALSE)</f>
        <v>DIP Atmospheric Deposition Flux</v>
      </c>
      <c r="C99" s="149" t="str">
        <f>VLOOKUP(A99,'MASTER KEY'!$A$2:$C6057,3,TRUE)</f>
        <v>mmol P/m^2/d</v>
      </c>
      <c r="D99" s="131" t="s">
        <v>1123</v>
      </c>
      <c r="E99" s="131" t="s">
        <v>1120</v>
      </c>
      <c r="F99" s="127">
        <v>1</v>
      </c>
      <c r="G99" t="str">
        <f>VLOOKUP(A99,'MASTER KEY'!$A$2:$K5097,11,FALSE)</f>
        <v>Water Quality (Nutrient)</v>
      </c>
      <c r="H99">
        <v>0</v>
      </c>
    </row>
    <row r="100" spans="1:8" ht="18.75" customHeight="1">
      <c r="A100" s="131" t="str">
        <f>'MASTER KEY'!A100</f>
        <v>var00104</v>
      </c>
      <c r="B100" t="str">
        <f>VLOOKUP(A100,'MASTER KEY'!$A$2:$B6058,2,FALSE)</f>
        <v>POC Sedimentation Rate</v>
      </c>
      <c r="C100" s="149" t="str">
        <f>VLOOKUP(A100,'MASTER KEY'!$A$2:$C6058,3,TRUE)</f>
        <v>mmol C/m^3/d</v>
      </c>
      <c r="D100" s="131" t="s">
        <v>1124</v>
      </c>
      <c r="E100" s="131" t="s">
        <v>1071</v>
      </c>
      <c r="F100" s="127">
        <v>1</v>
      </c>
      <c r="G100" t="str">
        <f>VLOOKUP(A100,'MASTER KEY'!$A$2:$K5098,11,FALSE)</f>
        <v>Water Quality (Nutrient)</v>
      </c>
      <c r="H100">
        <v>0</v>
      </c>
    </row>
    <row r="101" spans="1:8" ht="18.75" customHeight="1">
      <c r="A101" s="131" t="str">
        <f>'MASTER KEY'!A101</f>
        <v>var00105</v>
      </c>
      <c r="B101" t="str">
        <f>VLOOKUP(A101,'MASTER KEY'!$A$2:$B6059,2,FALSE)</f>
        <v>PON Sedimentation Rate</v>
      </c>
      <c r="C101" s="149" t="str">
        <f>VLOOKUP(A101,'MASTER KEY'!$A$2:$C6059,3,TRUE)</f>
        <v>mmol N/m^3/d</v>
      </c>
      <c r="D101" s="131" t="s">
        <v>1125</v>
      </c>
      <c r="E101" s="131" t="s">
        <v>1111</v>
      </c>
      <c r="F101" s="127">
        <v>1</v>
      </c>
      <c r="G101" t="str">
        <f>VLOOKUP(A101,'MASTER KEY'!$A$2:$K5099,11,FALSE)</f>
        <v>Water Quality (Nutrient)</v>
      </c>
      <c r="H101">
        <v>0</v>
      </c>
    </row>
    <row r="102" spans="1:8" ht="18.75" customHeight="1">
      <c r="A102" s="131" t="str">
        <f>'MASTER KEY'!A102</f>
        <v>var00106</v>
      </c>
      <c r="B102" t="str">
        <f>VLOOKUP(A102,'MASTER KEY'!$A$2:$B6060,2,FALSE)</f>
        <v>POP Sedimentation Rate</v>
      </c>
      <c r="C102" s="149" t="str">
        <f>VLOOKUP(A102,'MASTER KEY'!$A$2:$C6060,3,TRUE)</f>
        <v>mmol P/m^3/d</v>
      </c>
      <c r="D102" s="131" t="s">
        <v>1126</v>
      </c>
      <c r="E102" s="131" t="s">
        <v>1118</v>
      </c>
      <c r="F102" s="127">
        <v>1</v>
      </c>
      <c r="G102" t="str">
        <f>VLOOKUP(A102,'MASTER KEY'!$A$2:$K5100,11,FALSE)</f>
        <v>Water Quality (Nutrient)</v>
      </c>
      <c r="H102">
        <v>0</v>
      </c>
    </row>
    <row r="103" spans="1:8" ht="18.75" customHeight="1">
      <c r="A103" s="131" t="str">
        <f>'MASTER KEY'!A103</f>
        <v>var00107</v>
      </c>
      <c r="B103" t="str">
        <f>VLOOKUP(A103,'MASTER KEY'!$A$2:$B6061,2,FALSE)</f>
        <v>OM Sediment Fraction</v>
      </c>
      <c r="C103" s="149" t="str">
        <f>VLOOKUP(A103,'MASTER KEY'!$A$2:$C6061,3,TRUE)</f>
        <v>v/v</v>
      </c>
      <c r="D103" s="131" t="s">
        <v>1127</v>
      </c>
      <c r="E103" s="131" t="s">
        <v>1094</v>
      </c>
      <c r="F103" s="127">
        <v>1</v>
      </c>
      <c r="G103" t="str">
        <f>VLOOKUP(A103,'MASTER KEY'!$A$2:$K5101,11,FALSE)</f>
        <v>Sediment</v>
      </c>
      <c r="H103">
        <v>0</v>
      </c>
    </row>
    <row r="104" spans="1:8" ht="18.75" customHeight="1">
      <c r="A104" s="131" t="str">
        <f>'MASTER KEY'!A104</f>
        <v>var00108</v>
      </c>
      <c r="B104" t="str">
        <f>VLOOKUP(A104,'MASTER KEY'!$A$2:$B6062,2,FALSE)</f>
        <v>Chromophoric DOM</v>
      </c>
      <c r="C104" s="149" t="str">
        <f>VLOOKUP(A104,'MASTER KEY'!$A$2:$C6062,3,TRUE)</f>
        <v>/m</v>
      </c>
      <c r="D104" s="131" t="s">
        <v>1128</v>
      </c>
      <c r="E104" s="131" t="s">
        <v>1129</v>
      </c>
      <c r="F104" s="127">
        <v>1</v>
      </c>
      <c r="G104" t="str">
        <f>VLOOKUP(A104,'MASTER KEY'!$A$2:$K5102,11,FALSE)</f>
        <v>Water Quality (PhysChm)</v>
      </c>
      <c r="H104">
        <v>1</v>
      </c>
    </row>
    <row r="105" spans="1:8" ht="18.75" customHeight="1">
      <c r="A105" s="131" t="str">
        <f>'MASTER KEY'!A105</f>
        <v>var00109</v>
      </c>
      <c r="B105" t="str">
        <f>VLOOKUP(A105,'MASTER KEY'!$A$2:$B6063,2,FALSE)</f>
        <v>Sediment Total Organic Carbon</v>
      </c>
      <c r="C105" s="149" t="str">
        <f>VLOOKUP(A105,'MASTER KEY'!$A$2:$C6063,3,TRUE)</f>
        <v>mmol C/m^2</v>
      </c>
      <c r="D105" s="131" t="s">
        <v>1130</v>
      </c>
      <c r="E105" s="131" t="s">
        <v>1057</v>
      </c>
      <c r="F105" s="127">
        <v>1</v>
      </c>
      <c r="G105" t="str">
        <f>VLOOKUP(A105,'MASTER KEY'!$A$2:$K5103,11,FALSE)</f>
        <v>Sediment</v>
      </c>
      <c r="H105">
        <v>0</v>
      </c>
    </row>
    <row r="106" spans="1:8" ht="18.75" customHeight="1">
      <c r="A106" s="131" t="str">
        <f>'MASTER KEY'!A106</f>
        <v>var00110</v>
      </c>
      <c r="B106" t="str">
        <f>VLOOKUP(A106,'MASTER KEY'!$A$2:$B6064,2,FALSE)</f>
        <v>Sediment Total Organic Nitrogen</v>
      </c>
      <c r="C106" s="149" t="str">
        <f>VLOOKUP(A106,'MASTER KEY'!$A$2:$C6064,3,TRUE)</f>
        <v>mmol N/m^2</v>
      </c>
      <c r="D106" s="131" t="s">
        <v>1131</v>
      </c>
      <c r="E106" s="131" t="s">
        <v>1059</v>
      </c>
      <c r="F106" s="127">
        <v>1</v>
      </c>
      <c r="G106" t="str">
        <f>VLOOKUP(A106,'MASTER KEY'!$A$2:$K5104,11,FALSE)</f>
        <v>Sediment</v>
      </c>
      <c r="H106">
        <v>0</v>
      </c>
    </row>
    <row r="107" spans="1:8" ht="18.75" customHeight="1">
      <c r="A107" s="131" t="str">
        <f>'MASTER KEY'!A107</f>
        <v>var00111</v>
      </c>
      <c r="B107" t="str">
        <f>VLOOKUP(A107,'MASTER KEY'!$A$2:$B6065,2,FALSE)</f>
        <v>Sediment Total Organic Phosphorus</v>
      </c>
      <c r="C107" s="149" t="str">
        <f>VLOOKUP(A107,'MASTER KEY'!$A$2:$C6065,3,TRUE)</f>
        <v>mmol P/m^2</v>
      </c>
      <c r="D107" s="131" t="s">
        <v>1132</v>
      </c>
      <c r="E107" s="131" t="s">
        <v>1062</v>
      </c>
      <c r="F107" s="127">
        <v>1</v>
      </c>
      <c r="G107" t="str">
        <f>VLOOKUP(A107,'MASTER KEY'!$A$2:$K5105,11,FALSE)</f>
        <v>Sediment</v>
      </c>
      <c r="H107">
        <v>0</v>
      </c>
    </row>
    <row r="108" spans="1:8" ht="18.75" customHeight="1">
      <c r="A108" s="131" t="str">
        <f>'MASTER KEY'!A108</f>
        <v>var00112</v>
      </c>
      <c r="B108" t="str">
        <f>VLOOKUP(A108,'MASTER KEY'!$A$2:$B6066,2,FALSE)</f>
        <v>POC Net SWI Flux</v>
      </c>
      <c r="C108" s="149" t="str">
        <f>VLOOKUP(A108,'MASTER KEY'!$A$2:$C6066,3,TRUE)</f>
        <v>mmol C/m^2/d</v>
      </c>
      <c r="D108" s="131" t="s">
        <v>1133</v>
      </c>
      <c r="E108" s="131" t="s">
        <v>1134</v>
      </c>
      <c r="F108" s="127">
        <v>1</v>
      </c>
      <c r="G108" t="str">
        <f>VLOOKUP(A108,'MASTER KEY'!$A$2:$K5106,11,FALSE)</f>
        <v>Water Quality (Nutrient)</v>
      </c>
      <c r="H108">
        <v>0</v>
      </c>
    </row>
    <row r="109" spans="1:8" ht="18.75" customHeight="1">
      <c r="A109" s="131" t="str">
        <f>'MASTER KEY'!A109</f>
        <v>var00113</v>
      </c>
      <c r="B109" t="str">
        <f>VLOOKUP(A109,'MASTER KEY'!$A$2:$B6067,2,FALSE)</f>
        <v>DOC Net SWI Flux</v>
      </c>
      <c r="C109" s="149" t="str">
        <f>VLOOKUP(A109,'MASTER KEY'!$A$2:$C6067,3,TRUE)</f>
        <v>mmol C/m^2/d</v>
      </c>
      <c r="D109" s="131" t="s">
        <v>1135</v>
      </c>
      <c r="E109" s="131" t="s">
        <v>1134</v>
      </c>
      <c r="F109" s="127">
        <v>1</v>
      </c>
      <c r="G109" t="str">
        <f>VLOOKUP(A109,'MASTER KEY'!$A$2:$K5107,11,FALSE)</f>
        <v>Water Quality (Nutrient)</v>
      </c>
      <c r="H109">
        <v>0</v>
      </c>
    </row>
    <row r="110" spans="1:8" ht="18.75" customHeight="1">
      <c r="A110" s="131" t="str">
        <f>'MASTER KEY'!A110</f>
        <v>var00114</v>
      </c>
      <c r="B110" t="str">
        <f>VLOOKUP(A110,'MASTER KEY'!$A$2:$B6068,2,FALSE)</f>
        <v>PON Net SWI Flux</v>
      </c>
      <c r="C110" s="149" t="str">
        <f>VLOOKUP(A110,'MASTER KEY'!$A$2:$C6068,3,TRUE)</f>
        <v>mmol N/m^2/d</v>
      </c>
      <c r="D110" s="131" t="s">
        <v>1136</v>
      </c>
      <c r="E110" s="131" t="s">
        <v>1116</v>
      </c>
      <c r="F110" s="127">
        <v>1</v>
      </c>
      <c r="G110" t="str">
        <f>VLOOKUP(A110,'MASTER KEY'!$A$2:$K5108,11,FALSE)</f>
        <v>Water Quality (Nutrient)</v>
      </c>
      <c r="H110">
        <v>0</v>
      </c>
    </row>
    <row r="111" spans="1:8" ht="18.75" customHeight="1">
      <c r="A111" s="131" t="str">
        <f>'MASTER KEY'!A111</f>
        <v>var00115</v>
      </c>
      <c r="B111" t="str">
        <f>VLOOKUP(A111,'MASTER KEY'!$A$2:$B6069,2,FALSE)</f>
        <v>DON Net SWI Flux</v>
      </c>
      <c r="C111" s="149" t="str">
        <f>VLOOKUP(A111,'MASTER KEY'!$A$2:$C6069,3,TRUE)</f>
        <v>mmol N/m^2/d</v>
      </c>
      <c r="D111" s="131" t="s">
        <v>1137</v>
      </c>
      <c r="E111" s="131" t="s">
        <v>1116</v>
      </c>
      <c r="F111" s="127">
        <v>1</v>
      </c>
      <c r="G111" t="str">
        <f>VLOOKUP(A111,'MASTER KEY'!$A$2:$K5109,11,FALSE)</f>
        <v>Water Quality (Nutrient)</v>
      </c>
      <c r="H111">
        <v>0</v>
      </c>
    </row>
    <row r="112" spans="1:8" ht="18.75" customHeight="1">
      <c r="A112" s="131" t="str">
        <f>'MASTER KEY'!A112</f>
        <v>var00116</v>
      </c>
      <c r="B112" t="str">
        <f>VLOOKUP(A112,'MASTER KEY'!$A$2:$B6070,2,FALSE)</f>
        <v>POP Net SWI Flux</v>
      </c>
      <c r="C112" s="149" t="str">
        <f>VLOOKUP(A112,'MASTER KEY'!$A$2:$C6070,3,TRUE)</f>
        <v>mmol P/m^2/d</v>
      </c>
      <c r="D112" s="131" t="s">
        <v>1138</v>
      </c>
      <c r="E112" s="131" t="s">
        <v>1120</v>
      </c>
      <c r="F112" s="127">
        <v>1</v>
      </c>
      <c r="G112" t="str">
        <f>VLOOKUP(A112,'MASTER KEY'!$A$2:$K5110,11,FALSE)</f>
        <v>Water Quality (Nutrient)</v>
      </c>
      <c r="H112">
        <v>0</v>
      </c>
    </row>
    <row r="113" spans="1:8" ht="18.75" customHeight="1">
      <c r="A113" s="131" t="str">
        <f>'MASTER KEY'!A113</f>
        <v>var00117</v>
      </c>
      <c r="B113" t="str">
        <f>VLOOKUP(A113,'MASTER KEY'!$A$2:$B6071,2,FALSE)</f>
        <v>DOP Net SWI Flux</v>
      </c>
      <c r="C113" s="149" t="str">
        <f>VLOOKUP(A113,'MASTER KEY'!$A$2:$C6071,3,TRUE)</f>
        <v>mmol P/m^2/d</v>
      </c>
      <c r="D113" s="131" t="s">
        <v>1139</v>
      </c>
      <c r="E113" s="131" t="s">
        <v>1120</v>
      </c>
      <c r="F113" s="127">
        <v>1</v>
      </c>
      <c r="G113" t="str">
        <f>VLOOKUP(A113,'MASTER KEY'!$A$2:$K5111,11,FALSE)</f>
        <v>Water Quality (Nutrient)</v>
      </c>
      <c r="H113">
        <v>0</v>
      </c>
    </row>
    <row r="114" spans="1:8" ht="18.75" customHeight="1">
      <c r="A114" s="131" t="str">
        <f>'MASTER KEY'!A114</f>
        <v>var00118</v>
      </c>
      <c r="B114" t="str">
        <f>VLOOKUP(A114,'MASTER KEY'!$A$2:$B6072,2,FALSE)</f>
        <v>POC Resuspension Rate</v>
      </c>
      <c r="C114" s="149" t="str">
        <f>VLOOKUP(A114,'MASTER KEY'!$A$2:$C6072,3,TRUE)</f>
        <v>mmol C/m^2/d</v>
      </c>
      <c r="D114" s="131" t="s">
        <v>1140</v>
      </c>
      <c r="E114" s="131" t="s">
        <v>1134</v>
      </c>
      <c r="F114" s="127">
        <v>1</v>
      </c>
      <c r="G114" t="str">
        <f>VLOOKUP(A114,'MASTER KEY'!$A$2:$K5112,11,FALSE)</f>
        <v>Water Quality (Nutrient)</v>
      </c>
      <c r="H114">
        <v>0</v>
      </c>
    </row>
    <row r="115" spans="1:8" ht="18.75" customHeight="1">
      <c r="A115" s="131" t="str">
        <f>'MASTER KEY'!A115</f>
        <v>var00119</v>
      </c>
      <c r="B115" t="str">
        <f>VLOOKUP(A115,'MASTER KEY'!$A$2:$B6073,2,FALSE)</f>
        <v>PON Resuspension Rate</v>
      </c>
      <c r="C115" s="149" t="str">
        <f>VLOOKUP(A115,'MASTER KEY'!$A$2:$C6073,3,TRUE)</f>
        <v>mmol N/m^2/d</v>
      </c>
      <c r="D115" s="131" t="s">
        <v>1141</v>
      </c>
      <c r="E115" s="131" t="s">
        <v>1116</v>
      </c>
      <c r="F115" s="127">
        <v>1</v>
      </c>
      <c r="G115" t="str">
        <f>VLOOKUP(A115,'MASTER KEY'!$A$2:$K5113,11,FALSE)</f>
        <v>Water Quality (Nutrient)</v>
      </c>
      <c r="H115">
        <v>0</v>
      </c>
    </row>
    <row r="116" spans="1:8" ht="18.75" customHeight="1">
      <c r="A116" s="131" t="str">
        <f>'MASTER KEY'!A116</f>
        <v>var00120</v>
      </c>
      <c r="B116" t="str">
        <f>VLOOKUP(A116,'MASTER KEY'!$A$2:$B6074,2,FALSE)</f>
        <v>POP Resuspension Rate</v>
      </c>
      <c r="C116" s="149" t="str">
        <f>VLOOKUP(A116,'MASTER KEY'!$A$2:$C6074,3,TRUE)</f>
        <v>mmol P/m^2/d</v>
      </c>
      <c r="D116" s="131" t="s">
        <v>1142</v>
      </c>
      <c r="E116" s="131" t="s">
        <v>1120</v>
      </c>
      <c r="F116" s="127">
        <v>1</v>
      </c>
      <c r="G116" t="str">
        <f>VLOOKUP(A116,'MASTER KEY'!$A$2:$K5114,11,FALSE)</f>
        <v>Water Quality (Nutrient)</v>
      </c>
      <c r="H116">
        <v>0</v>
      </c>
    </row>
    <row r="117" spans="1:8" ht="18.75" customHeight="1">
      <c r="A117" s="131" t="str">
        <f>'MASTER KEY'!A117</f>
        <v>var00121</v>
      </c>
      <c r="B117" t="str">
        <f>VLOOKUP(A117,'MASTER KEY'!$A$2:$B6075,2,FALSE)</f>
        <v>POC Hydrolysis Rate</v>
      </c>
      <c r="C117" s="149" t="str">
        <f>VLOOKUP(A117,'MASTER KEY'!$A$2:$C6075,3,TRUE)</f>
        <v>mmol C/m^3/d</v>
      </c>
      <c r="D117" s="131" t="s">
        <v>1143</v>
      </c>
      <c r="E117" s="131" t="s">
        <v>1071</v>
      </c>
      <c r="F117" s="127">
        <v>1</v>
      </c>
      <c r="G117" t="str">
        <f>VLOOKUP(A117,'MASTER KEY'!$A$2:$K5115,11,FALSE)</f>
        <v>Water Quality (Nutrient)</v>
      </c>
      <c r="H117">
        <v>0</v>
      </c>
    </row>
    <row r="118" spans="1:8" ht="18.75" customHeight="1">
      <c r="A118" s="131" t="str">
        <f>'MASTER KEY'!A118</f>
        <v>var00122</v>
      </c>
      <c r="B118" t="str">
        <f>VLOOKUP(A118,'MASTER KEY'!$A$2:$B6076,2,FALSE)</f>
        <v>PON Hydrolysis Rate</v>
      </c>
      <c r="C118" s="149" t="str">
        <f>VLOOKUP(A118,'MASTER KEY'!$A$2:$C6076,3,TRUE)</f>
        <v>mmol N/m^3/d</v>
      </c>
      <c r="D118" s="131" t="s">
        <v>1144</v>
      </c>
      <c r="E118" s="131" t="s">
        <v>1111</v>
      </c>
      <c r="F118" s="127">
        <v>1</v>
      </c>
      <c r="G118" t="str">
        <f>VLOOKUP(A118,'MASTER KEY'!$A$2:$K5116,11,FALSE)</f>
        <v>Water Quality (Nutrient)</v>
      </c>
      <c r="H118">
        <v>0</v>
      </c>
    </row>
    <row r="119" spans="1:8" ht="18.75" customHeight="1">
      <c r="A119" s="131" t="str">
        <f>'MASTER KEY'!A119</f>
        <v>var00123</v>
      </c>
      <c r="B119" t="str">
        <f>VLOOKUP(A119,'MASTER KEY'!$A$2:$B6077,2,FALSE)</f>
        <v>POP Hydrolysis Rate</v>
      </c>
      <c r="C119" s="149" t="str">
        <f>VLOOKUP(A119,'MASTER KEY'!$A$2:$C6077,3,TRUE)</f>
        <v>mmol P/m^3/d</v>
      </c>
      <c r="D119" s="131" t="s">
        <v>1145</v>
      </c>
      <c r="E119" s="131" t="s">
        <v>1118</v>
      </c>
      <c r="F119" s="127">
        <v>1</v>
      </c>
      <c r="G119" t="str">
        <f>VLOOKUP(A119,'MASTER KEY'!$A$2:$K5117,11,FALSE)</f>
        <v>Water Quality (Nutrient)</v>
      </c>
      <c r="H119">
        <v>0</v>
      </c>
    </row>
    <row r="120" spans="1:8" ht="18.75" customHeight="1">
      <c r="A120" s="131" t="str">
        <f>'MASTER KEY'!A120</f>
        <v>var00124</v>
      </c>
      <c r="B120" t="str">
        <f>VLOOKUP(A120,'MASTER KEY'!$A$2:$B6078,2,FALSE)</f>
        <v>DOC Mineralisation Rate</v>
      </c>
      <c r="C120" s="149" t="str">
        <f>VLOOKUP(A120,'MASTER KEY'!$A$2:$C6078,3,TRUE)</f>
        <v>mmol C/m^3/d</v>
      </c>
      <c r="D120" s="131" t="s">
        <v>1146</v>
      </c>
      <c r="E120" s="131" t="s">
        <v>1071</v>
      </c>
      <c r="F120" s="127">
        <v>1</v>
      </c>
      <c r="G120" t="str">
        <f>VLOOKUP(A120,'MASTER KEY'!$A$2:$K5118,11,FALSE)</f>
        <v>Water Quality (Nutrient)</v>
      </c>
      <c r="H120">
        <v>0</v>
      </c>
    </row>
    <row r="121" spans="1:8" ht="18.75" customHeight="1">
      <c r="A121" s="131" t="str">
        <f>'MASTER KEY'!A121</f>
        <v>var00125</v>
      </c>
      <c r="B121" t="str">
        <f>VLOOKUP(A121,'MASTER KEY'!$A$2:$B6079,2,FALSE)</f>
        <v>DON Mineralisation Rate</v>
      </c>
      <c r="C121" s="149" t="str">
        <f>VLOOKUP(A121,'MASTER KEY'!$A$2:$C6079,3,TRUE)</f>
        <v>mmol N/m^3/d</v>
      </c>
      <c r="D121" s="131" t="s">
        <v>1147</v>
      </c>
      <c r="E121" s="131" t="s">
        <v>1111</v>
      </c>
      <c r="F121" s="127">
        <v>1</v>
      </c>
      <c r="G121" t="str">
        <f>VLOOKUP(A121,'MASTER KEY'!$A$2:$K5119,11,FALSE)</f>
        <v>Water Quality (Nutrient)</v>
      </c>
      <c r="H121">
        <v>0</v>
      </c>
    </row>
    <row r="122" spans="1:8" ht="18.75" customHeight="1">
      <c r="A122" s="131" t="str">
        <f>'MASTER KEY'!A122</f>
        <v>var00126</v>
      </c>
      <c r="B122" t="str">
        <f>VLOOKUP(A122,'MASTER KEY'!$A$2:$B6080,2,FALSE)</f>
        <v>DOP Mineralisation Rate</v>
      </c>
      <c r="C122" s="149" t="str">
        <f>VLOOKUP(A122,'MASTER KEY'!$A$2:$C6080,3,TRUE)</f>
        <v>mmol P/m^3/d</v>
      </c>
      <c r="D122" s="131" t="s">
        <v>1148</v>
      </c>
      <c r="E122" s="131" t="s">
        <v>1118</v>
      </c>
      <c r="F122" s="127">
        <v>1</v>
      </c>
      <c r="G122" t="str">
        <f>VLOOKUP(A122,'MASTER KEY'!$A$2:$K5120,11,FALSE)</f>
        <v>Water Quality (Nutrient)</v>
      </c>
      <c r="H122">
        <v>0</v>
      </c>
    </row>
    <row r="123" spans="1:8" ht="18.75" customHeight="1">
      <c r="A123" s="131" t="str">
        <f>'MASTER KEY'!A123</f>
        <v>var00127</v>
      </c>
      <c r="B123" t="str">
        <f>VLOOKUP(A123,'MASTER KEY'!$A$2:$B6081,2,FALSE)</f>
        <v>DOC Mineralisation Rate (anaerobic)</v>
      </c>
      <c r="C123" s="149" t="str">
        <f>VLOOKUP(A123,'MASTER KEY'!$A$2:$C6081,3,TRUE)</f>
        <v>mmol C/m^3/d</v>
      </c>
      <c r="D123" s="131" t="s">
        <v>1149</v>
      </c>
      <c r="E123" s="131" t="s">
        <v>1071</v>
      </c>
      <c r="F123" s="127">
        <v>1</v>
      </c>
      <c r="G123" t="str">
        <f>VLOOKUP(A123,'MASTER KEY'!$A$2:$K5121,11,FALSE)</f>
        <v>Water Quality (Nutrient)</v>
      </c>
      <c r="H123">
        <v>0</v>
      </c>
    </row>
    <row r="124" spans="1:8" ht="18.75" customHeight="1">
      <c r="A124" s="131" t="str">
        <f>'MASTER KEY'!A124</f>
        <v>var00128</v>
      </c>
      <c r="B124" t="str">
        <f>VLOOKUP(A124,'MASTER KEY'!$A$2:$B6082,2,FALSE)</f>
        <v>DOC Mineralisation Rate (denitrification)</v>
      </c>
      <c r="C124" s="149" t="str">
        <f>VLOOKUP(A124,'MASTER KEY'!$A$2:$C6082,3,TRUE)</f>
        <v>mmol C/m^3/d</v>
      </c>
      <c r="D124" s="131" t="s">
        <v>1150</v>
      </c>
      <c r="E124" s="131" t="s">
        <v>1071</v>
      </c>
      <c r="F124" s="127">
        <v>1</v>
      </c>
      <c r="G124" t="str">
        <f>VLOOKUP(A124,'MASTER KEY'!$A$2:$K5122,11,FALSE)</f>
        <v>Water Quality (Nutrient)</v>
      </c>
      <c r="H124">
        <v>0</v>
      </c>
    </row>
    <row r="125" spans="1:8" ht="18.75" customHeight="1">
      <c r="A125" s="131" t="str">
        <f>'MASTER KEY'!A125</f>
        <v>var00129</v>
      </c>
      <c r="B125" t="str">
        <f>VLOOKUP(A125,'MASTER KEY'!$A$2:$B6083,2,FALSE)</f>
        <v>Wind Direction</v>
      </c>
      <c r="C125" s="149" t="str">
        <f>VLOOKUP(A125,'MASTER KEY'!$A$2:$C6083,3,TRUE)</f>
        <v>deg</v>
      </c>
      <c r="D125" s="131" t="s">
        <v>8577</v>
      </c>
      <c r="E125" s="131" t="s">
        <v>1151</v>
      </c>
      <c r="F125" s="130">
        <v>1</v>
      </c>
      <c r="G125" t="str">
        <f>VLOOKUP(A125,'MASTER KEY'!$A$2:$K5123,11,FALSE)</f>
        <v>Meteorology</v>
      </c>
      <c r="H125">
        <v>2</v>
      </c>
    </row>
    <row r="126" spans="1:8" ht="18.75" customHeight="1">
      <c r="A126" s="131" t="str">
        <f>'MASTER KEY'!A126</f>
        <v>var00130</v>
      </c>
      <c r="B126" t="str">
        <f>VLOOKUP(A126,'MASTER KEY'!$A$2:$B6084,2,FALSE)</f>
        <v>Wind Speed</v>
      </c>
      <c r="C126" s="149" t="str">
        <f>VLOOKUP(A126,'MASTER KEY'!$A$2:$C6084,3,TRUE)</f>
        <v>m/s</v>
      </c>
      <c r="D126" s="131" t="s">
        <v>8578</v>
      </c>
      <c r="E126" s="131" t="s">
        <v>1162</v>
      </c>
      <c r="F126" s="130">
        <v>1</v>
      </c>
      <c r="G126" t="str">
        <f>VLOOKUP(A126,'MASTER KEY'!$A$2:$K5124,11,FALSE)</f>
        <v>Meteorology</v>
      </c>
      <c r="H126">
        <v>2</v>
      </c>
    </row>
    <row r="127" spans="1:8" ht="18.75" customHeight="1">
      <c r="A127" s="131" t="str">
        <f>'MASTER KEY'!A127</f>
        <v>var00131</v>
      </c>
      <c r="B127" t="str">
        <f>VLOOKUP(A127,'MASTER KEY'!$A$2:$B6085,2,FALSE)</f>
        <v>Chlorophyll-b</v>
      </c>
      <c r="C127" s="149" t="str">
        <f>VLOOKUP(A127,'MASTER KEY'!$A$2:$C6085,3,TRUE)</f>
        <v>µg/L</v>
      </c>
      <c r="D127" s="131" t="s">
        <v>8579</v>
      </c>
      <c r="E127" s="131" t="s">
        <v>2109</v>
      </c>
      <c r="F127" s="130">
        <v>1</v>
      </c>
      <c r="G127" t="str">
        <f>VLOOKUP(A127,'MASTER KEY'!$A$2:$K5125,11,FALSE)</f>
        <v>Water Quality (Nutrient)</v>
      </c>
      <c r="H127">
        <v>0</v>
      </c>
    </row>
    <row r="128" spans="1:8" ht="18.75" customHeight="1">
      <c r="A128" s="131" t="str">
        <f>'MASTER KEY'!A128</f>
        <v>var00132</v>
      </c>
      <c r="B128" t="str">
        <f>VLOOKUP(A128,'MASTER KEY'!$A$2:$B6086,2,FALSE)</f>
        <v>Chlorophyll-c</v>
      </c>
      <c r="C128" s="149" t="str">
        <f>VLOOKUP(A128,'MASTER KEY'!$A$2:$C6086,3,TRUE)</f>
        <v>µg/L</v>
      </c>
      <c r="D128" s="131" t="s">
        <v>8580</v>
      </c>
      <c r="E128" s="131" t="s">
        <v>2109</v>
      </c>
      <c r="F128" s="130">
        <v>1</v>
      </c>
      <c r="G128" t="str">
        <f>VLOOKUP(A128,'MASTER KEY'!$A$2:$K5126,11,FALSE)</f>
        <v>Water Quality (Nutrient)</v>
      </c>
      <c r="H128">
        <v>0</v>
      </c>
    </row>
    <row r="129" spans="1:8" ht="18.75" customHeight="1">
      <c r="A129" s="131" t="str">
        <f>'MASTER KEY'!A129</f>
        <v>var00133</v>
      </c>
      <c r="B129" t="str">
        <f>VLOOKUP(A129,'MASTER KEY'!$A$2:$B6087,2,FALSE)</f>
        <v>Cloud Cover</v>
      </c>
      <c r="C129" s="149" t="str">
        <f>VLOOKUP(A129,'MASTER KEY'!$A$2:$C6087,3,TRUE)</f>
        <v>%</v>
      </c>
      <c r="D129" s="131" t="s">
        <v>8581</v>
      </c>
      <c r="E129" s="131" t="s">
        <v>1155</v>
      </c>
      <c r="F129" s="130">
        <v>1</v>
      </c>
      <c r="G129" t="str">
        <f>VLOOKUP(A129,'MASTER KEY'!$A$2:$K5127,11,FALSE)</f>
        <v>Meteorology</v>
      </c>
      <c r="H129">
        <v>0</v>
      </c>
    </row>
    <row r="130" spans="1:8" ht="18.75" customHeight="1">
      <c r="A130" s="131" t="str">
        <f>'MASTER KEY'!A130</f>
        <v>var00134</v>
      </c>
      <c r="B130" t="str">
        <f>VLOOKUP(A130,'MASTER KEY'!$A$2:$B6088,2,FALSE)</f>
        <v>Specific Conductivity</v>
      </c>
      <c r="C130" s="149" t="str">
        <f>VLOOKUP(A130,'MASTER KEY'!$A$2:$C6088,3,TRUE)</f>
        <v>uS/cm</v>
      </c>
      <c r="D130" s="131" t="s">
        <v>1152</v>
      </c>
      <c r="E130" s="131" t="str">
        <f>'[1]MASTER KEY'!E130</f>
        <v>\muS/cm</v>
      </c>
      <c r="F130" s="127">
        <v>1</v>
      </c>
      <c r="G130" t="str">
        <f>VLOOKUP(A130,'MASTER KEY'!$A$2:$K5128,11,FALSE)</f>
        <v>Water Quality (PhysChm)</v>
      </c>
      <c r="H130">
        <v>1</v>
      </c>
    </row>
    <row r="131" spans="1:8" ht="18.75" customHeight="1">
      <c r="A131" s="131" t="str">
        <f>'MASTER KEY'!A131</f>
        <v>var00135</v>
      </c>
      <c r="B131" t="str">
        <f>VLOOKUP(A131,'MASTER KEY'!$A$2:$B6089,2,FALSE)</f>
        <v>Flow Status</v>
      </c>
      <c r="C131" s="149" t="str">
        <f>VLOOKUP(A131,'MASTER KEY'!$A$2:$C6089,3,TRUE)</f>
        <v xml:space="preserve"> </v>
      </c>
      <c r="D131" s="131" t="s">
        <v>1151</v>
      </c>
      <c r="E131" s="131" t="s">
        <v>1151</v>
      </c>
      <c r="F131" s="130" t="s">
        <v>1151</v>
      </c>
      <c r="G131" t="str">
        <f>VLOOKUP(A131,'MASTER KEY'!$A$2:$K5129,11,FALSE)</f>
        <v>Hydrology</v>
      </c>
      <c r="H131">
        <v>0</v>
      </c>
    </row>
    <row r="132" spans="1:8" ht="18.75" customHeight="1">
      <c r="A132" s="131" t="str">
        <f>'MASTER KEY'!A132</f>
        <v>var00136</v>
      </c>
      <c r="B132" t="str">
        <f>VLOOKUP(A132,'MASTER KEY'!$A$2:$B6090,2,FALSE)</f>
        <v>Total Kjeldahl Nitrogen</v>
      </c>
      <c r="C132" s="149" t="str">
        <f>VLOOKUP(A132,'MASTER KEY'!$A$2:$C6090,3,TRUE)</f>
        <v>mg/L</v>
      </c>
      <c r="D132" s="131" t="s">
        <v>1153</v>
      </c>
      <c r="E132" s="131" t="s">
        <v>1002</v>
      </c>
      <c r="F132" s="150">
        <f>1000/14</f>
        <v>71.428571428571431</v>
      </c>
      <c r="G132" t="str">
        <f>VLOOKUP(A132,'MASTER KEY'!$A$2:$K5130,11,FALSE)</f>
        <v>Water Quality (Nutrient)</v>
      </c>
      <c r="H132">
        <v>0</v>
      </c>
    </row>
    <row r="133" spans="1:8" ht="18.75" customHeight="1">
      <c r="A133" s="131" t="str">
        <f>'MASTER KEY'!A133</f>
        <v>var00137</v>
      </c>
      <c r="B133" t="str">
        <f>VLOOKUP(A133,'MASTER KEY'!$A$2:$B6091,2,FALSE)</f>
        <v>pH</v>
      </c>
      <c r="C133" s="149" t="str">
        <f>VLOOKUP(A133,'MASTER KEY'!$A$2:$C6091,3,TRUE)</f>
        <v>-</v>
      </c>
      <c r="D133" s="131" t="s">
        <v>1154</v>
      </c>
      <c r="E133" s="131" t="s">
        <v>1155</v>
      </c>
      <c r="F133" s="127">
        <v>1</v>
      </c>
      <c r="G133" t="str">
        <f>VLOOKUP(A133,'MASTER KEY'!$A$2:$K5131,11,FALSE)</f>
        <v>Water Quality (PhysChm)</v>
      </c>
      <c r="H133">
        <v>1</v>
      </c>
    </row>
    <row r="134" spans="1:8" ht="18.75" customHeight="1">
      <c r="A134" s="131" t="str">
        <f>'MASTER KEY'!A134</f>
        <v>var00138</v>
      </c>
      <c r="B134" t="str">
        <f>VLOOKUP(A134,'MASTER KEY'!$A$2:$B6092,2,FALSE)</f>
        <v>Phaeophytin-a</v>
      </c>
      <c r="C134" s="149" t="str">
        <f>VLOOKUP(A134,'MASTER KEY'!$A$2:$C6092,3,TRUE)</f>
        <v>mg/L</v>
      </c>
      <c r="D134" s="131" t="s">
        <v>8582</v>
      </c>
      <c r="E134" s="131" t="s">
        <v>2109</v>
      </c>
      <c r="F134" s="130">
        <v>1</v>
      </c>
      <c r="G134" t="str">
        <f>VLOOKUP(A134,'MASTER KEY'!$A$2:$K5132,11,FALSE)</f>
        <v>Water Quality (Nutrient)</v>
      </c>
      <c r="H134">
        <v>0</v>
      </c>
    </row>
    <row r="135" spans="1:8" ht="18.75" customHeight="1">
      <c r="A135" s="131" t="str">
        <f>'MASTER KEY'!A135</f>
        <v>var00139</v>
      </c>
      <c r="B135" t="str">
        <f>VLOOKUP(A135,'MASTER KEY'!$A$2:$B6093,2,FALSE)</f>
        <v>Total Alkalinity</v>
      </c>
      <c r="C135" s="149" t="str">
        <f>VLOOKUP(A135,'MASTER KEY'!$A$2:$C6093,3,TRUE)</f>
        <v>mg/L</v>
      </c>
      <c r="D135" s="131" t="s">
        <v>8583</v>
      </c>
      <c r="E135" s="131" t="s">
        <v>1057</v>
      </c>
      <c r="F135" s="130">
        <f>1000/100.9</f>
        <v>9.9108027750247771</v>
      </c>
      <c r="G135" t="str">
        <f>VLOOKUP(A135,'MASTER KEY'!$A$2:$K5133,11,FALSE)</f>
        <v>Water Quality (Nutrient)</v>
      </c>
      <c r="H135">
        <v>0</v>
      </c>
    </row>
    <row r="136" spans="1:8" ht="18.75" customHeight="1">
      <c r="A136" s="131" t="str">
        <f>'MASTER KEY'!A136</f>
        <v>var00140</v>
      </c>
      <c r="B136" t="str">
        <f>VLOOKUP(A136,'MASTER KEY'!$A$2:$B6094,2,FALSE)</f>
        <v>Secchi Depth</v>
      </c>
      <c r="C136" s="149" t="str">
        <f>VLOOKUP(A136,'MASTER KEY'!$A$2:$C6094,3,TRUE)</f>
        <v>m</v>
      </c>
      <c r="D136" s="131" t="s">
        <v>8948</v>
      </c>
      <c r="E136" s="131" t="s">
        <v>1007</v>
      </c>
      <c r="F136" s="127">
        <v>1</v>
      </c>
      <c r="G136" t="str">
        <f>VLOOKUP(A136,'MASTER KEY'!$A$2:$K5134,11,FALSE)</f>
        <v>Light</v>
      </c>
      <c r="H136">
        <v>1</v>
      </c>
    </row>
    <row r="137" spans="1:8" ht="18.75" customHeight="1">
      <c r="A137" s="131" t="str">
        <f>'MASTER KEY'!A137</f>
        <v>var00141</v>
      </c>
      <c r="B137" t="str">
        <f>VLOOKUP(A137,'MASTER KEY'!$A$2:$B6095,2,FALSE)</f>
        <v>Tide Status</v>
      </c>
      <c r="C137" s="149">
        <f>VLOOKUP(A137,'MASTER KEY'!$A$2:$C6095,3,TRUE)</f>
        <v>0</v>
      </c>
      <c r="D137" s="131" t="s">
        <v>1151</v>
      </c>
      <c r="E137" s="131" t="s">
        <v>1151</v>
      </c>
      <c r="F137" s="130" t="s">
        <v>1151</v>
      </c>
      <c r="G137" t="str">
        <f>VLOOKUP(A137,'MASTER KEY'!$A$2:$K5135,11,FALSE)</f>
        <v>Hydrodynamics</v>
      </c>
      <c r="H137">
        <v>0</v>
      </c>
    </row>
    <row r="138" spans="1:8" ht="18.75" customHeight="1">
      <c r="A138" s="131" t="str">
        <f>'MASTER KEY'!A138</f>
        <v>var00142</v>
      </c>
      <c r="B138" t="str">
        <f>VLOOKUP(A138,'MASTER KEY'!$A$2:$B6096,2,FALSE)</f>
        <v>Discharge (max)</v>
      </c>
      <c r="C138" s="149" t="str">
        <f>VLOOKUP(A138,'MASTER KEY'!$A$2:$C6096,3,TRUE)</f>
        <v>m3/s</v>
      </c>
      <c r="D138" s="131" t="s">
        <v>1151</v>
      </c>
      <c r="E138" s="131" t="s">
        <v>1151</v>
      </c>
      <c r="F138" s="130" t="s">
        <v>1151</v>
      </c>
      <c r="G138" t="str">
        <f>VLOOKUP(A138,'MASTER KEY'!$A$2:$K5136,11,FALSE)</f>
        <v>Hydrology</v>
      </c>
      <c r="H138">
        <v>0</v>
      </c>
    </row>
    <row r="139" spans="1:8" ht="18.75" customHeight="1">
      <c r="A139" s="131" t="str">
        <f>'MASTER KEY'!A139</f>
        <v>var00143</v>
      </c>
      <c r="B139" t="str">
        <f>VLOOKUP(A139,'MASTER KEY'!$A$2:$B6097,2,FALSE)</f>
        <v>Discharge</v>
      </c>
      <c r="C139" s="149" t="str">
        <f>VLOOKUP(A139,'MASTER KEY'!$A$2:$C6097,3,TRUE)</f>
        <v>m3/s</v>
      </c>
      <c r="D139" s="131" t="s">
        <v>8584</v>
      </c>
      <c r="E139" s="131" t="s">
        <v>1749</v>
      </c>
      <c r="F139" s="130">
        <v>1</v>
      </c>
      <c r="G139" t="str">
        <f>VLOOKUP(A139,'MASTER KEY'!$A$2:$K5137,11,FALSE)</f>
        <v>Hydrology</v>
      </c>
      <c r="H139">
        <v>0</v>
      </c>
    </row>
    <row r="140" spans="1:8" ht="18.75" customHeight="1">
      <c r="A140" s="131" t="str">
        <f>'MASTER KEY'!A140</f>
        <v>var00144</v>
      </c>
      <c r="B140" t="str">
        <f>VLOOKUP(A140,'MASTER KEY'!$A$2:$B6098,2,FALSE)</f>
        <v>Discharge (min)</v>
      </c>
      <c r="C140" s="149" t="str">
        <f>VLOOKUP(A140,'MASTER KEY'!$A$2:$C6098,3,TRUE)</f>
        <v>m3/s</v>
      </c>
      <c r="D140" s="131" t="s">
        <v>1151</v>
      </c>
      <c r="E140" s="131" t="s">
        <v>1151</v>
      </c>
      <c r="F140" s="130" t="s">
        <v>1151</v>
      </c>
      <c r="G140" t="str">
        <f>VLOOKUP(A140,'MASTER KEY'!$A$2:$K5138,11,FALSE)</f>
        <v>Hydrology</v>
      </c>
      <c r="H140">
        <v>0</v>
      </c>
    </row>
    <row r="141" spans="1:8" ht="18.75" customHeight="1">
      <c r="A141" s="131" t="str">
        <f>'MASTER KEY'!A141</f>
        <v>var00145</v>
      </c>
      <c r="B141" t="str">
        <f>VLOOKUP(A141,'MASTER KEY'!$A$2:$B6099,2,FALSE)</f>
        <v>Daily Discharge</v>
      </c>
      <c r="C141" s="149" t="str">
        <f>VLOOKUP(A141,'MASTER KEY'!$A$2:$C6099,3,TRUE)</f>
        <v>ML/day</v>
      </c>
      <c r="D141" s="131" t="s">
        <v>1156</v>
      </c>
      <c r="E141" s="131" t="s">
        <v>1157</v>
      </c>
      <c r="F141" s="127">
        <v>1</v>
      </c>
      <c r="G141" t="str">
        <f>VLOOKUP(A141,'MASTER KEY'!$A$2:$K5139,11,FALSE)</f>
        <v>Hydrology</v>
      </c>
      <c r="H141">
        <v>0</v>
      </c>
    </row>
    <row r="142" spans="1:8" ht="18.75" customHeight="1">
      <c r="A142" s="131" t="str">
        <f>'MASTER KEY'!A142</f>
        <v>var00146</v>
      </c>
      <c r="B142" t="str">
        <f>VLOOKUP(A142,'MASTER KEY'!$A$2:$B6100,2,FALSE)</f>
        <v>Stage Height CTF (max)</v>
      </c>
      <c r="C142" s="149" t="str">
        <f>VLOOKUP(A142,'MASTER KEY'!$A$2:$C6100,3,TRUE)</f>
        <v>m above datum</v>
      </c>
      <c r="D142" s="131" t="s">
        <v>1151</v>
      </c>
      <c r="E142" s="131" t="s">
        <v>1151</v>
      </c>
      <c r="F142" s="130" t="s">
        <v>1151</v>
      </c>
      <c r="G142" t="str">
        <f>VLOOKUP(A142,'MASTER KEY'!$A$2:$K5140,11,FALSE)</f>
        <v>Hydrology</v>
      </c>
      <c r="H142">
        <v>0</v>
      </c>
    </row>
    <row r="143" spans="1:8" ht="18.75" customHeight="1">
      <c r="A143" s="131" t="str">
        <f>'MASTER KEY'!A143</f>
        <v>var00147</v>
      </c>
      <c r="B143" t="str">
        <f>VLOOKUP(A143,'MASTER KEY'!$A$2:$B6101,2,FALSE)</f>
        <v>Stage Height CTF</v>
      </c>
      <c r="C143" s="149" t="str">
        <f>VLOOKUP(A143,'MASTER KEY'!$A$2:$C6101,3,TRUE)</f>
        <v>m above datum</v>
      </c>
      <c r="D143" s="131" t="s">
        <v>1151</v>
      </c>
      <c r="E143" s="131" t="s">
        <v>1151</v>
      </c>
      <c r="F143" s="130" t="s">
        <v>1151</v>
      </c>
      <c r="G143" t="str">
        <f>VLOOKUP(A143,'MASTER KEY'!$A$2:$K5141,11,FALSE)</f>
        <v>Hydrology</v>
      </c>
      <c r="H143">
        <v>0</v>
      </c>
    </row>
    <row r="144" spans="1:8" ht="18.75" customHeight="1">
      <c r="A144" s="131" t="str">
        <f>'MASTER KEY'!A144</f>
        <v>var00148</v>
      </c>
      <c r="B144" t="str">
        <f>VLOOKUP(A144,'MASTER KEY'!$A$2:$B6102,2,FALSE)</f>
        <v>Stage Height CTF (min)</v>
      </c>
      <c r="C144" s="149" t="str">
        <f>VLOOKUP(A144,'MASTER KEY'!$A$2:$C6102,3,TRUE)</f>
        <v>m above datum</v>
      </c>
      <c r="D144" s="131" t="s">
        <v>1151</v>
      </c>
      <c r="E144" s="131" t="s">
        <v>1151</v>
      </c>
      <c r="F144" s="130" t="s">
        <v>1151</v>
      </c>
      <c r="G144" t="str">
        <f>VLOOKUP(A144,'MASTER KEY'!$A$2:$K5142,11,FALSE)</f>
        <v>Hydrology</v>
      </c>
      <c r="H144">
        <v>0</v>
      </c>
    </row>
    <row r="145" spans="1:8" ht="18.75" customHeight="1">
      <c r="A145" s="131" t="str">
        <f>'MASTER KEY'!A145</f>
        <v>var00149</v>
      </c>
      <c r="B145" t="str">
        <f>VLOOKUP(A145,'MASTER KEY'!$A$2:$B6103,2,FALSE)</f>
        <v>Stage Height (max)</v>
      </c>
      <c r="C145" s="149" t="str">
        <f>VLOOKUP(A145,'MASTER KEY'!$A$2:$C6103,3,TRUE)</f>
        <v>m above datum</v>
      </c>
      <c r="D145" s="131" t="s">
        <v>1151</v>
      </c>
      <c r="E145" s="131" t="s">
        <v>1151</v>
      </c>
      <c r="F145" s="130" t="s">
        <v>1151</v>
      </c>
      <c r="G145" t="str">
        <f>VLOOKUP(A145,'MASTER KEY'!$A$2:$K5143,11,FALSE)</f>
        <v>Hydrology</v>
      </c>
      <c r="H145">
        <v>0</v>
      </c>
    </row>
    <row r="146" spans="1:8" ht="18.75" customHeight="1">
      <c r="A146" s="131" t="str">
        <f>'MASTER KEY'!A146</f>
        <v>var00150</v>
      </c>
      <c r="B146" t="str">
        <f>VLOOKUP(A146,'MASTER KEY'!$A$2:$B6104,2,FALSE)</f>
        <v>Stage Height</v>
      </c>
      <c r="C146" s="149" t="str">
        <f>VLOOKUP(A146,'MASTER KEY'!$A$2:$C6104,3,TRUE)</f>
        <v>m above datum</v>
      </c>
      <c r="D146" s="131" t="s">
        <v>1006</v>
      </c>
      <c r="E146" s="131" t="s">
        <v>1007</v>
      </c>
      <c r="F146" s="127">
        <v>1</v>
      </c>
      <c r="G146" t="str">
        <f>VLOOKUP(A146,'MASTER KEY'!$A$2:$K5144,11,FALSE)</f>
        <v>Hydrology</v>
      </c>
      <c r="H146">
        <v>1</v>
      </c>
    </row>
    <row r="147" spans="1:8" ht="18.75" customHeight="1">
      <c r="A147" s="131" t="str">
        <f>'MASTER KEY'!A147</f>
        <v>var00151</v>
      </c>
      <c r="B147" t="str">
        <f>VLOOKUP(A147,'MASTER KEY'!$A$2:$B6105,2,FALSE)</f>
        <v>Stage Height (min)</v>
      </c>
      <c r="C147" s="149" t="str">
        <f>VLOOKUP(A147,'MASTER KEY'!$A$2:$C6105,3,TRUE)</f>
        <v>m above datum</v>
      </c>
      <c r="D147" s="131" t="s">
        <v>1151</v>
      </c>
      <c r="E147" s="131" t="s">
        <v>1151</v>
      </c>
      <c r="F147" s="130" t="s">
        <v>1151</v>
      </c>
      <c r="G147" t="str">
        <f>VLOOKUP(A147,'MASTER KEY'!$A$2:$K5145,11,FALSE)</f>
        <v>Hydrology</v>
      </c>
      <c r="H147">
        <v>0</v>
      </c>
    </row>
    <row r="148" spans="1:8" ht="18.75" customHeight="1">
      <c r="A148" s="131" t="str">
        <f>'MASTER KEY'!A148</f>
        <v>var00152</v>
      </c>
      <c r="B148" t="str">
        <f>VLOOKUP(A148,'MASTER KEY'!$A$2:$B6106,2,FALSE)</f>
        <v>Precipitation</v>
      </c>
      <c r="C148" s="149" t="str">
        <f>VLOOKUP(A148,'MASTER KEY'!$A$2:$C6106,3,TRUE)</f>
        <v>m</v>
      </c>
      <c r="D148" s="131" t="s">
        <v>1158</v>
      </c>
      <c r="E148" s="131" t="s">
        <v>1007</v>
      </c>
      <c r="F148" s="127">
        <v>1</v>
      </c>
      <c r="G148" t="str">
        <f>VLOOKUP(A148,'MASTER KEY'!$A$2:$K5146,11,FALSE)</f>
        <v>Meteorology</v>
      </c>
      <c r="H148">
        <v>0</v>
      </c>
    </row>
    <row r="149" spans="1:8" ht="18.75" customHeight="1">
      <c r="A149" s="131" t="str">
        <f>'MASTER KEY'!A149</f>
        <v>var00153</v>
      </c>
      <c r="B149" t="str">
        <f>VLOOKUP(A149,'MASTER KEY'!$A$2:$B6107,2,FALSE)</f>
        <v>Air Temperature</v>
      </c>
      <c r="C149" s="149" t="str">
        <f>VLOOKUP(A149,'MASTER KEY'!$A$2:$C6107,3,TRUE)</f>
        <v>C</v>
      </c>
      <c r="D149" s="131" t="s">
        <v>1159</v>
      </c>
      <c r="E149" s="131" t="str">
        <f>'[1]MASTER KEY'!E149</f>
        <v>^{\circ}C</v>
      </c>
      <c r="F149" s="127">
        <v>1</v>
      </c>
      <c r="G149" t="str">
        <f>VLOOKUP(A149,'MASTER KEY'!$A$2:$K5147,11,FALSE)</f>
        <v>Meteorology</v>
      </c>
      <c r="H149">
        <v>2</v>
      </c>
    </row>
    <row r="150" spans="1:8" ht="18.75" customHeight="1">
      <c r="A150" s="131" t="str">
        <f>'MASTER KEY'!A150</f>
        <v>var00154</v>
      </c>
      <c r="B150" t="str">
        <f>VLOOKUP(A150,'MASTER KEY'!$A$2:$B6108,2,FALSE)</f>
        <v>Wet Bulb Air Temperature</v>
      </c>
      <c r="C150" s="149" t="str">
        <f>VLOOKUP(A150,'MASTER KEY'!$A$2:$C6108,3,TRUE)</f>
        <v>C</v>
      </c>
      <c r="D150" s="131" t="s">
        <v>8585</v>
      </c>
      <c r="E150" s="131" t="s">
        <v>1151</v>
      </c>
      <c r="F150" s="130" t="s">
        <v>1151</v>
      </c>
      <c r="G150" t="str">
        <f>VLOOKUP(A150,'MASTER KEY'!$A$2:$K5148,11,FALSE)</f>
        <v>Meteorology</v>
      </c>
      <c r="H150">
        <v>0</v>
      </c>
    </row>
    <row r="151" spans="1:8" ht="18.75" customHeight="1">
      <c r="A151" s="131" t="str">
        <f>'MASTER KEY'!A151</f>
        <v>var00155</v>
      </c>
      <c r="B151" t="str">
        <f>VLOOKUP(A151,'MASTER KEY'!$A$2:$B6109,2,FALSE)</f>
        <v>Dew Point Temperature</v>
      </c>
      <c r="C151" s="149" t="str">
        <f>VLOOKUP(A151,'MASTER KEY'!$A$2:$C6109,3,TRUE)</f>
        <v>C</v>
      </c>
      <c r="D151" s="131" t="s">
        <v>8586</v>
      </c>
      <c r="E151" s="131" t="s">
        <v>1151</v>
      </c>
      <c r="F151" s="130" t="s">
        <v>1151</v>
      </c>
      <c r="G151" t="str">
        <f>VLOOKUP(A151,'MASTER KEY'!$A$2:$K5149,11,FALSE)</f>
        <v>Meteorology</v>
      </c>
      <c r="H151">
        <v>0</v>
      </c>
    </row>
    <row r="152" spans="1:8" ht="18.75" customHeight="1">
      <c r="A152" s="131" t="str">
        <f>'MASTER KEY'!A152</f>
        <v>var00156</v>
      </c>
      <c r="B152" t="str">
        <f>VLOOKUP(A152,'MASTER KEY'!$A$2:$B6110,2,FALSE)</f>
        <v>Relative Humidity</v>
      </c>
      <c r="C152" s="149" t="str">
        <f>VLOOKUP(A152,'MASTER KEY'!$A$2:$C6110,3,TRUE)</f>
        <v>%</v>
      </c>
      <c r="D152" s="131" t="s">
        <v>1160</v>
      </c>
      <c r="E152" s="131" t="str">
        <f>'[1]MASTER KEY'!E152</f>
        <v>%</v>
      </c>
      <c r="F152" s="127">
        <v>1</v>
      </c>
      <c r="G152" t="str">
        <f>VLOOKUP(A152,'MASTER KEY'!$A$2:$K5150,11,FALSE)</f>
        <v>Meteorology</v>
      </c>
      <c r="H152">
        <v>2</v>
      </c>
    </row>
    <row r="153" spans="1:8" ht="18.75" customHeight="1">
      <c r="A153" s="131" t="str">
        <f>'MASTER KEY'!A153</f>
        <v>var00157</v>
      </c>
      <c r="B153" t="str">
        <f>VLOOKUP(A153,'MASTER KEY'!$A$2:$B6111,2,FALSE)</f>
        <v>Wind Speed (max)</v>
      </c>
      <c r="C153" s="149" t="str">
        <f>VLOOKUP(A153,'MASTER KEY'!$A$2:$C6111,3,TRUE)</f>
        <v>m/s</v>
      </c>
      <c r="D153" s="131" t="s">
        <v>1161</v>
      </c>
      <c r="E153" s="131" t="s">
        <v>1162</v>
      </c>
      <c r="F153" s="127">
        <v>1</v>
      </c>
      <c r="G153" t="str">
        <f>VLOOKUP(A153,'MASTER KEY'!$A$2:$K5151,11,FALSE)</f>
        <v>Meteorology</v>
      </c>
      <c r="H153">
        <v>0</v>
      </c>
    </row>
    <row r="154" spans="1:8" ht="18.75" customHeight="1">
      <c r="A154" s="131" t="str">
        <f>'MASTER KEY'!A154</f>
        <v>var00158</v>
      </c>
      <c r="B154" t="str">
        <f>VLOOKUP(A154,'MASTER KEY'!$A$2:$B6112,2,FALSE)</f>
        <v>Cloud Amount of First Group in Eighths</v>
      </c>
      <c r="C154" s="149" t="str">
        <f>VLOOKUP(A154,'MASTER KEY'!$A$2:$C6112,3,TRUE)</f>
        <v>oktas</v>
      </c>
      <c r="D154" s="131" t="s">
        <v>1151</v>
      </c>
      <c r="E154" s="131" t="s">
        <v>1151</v>
      </c>
      <c r="F154" s="130" t="s">
        <v>1151</v>
      </c>
      <c r="G154" t="str">
        <f>VLOOKUP(A154,'MASTER KEY'!$A$2:$K5152,11,FALSE)</f>
        <v>Meteorology</v>
      </c>
      <c r="H154">
        <v>0</v>
      </c>
    </row>
    <row r="155" spans="1:8" ht="18.75" customHeight="1">
      <c r="A155" s="131" t="str">
        <f>'MASTER KEY'!A155</f>
        <v>var00159</v>
      </c>
      <c r="B155" t="str">
        <f>VLOOKUP(A155,'MASTER KEY'!$A$2:$B6113,2,FALSE)</f>
        <v>Cloud Height of First Group</v>
      </c>
      <c r="C155" s="149" t="str">
        <f>VLOOKUP(A155,'MASTER KEY'!$A$2:$C6113,3,TRUE)</f>
        <v>ft</v>
      </c>
      <c r="D155" s="131" t="s">
        <v>1151</v>
      </c>
      <c r="E155" s="131" t="s">
        <v>1151</v>
      </c>
      <c r="F155" s="130" t="s">
        <v>1151</v>
      </c>
      <c r="G155" t="str">
        <f>VLOOKUP(A155,'MASTER KEY'!$A$2:$K5153,11,FALSE)</f>
        <v>Meteorology</v>
      </c>
      <c r="H155">
        <v>0</v>
      </c>
    </row>
    <row r="156" spans="1:8" ht="18.75" customHeight="1">
      <c r="A156" s="131" t="str">
        <f>'MASTER KEY'!A156</f>
        <v>var00160</v>
      </c>
      <c r="B156" t="str">
        <f>VLOOKUP(A156,'MASTER KEY'!$A$2:$B6114,2,FALSE)</f>
        <v>Cloud Amount of Second Group in Eighths</v>
      </c>
      <c r="C156" s="149" t="str">
        <f>VLOOKUP(A156,'MASTER KEY'!$A$2:$C6114,3,TRUE)</f>
        <v>oktas</v>
      </c>
      <c r="D156" s="131" t="s">
        <v>1151</v>
      </c>
      <c r="E156" s="131" t="s">
        <v>1151</v>
      </c>
      <c r="F156" s="130" t="s">
        <v>1151</v>
      </c>
      <c r="G156" t="str">
        <f>VLOOKUP(A156,'MASTER KEY'!$A$2:$K5154,11,FALSE)</f>
        <v>Meteorology</v>
      </c>
      <c r="H156">
        <v>0</v>
      </c>
    </row>
    <row r="157" spans="1:8" ht="18.75" customHeight="1">
      <c r="A157" s="131" t="str">
        <f>'MASTER KEY'!A157</f>
        <v>var00161</v>
      </c>
      <c r="B157" t="str">
        <f>VLOOKUP(A157,'MASTER KEY'!$A$2:$B6115,2,FALSE)</f>
        <v>Cloud Height of Second Group</v>
      </c>
      <c r="C157" s="149" t="str">
        <f>VLOOKUP(A157,'MASTER KEY'!$A$2:$C6115,3,TRUE)</f>
        <v>ft</v>
      </c>
      <c r="D157" s="131" t="s">
        <v>1151</v>
      </c>
      <c r="E157" s="131" t="s">
        <v>1151</v>
      </c>
      <c r="F157" s="130" t="s">
        <v>1151</v>
      </c>
      <c r="G157" t="str">
        <f>VLOOKUP(A157,'MASTER KEY'!$A$2:$K5155,11,FALSE)</f>
        <v>Meteorology</v>
      </c>
      <c r="H157">
        <v>0</v>
      </c>
    </row>
    <row r="158" spans="1:8" ht="18.75" customHeight="1">
      <c r="A158" s="131" t="str">
        <f>'MASTER KEY'!A158</f>
        <v>var00162</v>
      </c>
      <c r="B158" t="str">
        <f>VLOOKUP(A158,'MASTER KEY'!$A$2:$B6116,2,FALSE)</f>
        <v>Cloud Amount of Third Group in Eighths</v>
      </c>
      <c r="C158" s="149" t="str">
        <f>VLOOKUP(A158,'MASTER KEY'!$A$2:$C6116,3,TRUE)</f>
        <v>oktas</v>
      </c>
      <c r="D158" s="131" t="s">
        <v>1151</v>
      </c>
      <c r="E158" s="131" t="s">
        <v>1151</v>
      </c>
      <c r="F158" s="130" t="s">
        <v>1151</v>
      </c>
      <c r="G158" t="str">
        <f>VLOOKUP(A158,'MASTER KEY'!$A$2:$K5156,11,FALSE)</f>
        <v>Meteorology</v>
      </c>
      <c r="H158">
        <v>0</v>
      </c>
    </row>
    <row r="159" spans="1:8" ht="18.75" customHeight="1">
      <c r="A159" s="131" t="str">
        <f>'MASTER KEY'!A159</f>
        <v>var00163</v>
      </c>
      <c r="B159" t="str">
        <f>VLOOKUP(A159,'MASTER KEY'!$A$2:$B6117,2,FALSE)</f>
        <v>Cloud Height of Third Group</v>
      </c>
      <c r="C159" s="149" t="str">
        <f>VLOOKUP(A159,'MASTER KEY'!$A$2:$C6117,3,TRUE)</f>
        <v>ft</v>
      </c>
      <c r="D159" s="131" t="s">
        <v>1151</v>
      </c>
      <c r="E159" s="131" t="s">
        <v>1151</v>
      </c>
      <c r="F159" s="130" t="s">
        <v>1151</v>
      </c>
      <c r="G159" t="str">
        <f>VLOOKUP(A159,'MASTER KEY'!$A$2:$K5157,11,FALSE)</f>
        <v>Meteorology</v>
      </c>
      <c r="H159">
        <v>0</v>
      </c>
    </row>
    <row r="160" spans="1:8" ht="18.75" customHeight="1">
      <c r="A160" s="131" t="str">
        <f>'MASTER KEY'!A160</f>
        <v>var00164</v>
      </c>
      <c r="B160" t="str">
        <f>VLOOKUP(A160,'MASTER KEY'!$A$2:$B6118,2,FALSE)</f>
        <v>Cloud Amount of Fourth Group in Eighths</v>
      </c>
      <c r="C160" s="149" t="str">
        <f>VLOOKUP(A160,'MASTER KEY'!$A$2:$C6118,3,TRUE)</f>
        <v>oktas</v>
      </c>
      <c r="D160" s="131" t="s">
        <v>1151</v>
      </c>
      <c r="E160" s="131" t="s">
        <v>1151</v>
      </c>
      <c r="F160" s="130" t="s">
        <v>1151</v>
      </c>
      <c r="G160" t="str">
        <f>VLOOKUP(A160,'MASTER KEY'!$A$2:$K5158,11,FALSE)</f>
        <v>Meteorology</v>
      </c>
      <c r="H160">
        <v>0</v>
      </c>
    </row>
    <row r="161" spans="1:8" ht="18.75" customHeight="1">
      <c r="A161" s="131" t="str">
        <f>'MASTER KEY'!A161</f>
        <v>var00165</v>
      </c>
      <c r="B161" t="str">
        <f>VLOOKUP(A161,'MASTER KEY'!$A$2:$B6119,2,FALSE)</f>
        <v>Cloud Height of Fourth Group</v>
      </c>
      <c r="C161" s="149" t="str">
        <f>VLOOKUP(A161,'MASTER KEY'!$A$2:$C6119,3,TRUE)</f>
        <v>ft</v>
      </c>
      <c r="D161" s="131" t="s">
        <v>1151</v>
      </c>
      <c r="E161" s="131" t="s">
        <v>1151</v>
      </c>
      <c r="F161" s="130" t="s">
        <v>1151</v>
      </c>
      <c r="G161" t="str">
        <f>VLOOKUP(A161,'MASTER KEY'!$A$2:$K5159,11,FALSE)</f>
        <v>Meteorology</v>
      </c>
      <c r="H161">
        <v>0</v>
      </c>
    </row>
    <row r="162" spans="1:8" ht="18.75" customHeight="1">
      <c r="A162" s="131" t="str">
        <f>'MASTER KEY'!A162</f>
        <v>var00166</v>
      </c>
      <c r="B162" t="str">
        <f>VLOOKUP(A162,'MASTER KEY'!$A$2:$B6120,2,FALSE)</f>
        <v>Ceilometer Cloud Amount of First Group</v>
      </c>
      <c r="C162" s="149" t="str">
        <f>VLOOKUP(A162,'MASTER KEY'!$A$2:$C6120,3,TRUE)</f>
        <v>oktas</v>
      </c>
      <c r="D162" s="131" t="s">
        <v>1151</v>
      </c>
      <c r="E162" s="131" t="s">
        <v>1151</v>
      </c>
      <c r="F162" s="130" t="s">
        <v>1151</v>
      </c>
      <c r="G162" t="str">
        <f>VLOOKUP(A162,'MASTER KEY'!$A$2:$K5160,11,FALSE)</f>
        <v>Meteorology</v>
      </c>
      <c r="H162">
        <v>0</v>
      </c>
    </row>
    <row r="163" spans="1:8" ht="18.75" customHeight="1">
      <c r="A163" s="131" t="str">
        <f>'MASTER KEY'!A163</f>
        <v>var00167</v>
      </c>
      <c r="B163" t="str">
        <f>VLOOKUP(A163,'MASTER KEY'!$A$2:$B6121,2,FALSE)</f>
        <v>Ceilometer Cloud Height of First Group</v>
      </c>
      <c r="C163" s="149" t="str">
        <f>VLOOKUP(A163,'MASTER KEY'!$A$2:$C6121,3,TRUE)</f>
        <v>ft</v>
      </c>
      <c r="D163" s="131" t="s">
        <v>1151</v>
      </c>
      <c r="E163" s="131" t="s">
        <v>1151</v>
      </c>
      <c r="F163" s="130" t="s">
        <v>1151</v>
      </c>
      <c r="G163" t="str">
        <f>VLOOKUP(A163,'MASTER KEY'!$A$2:$K5161,11,FALSE)</f>
        <v>Meteorology</v>
      </c>
      <c r="H163">
        <v>0</v>
      </c>
    </row>
    <row r="164" spans="1:8" ht="18.75" customHeight="1">
      <c r="A164" s="131" t="str">
        <f>'MASTER KEY'!A164</f>
        <v>var00168</v>
      </c>
      <c r="B164" t="str">
        <f>VLOOKUP(A164,'MASTER KEY'!$A$2:$B6122,2,FALSE)</f>
        <v>Ceilometer Cloud Amount of Second Group</v>
      </c>
      <c r="C164" s="149" t="str">
        <f>VLOOKUP(A164,'MASTER KEY'!$A$2:$C6122,3,TRUE)</f>
        <v>oktas</v>
      </c>
      <c r="D164" s="131" t="s">
        <v>1151</v>
      </c>
      <c r="E164" s="131" t="s">
        <v>1151</v>
      </c>
      <c r="F164" s="130" t="s">
        <v>1151</v>
      </c>
      <c r="G164" t="str">
        <f>VLOOKUP(A164,'MASTER KEY'!$A$2:$K5162,11,FALSE)</f>
        <v>Meteorology</v>
      </c>
      <c r="H164">
        <v>0</v>
      </c>
    </row>
    <row r="165" spans="1:8" ht="18.75" customHeight="1">
      <c r="A165" s="131" t="str">
        <f>'MASTER KEY'!A165</f>
        <v>var00169</v>
      </c>
      <c r="B165" t="str">
        <f>VLOOKUP(A165,'MASTER KEY'!$A$2:$B6123,2,FALSE)</f>
        <v>Ceilometer Cloud Height of Second Group</v>
      </c>
      <c r="C165" s="149" t="str">
        <f>VLOOKUP(A165,'MASTER KEY'!$A$2:$C6123,3,TRUE)</f>
        <v>ft</v>
      </c>
      <c r="D165" s="131" t="s">
        <v>1151</v>
      </c>
      <c r="E165" s="131" t="s">
        <v>1151</v>
      </c>
      <c r="F165" s="130" t="s">
        <v>1151</v>
      </c>
      <c r="G165" t="str">
        <f>VLOOKUP(A165,'MASTER KEY'!$A$2:$K5163,11,FALSE)</f>
        <v>Meteorology</v>
      </c>
      <c r="H165">
        <v>0</v>
      </c>
    </row>
    <row r="166" spans="1:8" ht="18.75" customHeight="1">
      <c r="A166" s="131" t="str">
        <f>'MASTER KEY'!A166</f>
        <v>var00170</v>
      </c>
      <c r="B166" t="str">
        <f>VLOOKUP(A166,'MASTER KEY'!$A$2:$B6124,2,FALSE)</f>
        <v>Ceilometer Cloud Amount of Third Group</v>
      </c>
      <c r="C166" s="149" t="str">
        <f>VLOOKUP(A166,'MASTER KEY'!$A$2:$C6124,3,TRUE)</f>
        <v>oktas</v>
      </c>
      <c r="D166" s="131" t="s">
        <v>1151</v>
      </c>
      <c r="E166" s="131" t="s">
        <v>1151</v>
      </c>
      <c r="F166" s="130" t="s">
        <v>1151</v>
      </c>
      <c r="G166" t="str">
        <f>VLOOKUP(A166,'MASTER KEY'!$A$2:$K5164,11,FALSE)</f>
        <v>Meteorology</v>
      </c>
      <c r="H166">
        <v>0</v>
      </c>
    </row>
    <row r="167" spans="1:8" ht="18.75" customHeight="1">
      <c r="A167" s="131" t="str">
        <f>'MASTER KEY'!A167</f>
        <v>var00171</v>
      </c>
      <c r="B167" t="str">
        <f>VLOOKUP(A167,'MASTER KEY'!$A$2:$B6125,2,FALSE)</f>
        <v>Ceilometer Cloud Height of Third Group</v>
      </c>
      <c r="C167" s="149" t="str">
        <f>VLOOKUP(A167,'MASTER KEY'!$A$2:$C6125,3,TRUE)</f>
        <v>ft</v>
      </c>
      <c r="D167" s="131" t="s">
        <v>1151</v>
      </c>
      <c r="E167" s="131" t="s">
        <v>1151</v>
      </c>
      <c r="F167" s="130" t="s">
        <v>1151</v>
      </c>
      <c r="G167" t="str">
        <f>VLOOKUP(A167,'MASTER KEY'!$A$2:$K5165,11,FALSE)</f>
        <v>Meteorology</v>
      </c>
      <c r="H167">
        <v>0</v>
      </c>
    </row>
    <row r="168" spans="1:8" ht="18.75" customHeight="1">
      <c r="A168" s="131" t="str">
        <f>'MASTER KEY'!A168</f>
        <v>var00172</v>
      </c>
      <c r="B168" t="str">
        <f>VLOOKUP(A168,'MASTER KEY'!$A$2:$B6126,2,FALSE)</f>
        <v>Ceilometer Sky Clear Flag</v>
      </c>
      <c r="C168" s="149">
        <f>VLOOKUP(A168,'MASTER KEY'!$A$2:$C6126,3,TRUE)</f>
        <v>0</v>
      </c>
      <c r="D168" s="131" t="s">
        <v>1151</v>
      </c>
      <c r="E168" s="131" t="s">
        <v>1151</v>
      </c>
      <c r="F168" s="130" t="s">
        <v>1151</v>
      </c>
      <c r="G168" t="str">
        <f>VLOOKUP(A168,'MASTER KEY'!$A$2:$K5166,11,FALSE)</f>
        <v>Meteorology</v>
      </c>
      <c r="H168">
        <v>0</v>
      </c>
    </row>
    <row r="169" spans="1:8" ht="18.75" customHeight="1">
      <c r="A169" s="131" t="str">
        <f>'MASTER KEY'!A169</f>
        <v>var00173</v>
      </c>
      <c r="B169" t="str">
        <f>VLOOKUP(A169,'MASTER KEY'!$A$2:$B6127,2,FALSE)</f>
        <v>Horizontal Visibility</v>
      </c>
      <c r="C169" s="149" t="str">
        <f>VLOOKUP(A169,'MASTER KEY'!$A$2:$C6127,3,TRUE)</f>
        <v>km</v>
      </c>
      <c r="D169" s="131" t="s">
        <v>1151</v>
      </c>
      <c r="E169" s="131" t="s">
        <v>1151</v>
      </c>
      <c r="F169" s="130" t="s">
        <v>1151</v>
      </c>
      <c r="G169" t="str">
        <f>VLOOKUP(A169,'MASTER KEY'!$A$2:$K5167,11,FALSE)</f>
        <v>Meteorology</v>
      </c>
      <c r="H169">
        <v>0</v>
      </c>
    </row>
    <row r="170" spans="1:8" ht="18.75" customHeight="1">
      <c r="A170" s="131" t="str">
        <f>'MASTER KEY'!A170</f>
        <v>var00174</v>
      </c>
      <c r="B170" t="str">
        <f>VLOOKUP(A170,'MASTER KEY'!$A$2:$B6128,2,FALSE)</f>
        <v>AWS Visibility</v>
      </c>
      <c r="C170" s="149" t="str">
        <f>VLOOKUP(A170,'MASTER KEY'!$A$2:$C6128,3,TRUE)</f>
        <v>km</v>
      </c>
      <c r="D170" s="131" t="s">
        <v>1151</v>
      </c>
      <c r="E170" s="131" t="s">
        <v>1151</v>
      </c>
      <c r="F170" s="130" t="s">
        <v>1151</v>
      </c>
      <c r="G170" t="str">
        <f>VLOOKUP(A170,'MASTER KEY'!$A$2:$K5168,11,FALSE)</f>
        <v>Meteorology</v>
      </c>
      <c r="H170">
        <v>0</v>
      </c>
    </row>
    <row r="171" spans="1:8" ht="18.75" customHeight="1">
      <c r="A171" s="131" t="str">
        <f>'MASTER KEY'!A171</f>
        <v>var00175</v>
      </c>
      <c r="B171" t="str">
        <f>VLOOKUP(A171,'MASTER KEY'!$A$2:$B6129,2,FALSE)</f>
        <v>Present Weather in Code</v>
      </c>
      <c r="C171" s="149">
        <f>VLOOKUP(A171,'MASTER KEY'!$A$2:$C6129,3,TRUE)</f>
        <v>0</v>
      </c>
      <c r="D171" s="131" t="s">
        <v>1151</v>
      </c>
      <c r="E171" s="131" t="s">
        <v>1151</v>
      </c>
      <c r="F171" s="130" t="s">
        <v>1151</v>
      </c>
      <c r="G171" t="str">
        <f>VLOOKUP(A171,'MASTER KEY'!$A$2:$K5169,11,FALSE)</f>
        <v>Meteorology</v>
      </c>
      <c r="H171">
        <v>0</v>
      </c>
    </row>
    <row r="172" spans="1:8" ht="18.75" customHeight="1">
      <c r="A172" s="131" t="str">
        <f>'MASTER KEY'!A173</f>
        <v>var00177</v>
      </c>
      <c r="B172" t="str">
        <f>VLOOKUP(A172,'MASTER KEY'!$A$2:$B6130,2,FALSE)</f>
        <v>Station Level Pressure</v>
      </c>
      <c r="C172" s="149" t="str">
        <f>VLOOKUP(A172,'MASTER KEY'!$A$2:$C6130,3,TRUE)</f>
        <v>hPa</v>
      </c>
      <c r="D172" s="131" t="s">
        <v>8587</v>
      </c>
      <c r="E172" s="131" t="s">
        <v>1241</v>
      </c>
      <c r="F172" s="130">
        <v>1</v>
      </c>
      <c r="G172" t="str">
        <f>VLOOKUP(A172,'MASTER KEY'!$A$2:$K5170,11,FALSE)</f>
        <v>Meteorology</v>
      </c>
      <c r="H172">
        <v>2</v>
      </c>
    </row>
    <row r="173" spans="1:8" ht="18.75" customHeight="1">
      <c r="A173" s="131" t="str">
        <f>'MASTER KEY'!A174</f>
        <v>var00178</v>
      </c>
      <c r="B173" t="str">
        <f>VLOOKUP(A173,'MASTER KEY'!$A$2:$B6131,2,FALSE)</f>
        <v>Chlorophyll Sample Volume</v>
      </c>
      <c r="C173" s="149" t="str">
        <f>VLOOKUP(A173,'MASTER KEY'!$A$2:$C6131,3,TRUE)</f>
        <v>mL</v>
      </c>
      <c r="D173" s="131" t="s">
        <v>1151</v>
      </c>
      <c r="E173" s="131" t="s">
        <v>1151</v>
      </c>
      <c r="F173" s="130" t="s">
        <v>1151</v>
      </c>
      <c r="G173" t="str">
        <f>VLOOKUP(A173,'MASTER KEY'!$A$2:$K5171,11,FALSE)</f>
        <v>Water Quality (Nutrient)</v>
      </c>
      <c r="H173">
        <v>0</v>
      </c>
    </row>
    <row r="174" spans="1:8" ht="18.75" customHeight="1">
      <c r="A174" s="131" t="str">
        <f>'MASTER KEY'!A175</f>
        <v>var00179</v>
      </c>
      <c r="B174" t="str">
        <f>VLOOKUP(A174,'MASTER KEY'!$A$2:$B6132,2,FALSE)</f>
        <v>Bottom Depth</v>
      </c>
      <c r="C174" s="149" t="str">
        <f>VLOOKUP(A174,'MASTER KEY'!$A$2:$C6132,3,TRUE)</f>
        <v>m</v>
      </c>
      <c r="D174" s="131" t="s">
        <v>1151</v>
      </c>
      <c r="E174" s="131" t="s">
        <v>1151</v>
      </c>
      <c r="F174" s="130" t="s">
        <v>1151</v>
      </c>
      <c r="G174" t="str">
        <f>VLOOKUP(A174,'MASTER KEY'!$A$2:$K5172,11,FALSE)</f>
        <v>Hydrodynamics</v>
      </c>
      <c r="H174">
        <v>0</v>
      </c>
    </row>
    <row r="175" spans="1:8" ht="18.75" customHeight="1">
      <c r="A175" s="131" t="str">
        <f>'MASTER KEY'!A176</f>
        <v>var00180</v>
      </c>
      <c r="B175" t="str">
        <f>VLOOKUP(A175,'MASTER KEY'!$A$2:$B6133,2,FALSE)</f>
        <v>Water Surface Height</v>
      </c>
      <c r="C175" s="149" t="str">
        <f>VLOOKUP(A175,'MASTER KEY'!$A$2:$C6133,3,TRUE)</f>
        <v>m</v>
      </c>
      <c r="D175" s="131" t="s">
        <v>227</v>
      </c>
      <c r="E175" s="131" t="s">
        <v>1007</v>
      </c>
      <c r="F175" s="127">
        <v>1</v>
      </c>
      <c r="G175" t="str">
        <f>VLOOKUP(A175,'MASTER KEY'!$A$2:$K5173,11,FALSE)</f>
        <v>Hydrodynamics</v>
      </c>
      <c r="H175">
        <v>1</v>
      </c>
    </row>
    <row r="176" spans="1:8">
      <c r="A176" s="141" t="s">
        <v>402</v>
      </c>
      <c r="B176" t="str">
        <f>VLOOKUP(A176,'MASTER KEY'!$A$2:$B6134,2,FALSE)</f>
        <v>Tilt</v>
      </c>
      <c r="C176" s="149" t="str">
        <f>VLOOKUP(A176,'MASTER KEY'!$A$2:$C6134,3,TRUE)</f>
        <v>deg</v>
      </c>
      <c r="D176" s="6" t="s">
        <v>1163</v>
      </c>
      <c r="E176" s="6" t="s">
        <v>1151</v>
      </c>
      <c r="F176" s="142">
        <v>1</v>
      </c>
      <c r="G176" t="str">
        <f>VLOOKUP(A176,'MASTER KEY'!$A$2:$K5175,11,FALSE)</f>
        <v>Hydrodynamics</v>
      </c>
      <c r="H176">
        <v>0</v>
      </c>
    </row>
    <row r="177" spans="1:8" ht="18.75" customHeight="1">
      <c r="A177" s="115" t="s">
        <v>404</v>
      </c>
      <c r="B177" t="str">
        <f>VLOOKUP(A177,'MASTER KEY'!$A$2:$B6135,2,FALSE)</f>
        <v>Spectral Radiative Flux (WL - 410W)</v>
      </c>
      <c r="C177" s="149" t="str">
        <f>VLOOKUP(A177,'MASTER KEY'!$A$2:$C6135,3,TRUE)</f>
        <v>uW/cm2/nm</v>
      </c>
      <c r="D177" s="145" t="s">
        <v>1164</v>
      </c>
      <c r="E177" s="131" t="s">
        <v>1151</v>
      </c>
      <c r="F177" s="127">
        <v>10</v>
      </c>
      <c r="G177" t="str">
        <f>VLOOKUP(A177,'MASTER KEY'!$A$2:$K5176,11,FALSE)</f>
        <v>Light</v>
      </c>
      <c r="H177">
        <v>0</v>
      </c>
    </row>
    <row r="178" spans="1:8" ht="18.75" customHeight="1">
      <c r="A178" s="115" t="s">
        <v>406</v>
      </c>
      <c r="B178" t="str">
        <f>VLOOKUP(A178,'MASTER KEY'!$A$2:$B6136,2,FALSE)</f>
        <v>Spectral Radiative Flux (WL - 440W)</v>
      </c>
      <c r="C178" s="149" t="str">
        <f>VLOOKUP(A178,'MASTER KEY'!$A$2:$C6136,3,TRUE)</f>
        <v>uW/cm2/nm</v>
      </c>
      <c r="D178" s="145" t="s">
        <v>1165</v>
      </c>
      <c r="E178" s="131" t="s">
        <v>1151</v>
      </c>
      <c r="F178" s="127">
        <v>10</v>
      </c>
      <c r="G178" t="str">
        <f>VLOOKUP(A178,'MASTER KEY'!$A$2:$K5177,11,FALSE)</f>
        <v>Light</v>
      </c>
      <c r="H178">
        <v>0</v>
      </c>
    </row>
    <row r="179" spans="1:8" ht="18.75" customHeight="1">
      <c r="A179" s="115" t="s">
        <v>408</v>
      </c>
      <c r="B179" t="str">
        <f>VLOOKUP(A179,'MASTER KEY'!$A$2:$B6137,2,FALSE)</f>
        <v>Spectral Radiative Flux (WL - 490W)</v>
      </c>
      <c r="C179" s="149" t="str">
        <f>VLOOKUP(A179,'MASTER KEY'!$A$2:$C6137,3,TRUE)</f>
        <v>uW/cm2/nm</v>
      </c>
      <c r="D179" s="145" t="s">
        <v>1166</v>
      </c>
      <c r="E179" s="131" t="s">
        <v>1151</v>
      </c>
      <c r="F179" s="127">
        <v>10</v>
      </c>
      <c r="G179" t="str">
        <f>VLOOKUP(A179,'MASTER KEY'!$A$2:$K5178,11,FALSE)</f>
        <v>Light</v>
      </c>
      <c r="H179">
        <v>0</v>
      </c>
    </row>
    <row r="180" spans="1:8" ht="18.75" customHeight="1">
      <c r="A180" s="115" t="s">
        <v>410</v>
      </c>
      <c r="B180" t="str">
        <f>VLOOKUP(A180,'MASTER KEY'!$A$2:$B6138,2,FALSE)</f>
        <v>Spectral Radiative Flux (WL - 510W)</v>
      </c>
      <c r="C180" s="149" t="str">
        <f>VLOOKUP(A180,'MASTER KEY'!$A$2:$C6138,3,TRUE)</f>
        <v>uW/cm2/nm</v>
      </c>
      <c r="D180" s="145" t="s">
        <v>1167</v>
      </c>
      <c r="E180" s="131" t="s">
        <v>1151</v>
      </c>
      <c r="F180" s="127">
        <v>10</v>
      </c>
      <c r="G180" t="str">
        <f>VLOOKUP(A180,'MASTER KEY'!$A$2:$K5179,11,FALSE)</f>
        <v>Light</v>
      </c>
      <c r="H180">
        <v>0</v>
      </c>
    </row>
    <row r="181" spans="1:8" ht="18.75" customHeight="1">
      <c r="A181" s="115" t="s">
        <v>412</v>
      </c>
      <c r="B181" t="str">
        <f>VLOOKUP(A181,'MASTER KEY'!$A$2:$B6139,2,FALSE)</f>
        <v>Spectral Radiative Flux (WL - 550W)</v>
      </c>
      <c r="C181" s="149" t="str">
        <f>VLOOKUP(A181,'MASTER KEY'!$A$2:$C6139,3,TRUE)</f>
        <v>uW/cm2/nm</v>
      </c>
      <c r="D181" s="145" t="s">
        <v>1168</v>
      </c>
      <c r="E181" s="131" t="s">
        <v>1151</v>
      </c>
      <c r="F181" s="127">
        <v>10</v>
      </c>
      <c r="G181" t="str">
        <f>VLOOKUP(A181,'MASTER KEY'!$A$2:$K5180,11,FALSE)</f>
        <v>Light</v>
      </c>
      <c r="H181">
        <v>0</v>
      </c>
    </row>
    <row r="182" spans="1:8" ht="18.75" customHeight="1">
      <c r="A182" s="115" t="s">
        <v>414</v>
      </c>
      <c r="B182" t="str">
        <f>VLOOKUP(A182,'MASTER KEY'!$A$2:$B6140,2,FALSE)</f>
        <v>Spectral Radiative Flux (WL - 590W)</v>
      </c>
      <c r="C182" s="149" t="str">
        <f>VLOOKUP(A182,'MASTER KEY'!$A$2:$C6140,3,TRUE)</f>
        <v>uW/cm2/nm</v>
      </c>
      <c r="D182" s="145" t="s">
        <v>1169</v>
      </c>
      <c r="E182" s="131" t="s">
        <v>1151</v>
      </c>
      <c r="F182" s="127">
        <v>10</v>
      </c>
      <c r="G182" t="str">
        <f>VLOOKUP(A182,'MASTER KEY'!$A$2:$K5181,11,FALSE)</f>
        <v>Light</v>
      </c>
      <c r="H182">
        <v>0</v>
      </c>
    </row>
    <row r="183" spans="1:8" ht="18.75" customHeight="1">
      <c r="A183" s="115" t="s">
        <v>417</v>
      </c>
      <c r="B183" t="str">
        <f>VLOOKUP(A183,'MASTER KEY'!$A$2:$B6141,2,FALSE)</f>
        <v>Spectral Radiative Flux (WL - 635W)</v>
      </c>
      <c r="C183" s="149" t="str">
        <f>VLOOKUP(A183,'MASTER KEY'!$A$2:$C6141,3,TRUE)</f>
        <v>uW/cm2/nm</v>
      </c>
      <c r="D183" s="145" t="s">
        <v>1170</v>
      </c>
      <c r="E183" s="131" t="s">
        <v>1151</v>
      </c>
      <c r="F183" s="127">
        <v>10</v>
      </c>
      <c r="G183" t="str">
        <f>VLOOKUP(A183,'MASTER KEY'!$A$2:$K5182,11,FALSE)</f>
        <v>Light</v>
      </c>
      <c r="H183">
        <v>0</v>
      </c>
    </row>
    <row r="184" spans="1:8" ht="18.75" customHeight="1">
      <c r="A184" s="115" t="s">
        <v>419</v>
      </c>
      <c r="B184" t="str">
        <f>VLOOKUP(A184,'MASTER KEY'!$A$2:$B6142,2,FALSE)</f>
        <v>Spectral Radiative Flux (WL - 660W)</v>
      </c>
      <c r="C184" s="149" t="str">
        <f>VLOOKUP(A184,'MASTER KEY'!$A$2:$C6142,3,TRUE)</f>
        <v>uW/cm2/nm</v>
      </c>
      <c r="D184" s="145" t="s">
        <v>1171</v>
      </c>
      <c r="E184" s="131" t="s">
        <v>1151</v>
      </c>
      <c r="F184" s="127">
        <v>10</v>
      </c>
      <c r="G184" t="str">
        <f>VLOOKUP(A184,'MASTER KEY'!$A$2:$K5183,11,FALSE)</f>
        <v>Light</v>
      </c>
      <c r="H184">
        <v>0</v>
      </c>
    </row>
    <row r="185" spans="1:8" ht="18.75" customHeight="1">
      <c r="A185" s="115" t="s">
        <v>421</v>
      </c>
      <c r="B185" t="str">
        <f>VLOOKUP(A185,'MASTER KEY'!$A$2:$B6143,2,FALSE)</f>
        <v>Spectral Radiative Flux (WL - 700W)</v>
      </c>
      <c r="C185" s="149" t="str">
        <f>VLOOKUP(A185,'MASTER KEY'!$A$2:$C6143,3,TRUE)</f>
        <v>uW/cm2/nm</v>
      </c>
      <c r="D185" s="145" t="s">
        <v>1172</v>
      </c>
      <c r="E185" s="131" t="s">
        <v>1151</v>
      </c>
      <c r="F185" s="127">
        <v>10</v>
      </c>
      <c r="G185" t="str">
        <f>VLOOKUP(A185,'MASTER KEY'!$A$2:$K5184,11,FALSE)</f>
        <v>Light</v>
      </c>
      <c r="H185">
        <v>0</v>
      </c>
    </row>
    <row r="186" spans="1:8" ht="18.75" customHeight="1">
      <c r="A186" s="115" t="s">
        <v>836</v>
      </c>
      <c r="B186" t="str">
        <f>VLOOKUP(A186,'MASTER KEY'!$A$2:$B6144,2,FALSE)</f>
        <v>ACCELERATIONX</v>
      </c>
      <c r="C186" s="149" t="str">
        <f>VLOOKUP(A186,'MASTER KEY'!$A$2:$C6144,3,TRUE)</f>
        <v>m s-2</v>
      </c>
      <c r="D186" s="185" t="s">
        <v>835</v>
      </c>
      <c r="E186" s="185" t="s">
        <v>1173</v>
      </c>
      <c r="F186" s="127">
        <v>1</v>
      </c>
      <c r="G186" t="str">
        <f>VLOOKUP(A186,'MASTER KEY'!$A$2:$K5185,11,FALSE)</f>
        <v>Hydrodynamics</v>
      </c>
      <c r="H186">
        <v>0</v>
      </c>
    </row>
    <row r="187" spans="1:8" ht="18.75" customHeight="1">
      <c r="A187" s="115" t="s">
        <v>838</v>
      </c>
      <c r="B187" t="str">
        <f>VLOOKUP(A187,'MASTER KEY'!$A$2:$B6145,2,FALSE)</f>
        <v>ACCELERATIONY</v>
      </c>
      <c r="C187" s="149" t="str">
        <f>VLOOKUP(A187,'MASTER KEY'!$A$2:$C6145,3,TRUE)</f>
        <v>m s-2</v>
      </c>
      <c r="D187" s="152" t="s">
        <v>837</v>
      </c>
      <c r="E187" s="152" t="s">
        <v>1173</v>
      </c>
      <c r="F187" s="127">
        <v>1</v>
      </c>
      <c r="G187" t="str">
        <f>VLOOKUP(A187,'MASTER KEY'!$A$2:$K5186,11,FALSE)</f>
        <v>Hydrodynamics</v>
      </c>
      <c r="H187">
        <v>0</v>
      </c>
    </row>
    <row r="188" spans="1:8" ht="18.75" customHeight="1">
      <c r="A188" s="115" t="s">
        <v>840</v>
      </c>
      <c r="B188" t="str">
        <f>VLOOKUP(A188,'MASTER KEY'!$A$2:$B6146,2,FALSE)</f>
        <v>ACCELERATIONZ</v>
      </c>
      <c r="C188" s="149" t="str">
        <f>VLOOKUP(A188,'MASTER KEY'!$A$2:$C6146,3,TRUE)</f>
        <v>m s-2</v>
      </c>
      <c r="D188" s="152" t="s">
        <v>839</v>
      </c>
      <c r="E188" s="152" t="s">
        <v>1173</v>
      </c>
      <c r="F188" s="127">
        <v>1</v>
      </c>
      <c r="G188" t="str">
        <f>VLOOKUP(A188,'MASTER KEY'!$A$2:$K5187,11,FALSE)</f>
        <v>Hydrodynamics</v>
      </c>
      <c r="H188">
        <v>0</v>
      </c>
    </row>
    <row r="189" spans="1:8" ht="18.75" customHeight="1">
      <c r="A189" s="115" t="s">
        <v>892</v>
      </c>
      <c r="B189" t="str">
        <f>VLOOKUP(A189,'MASTER KEY'!$A$2:$B6147,2,FALSE)</f>
        <v>AMPLITUDE1</v>
      </c>
      <c r="C189" s="149" t="str">
        <f>VLOOKUP(A189,'MASTER KEY'!$A$2:$C6147,3,TRUE)</f>
        <v>counts</v>
      </c>
      <c r="D189" s="152" t="s">
        <v>891</v>
      </c>
      <c r="E189" s="152" t="s">
        <v>1174</v>
      </c>
      <c r="F189" s="127">
        <v>1</v>
      </c>
      <c r="G189" t="str">
        <f>VLOOKUP(A189,'MASTER KEY'!$A$2:$K5188,11,FALSE)</f>
        <v>Hydrodynamics</v>
      </c>
      <c r="H189">
        <v>0</v>
      </c>
    </row>
    <row r="190" spans="1:8" ht="18.75" customHeight="1">
      <c r="A190" s="115" t="s">
        <v>894</v>
      </c>
      <c r="B190" t="str">
        <f>VLOOKUP(A190,'MASTER KEY'!$A$2:$B6148,2,FALSE)</f>
        <v>AMPLITUDE2</v>
      </c>
      <c r="C190" s="149" t="str">
        <f>VLOOKUP(A190,'MASTER KEY'!$A$2:$C6148,3,TRUE)</f>
        <v>counts</v>
      </c>
      <c r="D190" s="152" t="s">
        <v>893</v>
      </c>
      <c r="E190" s="152" t="s">
        <v>1174</v>
      </c>
      <c r="F190" s="127">
        <v>1</v>
      </c>
      <c r="G190" t="str">
        <f>VLOOKUP(A190,'MASTER KEY'!$A$2:$K5189,11,FALSE)</f>
        <v>Hydrodynamics</v>
      </c>
      <c r="H190">
        <v>0</v>
      </c>
    </row>
    <row r="191" spans="1:8" ht="18.75" customHeight="1">
      <c r="A191" s="115" t="s">
        <v>896</v>
      </c>
      <c r="B191" t="str">
        <f>VLOOKUP(A191,'MASTER KEY'!$A$2:$B6149,2,FALSE)</f>
        <v>AMPLITUDE3</v>
      </c>
      <c r="C191" s="149" t="str">
        <f>VLOOKUP(A191,'MASTER KEY'!$A$2:$C6149,3,TRUE)</f>
        <v>counts</v>
      </c>
      <c r="D191" s="152" t="s">
        <v>895</v>
      </c>
      <c r="E191" s="152" t="s">
        <v>1174</v>
      </c>
      <c r="F191" s="127">
        <v>1</v>
      </c>
      <c r="G191" t="str">
        <f>VLOOKUP(A191,'MASTER KEY'!$A$2:$K5190,11,FALSE)</f>
        <v>Hydrodynamics</v>
      </c>
      <c r="H191">
        <v>0</v>
      </c>
    </row>
    <row r="192" spans="1:8" ht="18.75" customHeight="1">
      <c r="A192" s="115" t="s">
        <v>897</v>
      </c>
      <c r="B192" t="str">
        <f>VLOOKUP(A192,'MASTER KEY'!$A$2:$B6150,2,FALSE)</f>
        <v>CELL</v>
      </c>
      <c r="C192" s="149" t="str">
        <f>VLOOKUP(A192,'MASTER KEY'!$A$2:$C6150,3,TRUE)</f>
        <v>m</v>
      </c>
      <c r="D192" s="152" t="s">
        <v>660</v>
      </c>
      <c r="E192" s="190" t="s">
        <v>1007</v>
      </c>
      <c r="F192" s="127">
        <v>1</v>
      </c>
      <c r="G192" t="str">
        <f>VLOOKUP(A192,'MASTER KEY'!$A$2:$K5191,11,FALSE)</f>
        <v>Hydrodynamics</v>
      </c>
      <c r="H192">
        <v>0</v>
      </c>
    </row>
    <row r="193" spans="1:8" ht="18.75" customHeight="1">
      <c r="A193" s="115" t="s">
        <v>900</v>
      </c>
      <c r="B193" t="str">
        <f>VLOOKUP(A193,'MASTER KEY'!$A$2:$B6151,2,FALSE)</f>
        <v>DENSITY ANOMALY</v>
      </c>
      <c r="C193" s="149" t="str">
        <f>VLOOKUP(A193,'MASTER KEY'!$A$2:$C6151,3,TRUE)</f>
        <v>kg m-3</v>
      </c>
      <c r="D193" s="152" t="s">
        <v>899</v>
      </c>
      <c r="E193" s="185" t="s">
        <v>1175</v>
      </c>
      <c r="F193" s="127">
        <v>1</v>
      </c>
      <c r="G193" t="str">
        <f>VLOOKUP(A193,'MASTER KEY'!$A$2:$K5192,11,FALSE)</f>
        <v>Hydrodynamics</v>
      </c>
      <c r="H193">
        <v>0</v>
      </c>
    </row>
    <row r="194" spans="1:8" ht="18.75" customHeight="1">
      <c r="A194" s="115" t="s">
        <v>317</v>
      </c>
      <c r="B194" t="str">
        <f>VLOOKUP(A194,'MASTER KEY'!$A$2:$B6152,2,FALSE)</f>
        <v>HEADING</v>
      </c>
      <c r="C194" s="149" t="str">
        <f>VLOOKUP(A194,'MASTER KEY'!$A$2:$C6152,3,TRUE)</f>
        <v>Degrees clockwise from true North</v>
      </c>
      <c r="D194" s="152" t="s">
        <v>828</v>
      </c>
      <c r="E194" s="152" t="s">
        <v>1176</v>
      </c>
      <c r="F194" s="127">
        <v>1</v>
      </c>
      <c r="G194" t="str">
        <f>VLOOKUP(A194,'MASTER KEY'!$A$2:$K5193,11,FALSE)</f>
        <v>Hydrodynamics</v>
      </c>
      <c r="H194">
        <v>0</v>
      </c>
    </row>
    <row r="195" spans="1:8" ht="18.75" customHeight="1">
      <c r="A195" s="115" t="s">
        <v>903</v>
      </c>
      <c r="B195" t="str">
        <f>VLOOKUP(A195,'MASTER KEY'!$A$2:$B6153,2,FALSE)</f>
        <v>LOWER_UCUR</v>
      </c>
      <c r="C195" s="149" t="str">
        <f>VLOOKUP(A195,'MASTER KEY'!$A$2:$C6153,3,TRUE)</f>
        <v>m s-1</v>
      </c>
      <c r="D195" s="152" t="s">
        <v>902</v>
      </c>
      <c r="E195" s="152" t="s">
        <v>1177</v>
      </c>
      <c r="F195" s="127">
        <v>1</v>
      </c>
      <c r="G195" t="str">
        <f>VLOOKUP(A195,'MASTER KEY'!$A$2:$K5194,11,FALSE)</f>
        <v>Hydrodynamics</v>
      </c>
      <c r="H195">
        <v>0</v>
      </c>
    </row>
    <row r="196" spans="1:8" ht="18.75" customHeight="1">
      <c r="A196" s="115" t="s">
        <v>905</v>
      </c>
      <c r="B196" t="str">
        <f>VLOOKUP(A196,'MASTER KEY'!$A$2:$B6154,2,FALSE)</f>
        <v>LOWER_VCUR</v>
      </c>
      <c r="C196" s="149" t="str">
        <f>VLOOKUP(A196,'MASTER KEY'!$A$2:$C6154,3,TRUE)</f>
        <v>m s-1</v>
      </c>
      <c r="D196" s="152" t="s">
        <v>904</v>
      </c>
      <c r="E196" s="152" t="s">
        <v>1177</v>
      </c>
      <c r="F196" s="127">
        <v>1</v>
      </c>
      <c r="G196" t="str">
        <f>VLOOKUP(A196,'MASTER KEY'!$A$2:$K5195,11,FALSE)</f>
        <v>Hydrodynamics</v>
      </c>
      <c r="H196">
        <v>0</v>
      </c>
    </row>
    <row r="197" spans="1:8" ht="18.75" customHeight="1">
      <c r="A197" s="115" t="s">
        <v>907</v>
      </c>
      <c r="B197" t="str">
        <f>VLOOKUP(A197,'MASTER KEY'!$A$2:$B6155,2,FALSE)</f>
        <v>MIDDLE_UCUR</v>
      </c>
      <c r="C197" s="149" t="str">
        <f>VLOOKUP(A197,'MASTER KEY'!$A$2:$C6155,3,TRUE)</f>
        <v>m s-1</v>
      </c>
      <c r="D197" s="152" t="s">
        <v>906</v>
      </c>
      <c r="E197" s="152" t="s">
        <v>1177</v>
      </c>
      <c r="F197" s="127">
        <v>1</v>
      </c>
      <c r="G197" t="str">
        <f>VLOOKUP(A197,'MASTER KEY'!$A$2:$K5196,11,FALSE)</f>
        <v>Hydrodynamics</v>
      </c>
      <c r="H197">
        <v>0</v>
      </c>
    </row>
    <row r="198" spans="1:8" ht="18.75" customHeight="1">
      <c r="A198" s="115" t="s">
        <v>909</v>
      </c>
      <c r="B198" t="str">
        <f>VLOOKUP(A198,'MASTER KEY'!$A$2:$B6156,2,FALSE)</f>
        <v>MIDDLE_VCUR</v>
      </c>
      <c r="C198" s="149" t="str">
        <f>VLOOKUP(A198,'MASTER KEY'!$A$2:$C6156,3,TRUE)</f>
        <v>m s-1</v>
      </c>
      <c r="D198" s="152" t="s">
        <v>908</v>
      </c>
      <c r="E198" s="152" t="s">
        <v>1177</v>
      </c>
      <c r="F198" s="127">
        <v>1</v>
      </c>
      <c r="G198" t="str">
        <f>VLOOKUP(A198,'MASTER KEY'!$A$2:$K5197,11,FALSE)</f>
        <v>Hydrodynamics</v>
      </c>
      <c r="H198">
        <v>0</v>
      </c>
    </row>
    <row r="199" spans="1:8" ht="18.75" customHeight="1">
      <c r="A199" s="115" t="s">
        <v>319</v>
      </c>
      <c r="B199" t="str">
        <f>VLOOKUP(A199,'MASTER KEY'!$A$2:$B6157,2,FALSE)</f>
        <v>Pitch</v>
      </c>
      <c r="C199" s="149" t="str">
        <f>VLOOKUP(A199,'MASTER KEY'!$A$2:$C6157,3,TRUE)</f>
        <v>deg</v>
      </c>
      <c r="D199" s="152" t="s">
        <v>829</v>
      </c>
      <c r="E199" s="190" t="s">
        <v>1178</v>
      </c>
      <c r="F199" s="127">
        <v>1</v>
      </c>
      <c r="G199" t="str">
        <f>VLOOKUP(A199,'MASTER KEY'!$A$2:$K5198,11,FALSE)</f>
        <v>Hydrodynamics</v>
      </c>
      <c r="H199">
        <v>0</v>
      </c>
    </row>
    <row r="200" spans="1:8" ht="18.75" customHeight="1">
      <c r="A200" s="115" t="s">
        <v>502</v>
      </c>
      <c r="B200" t="str">
        <f>VLOOKUP(A200,'MASTER KEY'!$A$2:$B6158,2,FALSE)</f>
        <v>PRESSURE</v>
      </c>
      <c r="C200" s="149" t="str">
        <f>VLOOKUP(A200,'MASTER KEY'!$A$2:$C6158,3,TRUE)</f>
        <v>dbar</v>
      </c>
      <c r="D200" s="152" t="s">
        <v>843</v>
      </c>
      <c r="E200" s="185" t="s">
        <v>1179</v>
      </c>
      <c r="F200" s="127">
        <v>1</v>
      </c>
      <c r="G200" t="str">
        <f>VLOOKUP(A200,'MASTER KEY'!$A$2:$K5199,11,FALSE)</f>
        <v>Hydrodynamics</v>
      </c>
      <c r="H200">
        <v>0</v>
      </c>
    </row>
    <row r="201" spans="1:8" ht="18.75" customHeight="1">
      <c r="A201" s="115" t="s">
        <v>832</v>
      </c>
      <c r="B201" t="str">
        <f>VLOOKUP(A201,'MASTER KEY'!$A$2:$B6159,2,FALSE)</f>
        <v>PRESSURE_SENSOR_DEPTH</v>
      </c>
      <c r="C201" s="149" t="str">
        <f>VLOOKUP(A201,'MASTER KEY'!$A$2:$C6159,3,TRUE)</f>
        <v>metres</v>
      </c>
      <c r="D201" s="152" t="s">
        <v>831</v>
      </c>
      <c r="E201" s="152" t="s">
        <v>1180</v>
      </c>
      <c r="F201" s="127">
        <v>1</v>
      </c>
      <c r="G201" t="str">
        <f>VLOOKUP(A201,'MASTER KEY'!$A$2:$K5200,11,FALSE)</f>
        <v>Hydrodynamics</v>
      </c>
      <c r="H201">
        <v>0</v>
      </c>
    </row>
    <row r="202" spans="1:8" ht="18.75" customHeight="1">
      <c r="A202" s="115" t="s">
        <v>321</v>
      </c>
      <c r="B202" t="str">
        <f>VLOOKUP(A202,'MASTER KEY'!$A$2:$B6160,2,FALSE)</f>
        <v>ROLL</v>
      </c>
      <c r="C202" s="149" t="str">
        <f>VLOOKUP(A202,'MASTER KEY'!$A$2:$C6160,3,TRUE)</f>
        <v>degrees</v>
      </c>
      <c r="D202" s="152" t="s">
        <v>830</v>
      </c>
      <c r="E202" s="152" t="s">
        <v>1181</v>
      </c>
      <c r="F202" s="127">
        <v>1</v>
      </c>
      <c r="G202" t="str">
        <f>VLOOKUP(A202,'MASTER KEY'!$A$2:$K5201,11,FALSE)</f>
        <v>Hydrodynamics</v>
      </c>
      <c r="H202">
        <v>0</v>
      </c>
    </row>
    <row r="203" spans="1:8" ht="18.75" customHeight="1">
      <c r="A203" s="115" t="s">
        <v>827</v>
      </c>
      <c r="B203" t="str">
        <f>VLOOKUP(A203,'MASTER KEY'!$A$2:$B6161,2,FALSE)</f>
        <v>SPEED_OF_SOUND</v>
      </c>
      <c r="C203" s="149" t="str">
        <f>VLOOKUP(A203,'MASTER KEY'!$A$2:$C6161,3,TRUE)</f>
        <v>m s-1</v>
      </c>
      <c r="D203" s="152" t="s">
        <v>826</v>
      </c>
      <c r="E203" s="152" t="s">
        <v>1177</v>
      </c>
      <c r="F203" s="127">
        <v>1</v>
      </c>
      <c r="G203" t="str">
        <f>VLOOKUP(A203,'MASTER KEY'!$A$2:$K5202,11,FALSE)</f>
        <v>Hydrodynamics</v>
      </c>
      <c r="H203">
        <v>0</v>
      </c>
    </row>
    <row r="204" spans="1:8" ht="18.75" customHeight="1">
      <c r="A204" s="115" t="s">
        <v>821</v>
      </c>
      <c r="B204" t="str">
        <f>VLOOKUP(A204,'MASTER KEY'!$A$2:$B6162,2,FALSE)</f>
        <v>UCUR (eastward velocity)</v>
      </c>
      <c r="C204" s="149" t="str">
        <f>VLOOKUP(A204,'MASTER KEY'!$A$2:$C6162,3,TRUE)</f>
        <v>m s-1</v>
      </c>
      <c r="D204" s="152" t="s">
        <v>8959</v>
      </c>
      <c r="E204" s="152" t="s">
        <v>1177</v>
      </c>
      <c r="F204" s="127">
        <v>1</v>
      </c>
      <c r="G204" t="str">
        <f>VLOOKUP(A204,'MASTER KEY'!$A$2:$K5203,11,FALSE)</f>
        <v>Hydrodynamics</v>
      </c>
      <c r="H204">
        <v>1</v>
      </c>
    </row>
    <row r="205" spans="1:8" ht="18.75" customHeight="1">
      <c r="A205" s="115" t="s">
        <v>913</v>
      </c>
      <c r="B205" t="str">
        <f>VLOOKUP(A205,'MASTER KEY'!$A$2:$B6163,2,FALSE)</f>
        <v>UPPER_UCUR</v>
      </c>
      <c r="C205" s="149" t="str">
        <f>VLOOKUP(A205,'MASTER KEY'!$A$2:$C6163,3,TRUE)</f>
        <v>m s-1</v>
      </c>
      <c r="D205" s="152" t="s">
        <v>912</v>
      </c>
      <c r="E205" s="152" t="s">
        <v>1177</v>
      </c>
      <c r="F205" s="127">
        <v>1</v>
      </c>
      <c r="G205" t="str">
        <f>VLOOKUP(A205,'MASTER KEY'!$A$2:$K5204,11,FALSE)</f>
        <v>Hydrodynamics</v>
      </c>
      <c r="H205">
        <v>0</v>
      </c>
    </row>
    <row r="206" spans="1:8" ht="18.75" customHeight="1">
      <c r="A206" s="115" t="s">
        <v>915</v>
      </c>
      <c r="B206" t="str">
        <f>VLOOKUP(A206,'MASTER KEY'!$A$2:$B6164,2,FALSE)</f>
        <v>UPPER_VCUR</v>
      </c>
      <c r="C206" s="149" t="str">
        <f>VLOOKUP(A206,'MASTER KEY'!$A$2:$C6164,3,TRUE)</f>
        <v>m s-1</v>
      </c>
      <c r="D206" s="152" t="s">
        <v>914</v>
      </c>
      <c r="E206" s="152" t="s">
        <v>1177</v>
      </c>
      <c r="F206" s="127">
        <v>1</v>
      </c>
      <c r="G206" t="str">
        <f>VLOOKUP(A206,'MASTER KEY'!$A$2:$K5205,11,FALSE)</f>
        <v>Hydrodynamics</v>
      </c>
      <c r="H206">
        <v>0</v>
      </c>
    </row>
    <row r="207" spans="1:8" ht="18.75" customHeight="1">
      <c r="A207" s="115" t="s">
        <v>823</v>
      </c>
      <c r="B207" t="str">
        <f>VLOOKUP(A207,'MASTER KEY'!$A$2:$B6165,2,FALSE)</f>
        <v>VCUR (northward velocity)</v>
      </c>
      <c r="C207" s="149" t="str">
        <f>VLOOKUP(A207,'MASTER KEY'!$A$2:$C6165,3,TRUE)</f>
        <v>m s-1</v>
      </c>
      <c r="D207" s="152" t="s">
        <v>231</v>
      </c>
      <c r="E207" s="152" t="s">
        <v>1177</v>
      </c>
      <c r="F207" s="127">
        <v>1</v>
      </c>
      <c r="G207" t="str">
        <f>VLOOKUP(A207,'MASTER KEY'!$A$2:$K5206,11,FALSE)</f>
        <v>Hydrodynamics</v>
      </c>
      <c r="H207">
        <v>1</v>
      </c>
    </row>
    <row r="208" spans="1:8" ht="18.75" customHeight="1">
      <c r="A208" s="115" t="s">
        <v>917</v>
      </c>
      <c r="B208" t="str">
        <f>VLOOKUP(A208,'MASTER KEY'!$A$2:$B6166,2,FALSE)</f>
        <v>WCUR</v>
      </c>
      <c r="C208" s="149" t="str">
        <f>VLOOKUP(A208,'MASTER KEY'!$A$2:$C6166,3,TRUE)</f>
        <v>m s-1</v>
      </c>
      <c r="D208" s="152" t="s">
        <v>8960</v>
      </c>
      <c r="E208" s="152" t="s">
        <v>1177</v>
      </c>
      <c r="F208" s="127">
        <v>1</v>
      </c>
      <c r="G208" t="str">
        <f>VLOOKUP(A208,'MASTER KEY'!$A$2:$K5207,11,FALSE)</f>
        <v>Hydrodynamics</v>
      </c>
      <c r="H208">
        <v>1</v>
      </c>
    </row>
    <row r="209" spans="1:8" ht="18.75" customHeight="1">
      <c r="A209" s="115" t="s">
        <v>658</v>
      </c>
      <c r="B209" t="str">
        <f>VLOOKUP(A209,'MASTER KEY'!$A$2:$B6167,2,FALSE)</f>
        <v>Light Attenuation Coefficient</v>
      </c>
      <c r="C209" s="149" t="str">
        <f>VLOOKUP(A209,'MASTER KEY'!$A$2:$C6167,3,TRUE)</f>
        <v>m-1</v>
      </c>
      <c r="D209" s="144" t="s">
        <v>8947</v>
      </c>
      <c r="E209" s="190" t="s">
        <v>1183</v>
      </c>
      <c r="F209" s="127">
        <v>1</v>
      </c>
      <c r="G209" t="str">
        <f>VLOOKUP(A209,'MASTER KEY'!$A$2:$K5208,11,FALSE)</f>
        <v>Light</v>
      </c>
      <c r="H209">
        <v>1</v>
      </c>
    </row>
    <row r="210" spans="1:8" ht="18.75" customHeight="1">
      <c r="A210" s="115" t="s">
        <v>523</v>
      </c>
      <c r="B210" t="str">
        <f>VLOOKUP(A210,'MASTER KEY'!$A$2:$B6168,2,FALSE)</f>
        <v>Density</v>
      </c>
      <c r="C210" s="149" t="str">
        <f>VLOOKUP(A210,'MASTER KEY'!$A$2:$C6168,3,TRUE)</f>
        <v>kg m-3</v>
      </c>
      <c r="D210" s="115" t="s">
        <v>8588</v>
      </c>
      <c r="E210" s="185" t="s">
        <v>1175</v>
      </c>
      <c r="F210" s="127">
        <v>1</v>
      </c>
      <c r="G210" t="str">
        <f>VLOOKUP(A210,'MASTER KEY'!$A$2:$K5209,11,FALSE)</f>
        <v>Hydrodynamics</v>
      </c>
      <c r="H210">
        <v>1</v>
      </c>
    </row>
    <row r="211" spans="1:8" ht="18.75" customHeight="1">
      <c r="A211" s="115" t="s">
        <v>690</v>
      </c>
      <c r="B211" t="str">
        <f>VLOOKUP(A211,'MASTER KEY'!$A$2:$B6169,2,FALSE)</f>
        <v>Fluorescence</v>
      </c>
      <c r="C211" s="149" t="str">
        <f>VLOOKUP(A211,'MASTER KEY'!$A$2:$C6169,3,TRUE)</f>
        <v>-</v>
      </c>
      <c r="D211" s="115" t="s">
        <v>1185</v>
      </c>
      <c r="E211" s="190" t="s">
        <v>1155</v>
      </c>
      <c r="F211" s="127">
        <v>1</v>
      </c>
      <c r="G211" t="str">
        <f>VLOOKUP(A211,'MASTER KEY'!$A$2:$K5210,11,FALSE)</f>
        <v>Water Quality (PhysChm)</v>
      </c>
      <c r="H211">
        <v>0</v>
      </c>
    </row>
    <row r="212" spans="1:8" ht="18.75" customHeight="1">
      <c r="A212" s="115" t="s">
        <v>553</v>
      </c>
      <c r="B212" t="str">
        <f>VLOOKUP(A212,'MASTER KEY'!$A$2:$B6170,2,FALSE)</f>
        <v>Prochlorococcus</v>
      </c>
      <c r="C212" s="149" t="str">
        <f>VLOOKUP(A212,'MASTER KEY'!$A$2:$C6170,3,TRUE)</f>
        <v>cellsmL</v>
      </c>
      <c r="D212" s="131" t="s">
        <v>1186</v>
      </c>
      <c r="E212" s="115" t="s">
        <v>1187</v>
      </c>
      <c r="F212" s="127">
        <v>1</v>
      </c>
      <c r="G212" t="str">
        <f>VLOOKUP(A212,'MASTER KEY'!$A$2:$K5211,11,FALSE)</f>
        <v>Ecology (Planktonic)</v>
      </c>
      <c r="H212">
        <v>0</v>
      </c>
    </row>
    <row r="213" spans="1:8" ht="18.75" customHeight="1">
      <c r="A213" s="115" t="s">
        <v>556</v>
      </c>
      <c r="B213" t="str">
        <f>VLOOKUP(A213,'MASTER KEY'!$A$2:$B6171,2,FALSE)</f>
        <v>Synechococcus</v>
      </c>
      <c r="C213" s="149" t="str">
        <f>VLOOKUP(A213,'MASTER KEY'!$A$2:$C6171,3,TRUE)</f>
        <v>cellsmL</v>
      </c>
      <c r="D213" s="131" t="s">
        <v>1188</v>
      </c>
      <c r="E213" s="115" t="s">
        <v>1187</v>
      </c>
      <c r="F213" s="127">
        <v>1</v>
      </c>
      <c r="G213" t="str">
        <f>VLOOKUP(A213,'MASTER KEY'!$A$2:$K5212,11,FALSE)</f>
        <v>Ecology (Planktonic)</v>
      </c>
      <c r="H213">
        <v>0</v>
      </c>
    </row>
    <row r="214" spans="1:8" ht="18.75" customHeight="1">
      <c r="A214" s="115" t="s">
        <v>559</v>
      </c>
      <c r="B214" t="str">
        <f>VLOOKUP(A214,'MASTER KEY'!$A$2:$B6172,2,FALSE)</f>
        <v>Picoeukaryotes</v>
      </c>
      <c r="C214" s="149" t="str">
        <f>VLOOKUP(A214,'MASTER KEY'!$A$2:$C6172,3,TRUE)</f>
        <v>cellsmL</v>
      </c>
      <c r="D214" s="131" t="s">
        <v>1189</v>
      </c>
      <c r="E214" s="115" t="s">
        <v>1187</v>
      </c>
      <c r="F214" s="127">
        <v>1</v>
      </c>
      <c r="G214" t="str">
        <f>VLOOKUP(A214,'MASTER KEY'!$A$2:$K5213,11,FALSE)</f>
        <v>Ecology (Planktonic)</v>
      </c>
      <c r="H214">
        <v>0</v>
      </c>
    </row>
    <row r="215" spans="1:8" ht="18.75" customHeight="1">
      <c r="A215" s="115" t="s">
        <v>562</v>
      </c>
      <c r="B215" t="str">
        <f>VLOOKUP(A215,'MASTER KEY'!$A$2:$B6173,2,FALSE)</f>
        <v>Allo</v>
      </c>
      <c r="C215" s="149" t="str">
        <f>VLOOKUP(A215,'MASTER KEY'!$A$2:$C6173,3,TRUE)</f>
        <v>mg/m3</v>
      </c>
      <c r="D215" s="131" t="s">
        <v>1190</v>
      </c>
      <c r="E215" s="115" t="s">
        <v>1191</v>
      </c>
      <c r="F215" s="127">
        <v>1</v>
      </c>
      <c r="G215" t="str">
        <f>VLOOKUP(A215,'MASTER KEY'!$A$2:$K5214,11,FALSE)</f>
        <v>Ecology (Planktonic)</v>
      </c>
      <c r="H215">
        <v>0</v>
      </c>
    </row>
    <row r="216" spans="1:8" ht="18.75" customHeight="1">
      <c r="A216" s="115" t="s">
        <v>564</v>
      </c>
      <c r="B216" t="str">
        <f>VLOOKUP(A216,'MASTER KEY'!$A$2:$B6174,2,FALSE)</f>
        <v>AlphaBetaCar</v>
      </c>
      <c r="C216" s="149" t="str">
        <f>VLOOKUP(A216,'MASTER KEY'!$A$2:$C6174,3,TRUE)</f>
        <v>mg/m3</v>
      </c>
      <c r="D216" s="131" t="s">
        <v>1192</v>
      </c>
      <c r="E216" s="115" t="s">
        <v>1191</v>
      </c>
      <c r="F216" s="127">
        <v>1</v>
      </c>
      <c r="G216" t="str">
        <f>VLOOKUP(A216,'MASTER KEY'!$A$2:$K5215,11,FALSE)</f>
        <v>Ecology (Planktonic)</v>
      </c>
      <c r="H216">
        <v>0</v>
      </c>
    </row>
    <row r="217" spans="1:8" ht="18.75" customHeight="1">
      <c r="A217" s="115" t="s">
        <v>566</v>
      </c>
      <c r="B217" t="str">
        <f>VLOOKUP(A217,'MASTER KEY'!$A$2:$B6175,2,FALSE)</f>
        <v>Anth</v>
      </c>
      <c r="C217" s="149" t="str">
        <f>VLOOKUP(A217,'MASTER KEY'!$A$2:$C6175,3,TRUE)</f>
        <v>mg/m3</v>
      </c>
      <c r="D217" s="131" t="s">
        <v>1193</v>
      </c>
      <c r="E217" s="115" t="s">
        <v>1191</v>
      </c>
      <c r="F217" s="127">
        <v>1</v>
      </c>
      <c r="G217" t="str">
        <f>VLOOKUP(A217,'MASTER KEY'!$A$2:$K5216,11,FALSE)</f>
        <v>Ecology (Planktonic)</v>
      </c>
      <c r="H217">
        <v>0</v>
      </c>
    </row>
    <row r="218" spans="1:8" ht="18.75" customHeight="1">
      <c r="A218" s="115" t="s">
        <v>568</v>
      </c>
      <c r="B218" t="str">
        <f>VLOOKUP(A218,'MASTER KEY'!$A$2:$B6176,2,FALSE)</f>
        <v>Asta</v>
      </c>
      <c r="C218" s="149" t="str">
        <f>VLOOKUP(A218,'MASTER KEY'!$A$2:$C6176,3,TRUE)</f>
        <v>mg/m3</v>
      </c>
      <c r="D218" s="131" t="s">
        <v>1194</v>
      </c>
      <c r="E218" s="115" t="s">
        <v>1191</v>
      </c>
      <c r="F218" s="127">
        <v>1</v>
      </c>
      <c r="G218" t="str">
        <f>VLOOKUP(A218,'MASTER KEY'!$A$2:$K5217,11,FALSE)</f>
        <v>Ecology (Planktonic)</v>
      </c>
      <c r="H218">
        <v>0</v>
      </c>
    </row>
    <row r="219" spans="1:8" ht="18.75" customHeight="1">
      <c r="A219" s="115" t="s">
        <v>570</v>
      </c>
      <c r="B219" t="str">
        <f>VLOOKUP(A219,'MASTER KEY'!$A$2:$B6177,2,FALSE)</f>
        <v>BetaBetaCar</v>
      </c>
      <c r="C219" s="149" t="str">
        <f>VLOOKUP(A219,'MASTER KEY'!$A$2:$C6177,3,TRUE)</f>
        <v>mg/m3</v>
      </c>
      <c r="D219" s="131" t="s">
        <v>1195</v>
      </c>
      <c r="E219" s="115" t="s">
        <v>1191</v>
      </c>
      <c r="F219" s="127">
        <v>1</v>
      </c>
      <c r="G219" t="str">
        <f>VLOOKUP(A219,'MASTER KEY'!$A$2:$K5218,11,FALSE)</f>
        <v>Ecology (Planktonic)</v>
      </c>
      <c r="H219">
        <v>0</v>
      </c>
    </row>
    <row r="220" spans="1:8" ht="18.75" customHeight="1">
      <c r="A220" s="115" t="s">
        <v>572</v>
      </c>
      <c r="B220" t="str">
        <f>VLOOKUP(A220,'MASTER KEY'!$A$2:$B6178,2,FALSE)</f>
        <v>BetaEpiCar</v>
      </c>
      <c r="C220" s="149" t="str">
        <f>VLOOKUP(A220,'MASTER KEY'!$A$2:$C6178,3,TRUE)</f>
        <v>mg/m3</v>
      </c>
      <c r="D220" s="131" t="s">
        <v>1196</v>
      </c>
      <c r="E220" s="115" t="s">
        <v>1191</v>
      </c>
      <c r="F220" s="127">
        <v>1</v>
      </c>
      <c r="G220" t="str">
        <f>VLOOKUP(A220,'MASTER KEY'!$A$2:$K5219,11,FALSE)</f>
        <v>Ecology (Planktonic)</v>
      </c>
      <c r="H220">
        <v>0</v>
      </c>
    </row>
    <row r="221" spans="1:8" ht="18.75" customHeight="1">
      <c r="A221" s="115" t="s">
        <v>574</v>
      </c>
      <c r="B221" t="str">
        <f>VLOOKUP(A221,'MASTER KEY'!$A$2:$B6179,2,FALSE)</f>
        <v>Butfuco</v>
      </c>
      <c r="C221" s="149" t="str">
        <f>VLOOKUP(A221,'MASTER KEY'!$A$2:$C6179,3,TRUE)</f>
        <v>mg/m3</v>
      </c>
      <c r="D221" s="131" t="s">
        <v>1197</v>
      </c>
      <c r="E221" s="115" t="s">
        <v>1191</v>
      </c>
      <c r="F221" s="127">
        <v>1</v>
      </c>
      <c r="G221" t="str">
        <f>VLOOKUP(A221,'MASTER KEY'!$A$2:$K5220,11,FALSE)</f>
        <v>Ecology (Planktonic)</v>
      </c>
      <c r="H221">
        <v>0</v>
      </c>
    </row>
    <row r="222" spans="1:8" ht="18.75" customHeight="1">
      <c r="A222" s="115" t="s">
        <v>576</v>
      </c>
      <c r="B222" t="str">
        <f>VLOOKUP(A222,'MASTER KEY'!$A$2:$B6180,2,FALSE)</f>
        <v>Cantha</v>
      </c>
      <c r="C222" s="149" t="str">
        <f>VLOOKUP(A222,'MASTER KEY'!$A$2:$C6180,3,TRUE)</f>
        <v>mg/m3</v>
      </c>
      <c r="D222" s="131" t="s">
        <v>1198</v>
      </c>
      <c r="E222" s="115" t="s">
        <v>1191</v>
      </c>
      <c r="F222" s="127">
        <v>1</v>
      </c>
      <c r="G222" t="str">
        <f>VLOOKUP(A222,'MASTER KEY'!$A$2:$K5221,11,FALSE)</f>
        <v>Ecology (Planktonic)</v>
      </c>
      <c r="H222">
        <v>0</v>
      </c>
    </row>
    <row r="223" spans="1:8" ht="18.75" customHeight="1">
      <c r="A223" s="115" t="s">
        <v>578</v>
      </c>
      <c r="B223" t="str">
        <f>VLOOKUP(A223,'MASTER KEY'!$A$2:$B6181,2,FALSE)</f>
        <v>CphlA</v>
      </c>
      <c r="C223" s="149" t="str">
        <f>VLOOKUP(A223,'MASTER KEY'!$A$2:$C6181,3,TRUE)</f>
        <v>mg/m3</v>
      </c>
      <c r="D223" s="131" t="s">
        <v>1199</v>
      </c>
      <c r="E223" s="115" t="s">
        <v>1191</v>
      </c>
      <c r="F223" s="127">
        <v>1</v>
      </c>
      <c r="G223" t="str">
        <f>VLOOKUP(A223,'MASTER KEY'!$A$2:$K5222,11,FALSE)</f>
        <v>Ecology (Planktonic)</v>
      </c>
      <c r="H223">
        <v>0</v>
      </c>
    </row>
    <row r="224" spans="1:8" ht="18.75" customHeight="1">
      <c r="A224" s="115" t="s">
        <v>580</v>
      </c>
      <c r="B224" t="str">
        <f>VLOOKUP(A224,'MASTER KEY'!$A$2:$B6182,2,FALSE)</f>
        <v>CphlB</v>
      </c>
      <c r="C224" s="149" t="str">
        <f>VLOOKUP(A224,'MASTER KEY'!$A$2:$C6182,3,TRUE)</f>
        <v>mg/m3</v>
      </c>
      <c r="D224" s="131" t="s">
        <v>1200</v>
      </c>
      <c r="E224" s="115" t="s">
        <v>1191</v>
      </c>
      <c r="F224" s="127">
        <v>1</v>
      </c>
      <c r="G224" t="str">
        <f>VLOOKUP(A224,'MASTER KEY'!$A$2:$K5223,11,FALSE)</f>
        <v>Ecology (Planktonic)</v>
      </c>
      <c r="H224">
        <v>0</v>
      </c>
    </row>
    <row r="225" spans="1:8" ht="18.75" customHeight="1">
      <c r="A225" s="115" t="s">
        <v>582</v>
      </c>
      <c r="B225" t="str">
        <f>VLOOKUP(A225,'MASTER KEY'!$A$2:$B6183,2,FALSE)</f>
        <v>CphlC1</v>
      </c>
      <c r="C225" s="149" t="str">
        <f>VLOOKUP(A225,'MASTER KEY'!$A$2:$C6183,3,TRUE)</f>
        <v>mg/m3</v>
      </c>
      <c r="D225" s="131" t="s">
        <v>1201</v>
      </c>
      <c r="E225" s="115" t="s">
        <v>1191</v>
      </c>
      <c r="F225" s="127">
        <v>1</v>
      </c>
      <c r="G225" t="str">
        <f>VLOOKUP(A225,'MASTER KEY'!$A$2:$K5224,11,FALSE)</f>
        <v>Ecology (Planktonic)</v>
      </c>
      <c r="H225">
        <v>0</v>
      </c>
    </row>
    <row r="226" spans="1:8" ht="18.75" customHeight="1">
      <c r="A226" s="115" t="s">
        <v>584</v>
      </c>
      <c r="B226" t="str">
        <f>VLOOKUP(A226,'MASTER KEY'!$A$2:$B6184,2,FALSE)</f>
        <v>CphlC2</v>
      </c>
      <c r="C226" s="149" t="str">
        <f>VLOOKUP(A226,'MASTER KEY'!$A$2:$C6184,3,TRUE)</f>
        <v>mg/m3</v>
      </c>
      <c r="D226" s="131" t="s">
        <v>1202</v>
      </c>
      <c r="E226" s="115" t="s">
        <v>1191</v>
      </c>
      <c r="F226" s="127">
        <v>1</v>
      </c>
      <c r="G226" t="str">
        <f>VLOOKUP(A226,'MASTER KEY'!$A$2:$K5225,11,FALSE)</f>
        <v>Ecology (Planktonic)</v>
      </c>
      <c r="H226">
        <v>0</v>
      </c>
    </row>
    <row r="227" spans="1:8" ht="18.75" customHeight="1">
      <c r="A227" s="115" t="s">
        <v>586</v>
      </c>
      <c r="B227" t="str">
        <f>VLOOKUP(A227,'MASTER KEY'!$A$2:$B6185,2,FALSE)</f>
        <v>CphlC3</v>
      </c>
      <c r="C227" s="149" t="str">
        <f>VLOOKUP(A227,'MASTER KEY'!$A$2:$C6185,3,TRUE)</f>
        <v>mg/m3</v>
      </c>
      <c r="D227" s="131" t="s">
        <v>1203</v>
      </c>
      <c r="E227" s="115" t="s">
        <v>1191</v>
      </c>
      <c r="F227" s="127">
        <v>1</v>
      </c>
      <c r="G227" t="str">
        <f>VLOOKUP(A227,'MASTER KEY'!$A$2:$K5226,11,FALSE)</f>
        <v>Ecology (Planktonic)</v>
      </c>
      <c r="H227">
        <v>0</v>
      </c>
    </row>
    <row r="228" spans="1:8" ht="18.75" customHeight="1">
      <c r="A228" s="115" t="s">
        <v>588</v>
      </c>
      <c r="B228" t="str">
        <f>VLOOKUP(A228,'MASTER KEY'!$A$2:$B6186,2,FALSE)</f>
        <v>CphlC1C2</v>
      </c>
      <c r="C228" s="149" t="str">
        <f>VLOOKUP(A228,'MASTER KEY'!$A$2:$C6186,3,TRUE)</f>
        <v>mg/m3</v>
      </c>
      <c r="D228" s="131" t="s">
        <v>1204</v>
      </c>
      <c r="E228" s="115" t="s">
        <v>1191</v>
      </c>
      <c r="F228" s="127">
        <v>1</v>
      </c>
      <c r="G228" t="str">
        <f>VLOOKUP(A228,'MASTER KEY'!$A$2:$K5227,11,FALSE)</f>
        <v>Ecology (Planktonic)</v>
      </c>
      <c r="H228">
        <v>0</v>
      </c>
    </row>
    <row r="229" spans="1:8" ht="18.75" customHeight="1">
      <c r="A229" s="115" t="s">
        <v>590</v>
      </c>
      <c r="B229" t="str">
        <f>VLOOKUP(A229,'MASTER KEY'!$A$2:$B6187,2,FALSE)</f>
        <v>CphlideA</v>
      </c>
      <c r="C229" s="149" t="str">
        <f>VLOOKUP(A229,'MASTER KEY'!$A$2:$C6187,3,TRUE)</f>
        <v>mg/m3</v>
      </c>
      <c r="D229" s="131" t="s">
        <v>1205</v>
      </c>
      <c r="E229" s="115" t="s">
        <v>1191</v>
      </c>
      <c r="F229" s="127">
        <v>1</v>
      </c>
      <c r="G229" t="str">
        <f>VLOOKUP(A229,'MASTER KEY'!$A$2:$K5228,11,FALSE)</f>
        <v>Ecology (Planktonic)</v>
      </c>
      <c r="H229">
        <v>0</v>
      </c>
    </row>
    <row r="230" spans="1:8" ht="18.75" customHeight="1">
      <c r="A230" s="115" t="s">
        <v>592</v>
      </c>
      <c r="B230" t="str">
        <f>VLOOKUP(A230,'MASTER KEY'!$A$2:$B6188,2,FALSE)</f>
        <v>Diadchr</v>
      </c>
      <c r="C230" s="149" t="str">
        <f>VLOOKUP(A230,'MASTER KEY'!$A$2:$C6188,3,TRUE)</f>
        <v>mg/m3</v>
      </c>
      <c r="D230" s="131" t="s">
        <v>1206</v>
      </c>
      <c r="E230" s="115" t="s">
        <v>1191</v>
      </c>
      <c r="F230" s="127">
        <v>1</v>
      </c>
      <c r="G230" t="str">
        <f>VLOOKUP(A230,'MASTER KEY'!$A$2:$K5229,11,FALSE)</f>
        <v>Ecology (Planktonic)</v>
      </c>
      <c r="H230">
        <v>0</v>
      </c>
    </row>
    <row r="231" spans="1:8" ht="18.75" customHeight="1">
      <c r="A231" s="115" t="s">
        <v>594</v>
      </c>
      <c r="B231" t="str">
        <f>VLOOKUP(A231,'MASTER KEY'!$A$2:$B6189,2,FALSE)</f>
        <v>Diadino</v>
      </c>
      <c r="C231" s="149" t="str">
        <f>VLOOKUP(A231,'MASTER KEY'!$A$2:$C6189,3,TRUE)</f>
        <v>mg/m3</v>
      </c>
      <c r="D231" s="131" t="s">
        <v>1207</v>
      </c>
      <c r="E231" s="115" t="s">
        <v>1191</v>
      </c>
      <c r="F231" s="127">
        <v>1</v>
      </c>
      <c r="G231" t="str">
        <f>VLOOKUP(A231,'MASTER KEY'!$A$2:$K5230,11,FALSE)</f>
        <v>Ecology (Planktonic)</v>
      </c>
      <c r="H231">
        <v>0</v>
      </c>
    </row>
    <row r="232" spans="1:8" ht="18.75" customHeight="1">
      <c r="A232" s="115" t="s">
        <v>596</v>
      </c>
      <c r="B232" t="str">
        <f>VLOOKUP(A232,'MASTER KEY'!$A$2:$B6190,2,FALSE)</f>
        <v>Diato</v>
      </c>
      <c r="C232" s="149" t="str">
        <f>VLOOKUP(A232,'MASTER KEY'!$A$2:$C6190,3,TRUE)</f>
        <v>mg/m3</v>
      </c>
      <c r="D232" s="131" t="s">
        <v>1208</v>
      </c>
      <c r="E232" s="115" t="s">
        <v>1191</v>
      </c>
      <c r="F232" s="127">
        <v>1</v>
      </c>
      <c r="G232" t="str">
        <f>VLOOKUP(A232,'MASTER KEY'!$A$2:$K5231,11,FALSE)</f>
        <v>Ecology (Planktonic)</v>
      </c>
      <c r="H232">
        <v>0</v>
      </c>
    </row>
    <row r="233" spans="1:8" ht="18.75" customHeight="1">
      <c r="A233" s="115" t="s">
        <v>598</v>
      </c>
      <c r="B233" t="str">
        <f>VLOOKUP(A233,'MASTER KEY'!$A$2:$B6191,2,FALSE)</f>
        <v>Dino</v>
      </c>
      <c r="C233" s="149" t="str">
        <f>VLOOKUP(A233,'MASTER KEY'!$A$2:$C6191,3,TRUE)</f>
        <v>mg/m3</v>
      </c>
      <c r="D233" s="131" t="s">
        <v>1209</v>
      </c>
      <c r="E233" s="115" t="s">
        <v>1191</v>
      </c>
      <c r="F233" s="127">
        <v>1</v>
      </c>
      <c r="G233" t="str">
        <f>VLOOKUP(A233,'MASTER KEY'!$A$2:$K5232,11,FALSE)</f>
        <v>Ecology (Planktonic)</v>
      </c>
      <c r="H233">
        <v>0</v>
      </c>
    </row>
    <row r="234" spans="1:8" ht="18.75" customHeight="1">
      <c r="A234" s="115" t="s">
        <v>600</v>
      </c>
      <c r="B234" t="str">
        <f>VLOOKUP(A234,'MASTER KEY'!$A$2:$B6192,2,FALSE)</f>
        <v>DvCphlA+CphlA</v>
      </c>
      <c r="C234" s="149" t="str">
        <f>VLOOKUP(A234,'MASTER KEY'!$A$2:$C6192,3,TRUE)</f>
        <v>mg/m3</v>
      </c>
      <c r="D234" s="131" t="s">
        <v>1210</v>
      </c>
      <c r="E234" s="115" t="s">
        <v>1191</v>
      </c>
      <c r="F234" s="127">
        <v>1</v>
      </c>
      <c r="G234" t="str">
        <f>VLOOKUP(A234,'MASTER KEY'!$A$2:$K5233,11,FALSE)</f>
        <v>Ecology (Planktonic)</v>
      </c>
      <c r="H234">
        <v>0</v>
      </c>
    </row>
    <row r="235" spans="1:8" ht="18.75" customHeight="1">
      <c r="A235" s="115" t="s">
        <v>602</v>
      </c>
      <c r="B235" t="str">
        <f>VLOOKUP(A235,'MASTER KEY'!$A$2:$B6193,2,FALSE)</f>
        <v>DvCphlA</v>
      </c>
      <c r="C235" s="149" t="str">
        <f>VLOOKUP(A235,'MASTER KEY'!$A$2:$C6193,3,TRUE)</f>
        <v>mg/m3</v>
      </c>
      <c r="D235" s="131" t="s">
        <v>1211</v>
      </c>
      <c r="E235" s="115" t="s">
        <v>1191</v>
      </c>
      <c r="F235" s="127">
        <v>1</v>
      </c>
      <c r="G235" t="str">
        <f>VLOOKUP(A235,'MASTER KEY'!$A$2:$K5234,11,FALSE)</f>
        <v>Ecology (Planktonic)</v>
      </c>
      <c r="H235">
        <v>0</v>
      </c>
    </row>
    <row r="236" spans="1:8" ht="18.75" customHeight="1">
      <c r="A236" s="115" t="s">
        <v>604</v>
      </c>
      <c r="B236" t="str">
        <f>VLOOKUP(A236,'MASTER KEY'!$A$2:$B6194,2,FALSE)</f>
        <v>DvCphlB+CphlB</v>
      </c>
      <c r="C236" s="149" t="str">
        <f>VLOOKUP(A236,'MASTER KEY'!$A$2:$C6194,3,TRUE)</f>
        <v>mg/m3</v>
      </c>
      <c r="D236" s="131" t="s">
        <v>1212</v>
      </c>
      <c r="E236" s="115" t="s">
        <v>1191</v>
      </c>
      <c r="F236" s="127">
        <v>1</v>
      </c>
      <c r="G236" t="str">
        <f>VLOOKUP(A236,'MASTER KEY'!$A$2:$K5235,11,FALSE)</f>
        <v>Ecology (Planktonic)</v>
      </c>
      <c r="H236">
        <v>0</v>
      </c>
    </row>
    <row r="237" spans="1:8" ht="18.75" customHeight="1">
      <c r="A237" s="115" t="s">
        <v>606</v>
      </c>
      <c r="B237" t="str">
        <f>VLOOKUP(A237,'MASTER KEY'!$A$2:$B6195,2,FALSE)</f>
        <v>DvCphlB</v>
      </c>
      <c r="C237" s="149" t="str">
        <f>VLOOKUP(A237,'MASTER KEY'!$A$2:$C6195,3,TRUE)</f>
        <v>mg/m3</v>
      </c>
      <c r="D237" s="131" t="s">
        <v>1213</v>
      </c>
      <c r="E237" s="115" t="s">
        <v>1191</v>
      </c>
      <c r="F237" s="127">
        <v>1</v>
      </c>
      <c r="G237" t="str">
        <f>VLOOKUP(A237,'MASTER KEY'!$A$2:$K5236,11,FALSE)</f>
        <v>Ecology (Planktonic)</v>
      </c>
      <c r="H237">
        <v>0</v>
      </c>
    </row>
    <row r="238" spans="1:8" ht="18.75" customHeight="1">
      <c r="A238" s="115" t="s">
        <v>608</v>
      </c>
      <c r="B238" t="str">
        <f>VLOOKUP(A238,'MASTER KEY'!$A$2:$B6196,2,FALSE)</f>
        <v>Echin</v>
      </c>
      <c r="C238" s="149" t="str">
        <f>VLOOKUP(A238,'MASTER KEY'!$A$2:$C6196,3,TRUE)</f>
        <v>mg/m3</v>
      </c>
      <c r="D238" s="131" t="s">
        <v>1214</v>
      </c>
      <c r="E238" s="115" t="s">
        <v>1191</v>
      </c>
      <c r="F238" s="127">
        <v>1</v>
      </c>
      <c r="G238" t="str">
        <f>VLOOKUP(A238,'MASTER KEY'!$A$2:$K5237,11,FALSE)</f>
        <v>Ecology (Planktonic)</v>
      </c>
      <c r="H238">
        <v>0</v>
      </c>
    </row>
    <row r="239" spans="1:8" ht="18.75" customHeight="1">
      <c r="A239" s="115" t="s">
        <v>610</v>
      </c>
      <c r="B239" t="str">
        <f>VLOOKUP(A239,'MASTER KEY'!$A$2:$B6197,2,FALSE)</f>
        <v>Fuco</v>
      </c>
      <c r="C239" s="149" t="str">
        <f>VLOOKUP(A239,'MASTER KEY'!$A$2:$C6197,3,TRUE)</f>
        <v>mg/m3</v>
      </c>
      <c r="D239" s="131" t="s">
        <v>1215</v>
      </c>
      <c r="E239" s="115" t="s">
        <v>1191</v>
      </c>
      <c r="F239" s="127">
        <v>1</v>
      </c>
      <c r="G239" t="str">
        <f>VLOOKUP(A239,'MASTER KEY'!$A$2:$K5238,11,FALSE)</f>
        <v>Ecology (Planktonic)</v>
      </c>
      <c r="H239">
        <v>0</v>
      </c>
    </row>
    <row r="240" spans="1:8" ht="18.75" customHeight="1">
      <c r="A240" s="115" t="s">
        <v>612</v>
      </c>
      <c r="B240" t="str">
        <f>VLOOKUP(A240,'MASTER KEY'!$A$2:$B6198,2,FALSE)</f>
        <v>Gyro</v>
      </c>
      <c r="C240" s="149" t="str">
        <f>VLOOKUP(A240,'MASTER KEY'!$A$2:$C6198,3,TRUE)</f>
        <v>mg/m3</v>
      </c>
      <c r="D240" s="131" t="s">
        <v>1216</v>
      </c>
      <c r="E240" s="115" t="s">
        <v>1191</v>
      </c>
      <c r="F240" s="127">
        <v>1</v>
      </c>
      <c r="G240" t="str">
        <f>VLOOKUP(A240,'MASTER KEY'!$A$2:$K5239,11,FALSE)</f>
        <v>Ecology (Planktonic)</v>
      </c>
      <c r="H240">
        <v>0</v>
      </c>
    </row>
    <row r="241" spans="1:8" ht="18.75" customHeight="1">
      <c r="A241" s="115" t="s">
        <v>614</v>
      </c>
      <c r="B241" t="str">
        <f>VLOOKUP(A241,'MASTER KEY'!$A$2:$B6199,2,FALSE)</f>
        <v>Hexfuco</v>
      </c>
      <c r="C241" s="149" t="str">
        <f>VLOOKUP(A241,'MASTER KEY'!$A$2:$C6199,3,TRUE)</f>
        <v>mg/m3</v>
      </c>
      <c r="D241" s="131" t="s">
        <v>1217</v>
      </c>
      <c r="E241" s="115" t="s">
        <v>1191</v>
      </c>
      <c r="F241" s="127">
        <v>1</v>
      </c>
      <c r="G241" t="str">
        <f>VLOOKUP(A241,'MASTER KEY'!$A$2:$K5240,11,FALSE)</f>
        <v>Ecology (Planktonic)</v>
      </c>
      <c r="H241">
        <v>0</v>
      </c>
    </row>
    <row r="242" spans="1:8" ht="18.75" customHeight="1">
      <c r="A242" s="115" t="s">
        <v>616</v>
      </c>
      <c r="B242" t="str">
        <f>VLOOKUP(A242,'MASTER KEY'!$A$2:$B6200,2,FALSE)</f>
        <v>Ketohexfuco</v>
      </c>
      <c r="C242" s="149" t="str">
        <f>VLOOKUP(A242,'MASTER KEY'!$A$2:$C6200,3,TRUE)</f>
        <v>mg/m3</v>
      </c>
      <c r="D242" s="131" t="s">
        <v>1218</v>
      </c>
      <c r="E242" s="115" t="s">
        <v>1191</v>
      </c>
      <c r="F242" s="127">
        <v>1</v>
      </c>
      <c r="G242" t="str">
        <f>VLOOKUP(A242,'MASTER KEY'!$A$2:$K5241,11,FALSE)</f>
        <v>Ecology (Planktonic)</v>
      </c>
      <c r="H242">
        <v>0</v>
      </c>
    </row>
    <row r="243" spans="1:8" ht="18.75" customHeight="1">
      <c r="A243" s="115" t="s">
        <v>618</v>
      </c>
      <c r="B243" t="str">
        <f>VLOOKUP(A243,'MASTER KEY'!$A$2:$B6201,2,FALSE)</f>
        <v>Lut</v>
      </c>
      <c r="C243" s="149" t="str">
        <f>VLOOKUP(A243,'MASTER KEY'!$A$2:$C6201,3,TRUE)</f>
        <v>mg/m3</v>
      </c>
      <c r="D243" s="131" t="s">
        <v>1219</v>
      </c>
      <c r="E243" s="115" t="s">
        <v>1191</v>
      </c>
      <c r="F243" s="127">
        <v>1</v>
      </c>
      <c r="G243" t="str">
        <f>VLOOKUP(A243,'MASTER KEY'!$A$2:$K5242,11,FALSE)</f>
        <v>Ecology (Planktonic)</v>
      </c>
      <c r="H243">
        <v>0</v>
      </c>
    </row>
    <row r="244" spans="1:8" ht="18.75" customHeight="1">
      <c r="A244" s="115" t="s">
        <v>620</v>
      </c>
      <c r="B244" t="str">
        <f>VLOOKUP(A244,'MASTER KEY'!$A$2:$B6202,2,FALSE)</f>
        <v>Lyco</v>
      </c>
      <c r="C244" s="149" t="str">
        <f>VLOOKUP(A244,'MASTER KEY'!$A$2:$C6202,3,TRUE)</f>
        <v>mg/m3</v>
      </c>
      <c r="D244" s="131" t="s">
        <v>1220</v>
      </c>
      <c r="E244" s="115" t="s">
        <v>1191</v>
      </c>
      <c r="F244" s="127">
        <v>1</v>
      </c>
      <c r="G244" t="str">
        <f>VLOOKUP(A244,'MASTER KEY'!$A$2:$K5243,11,FALSE)</f>
        <v>Ecology (Planktonic)</v>
      </c>
      <c r="H244">
        <v>0</v>
      </c>
    </row>
    <row r="245" spans="1:8" ht="18.75" customHeight="1">
      <c r="A245" s="115" t="s">
        <v>622</v>
      </c>
      <c r="B245" t="str">
        <f>VLOOKUP(A245,'MASTER KEY'!$A$2:$B6203,2,FALSE)</f>
        <v>MgDvp</v>
      </c>
      <c r="C245" s="149" t="str">
        <f>VLOOKUP(A245,'MASTER KEY'!$A$2:$C6203,3,TRUE)</f>
        <v>mg/m3</v>
      </c>
      <c r="D245" s="131" t="s">
        <v>1221</v>
      </c>
      <c r="E245" s="115" t="s">
        <v>1191</v>
      </c>
      <c r="F245" s="127">
        <v>1</v>
      </c>
      <c r="G245" t="str">
        <f>VLOOKUP(A245,'MASTER KEY'!$A$2:$K5244,11,FALSE)</f>
        <v>Ecology (Planktonic)</v>
      </c>
      <c r="H245">
        <v>0</v>
      </c>
    </row>
    <row r="246" spans="1:8" ht="18.75" customHeight="1">
      <c r="A246" s="115" t="s">
        <v>624</v>
      </c>
      <c r="B246" t="str">
        <f>VLOOKUP(A246,'MASTER KEY'!$A$2:$B6204,2,FALSE)</f>
        <v>Neo</v>
      </c>
      <c r="C246" s="149" t="str">
        <f>VLOOKUP(A246,'MASTER KEY'!$A$2:$C6204,3,TRUE)</f>
        <v>mg/m3</v>
      </c>
      <c r="D246" s="131" t="s">
        <v>1222</v>
      </c>
      <c r="E246" s="115" t="s">
        <v>1191</v>
      </c>
      <c r="F246" s="127">
        <v>1</v>
      </c>
      <c r="G246" t="str">
        <f>VLOOKUP(A246,'MASTER KEY'!$A$2:$K5245,11,FALSE)</f>
        <v>Ecology (Planktonic)</v>
      </c>
      <c r="H246">
        <v>0</v>
      </c>
    </row>
    <row r="247" spans="1:8" ht="18.75" customHeight="1">
      <c r="A247" s="115" t="s">
        <v>626</v>
      </c>
      <c r="B247" t="str">
        <f>VLOOKUP(A247,'MASTER KEY'!$A$2:$B6205,2,FALSE)</f>
        <v>Perid</v>
      </c>
      <c r="C247" s="149" t="str">
        <f>VLOOKUP(A247,'MASTER KEY'!$A$2:$C6205,3,TRUE)</f>
        <v>mg/m3</v>
      </c>
      <c r="D247" s="131" t="s">
        <v>1223</v>
      </c>
      <c r="E247" s="115" t="s">
        <v>1191</v>
      </c>
      <c r="F247" s="127">
        <v>1</v>
      </c>
      <c r="G247" t="str">
        <f>VLOOKUP(A247,'MASTER KEY'!$A$2:$K5246,11,FALSE)</f>
        <v>Ecology (Planktonic)</v>
      </c>
      <c r="H247">
        <v>0</v>
      </c>
    </row>
    <row r="248" spans="1:8" ht="18.75" customHeight="1">
      <c r="A248" s="115" t="s">
        <v>628</v>
      </c>
      <c r="B248" t="str">
        <f>VLOOKUP(A248,'MASTER KEY'!$A$2:$B6206,2,FALSE)</f>
        <v>PhideA</v>
      </c>
      <c r="C248" s="149" t="str">
        <f>VLOOKUP(A248,'MASTER KEY'!$A$2:$C6206,3,TRUE)</f>
        <v>mg/m3</v>
      </c>
      <c r="D248" s="131" t="s">
        <v>1224</v>
      </c>
      <c r="E248" s="115" t="s">
        <v>1191</v>
      </c>
      <c r="F248" s="127">
        <v>1</v>
      </c>
      <c r="G248" t="str">
        <f>VLOOKUP(A248,'MASTER KEY'!$A$2:$K5247,11,FALSE)</f>
        <v>Ecology (Planktonic)</v>
      </c>
      <c r="H248">
        <v>0</v>
      </c>
    </row>
    <row r="249" spans="1:8" ht="18.75" customHeight="1">
      <c r="A249" s="115" t="s">
        <v>630</v>
      </c>
      <c r="B249" t="str">
        <f>VLOOKUP(A249,'MASTER KEY'!$A$2:$B6207,2,FALSE)</f>
        <v>PhytinA</v>
      </c>
      <c r="C249" s="149" t="str">
        <f>VLOOKUP(A249,'MASTER KEY'!$A$2:$C6207,3,TRUE)</f>
        <v>mg/m3</v>
      </c>
      <c r="D249" s="131" t="s">
        <v>1225</v>
      </c>
      <c r="E249" s="115" t="s">
        <v>1191</v>
      </c>
      <c r="F249" s="127">
        <v>1</v>
      </c>
      <c r="G249" t="str">
        <f>VLOOKUP(A249,'MASTER KEY'!$A$2:$K5248,11,FALSE)</f>
        <v>Ecology (Planktonic)</v>
      </c>
      <c r="H249">
        <v>0</v>
      </c>
    </row>
    <row r="250" spans="1:8" ht="18.75" customHeight="1">
      <c r="A250" s="115" t="s">
        <v>632</v>
      </c>
      <c r="B250" t="str">
        <f>VLOOKUP(A250,'MASTER KEY'!$A$2:$B6208,2,FALSE)</f>
        <v>PhytinB</v>
      </c>
      <c r="C250" s="149" t="str">
        <f>VLOOKUP(A250,'MASTER KEY'!$A$2:$C6208,3,TRUE)</f>
        <v>mg/m3</v>
      </c>
      <c r="D250" s="131" t="s">
        <v>1226</v>
      </c>
      <c r="E250" s="115" t="s">
        <v>1191</v>
      </c>
      <c r="F250" s="127">
        <v>1</v>
      </c>
      <c r="G250" t="str">
        <f>VLOOKUP(A250,'MASTER KEY'!$A$2:$K5249,11,FALSE)</f>
        <v>Ecology (Planktonic)</v>
      </c>
      <c r="H250">
        <v>0</v>
      </c>
    </row>
    <row r="251" spans="1:8" ht="18.75" customHeight="1">
      <c r="A251" s="115" t="s">
        <v>634</v>
      </c>
      <c r="B251" t="str">
        <f>VLOOKUP(A251,'MASTER KEY'!$A$2:$B6209,2,FALSE)</f>
        <v>Pras</v>
      </c>
      <c r="C251" s="149" t="str">
        <f>VLOOKUP(A251,'MASTER KEY'!$A$2:$C6209,3,TRUE)</f>
        <v>mg/m3</v>
      </c>
      <c r="D251" s="131" t="s">
        <v>1227</v>
      </c>
      <c r="E251" s="115" t="s">
        <v>1191</v>
      </c>
      <c r="F251" s="127">
        <v>1</v>
      </c>
      <c r="G251" t="str">
        <f>VLOOKUP(A251,'MASTER KEY'!$A$2:$K5250,11,FALSE)</f>
        <v>Ecology (Planktonic)</v>
      </c>
      <c r="H251">
        <v>0</v>
      </c>
    </row>
    <row r="252" spans="1:8" ht="18.75" customHeight="1">
      <c r="A252" s="115" t="s">
        <v>636</v>
      </c>
      <c r="B252" t="str">
        <f>VLOOKUP(A252,'MASTER KEY'!$A$2:$B6210,2,FALSE)</f>
        <v>PyrophideA</v>
      </c>
      <c r="C252" s="149" t="str">
        <f>VLOOKUP(A252,'MASTER KEY'!$A$2:$C6210,3,TRUE)</f>
        <v>mg/m3</v>
      </c>
      <c r="D252" s="131" t="s">
        <v>1228</v>
      </c>
      <c r="E252" s="115" t="s">
        <v>1191</v>
      </c>
      <c r="F252" s="127">
        <v>1</v>
      </c>
      <c r="G252" t="str">
        <f>VLOOKUP(A252,'MASTER KEY'!$A$2:$K5251,11,FALSE)</f>
        <v>Ecology (Planktonic)</v>
      </c>
      <c r="H252">
        <v>0</v>
      </c>
    </row>
    <row r="253" spans="1:8" ht="18.75" customHeight="1">
      <c r="A253" s="115" t="s">
        <v>638</v>
      </c>
      <c r="B253" t="str">
        <f>VLOOKUP(A253,'MASTER KEY'!$A$2:$B6211,2,FALSE)</f>
        <v>PyrophytinA</v>
      </c>
      <c r="C253" s="149" t="str">
        <f>VLOOKUP(A253,'MASTER KEY'!$A$2:$C6211,3,TRUE)</f>
        <v>mg/m3</v>
      </c>
      <c r="D253" s="131" t="s">
        <v>1229</v>
      </c>
      <c r="E253" s="115" t="s">
        <v>1191</v>
      </c>
      <c r="F253" s="127">
        <v>1</v>
      </c>
      <c r="G253" t="str">
        <f>VLOOKUP(A253,'MASTER KEY'!$A$2:$K5252,11,FALSE)</f>
        <v>Ecology (Planktonic)</v>
      </c>
      <c r="H253">
        <v>0</v>
      </c>
    </row>
    <row r="254" spans="1:8" ht="18.75" customHeight="1">
      <c r="A254" s="115" t="s">
        <v>640</v>
      </c>
      <c r="B254" t="str">
        <f>VLOOKUP(A254,'MASTER KEY'!$A$2:$B6212,2,FALSE)</f>
        <v>Viola</v>
      </c>
      <c r="C254" s="149" t="str">
        <f>VLOOKUP(A254,'MASTER KEY'!$A$2:$C6212,3,TRUE)</f>
        <v>mg/m3</v>
      </c>
      <c r="D254" s="131" t="s">
        <v>1230</v>
      </c>
      <c r="E254" s="115" t="s">
        <v>1191</v>
      </c>
      <c r="F254" s="127">
        <v>1</v>
      </c>
      <c r="G254" t="str">
        <f>VLOOKUP(A254,'MASTER KEY'!$A$2:$K5253,11,FALSE)</f>
        <v>Ecology (Planktonic)</v>
      </c>
      <c r="H254">
        <v>0</v>
      </c>
    </row>
    <row r="255" spans="1:8" ht="18.75" customHeight="1">
      <c r="A255" s="115" t="s">
        <v>642</v>
      </c>
      <c r="B255" t="str">
        <f>VLOOKUP(A255,'MASTER KEY'!$A$2:$B6213,2,FALSE)</f>
        <v>Zea</v>
      </c>
      <c r="C255" s="149" t="str">
        <f>VLOOKUP(A255,'MASTER KEY'!$A$2:$C6213,3,TRUE)</f>
        <v>mg/m3</v>
      </c>
      <c r="D255" s="131" t="s">
        <v>1231</v>
      </c>
      <c r="E255" s="115" t="s">
        <v>1191</v>
      </c>
      <c r="F255" s="127">
        <v>1</v>
      </c>
      <c r="G255" t="str">
        <f>VLOOKUP(A255,'MASTER KEY'!$A$2:$K5254,11,FALSE)</f>
        <v>Ecology (Planktonic)</v>
      </c>
      <c r="H255">
        <v>0</v>
      </c>
    </row>
    <row r="256" spans="1:8" ht="18.75" customHeight="1">
      <c r="A256" s="115" t="s">
        <v>540</v>
      </c>
      <c r="B256" t="str">
        <f>VLOOKUP(A256,'MASTER KEY'!$A$2:$B6214,2,FALSE)</f>
        <v>Nitrite</v>
      </c>
      <c r="C256" s="149" t="str">
        <f>VLOOKUP(A256,'MASTER KEY'!$A$2:$C6214,3,TRUE)</f>
        <v>mg/L</v>
      </c>
      <c r="D256" s="131" t="s">
        <v>1232</v>
      </c>
      <c r="E256" s="115" t="s">
        <v>921</v>
      </c>
      <c r="F256" s="127">
        <v>1</v>
      </c>
      <c r="G256" t="str">
        <f>VLOOKUP(A256,'MASTER KEY'!$A$2:$K5255,11,FALSE)</f>
        <v>Water Quality (Nutrient)</v>
      </c>
      <c r="H256">
        <v>0</v>
      </c>
    </row>
    <row r="257" spans="1:8" ht="18.75" customHeight="1">
      <c r="A257" s="115" t="s">
        <v>547</v>
      </c>
      <c r="B257" t="str">
        <f>VLOOKUP(A257,'MASTER KEY'!$A$2:$B6215,2,FALSE)</f>
        <v>TSSorganic</v>
      </c>
      <c r="C257" s="149" t="str">
        <f>VLOOKUP(A257,'MASTER KEY'!$A$2:$C6215,3,TRUE)</f>
        <v>mg/L</v>
      </c>
      <c r="D257" s="131" t="s">
        <v>1233</v>
      </c>
      <c r="E257" s="115" t="s">
        <v>921</v>
      </c>
      <c r="F257" s="127">
        <v>1</v>
      </c>
      <c r="G257" t="str">
        <f>VLOOKUP(A257,'MASTER KEY'!$A$2:$K5256,11,FALSE)</f>
        <v>Water Quality (Nutrient)</v>
      </c>
      <c r="H257">
        <v>0</v>
      </c>
    </row>
    <row r="258" spans="1:8" ht="18.75" customHeight="1">
      <c r="A258" s="115" t="s">
        <v>549</v>
      </c>
      <c r="B258" t="str">
        <f>VLOOKUP(A258,'MASTER KEY'!$A$2:$B6216,2,FALSE)</f>
        <v>TSSinorganic</v>
      </c>
      <c r="C258" s="149" t="str">
        <f>VLOOKUP(A258,'MASTER KEY'!$A$2:$C6216,3,TRUE)</f>
        <v>mg/L</v>
      </c>
      <c r="D258" s="131" t="s">
        <v>1234</v>
      </c>
      <c r="E258" s="115" t="s">
        <v>921</v>
      </c>
      <c r="F258" s="127">
        <v>1</v>
      </c>
      <c r="G258" t="str">
        <f>VLOOKUP(A258,'MASTER KEY'!$A$2:$K5257,11,FALSE)</f>
        <v>Water Quality (Nutrient)</v>
      </c>
      <c r="H258">
        <v>0</v>
      </c>
    </row>
    <row r="259" spans="1:8" ht="18.75" customHeight="1">
      <c r="A259" s="115" t="s">
        <v>529</v>
      </c>
      <c r="B259" t="str">
        <f>VLOOKUP(A259,'MASTER KEY'!$A$2:$B6217,2,FALSE)</f>
        <v>Dissolved Inorganic Carbon</v>
      </c>
      <c r="C259" s="149" t="str">
        <f>VLOOKUP(A259,'MASTER KEY'!$A$2:$C6217,3,TRUE)</f>
        <v>mg/L</v>
      </c>
      <c r="D259" s="115" t="s">
        <v>8589</v>
      </c>
      <c r="E259" s="115" t="s">
        <v>921</v>
      </c>
      <c r="F259" s="127">
        <v>1</v>
      </c>
      <c r="G259" t="str">
        <f>VLOOKUP(A259,'MASTER KEY'!$A$2:$K5258,11,FALSE)</f>
        <v>Water Quality (Nutrient)</v>
      </c>
      <c r="H259">
        <v>0</v>
      </c>
    </row>
    <row r="260" spans="1:8" ht="18.75" customHeight="1">
      <c r="A260" s="115" t="s">
        <v>250</v>
      </c>
      <c r="B260" t="str">
        <f>VLOOKUP(A260,'MASTER KEY'!$A$2:$B6218,2,FALSE)</f>
        <v>Significant Wave Height</v>
      </c>
      <c r="C260" s="149" t="str">
        <f>VLOOKUP(A260,'MASTER KEY'!$A$2:$C6218,3,TRUE)</f>
        <v>m</v>
      </c>
      <c r="D260" s="115" t="s">
        <v>280</v>
      </c>
      <c r="E260" s="115" t="s">
        <v>1007</v>
      </c>
      <c r="F260" s="127">
        <v>1</v>
      </c>
      <c r="G260" t="str">
        <f>VLOOKUP(A260,'MASTER KEY'!$A$2:$K5259,11,FALSE)</f>
        <v>Hydrodynamics</v>
      </c>
      <c r="H260">
        <v>1</v>
      </c>
    </row>
    <row r="261" spans="1:8" ht="18.75" customHeight="1">
      <c r="A261" s="115" t="s">
        <v>248</v>
      </c>
      <c r="B261" t="str">
        <f>VLOOKUP(A261,'MASTER KEY'!$A$2:$B6219,2,FALSE)</f>
        <v>Peak Wave Period</v>
      </c>
      <c r="C261" s="149" t="str">
        <f>VLOOKUP(A261,'MASTER KEY'!$A$2:$C6219,3,TRUE)</f>
        <v>s</v>
      </c>
      <c r="D261" s="115" t="s">
        <v>281</v>
      </c>
      <c r="E261" s="115" t="s">
        <v>1236</v>
      </c>
      <c r="F261" s="127">
        <v>1</v>
      </c>
      <c r="G261" t="str">
        <f>VLOOKUP(A261,'MASTER KEY'!$A$2:$K5260,11,FALSE)</f>
        <v>Hydrodynamics</v>
      </c>
      <c r="H261">
        <v>1</v>
      </c>
    </row>
    <row r="262" spans="1:8" ht="18.75" customHeight="1">
      <c r="A262" s="115" t="s">
        <v>255</v>
      </c>
      <c r="B262" t="str">
        <f>VLOOKUP(A262,'MASTER KEY'!$A$2:$B6220,2,FALSE)</f>
        <v>Peak Wave Direction</v>
      </c>
      <c r="C262" s="149" t="str">
        <f>VLOOKUP(A262,'MASTER KEY'!$A$2:$C6220,3,TRUE)</f>
        <v>deg</v>
      </c>
      <c r="D262" s="115" t="s">
        <v>282</v>
      </c>
      <c r="E262" s="115" t="s">
        <v>1178</v>
      </c>
      <c r="F262" s="127">
        <v>1</v>
      </c>
      <c r="G262" t="str">
        <f>VLOOKUP(A262,'MASTER KEY'!$A$2:$K5261,11,FALSE)</f>
        <v>Hydrodynamics</v>
      </c>
      <c r="H262">
        <v>1</v>
      </c>
    </row>
    <row r="263" spans="1:8" ht="18.75" customHeight="1">
      <c r="A263" s="129" t="s">
        <v>850</v>
      </c>
      <c r="B263" t="str">
        <f>VLOOKUP(A263,'MASTER KEY'!$A$2:$B6221,2,FALSE)</f>
        <v>Wind Speed (min)</v>
      </c>
      <c r="C263" s="149" t="str">
        <f>VLOOKUP(A263,'MASTER KEY'!$A$2:$C6221,3,TRUE)</f>
        <v>m/s</v>
      </c>
      <c r="D263" s="115" t="s">
        <v>8590</v>
      </c>
      <c r="E263" s="115" t="s">
        <v>1162</v>
      </c>
      <c r="F263" s="127">
        <v>1</v>
      </c>
      <c r="G263" t="str">
        <f>VLOOKUP(A263,'MASTER KEY'!$A$2:$K5262,11,FALSE)</f>
        <v>Meteorology</v>
      </c>
      <c r="H263">
        <v>0</v>
      </c>
    </row>
    <row r="264" spans="1:8" ht="18.75" customHeight="1">
      <c r="A264" s="129" t="s">
        <v>847</v>
      </c>
      <c r="B264" t="str">
        <f>VLOOKUP(A264,'MASTER KEY'!$A$2:$B6222,2,FALSE)</f>
        <v>Wind Direction (std)</v>
      </c>
      <c r="C264" s="149" t="str">
        <f>VLOOKUP(A264,'MASTER KEY'!$A$2:$C6222,3,TRUE)</f>
        <v>deg</v>
      </c>
      <c r="D264" s="115" t="s">
        <v>8591</v>
      </c>
      <c r="E264" s="186" t="s">
        <v>1239</v>
      </c>
      <c r="F264" s="127">
        <v>1</v>
      </c>
      <c r="G264" t="str">
        <f>VLOOKUP(A264,'MASTER KEY'!$A$2:$K5263,11,FALSE)</f>
        <v>Meteorology</v>
      </c>
      <c r="H264">
        <v>0</v>
      </c>
    </row>
    <row r="265" spans="1:8" ht="18.75" customHeight="1">
      <c r="A265" s="129" t="s">
        <v>853</v>
      </c>
      <c r="B265" t="str">
        <f>VLOOKUP(A265,'MASTER KEY'!$A$2:$B6223,2,FALSE)</f>
        <v>Station Level Pressure (max)</v>
      </c>
      <c r="C265" s="149" t="str">
        <f>VLOOKUP(A265,'MASTER KEY'!$A$2:$C6223,3,TRUE)</f>
        <v>hPa</v>
      </c>
      <c r="D265" s="115" t="s">
        <v>8592</v>
      </c>
      <c r="E265" s="190" t="s">
        <v>1241</v>
      </c>
      <c r="F265" s="127">
        <v>1</v>
      </c>
      <c r="G265" t="str">
        <f>VLOOKUP(A265,'MASTER KEY'!$A$2:$K5264,11,FALSE)</f>
        <v>Meteorology</v>
      </c>
      <c r="H265">
        <v>0</v>
      </c>
    </row>
    <row r="266" spans="1:8" ht="18.75" customHeight="1">
      <c r="A266" s="129" t="s">
        <v>855</v>
      </c>
      <c r="B266" t="str">
        <f>VLOOKUP(A266,'MASTER KEY'!$A$2:$B6224,2,FALSE)</f>
        <v>Station Level Pressure (min)</v>
      </c>
      <c r="C266" s="149" t="str">
        <f>VLOOKUP(A266,'MASTER KEY'!$A$2:$C6224,3,TRUE)</f>
        <v>hPa</v>
      </c>
      <c r="D266" s="115" t="s">
        <v>8593</v>
      </c>
      <c r="E266" s="115" t="s">
        <v>1241</v>
      </c>
      <c r="F266" s="127">
        <v>1</v>
      </c>
      <c r="G266" t="str">
        <f>VLOOKUP(A266,'MASTER KEY'!$A$2:$K5265,11,FALSE)</f>
        <v>Meteorology</v>
      </c>
      <c r="H266">
        <v>0</v>
      </c>
    </row>
    <row r="267" spans="1:8" ht="18.75" customHeight="1">
      <c r="A267" s="129" t="s">
        <v>857</v>
      </c>
      <c r="B267" t="str">
        <f>VLOOKUP(A267,'MASTER KEY'!$A$2:$B6225,2,FALSE)</f>
        <v>Station Level Pressure (std)</v>
      </c>
      <c r="C267" s="149" t="str">
        <f>VLOOKUP(A267,'MASTER KEY'!$A$2:$C6225,3,TRUE)</f>
        <v>hPa</v>
      </c>
      <c r="D267" s="115" t="s">
        <v>8594</v>
      </c>
      <c r="E267" s="115" t="s">
        <v>1241</v>
      </c>
      <c r="F267" s="127">
        <v>1</v>
      </c>
      <c r="G267" t="str">
        <f>VLOOKUP(A267,'MASTER KEY'!$A$2:$K5266,11,FALSE)</f>
        <v>Meteorology</v>
      </c>
      <c r="H267">
        <v>0</v>
      </c>
    </row>
    <row r="268" spans="1:8" ht="18.75" customHeight="1">
      <c r="A268" s="129" t="s">
        <v>859</v>
      </c>
      <c r="B268" t="str">
        <f>VLOOKUP(A268,'MASTER KEY'!$A$2:$B6226,2,FALSE)</f>
        <v>Surface Solar Irradiance</v>
      </c>
      <c r="C268" s="149" t="str">
        <f>VLOOKUP(A268,'MASTER KEY'!$A$2:$C6226,3,TRUE)</f>
        <v>W/m^2</v>
      </c>
      <c r="D268" s="115" t="s">
        <v>8595</v>
      </c>
      <c r="E268" s="115" t="s">
        <v>1069</v>
      </c>
      <c r="F268" s="127">
        <v>1</v>
      </c>
      <c r="G268" t="str">
        <f>VLOOKUP(A268,'MASTER KEY'!$A$2:$K5267,11,FALSE)</f>
        <v>Meteorology</v>
      </c>
      <c r="H268">
        <v>2</v>
      </c>
    </row>
    <row r="269" spans="1:8" ht="18.75" customHeight="1">
      <c r="A269" s="129" t="s">
        <v>863</v>
      </c>
      <c r="B269" t="str">
        <f>VLOOKUP(A269,'MASTER KEY'!$A$2:$B6227,2,FALSE)</f>
        <v>Surface Solar Irradiance (min)</v>
      </c>
      <c r="C269" s="149" t="str">
        <f>VLOOKUP(A269,'MASTER KEY'!$A$2:$C6227,3,TRUE)</f>
        <v>W/m^2</v>
      </c>
      <c r="D269" s="115" t="s">
        <v>8596</v>
      </c>
      <c r="E269" s="115" t="s">
        <v>1069</v>
      </c>
      <c r="F269" s="127">
        <v>1</v>
      </c>
      <c r="G269" t="str">
        <f>VLOOKUP(A269,'MASTER KEY'!$A$2:$K5268,11,FALSE)</f>
        <v>Meteorology</v>
      </c>
      <c r="H269">
        <v>0</v>
      </c>
    </row>
    <row r="270" spans="1:8" ht="18.75" customHeight="1">
      <c r="A270" s="129" t="s">
        <v>861</v>
      </c>
      <c r="B270" t="str">
        <f>VLOOKUP(A270,'MASTER KEY'!$A$2:$B6228,2,FALSE)</f>
        <v>Surface Solar Irradiance (max)</v>
      </c>
      <c r="C270" s="149" t="str">
        <f>VLOOKUP(A270,'MASTER KEY'!$A$2:$C6228,3,TRUE)</f>
        <v>W/m^2</v>
      </c>
      <c r="D270" s="115" t="s">
        <v>8597</v>
      </c>
      <c r="E270" s="115" t="s">
        <v>1069</v>
      </c>
      <c r="F270" s="127">
        <v>1</v>
      </c>
      <c r="G270" t="str">
        <f>VLOOKUP(A270,'MASTER KEY'!$A$2:$K5269,11,FALSE)</f>
        <v>Meteorology</v>
      </c>
      <c r="H270">
        <v>0</v>
      </c>
    </row>
    <row r="271" spans="1:8" ht="18.75" customHeight="1">
      <c r="A271" s="129" t="s">
        <v>865</v>
      </c>
      <c r="B271" t="str">
        <f>VLOOKUP(A271,'MASTER KEY'!$A$2:$B6229,2,FALSE)</f>
        <v>Surface Solar Irradiance (std)</v>
      </c>
      <c r="C271" s="149" t="str">
        <f>VLOOKUP(A271,'MASTER KEY'!$A$2:$C6229,3,TRUE)</f>
        <v>W/m^2</v>
      </c>
      <c r="D271" s="115" t="s">
        <v>8598</v>
      </c>
      <c r="E271" s="115" t="s">
        <v>1069</v>
      </c>
      <c r="F271" s="127">
        <v>1</v>
      </c>
      <c r="G271" t="str">
        <f>VLOOKUP(A271,'MASTER KEY'!$A$2:$K5270,11,FALSE)</f>
        <v>Meteorology</v>
      </c>
      <c r="H271">
        <v>0</v>
      </c>
    </row>
    <row r="272" spans="1:8" ht="18.75" customHeight="1">
      <c r="A272" s="129" t="s">
        <v>868</v>
      </c>
      <c r="B272" t="str">
        <f>VLOOKUP(A272,'MASTER KEY'!$A$2:$B6230,2,FALSE)</f>
        <v>Surface Photosynthetically Active Photon Flux (max)</v>
      </c>
      <c r="C272" s="149" t="str">
        <f>VLOOKUP(A272,'MASTER KEY'!$A$2:$C6230,3,TRUE)</f>
        <v>umol/m2/s</v>
      </c>
      <c r="D272" s="188" t="s">
        <v>8831</v>
      </c>
      <c r="E272" s="131" t="s">
        <v>1069</v>
      </c>
      <c r="F272" s="192">
        <f>1/4.6</f>
        <v>0.21739130434782611</v>
      </c>
      <c r="G272" t="str">
        <f>VLOOKUP(A272,'MASTER KEY'!$A$2:$K5271,11,FALSE)</f>
        <v>Light</v>
      </c>
      <c r="H272">
        <v>0</v>
      </c>
    </row>
    <row r="273" spans="1:8" ht="18.75" customHeight="1">
      <c r="A273" s="129" t="s">
        <v>870</v>
      </c>
      <c r="B273" t="str">
        <f>VLOOKUP(A273,'MASTER KEY'!$A$2:$B6231,2,FALSE)</f>
        <v>Surface Photosynthetically Active Photon Flux (min)</v>
      </c>
      <c r="C273" s="149" t="str">
        <f>VLOOKUP(A273,'MASTER KEY'!$A$2:$C6231,3,TRUE)</f>
        <v>umol/m2/s</v>
      </c>
      <c r="D273" s="188" t="s">
        <v>8832</v>
      </c>
      <c r="E273" s="131" t="s">
        <v>1069</v>
      </c>
      <c r="F273" s="192">
        <f>1/4.6</f>
        <v>0.21739130434782611</v>
      </c>
      <c r="G273" t="str">
        <f>VLOOKUP(A273,'MASTER KEY'!$A$2:$K5272,11,FALSE)</f>
        <v>Light</v>
      </c>
      <c r="H273">
        <v>0</v>
      </c>
    </row>
    <row r="274" spans="1:8" ht="18.75" customHeight="1">
      <c r="A274" s="129" t="s">
        <v>275</v>
      </c>
      <c r="B274" t="str">
        <f>VLOOKUP(A274,'MASTER KEY'!$A$2:$B6232,2,FALSE)</f>
        <v>Surface Photosynthetically Active Photon Flux (std)</v>
      </c>
      <c r="C274" s="149" t="str">
        <f>VLOOKUP(A274,'MASTER KEY'!$A$2:$C6232,3,TRUE)</f>
        <v>umol/m2/s</v>
      </c>
      <c r="D274" s="188" t="s">
        <v>8833</v>
      </c>
      <c r="E274" s="131" t="s">
        <v>1069</v>
      </c>
      <c r="F274" s="192">
        <f>1/4.6</f>
        <v>0.21739130434782611</v>
      </c>
      <c r="G274" t="str">
        <f>VLOOKUP(A274,'MASTER KEY'!$A$2:$K5273,11,FALSE)</f>
        <v>Light</v>
      </c>
      <c r="H274">
        <v>0</v>
      </c>
    </row>
    <row r="275" spans="1:8" ht="18.75" customHeight="1">
      <c r="A275" s="129" t="s">
        <v>804</v>
      </c>
      <c r="B275" t="str">
        <f>VLOOKUP(A275,'MASTER KEY'!$A$2:$B6233,2,FALSE)</f>
        <v>Daily Surface Photosynthetically Active Photon Flux</v>
      </c>
      <c r="C275" s="149" t="str">
        <f>VLOOKUP(A275,'MASTER KEY'!$A$2:$C6233,3,TRUE)</f>
        <v>umol/m2/day</v>
      </c>
      <c r="D275" s="188" t="s">
        <v>8834</v>
      </c>
      <c r="E275" s="131" t="s">
        <v>1925</v>
      </c>
      <c r="F275" s="192">
        <f>1/4.6</f>
        <v>0.21739130434782611</v>
      </c>
      <c r="G275" t="str">
        <f>VLOOKUP(A275,'MASTER KEY'!$A$2:$K5274,11,FALSE)</f>
        <v>Light</v>
      </c>
      <c r="H275">
        <v>0</v>
      </c>
    </row>
    <row r="276" spans="1:8" ht="18.75" customHeight="1">
      <c r="A276" s="129" t="s">
        <v>873</v>
      </c>
      <c r="B276" t="str">
        <f>VLOOKUP(A276,'MASTER KEY'!$A$2:$B6234,2,FALSE)</f>
        <v>Daily Solar Irradiance</v>
      </c>
      <c r="C276" s="149" t="str">
        <f>VLOOKUP(A276,'MASTER KEY'!$A$2:$C6234,3,TRUE)</f>
        <v>MJ/day</v>
      </c>
      <c r="D276" s="115" t="s">
        <v>8835</v>
      </c>
      <c r="E276" s="115" t="s">
        <v>1251</v>
      </c>
      <c r="F276" s="127">
        <v>1</v>
      </c>
      <c r="G276" t="str">
        <f>VLOOKUP(A276,'MASTER KEY'!$A$2:$K5275,11,FALSE)</f>
        <v>Meteorology</v>
      </c>
      <c r="H276">
        <v>0</v>
      </c>
    </row>
    <row r="277" spans="1:8" ht="18.75" customHeight="1">
      <c r="A277" s="129" t="s">
        <v>760</v>
      </c>
      <c r="B277" t="str">
        <f>VLOOKUP(A277,'MASTER KEY'!$A$2:$B6235,2,FALSE)</f>
        <v>Spectral Radiative Flux (WL - 398µW)</v>
      </c>
      <c r="C277" s="149" t="str">
        <f>VLOOKUP(A277,'MASTER KEY'!$A$2:$C6235,3,TRUE)</f>
        <v>uW/cm2/nm</v>
      </c>
      <c r="D277" s="145" t="s">
        <v>8949</v>
      </c>
      <c r="E277" s="115" t="s">
        <v>1252</v>
      </c>
      <c r="F277" s="127">
        <v>1</v>
      </c>
      <c r="G277" t="str">
        <f>VLOOKUP(A277,'MASTER KEY'!$A$2:$K5276,11,FALSE)</f>
        <v>Light</v>
      </c>
      <c r="H277">
        <v>0</v>
      </c>
    </row>
    <row r="278" spans="1:8" ht="18.75" customHeight="1">
      <c r="A278" s="129" t="s">
        <v>762</v>
      </c>
      <c r="B278" t="str">
        <f>VLOOKUP(A278,'MASTER KEY'!$A$2:$B6236,2,FALSE)</f>
        <v>Spectral Radiative Flux (WL - 448µW)</v>
      </c>
      <c r="C278" s="149" t="str">
        <f>VLOOKUP(A278,'MASTER KEY'!$A$2:$C6236,3,TRUE)</f>
        <v>uW/cm2/nm</v>
      </c>
      <c r="D278" s="145" t="s">
        <v>8951</v>
      </c>
      <c r="E278" s="115" t="s">
        <v>1252</v>
      </c>
      <c r="F278" s="127">
        <v>1</v>
      </c>
      <c r="G278" t="str">
        <f>VLOOKUP(A278,'MASTER KEY'!$A$2:$K5277,11,FALSE)</f>
        <v>Light</v>
      </c>
      <c r="H278">
        <v>0</v>
      </c>
    </row>
    <row r="279" spans="1:8" ht="18.75" customHeight="1">
      <c r="A279" s="129" t="s">
        <v>764</v>
      </c>
      <c r="B279" t="str">
        <f>VLOOKUP(A279,'MASTER KEY'!$A$2:$B6237,2,FALSE)</f>
        <v>Spectral Radiative Flux (WL - 470µW)</v>
      </c>
      <c r="C279" s="149" t="str">
        <f>VLOOKUP(A279,'MASTER KEY'!$A$2:$C6237,3,TRUE)</f>
        <v>uW/cm2/nm</v>
      </c>
      <c r="D279" s="145" t="s">
        <v>8950</v>
      </c>
      <c r="E279" s="115" t="s">
        <v>1252</v>
      </c>
      <c r="F279" s="127">
        <v>1</v>
      </c>
      <c r="G279" t="str">
        <f>VLOOKUP(A279,'MASTER KEY'!$A$2:$K5278,11,FALSE)</f>
        <v>Light</v>
      </c>
      <c r="H279">
        <v>0</v>
      </c>
    </row>
    <row r="280" spans="1:8" ht="18.75" customHeight="1">
      <c r="A280" s="129" t="s">
        <v>766</v>
      </c>
      <c r="B280" t="str">
        <f>VLOOKUP(A280,'MASTER KEY'!$A$2:$B6238,2,FALSE)</f>
        <v>Spectral Radiative Flux (WL - 524µW)</v>
      </c>
      <c r="C280" s="149" t="str">
        <f>VLOOKUP(A280,'MASTER KEY'!$A$2:$C6238,3,TRUE)</f>
        <v>uW/cm2/nm</v>
      </c>
      <c r="D280" s="145" t="s">
        <v>8952</v>
      </c>
      <c r="E280" s="115" t="s">
        <v>1252</v>
      </c>
      <c r="F280" s="127">
        <v>1</v>
      </c>
      <c r="G280" t="str">
        <f>VLOOKUP(A280,'MASTER KEY'!$A$2:$K5279,11,FALSE)</f>
        <v>Light</v>
      </c>
      <c r="H280">
        <v>0</v>
      </c>
    </row>
    <row r="281" spans="1:8" ht="18.75" customHeight="1">
      <c r="A281" s="129" t="s">
        <v>768</v>
      </c>
      <c r="B281" t="str">
        <f>VLOOKUP(A281,'MASTER KEY'!$A$2:$B6239,2,FALSE)</f>
        <v>Spectral Radiative Flux (WL - 554µW)</v>
      </c>
      <c r="C281" s="149" t="str">
        <f>VLOOKUP(A281,'MASTER KEY'!$A$2:$C6239,3,TRUE)</f>
        <v>uW/cm2/nm</v>
      </c>
      <c r="D281" s="145" t="s">
        <v>8953</v>
      </c>
      <c r="E281" s="115" t="s">
        <v>1252</v>
      </c>
      <c r="F281" s="127">
        <v>1</v>
      </c>
      <c r="G281" t="str">
        <f>VLOOKUP(A281,'MASTER KEY'!$A$2:$K5280,11,FALSE)</f>
        <v>Light</v>
      </c>
      <c r="H281">
        <v>0</v>
      </c>
    </row>
    <row r="282" spans="1:8" ht="18.75" customHeight="1">
      <c r="A282" s="129" t="s">
        <v>770</v>
      </c>
      <c r="B282" t="str">
        <f>VLOOKUP(A282,'MASTER KEY'!$A$2:$B6240,2,FALSE)</f>
        <v>Spectral Radiative Flux (WL - 590µW)</v>
      </c>
      <c r="C282" s="149" t="str">
        <f>VLOOKUP(A282,'MASTER KEY'!$A$2:$C6240,3,TRUE)</f>
        <v>uW/cm2/nm</v>
      </c>
      <c r="D282" s="145" t="s">
        <v>8954</v>
      </c>
      <c r="E282" s="115" t="s">
        <v>1252</v>
      </c>
      <c r="F282" s="127">
        <v>1</v>
      </c>
      <c r="G282" t="str">
        <f>VLOOKUP(A282,'MASTER KEY'!$A$2:$K5281,11,FALSE)</f>
        <v>Light</v>
      </c>
      <c r="H282">
        <v>0</v>
      </c>
    </row>
    <row r="283" spans="1:8" ht="18.75" customHeight="1">
      <c r="A283" s="129" t="s">
        <v>772</v>
      </c>
      <c r="B283" t="str">
        <f>VLOOKUP(A283,'MASTER KEY'!$A$2:$B6241,2,FALSE)</f>
        <v>Spectral Radiative Flux (WL - 628µW)</v>
      </c>
      <c r="C283" s="149" t="str">
        <f>VLOOKUP(A283,'MASTER KEY'!$A$2:$C6241,3,TRUE)</f>
        <v>uW/cm2/nm</v>
      </c>
      <c r="D283" s="145" t="s">
        <v>8955</v>
      </c>
      <c r="E283" s="115" t="s">
        <v>1252</v>
      </c>
      <c r="F283" s="127">
        <v>1</v>
      </c>
      <c r="G283" t="str">
        <f>VLOOKUP(A283,'MASTER KEY'!$A$2:$K5282,11,FALSE)</f>
        <v>Light</v>
      </c>
      <c r="H283">
        <v>0</v>
      </c>
    </row>
    <row r="284" spans="1:8" ht="18.75" customHeight="1">
      <c r="A284" s="129" t="s">
        <v>774</v>
      </c>
      <c r="B284" t="str">
        <f>VLOOKUP(A284,'MASTER KEY'!$A$2:$B6242,2,FALSE)</f>
        <v>Spectral Radiative Flux (WL - 656µW)</v>
      </c>
      <c r="C284" s="149" t="str">
        <f>VLOOKUP(A284,'MASTER KEY'!$A$2:$C6242,3,TRUE)</f>
        <v>uW/cm2/nm</v>
      </c>
      <c r="D284" s="145" t="s">
        <v>8956</v>
      </c>
      <c r="E284" s="115" t="s">
        <v>1252</v>
      </c>
      <c r="F284" s="127">
        <v>1</v>
      </c>
      <c r="G284" t="str">
        <f>VLOOKUP(A284,'MASTER KEY'!$A$2:$K5283,11,FALSE)</f>
        <v>Light</v>
      </c>
      <c r="H284">
        <v>0</v>
      </c>
    </row>
    <row r="285" spans="1:8" ht="18.75" customHeight="1">
      <c r="A285" s="129" t="s">
        <v>776</v>
      </c>
      <c r="B285" t="str">
        <f>VLOOKUP(A285,'MASTER KEY'!$A$2:$B6243,2,FALSE)</f>
        <v>Spectral Radiative Flux (WL - 699µW)</v>
      </c>
      <c r="C285" s="149" t="str">
        <f>VLOOKUP(A285,'MASTER KEY'!$A$2:$C6243,3,TRUE)</f>
        <v>uW/cm2/nm</v>
      </c>
      <c r="D285" s="145" t="s">
        <v>8957</v>
      </c>
      <c r="E285" s="115" t="s">
        <v>1252</v>
      </c>
      <c r="F285" s="127">
        <v>1</v>
      </c>
      <c r="G285" t="str">
        <f>VLOOKUP(A285,'MASTER KEY'!$A$2:$K5284,11,FALSE)</f>
        <v>Light</v>
      </c>
      <c r="H285">
        <v>0</v>
      </c>
    </row>
    <row r="286" spans="1:8" ht="18.75" customHeight="1">
      <c r="A286" s="129" t="s">
        <v>778</v>
      </c>
      <c r="B286" t="str">
        <f>VLOOKUP(A286,'MASTER KEY'!$A$2:$B6244,2,FALSE)</f>
        <v>Spectral Photon Flux (WL - 398µmol)</v>
      </c>
      <c r="C286" s="149" t="str">
        <f>VLOOKUP(A286,'MASTER KEY'!$A$2:$C6244,3,TRUE)</f>
        <v>umol/m2/s</v>
      </c>
      <c r="D286" s="131" t="s">
        <v>1253</v>
      </c>
      <c r="E286" s="131" t="s">
        <v>1248</v>
      </c>
      <c r="F286" s="127">
        <v>1</v>
      </c>
      <c r="G286" t="str">
        <f>VLOOKUP(A286,'MASTER KEY'!$A$2:$K5285,11,FALSE)</f>
        <v>Light</v>
      </c>
      <c r="H286">
        <v>0</v>
      </c>
    </row>
    <row r="287" spans="1:8" ht="18.75" customHeight="1">
      <c r="A287" s="129" t="s">
        <v>780</v>
      </c>
      <c r="B287" t="str">
        <f>VLOOKUP(A287,'MASTER KEY'!$A$2:$B6245,2,FALSE)</f>
        <v>Spectral Photon Flux (WL - 448µmol)</v>
      </c>
      <c r="C287" s="149" t="str">
        <f>VLOOKUP(A287,'MASTER KEY'!$A$2:$C6245,3,TRUE)</f>
        <v>umol/m2/s</v>
      </c>
      <c r="D287" s="131" t="s">
        <v>1254</v>
      </c>
      <c r="E287" s="131" t="s">
        <v>1248</v>
      </c>
      <c r="F287" s="127">
        <v>1</v>
      </c>
      <c r="G287" t="str">
        <f>VLOOKUP(A287,'MASTER KEY'!$A$2:$K5286,11,FALSE)</f>
        <v>Light</v>
      </c>
      <c r="H287">
        <v>0</v>
      </c>
    </row>
    <row r="288" spans="1:8" ht="18.75" customHeight="1">
      <c r="A288" s="129" t="s">
        <v>782</v>
      </c>
      <c r="B288" t="str">
        <f>VLOOKUP(A288,'MASTER KEY'!$A$2:$B6246,2,FALSE)</f>
        <v>Spectral Photon Flux (WL - 470µmol)</v>
      </c>
      <c r="C288" s="149" t="str">
        <f>VLOOKUP(A288,'MASTER KEY'!$A$2:$C6246,3,TRUE)</f>
        <v>umol/m2/s</v>
      </c>
      <c r="D288" s="131" t="s">
        <v>1255</v>
      </c>
      <c r="E288" s="131" t="s">
        <v>1248</v>
      </c>
      <c r="F288" s="127">
        <v>1</v>
      </c>
      <c r="G288" t="str">
        <f>VLOOKUP(A288,'MASTER KEY'!$A$2:$K5287,11,FALSE)</f>
        <v>Light</v>
      </c>
      <c r="H288">
        <v>0</v>
      </c>
    </row>
    <row r="289" spans="1:8" ht="18.75" customHeight="1">
      <c r="A289" s="129" t="s">
        <v>784</v>
      </c>
      <c r="B289" t="str">
        <f>VLOOKUP(A289,'MASTER KEY'!$A$2:$B6247,2,FALSE)</f>
        <v>Spectral Photon Flux (WL - 524µmol)</v>
      </c>
      <c r="C289" s="149" t="str">
        <f>VLOOKUP(A289,'MASTER KEY'!$A$2:$C6247,3,TRUE)</f>
        <v>umol/m2/s</v>
      </c>
      <c r="D289" s="131" t="s">
        <v>1256</v>
      </c>
      <c r="E289" s="131" t="s">
        <v>1248</v>
      </c>
      <c r="F289" s="127">
        <v>1</v>
      </c>
      <c r="G289" t="str">
        <f>VLOOKUP(A289,'MASTER KEY'!$A$2:$K5288,11,FALSE)</f>
        <v>Light</v>
      </c>
      <c r="H289">
        <v>0</v>
      </c>
    </row>
    <row r="290" spans="1:8" ht="18.75" customHeight="1">
      <c r="A290" s="129" t="s">
        <v>786</v>
      </c>
      <c r="B290" t="str">
        <f>VLOOKUP(A290,'MASTER KEY'!$A$2:$B6248,2,FALSE)</f>
        <v>Spectral Photon Flux (WL - 554µmol)</v>
      </c>
      <c r="C290" s="149" t="str">
        <f>VLOOKUP(A290,'MASTER KEY'!$A$2:$C6248,3,TRUE)</f>
        <v>umol/m2/s</v>
      </c>
      <c r="D290" s="131" t="s">
        <v>1257</v>
      </c>
      <c r="E290" s="131" t="s">
        <v>1248</v>
      </c>
      <c r="F290" s="127">
        <v>1</v>
      </c>
      <c r="G290" t="str">
        <f>VLOOKUP(A290,'MASTER KEY'!$A$2:$K5289,11,FALSE)</f>
        <v>Light</v>
      </c>
      <c r="H290">
        <v>0</v>
      </c>
    </row>
    <row r="291" spans="1:8" ht="18.75" customHeight="1">
      <c r="A291" s="129" t="s">
        <v>788</v>
      </c>
      <c r="B291" t="str">
        <f>VLOOKUP(A291,'MASTER KEY'!$A$2:$B6249,2,FALSE)</f>
        <v>Spectral Photon Flux (WL - 590µmol)</v>
      </c>
      <c r="C291" s="149" t="str">
        <f>VLOOKUP(A291,'MASTER KEY'!$A$2:$C6249,3,TRUE)</f>
        <v>umol/m2/s</v>
      </c>
      <c r="D291" s="131" t="s">
        <v>1258</v>
      </c>
      <c r="E291" s="131" t="s">
        <v>1248</v>
      </c>
      <c r="F291" s="127">
        <v>1</v>
      </c>
      <c r="G291" t="str">
        <f>VLOOKUP(A291,'MASTER KEY'!$A$2:$K5290,11,FALSE)</f>
        <v>Light</v>
      </c>
      <c r="H291">
        <v>0</v>
      </c>
    </row>
    <row r="292" spans="1:8" ht="18.75" customHeight="1">
      <c r="A292" s="129" t="s">
        <v>790</v>
      </c>
      <c r="B292" t="str">
        <f>VLOOKUP(A292,'MASTER KEY'!$A$2:$B6250,2,FALSE)</f>
        <v>Spectral Photon Flux (WL - 628µmol)</v>
      </c>
      <c r="C292" s="149" t="str">
        <f>VLOOKUP(A292,'MASTER KEY'!$A$2:$C6250,3,TRUE)</f>
        <v>umol/m2/s</v>
      </c>
      <c r="D292" s="131" t="s">
        <v>1259</v>
      </c>
      <c r="E292" s="131" t="s">
        <v>1248</v>
      </c>
      <c r="F292" s="127">
        <v>1</v>
      </c>
      <c r="G292" t="str">
        <f>VLOOKUP(A292,'MASTER KEY'!$A$2:$K5291,11,FALSE)</f>
        <v>Light</v>
      </c>
      <c r="H292">
        <v>0</v>
      </c>
    </row>
    <row r="293" spans="1:8" ht="18.75" customHeight="1">
      <c r="A293" s="129" t="s">
        <v>792</v>
      </c>
      <c r="B293" t="str">
        <f>VLOOKUP(A293,'MASTER KEY'!$A$2:$B6251,2,FALSE)</f>
        <v>Spectral Photon Flux (WL - 656µmol)</v>
      </c>
      <c r="C293" s="149" t="str">
        <f>VLOOKUP(A293,'MASTER KEY'!$A$2:$C6251,3,TRUE)</f>
        <v>umol/m2/s</v>
      </c>
      <c r="D293" s="131" t="s">
        <v>1260</v>
      </c>
      <c r="E293" s="131" t="s">
        <v>1248</v>
      </c>
      <c r="F293" s="142">
        <v>1</v>
      </c>
      <c r="G293" t="str">
        <f>VLOOKUP(A293,'MASTER KEY'!$A$2:$K5292,11,FALSE)</f>
        <v>Light</v>
      </c>
      <c r="H293">
        <v>0</v>
      </c>
    </row>
    <row r="294" spans="1:8" ht="18.75" customHeight="1">
      <c r="A294" s="129" t="s">
        <v>794</v>
      </c>
      <c r="B294" t="str">
        <f>VLOOKUP(A294,'MASTER KEY'!$A$2:$B6252,2,FALSE)</f>
        <v>Spectral Photon Flux (WL - 699µmol)</v>
      </c>
      <c r="C294" s="149" t="str">
        <f>VLOOKUP(A294,'MASTER KEY'!$A$2:$C6252,3,TRUE)</f>
        <v>umol/m2/s</v>
      </c>
      <c r="D294" s="131" t="s">
        <v>1261</v>
      </c>
      <c r="E294" s="131" t="s">
        <v>1248</v>
      </c>
      <c r="F294" s="142">
        <v>1</v>
      </c>
      <c r="G294" t="str">
        <f>VLOOKUP(A294,'MASTER KEY'!$A$2:$K5293,11,FALSE)</f>
        <v>Light</v>
      </c>
      <c r="H294">
        <v>0</v>
      </c>
    </row>
    <row r="295" spans="1:8" ht="18.75" customHeight="1">
      <c r="A295" s="129" t="s">
        <v>796</v>
      </c>
      <c r="B295" t="str">
        <f>VLOOKUP(A295,'MASTER KEY'!$A$2:$B6253,2,FALSE)</f>
        <v>Daily Photosynthetically Active Photon Flux</v>
      </c>
      <c r="C295" s="149" t="str">
        <f>VLOOKUP(A295,'MASTER KEY'!$A$2:$C6253,3,TRUE)</f>
        <v>umol/m2/day</v>
      </c>
      <c r="D295" s="188" t="s">
        <v>8958</v>
      </c>
      <c r="E295" s="131" t="s">
        <v>1925</v>
      </c>
      <c r="F295" s="189">
        <f>1/4.6</f>
        <v>0.21739130434782611</v>
      </c>
      <c r="G295" t="str">
        <f>VLOOKUP(A295,'MASTER KEY'!$A$2:$K5294,11,FALSE)</f>
        <v>Light</v>
      </c>
      <c r="H295">
        <v>0</v>
      </c>
    </row>
    <row r="296" spans="1:8" ht="18.75" customHeight="1">
      <c r="A296" s="129" t="s">
        <v>808</v>
      </c>
      <c r="B296" t="str">
        <f>VLOOKUP(A296,'MASTER KEY'!$A$2:$B6254,2,FALSE)</f>
        <v>Fluorescence</v>
      </c>
      <c r="C296" s="149" t="str">
        <f>VLOOKUP(A296,'MASTER KEY'!$A$2:$C6254,3,TRUE)</f>
        <v>V</v>
      </c>
      <c r="D296" s="131" t="s">
        <v>1263</v>
      </c>
      <c r="E296" s="115" t="s">
        <v>1264</v>
      </c>
      <c r="F296" s="142">
        <v>1</v>
      </c>
      <c r="G296" t="str">
        <f>VLOOKUP(A296,'MASTER KEY'!$A$2:$K5297,11,FALSE)</f>
        <v>Water Quality (PhysChm)</v>
      </c>
      <c r="H296">
        <v>0</v>
      </c>
    </row>
    <row r="297" spans="1:8" ht="18.75" customHeight="1">
      <c r="A297" s="129" t="s">
        <v>757</v>
      </c>
      <c r="B297" t="str">
        <f>VLOOKUP(A297,'MASTER KEY'!$A$2:$B6255,2,FALSE)</f>
        <v>Logger Temperature</v>
      </c>
      <c r="C297" s="149" t="str">
        <f>VLOOKUP(A297,'MASTER KEY'!$A$2:$C6255,3,TRUE)</f>
        <v>C</v>
      </c>
      <c r="D297" s="131" t="s">
        <v>1265</v>
      </c>
      <c r="E297" s="115" t="s">
        <v>1266</v>
      </c>
      <c r="F297" s="127">
        <v>1</v>
      </c>
      <c r="G297" t="str">
        <f>VLOOKUP(A297,'MASTER KEY'!$A$2:$K5298,11,FALSE)</f>
        <v>Misc</v>
      </c>
      <c r="H297">
        <v>0</v>
      </c>
    </row>
    <row r="298" spans="1:8" ht="18.75" customHeight="1">
      <c r="A298" s="115" t="s">
        <v>423</v>
      </c>
      <c r="B298" t="str">
        <f>VLOOKUP(A298,'MASTER KEY'!$A$2:$B6256,2,FALSE)</f>
        <v>Photosynthetically Active Photon Flux</v>
      </c>
      <c r="C298" s="149" t="str">
        <f>VLOOKUP(A298,'MASTER KEY'!$A$2:$C6256,3,TRUE)</f>
        <v>umol/m2/s</v>
      </c>
      <c r="D298" s="188" t="s">
        <v>8946</v>
      </c>
      <c r="E298" s="131" t="s">
        <v>1069</v>
      </c>
      <c r="F298" s="192">
        <f>1/4.6</f>
        <v>0.21739130434782611</v>
      </c>
      <c r="G298" t="str">
        <f>VLOOKUP(A298,'MASTER KEY'!$A$2:$K5295,11,FALSE)</f>
        <v>Light</v>
      </c>
      <c r="H298">
        <v>1</v>
      </c>
    </row>
    <row r="299" spans="1:8" ht="18.75" customHeight="1">
      <c r="A299" s="129" t="s">
        <v>424</v>
      </c>
      <c r="B299" t="str">
        <f>VLOOKUP(A299,'MASTER KEY'!$A$2:$B6257,2,FALSE)</f>
        <v>Surface Photosynthetically Active Photon Flux</v>
      </c>
      <c r="C299" s="149" t="str">
        <f>VLOOKUP(A299,'MASTER KEY'!$A$2:$C6257,3,TRUE)</f>
        <v>umol/m2/s</v>
      </c>
      <c r="D299" s="188" t="s">
        <v>8945</v>
      </c>
      <c r="E299" s="131" t="s">
        <v>1069</v>
      </c>
      <c r="F299" s="192">
        <f>1/4.6</f>
        <v>0.21739130434782611</v>
      </c>
      <c r="G299" t="str">
        <f>VLOOKUP(A299,'MASTER KEY'!$A$2:$K5296,11,FALSE)</f>
        <v>Light</v>
      </c>
      <c r="H299">
        <v>0</v>
      </c>
    </row>
    <row r="300" spans="1:8" ht="18.75" customHeight="1">
      <c r="A300" s="129" t="s">
        <v>1268</v>
      </c>
      <c r="B300" t="str">
        <f>VLOOKUP(A300,'MASTER KEY'!$A$2:$B6258,2,FALSE)</f>
        <v>Posidonia Sinuosa Count</v>
      </c>
      <c r="C300" s="149" t="str">
        <f>VLOOKUP(A300,'MASTER KEY'!$A$2:$C6258,3,TRUE)</f>
        <v>counts</v>
      </c>
      <c r="D300" s="131" t="s">
        <v>1269</v>
      </c>
      <c r="E300" s="115" t="s">
        <v>1174</v>
      </c>
      <c r="F300" s="127">
        <v>1</v>
      </c>
      <c r="G300" t="str">
        <f>VLOOKUP(A300,'MASTER KEY'!$A$2:$K5299,11,FALSE)</f>
        <v>Ecology (Benthic)</v>
      </c>
      <c r="H300">
        <v>0</v>
      </c>
    </row>
    <row r="301" spans="1:8" ht="18.75" customHeight="1">
      <c r="A301" s="129" t="s">
        <v>1270</v>
      </c>
      <c r="B301" t="str">
        <f>VLOOKUP(A301,'MASTER KEY'!$A$2:$B6259,2,FALSE)</f>
        <v>Posidonia Sinuosa Density</v>
      </c>
      <c r="C301" s="149" t="str">
        <f>VLOOKUP(A301,'MASTER KEY'!$A$2:$C6259,3,TRUE)</f>
        <v>counts/m2</v>
      </c>
      <c r="D301" s="131" t="s">
        <v>1272</v>
      </c>
      <c r="E301" s="115" t="s">
        <v>1271</v>
      </c>
      <c r="F301" s="127">
        <v>1</v>
      </c>
      <c r="G301" t="str">
        <f>VLOOKUP(A301,'MASTER KEY'!$A$2:$K5300,11,FALSE)</f>
        <v>Ecology (Benthic)</v>
      </c>
      <c r="H301">
        <v>0</v>
      </c>
    </row>
    <row r="302" spans="1:8" ht="18.75" customHeight="1">
      <c r="A302" s="129" t="s">
        <v>1273</v>
      </c>
      <c r="B302" t="str">
        <f>VLOOKUP(A302,'MASTER KEY'!$A$2:$B6260,2,FALSE)</f>
        <v>Posidonia Sinuosa Above Ground Biomass</v>
      </c>
      <c r="C302" s="149" t="str">
        <f>VLOOKUP(A302,'MASTER KEY'!$A$2:$C6260,3,TRUE)</f>
        <v>mmol C/m2</v>
      </c>
      <c r="D302" s="131" t="s">
        <v>1275</v>
      </c>
      <c r="E302" s="115" t="s">
        <v>1274</v>
      </c>
      <c r="F302" s="127">
        <v>1</v>
      </c>
      <c r="G302" t="str">
        <f>VLOOKUP(A302,'MASTER KEY'!$A$2:$K5301,11,FALSE)</f>
        <v>Ecology (Benthic)</v>
      </c>
      <c r="H302">
        <v>0</v>
      </c>
    </row>
    <row r="303" spans="1:8" ht="18.75" customHeight="1">
      <c r="A303" s="129" t="s">
        <v>1276</v>
      </c>
      <c r="B303" t="str">
        <f>VLOOKUP(A303,'MASTER KEY'!$A$2:$B6261,2,FALSE)</f>
        <v>Posidonia Sinuosa Below Ground Biomass</v>
      </c>
      <c r="C303" s="149" t="str">
        <f>VLOOKUP(A303,'MASTER KEY'!$A$2:$C6261,3,TRUE)</f>
        <v>mmol C/m2</v>
      </c>
      <c r="D303" s="131" t="s">
        <v>1277</v>
      </c>
      <c r="E303" s="115" t="s">
        <v>1274</v>
      </c>
      <c r="F303" s="127">
        <v>1</v>
      </c>
      <c r="G303" t="str">
        <f>VLOOKUP(A303,'MASTER KEY'!$A$2:$K5302,11,FALSE)</f>
        <v>Ecology (Benthic)</v>
      </c>
      <c r="H303">
        <v>0</v>
      </c>
    </row>
    <row r="304" spans="1:8" ht="18.75" customHeight="1">
      <c r="A304" s="129" t="s">
        <v>951</v>
      </c>
      <c r="B304" t="str">
        <f>VLOOKUP(A304,'MASTER KEY'!$A$2:$B6262,2,FALSE)</f>
        <v>Phaeophytin-a</v>
      </c>
      <c r="C304" s="149" t="str">
        <f>VLOOKUP(A304,'MASTER KEY'!$A$2:$C6262,3,TRUE)</f>
        <v>ug/l</v>
      </c>
      <c r="D304" s="115" t="s">
        <v>1279</v>
      </c>
      <c r="E304" s="115" t="s">
        <v>1278</v>
      </c>
      <c r="F304" s="127">
        <v>1</v>
      </c>
      <c r="G304" t="str">
        <f>VLOOKUP(A304,'MASTER KEY'!$A$2:$K5305,11,FALSE)</f>
        <v>Water Quality (Nutrient)</v>
      </c>
      <c r="H304">
        <v>0</v>
      </c>
    </row>
    <row r="305" spans="1:8" ht="18.75" customHeight="1">
      <c r="A305" s="157" t="s">
        <v>920</v>
      </c>
      <c r="B305" t="str">
        <f>VLOOKUP(A305,'MASTER KEY'!$A$2:$B6263,2,FALSE)</f>
        <v>Copper</v>
      </c>
      <c r="C305" s="149" t="str">
        <f>VLOOKUP(A305,'MASTER KEY'!$A$2:$C6263,3,TRUE)</f>
        <v>mg/L</v>
      </c>
      <c r="D305" s="161" t="s">
        <v>8599</v>
      </c>
      <c r="E305" s="157" t="s">
        <v>1002</v>
      </c>
      <c r="F305" s="157">
        <v>63.545999999999999</v>
      </c>
      <c r="G305" t="str">
        <f>VLOOKUP(A305,'MASTER KEY'!$A$2:$K5307,11,FALSE)</f>
        <v>Water Quality (Contaminants)</v>
      </c>
      <c r="H305">
        <v>0</v>
      </c>
    </row>
    <row r="306" spans="1:8" ht="18.75" customHeight="1">
      <c r="A306" s="157" t="s">
        <v>923</v>
      </c>
      <c r="B306" t="str">
        <f>VLOOKUP(A306,'MASTER KEY'!$A$2:$B6264,2,FALSE)</f>
        <v>Lead</v>
      </c>
      <c r="C306" s="149" t="str">
        <f>VLOOKUP(A306,'MASTER KEY'!$A$2:$C6264,3,TRUE)</f>
        <v>mg/L</v>
      </c>
      <c r="D306" s="161" t="s">
        <v>8600</v>
      </c>
      <c r="E306" s="157" t="s">
        <v>1002</v>
      </c>
      <c r="F306" s="157">
        <v>207.2</v>
      </c>
      <c r="G306" t="str">
        <f>VLOOKUP(A306,'MASTER KEY'!$A$2:$K5308,11,FALSE)</f>
        <v>Water Quality (Contaminants)</v>
      </c>
      <c r="H306">
        <v>0</v>
      </c>
    </row>
    <row r="307" spans="1:8" ht="18.75" customHeight="1">
      <c r="A307" s="157" t="s">
        <v>925</v>
      </c>
      <c r="B307" t="str">
        <f>VLOOKUP(A307,'MASTER KEY'!$A$2:$B6265,2,FALSE)</f>
        <v>Nickel</v>
      </c>
      <c r="C307" s="149" t="str">
        <f>VLOOKUP(A307,'MASTER KEY'!$A$2:$C6265,3,TRUE)</f>
        <v>mg/L</v>
      </c>
      <c r="D307" s="161" t="s">
        <v>8601</v>
      </c>
      <c r="E307" s="157" t="s">
        <v>1002</v>
      </c>
      <c r="F307" s="157">
        <v>58.693399999999997</v>
      </c>
      <c r="G307" t="str">
        <f>VLOOKUP(A307,'MASTER KEY'!$A$2:$K5309,11,FALSE)</f>
        <v>Water Quality (Contaminants)</v>
      </c>
      <c r="H307">
        <v>0</v>
      </c>
    </row>
    <row r="308" spans="1:8" ht="18.75" customHeight="1">
      <c r="A308" s="157" t="s">
        <v>929</v>
      </c>
      <c r="B308" t="str">
        <f>VLOOKUP(A308,'MASTER KEY'!$A$2:$B6266,2,FALSE)</f>
        <v>Zinc</v>
      </c>
      <c r="C308" s="149" t="str">
        <f>VLOOKUP(A308,'MASTER KEY'!$A$2:$C6266,3,TRUE)</f>
        <v>mg/L</v>
      </c>
      <c r="D308" s="161" t="s">
        <v>8602</v>
      </c>
      <c r="E308" s="157" t="s">
        <v>1002</v>
      </c>
      <c r="F308" s="157">
        <v>65.38</v>
      </c>
      <c r="G308" t="str">
        <f>VLOOKUP(A308,'MASTER KEY'!$A$2:$K5310,11,FALSE)</f>
        <v>Water Quality (Contaminants)</v>
      </c>
      <c r="H308">
        <v>0</v>
      </c>
    </row>
    <row r="309" spans="1:8" ht="18.75" customHeight="1">
      <c r="A309" s="49" t="s">
        <v>2055</v>
      </c>
      <c r="B309" t="str">
        <f>VLOOKUP(A309,'MASTER KEY'!$A$2:$B6267,2,FALSE)</f>
        <v>Sensible heat flux</v>
      </c>
      <c r="C309" s="149" t="str">
        <f>VLOOKUP(A309,'MASTER KEY'!$A$2:$C6267,3,TRUE)</f>
        <v>W/m^2</v>
      </c>
      <c r="D309" s="161" t="s">
        <v>8962</v>
      </c>
      <c r="E309" s="52" t="s">
        <v>1069</v>
      </c>
      <c r="F309" s="157">
        <v>1</v>
      </c>
      <c r="G309" t="str">
        <f>VLOOKUP(A309,'MASTER KEY'!$A$2:$K5311,11,FALSE)</f>
        <v>Meteorology</v>
      </c>
      <c r="H309">
        <v>0</v>
      </c>
    </row>
    <row r="310" spans="1:8" ht="18.75" customHeight="1">
      <c r="A310" s="49" t="s">
        <v>2056</v>
      </c>
      <c r="B310" t="str">
        <f>VLOOKUP(A310,'MASTER KEY'!$A$2:$B6268,2,FALSE)</f>
        <v xml:space="preserve">Latent heat flux </v>
      </c>
      <c r="C310" s="149" t="str">
        <f>VLOOKUP(A310,'MASTER KEY'!$A$2:$C6268,3,TRUE)</f>
        <v>W/m^2</v>
      </c>
      <c r="D310" s="161" t="s">
        <v>2045</v>
      </c>
      <c r="E310" s="52" t="s">
        <v>1069</v>
      </c>
      <c r="F310" s="157">
        <v>1</v>
      </c>
      <c r="G310" t="str">
        <f>VLOOKUP(A310,'MASTER KEY'!$A$2:$K5312,11,FALSE)</f>
        <v>Meteorology</v>
      </c>
      <c r="H310">
        <v>0</v>
      </c>
    </row>
    <row r="311" spans="1:8" s="6" customFormat="1" ht="18.75" customHeight="1">
      <c r="A311" s="6" t="s">
        <v>2034</v>
      </c>
      <c r="B311" t="str">
        <f>VLOOKUP(A311,'MASTER KEY'!$A$2:$B6269,2,FALSE)</f>
        <v>longwave radiation</v>
      </c>
      <c r="C311" s="149" t="str">
        <f>VLOOKUP(A311,'MASTER KEY'!$A$2:$C6269,3,TRUE)</f>
        <v>W/m^2</v>
      </c>
      <c r="D311" s="6" t="s">
        <v>8961</v>
      </c>
      <c r="E311" s="51" t="s">
        <v>1069</v>
      </c>
      <c r="F311" s="6">
        <v>1</v>
      </c>
      <c r="G311" t="str">
        <f>VLOOKUP(A311,'MASTER KEY'!$A$2:$K5311,11,FALSE)</f>
        <v>Meteorology</v>
      </c>
      <c r="H311" s="6">
        <v>1</v>
      </c>
    </row>
    <row r="312" spans="1:8">
      <c r="A312" s="115" t="s">
        <v>965</v>
      </c>
      <c r="B312" t="str">
        <f>VLOOKUP(A312,'MASTER KEY'!$A$2:$B6270,2,FALSE)</f>
        <v>Posidonia Sinuosa Total Biomass</v>
      </c>
      <c r="C312" s="149" t="str">
        <f>VLOOKUP(A312,'MASTER KEY'!$A$2:$C6270,3,TRUE)</f>
        <v>mmol C/m2</v>
      </c>
      <c r="D312" s="131" t="s">
        <v>1280</v>
      </c>
      <c r="E312" s="115" t="s">
        <v>1274</v>
      </c>
      <c r="F312" s="127">
        <v>1</v>
      </c>
      <c r="G312" t="str">
        <f>VLOOKUP(A312,'MASTER KEY'!$A$2:$K5303,11,FALSE)</f>
        <v>Ecology (Benthic)</v>
      </c>
      <c r="H312">
        <v>0</v>
      </c>
    </row>
    <row r="313" spans="1:8">
      <c r="A313" s="115" t="s">
        <v>967</v>
      </c>
      <c r="B313" t="str">
        <f>VLOOKUP(A313,'MASTER KEY'!$A$2:$B6271,2,FALSE)</f>
        <v>Posidonia Sinuosa Dry Weight</v>
      </c>
      <c r="C313" s="149" t="str">
        <f>VLOOKUP(A313,'MASTER KEY'!$A$2:$C6271,3,TRUE)</f>
        <v>g</v>
      </c>
      <c r="D313" s="131" t="s">
        <v>1282</v>
      </c>
      <c r="E313" s="123" t="s">
        <v>8836</v>
      </c>
      <c r="F313" s="127">
        <v>1</v>
      </c>
      <c r="G313" t="str">
        <f>VLOOKUP(A313,'MASTER KEY'!$A$2:$K5304,11,FALSE)</f>
        <v>Ecology (Benthic)</v>
      </c>
      <c r="H313">
        <v>0</v>
      </c>
    </row>
    <row r="314" spans="1:8">
      <c r="A314" s="141" t="s">
        <v>969</v>
      </c>
      <c r="B314" t="str">
        <f>VLOOKUP(A314,'MASTER KEY'!$A$2:$B6272,2,FALSE)</f>
        <v>Picoplankton Fraction</v>
      </c>
      <c r="C314" s="149" t="str">
        <f>VLOOKUP(A314,'MASTER KEY'!$A$2:$C6272,3,TRUE)</f>
        <v>%</v>
      </c>
      <c r="D314" s="141" t="s">
        <v>1283</v>
      </c>
      <c r="E314" s="141" t="s">
        <v>1103</v>
      </c>
      <c r="F314" s="142">
        <v>1</v>
      </c>
      <c r="G314" t="str">
        <f>VLOOKUP(A314,'MASTER KEY'!$A$2:$K5306,11,FALSE)</f>
        <v>Ecology (Planktonic)</v>
      </c>
      <c r="H314">
        <v>0</v>
      </c>
    </row>
    <row r="315" spans="1:8" ht="15.75">
      <c r="A315" s="156" t="s">
        <v>4782</v>
      </c>
      <c r="B315" t="str">
        <f>VLOOKUP(A315,'MASTER KEY'!$A$2:$B6273,2,FALSE)</f>
        <v>Mallomonas akrokomos</v>
      </c>
      <c r="C315" s="149" t="str">
        <f>VLOOKUP(A315,'MASTER KEY'!$A$2:$C6273,3,TRUE)</f>
        <v>cells/mL</v>
      </c>
      <c r="D315" s="162" t="s">
        <v>8603</v>
      </c>
      <c r="E315" s="183" t="s">
        <v>5204</v>
      </c>
      <c r="F315" s="162">
        <v>1</v>
      </c>
      <c r="G315" t="str">
        <f>VLOOKUP(A315,'MASTER KEY'!$A$2:$K5311,11,FALSE)</f>
        <v>Ecology (Planktonic)</v>
      </c>
      <c r="H315">
        <v>0</v>
      </c>
    </row>
    <row r="316" spans="1:8" ht="15.75">
      <c r="A316" s="159" t="s">
        <v>7184</v>
      </c>
      <c r="B316" t="str">
        <f>VLOOKUP(A316,'MASTER KEY'!$A$2:$B6274,2,FALSE)</f>
        <v>Bacillariophyta</v>
      </c>
      <c r="C316" s="149" t="str">
        <f>VLOOKUP(A316,'MASTER KEY'!$A$2:$C6274,3,TRUE)</f>
        <v>cells/mL</v>
      </c>
      <c r="D316" s="156" t="s">
        <v>8604</v>
      </c>
      <c r="E316" s="159" t="s">
        <v>5204</v>
      </c>
      <c r="F316" s="162">
        <v>1</v>
      </c>
      <c r="G316" t="str">
        <f>VLOOKUP(A316,'MASTER KEY'!$A$2:$K5312,11,FALSE)</f>
        <v>Ecology (Planktonic)</v>
      </c>
      <c r="H316">
        <v>0</v>
      </c>
    </row>
    <row r="317" spans="1:8" ht="15.75">
      <c r="A317" s="159" t="s">
        <v>7186</v>
      </c>
      <c r="B317" t="str">
        <f>VLOOKUP(A317,'MASTER KEY'!$A$2:$B6275,2,FALSE)</f>
        <v>Chlorophyta</v>
      </c>
      <c r="C317" s="149" t="str">
        <f>VLOOKUP(A317,'MASTER KEY'!$A$2:$C6275,3,TRUE)</f>
        <v>cells/mL</v>
      </c>
      <c r="D317" s="156" t="s">
        <v>8605</v>
      </c>
      <c r="E317" s="159" t="s">
        <v>5204</v>
      </c>
      <c r="F317" s="162">
        <v>1</v>
      </c>
      <c r="G317" t="str">
        <f>VLOOKUP(A317,'MASTER KEY'!$A$2:$K5313,11,FALSE)</f>
        <v>Ecology (Planktonic)</v>
      </c>
      <c r="H317">
        <v>0</v>
      </c>
    </row>
    <row r="318" spans="1:8" ht="15.75">
      <c r="A318" s="159" t="s">
        <v>7188</v>
      </c>
      <c r="B318" t="str">
        <f>VLOOKUP(A318,'MASTER KEY'!$A$2:$B6276,2,FALSE)</f>
        <v>Chrysophyta</v>
      </c>
      <c r="C318" s="149" t="str">
        <f>VLOOKUP(A318,'MASTER KEY'!$A$2:$C6276,3,TRUE)</f>
        <v>cells/mL</v>
      </c>
      <c r="D318" s="156" t="s">
        <v>8606</v>
      </c>
      <c r="E318" s="159" t="s">
        <v>5204</v>
      </c>
      <c r="F318" s="162">
        <v>1</v>
      </c>
      <c r="G318" t="str">
        <f>VLOOKUP(A318,'MASTER KEY'!$A$2:$K5314,11,FALSE)</f>
        <v>Ecology (Planktonic)</v>
      </c>
      <c r="H318">
        <v>0</v>
      </c>
    </row>
    <row r="319" spans="1:8" ht="15.75">
      <c r="A319" s="159" t="s">
        <v>7189</v>
      </c>
      <c r="B319" t="str">
        <f>VLOOKUP(A319,'MASTER KEY'!$A$2:$B6277,2,FALSE)</f>
        <v>Cryptophyta</v>
      </c>
      <c r="C319" s="149" t="str">
        <f>VLOOKUP(A319,'MASTER KEY'!$A$2:$C6277,3,TRUE)</f>
        <v>cells/mL</v>
      </c>
      <c r="D319" s="157" t="s">
        <v>8607</v>
      </c>
      <c r="E319" s="159" t="s">
        <v>5204</v>
      </c>
      <c r="F319" s="162">
        <v>1</v>
      </c>
      <c r="G319" t="str">
        <f>VLOOKUP(A319,'MASTER KEY'!$A$2:$K5315,11,FALSE)</f>
        <v>Ecology (Planktonic)</v>
      </c>
      <c r="H319">
        <v>0</v>
      </c>
    </row>
    <row r="320" spans="1:8" ht="15.75">
      <c r="A320" s="159" t="s">
        <v>7192</v>
      </c>
      <c r="B320" t="str">
        <f>VLOOKUP(A320,'MASTER KEY'!$A$2:$B6278,2,FALSE)</f>
        <v>Dinophyta</v>
      </c>
      <c r="C320" s="149" t="str">
        <f>VLOOKUP(A320,'MASTER KEY'!$A$2:$C6278,3,TRUE)</f>
        <v>cells/mL</v>
      </c>
      <c r="D320" s="156" t="s">
        <v>8608</v>
      </c>
      <c r="E320" s="159" t="s">
        <v>5204</v>
      </c>
      <c r="F320" s="162">
        <v>1</v>
      </c>
      <c r="G320" t="str">
        <f>VLOOKUP(A320,'MASTER KEY'!$A$2:$K5316,11,FALSE)</f>
        <v>Ecology (Planktonic)</v>
      </c>
      <c r="H320">
        <v>0</v>
      </c>
    </row>
    <row r="321" spans="1:8" ht="15.75">
      <c r="A321" s="159" t="s">
        <v>7194</v>
      </c>
      <c r="B321" t="str">
        <f>VLOOKUP(A321,'MASTER KEY'!$A$2:$B6279,2,FALSE)</f>
        <v>Euglenophyta</v>
      </c>
      <c r="C321" s="149" t="str">
        <f>VLOOKUP(A321,'MASTER KEY'!$A$2:$C6279,3,TRUE)</f>
        <v>cells/mL</v>
      </c>
      <c r="D321" s="156" t="s">
        <v>8609</v>
      </c>
      <c r="E321" s="159" t="s">
        <v>5204</v>
      </c>
      <c r="F321" s="162">
        <v>1</v>
      </c>
      <c r="G321" t="str">
        <f>VLOOKUP(A321,'MASTER KEY'!$A$2:$K5317,11,FALSE)</f>
        <v>Ecology (Planktonic)</v>
      </c>
      <c r="H321">
        <v>0</v>
      </c>
    </row>
    <row r="322" spans="1:8" ht="15.75">
      <c r="A322" s="159" t="s">
        <v>7193</v>
      </c>
      <c r="B322" t="str">
        <f>VLOOKUP(A322,'MASTER KEY'!$A$2:$B6280,2,FALSE)</f>
        <v>Ochrophyta</v>
      </c>
      <c r="C322" s="149" t="str">
        <f>VLOOKUP(A322,'MASTER KEY'!$A$2:$C6280,3,TRUE)</f>
        <v>cells/mL</v>
      </c>
      <c r="D322" s="156" t="s">
        <v>8610</v>
      </c>
      <c r="E322" s="159" t="s">
        <v>5204</v>
      </c>
      <c r="F322" s="162">
        <v>1</v>
      </c>
      <c r="G322" t="str">
        <f>VLOOKUP(A322,'MASTER KEY'!$A$2:$K5318,11,FALSE)</f>
        <v>Ecology (Planktonic)</v>
      </c>
      <c r="H322">
        <v>0</v>
      </c>
    </row>
    <row r="323" spans="1:8">
      <c r="A323" s="163" t="s">
        <v>8137</v>
      </c>
      <c r="B323" t="str">
        <f>VLOOKUP(A323,'MASTER KEY'!$A$2:$B6281,2,FALSE)</f>
        <v>Total Aluminium</v>
      </c>
      <c r="C323" s="149" t="str">
        <f>VLOOKUP(A323,'MASTER KEY'!$A$2:$C6281,3,TRUE)</f>
        <v>mg/l</v>
      </c>
      <c r="D323" s="162" t="s">
        <v>8611</v>
      </c>
      <c r="E323" s="157" t="s">
        <v>1002</v>
      </c>
      <c r="F323" s="156">
        <v>26.98</v>
      </c>
      <c r="G323" t="str">
        <f>VLOOKUP(A323,'MASTER KEY'!$A$2:$K5319,11,FALSE)</f>
        <v>Water Quality (Contaminants)</v>
      </c>
      <c r="H323">
        <v>0</v>
      </c>
    </row>
    <row r="324" spans="1:8" ht="15.75">
      <c r="A324" s="163" t="s">
        <v>8138</v>
      </c>
      <c r="B324" t="str">
        <f>VLOOKUP(A324,'MASTER KEY'!$A$2:$B6282,2,FALSE)</f>
        <v>Achnanthes spp 0020</v>
      </c>
      <c r="C324" s="149" t="str">
        <f>VLOOKUP(A324,'MASTER KEY'!$A$2:$C6282,3,TRUE)</f>
        <v>cells/mL</v>
      </c>
      <c r="D324" s="162" t="s">
        <v>8612</v>
      </c>
      <c r="E324" s="183" t="s">
        <v>5204</v>
      </c>
      <c r="F324" s="162">
        <v>1</v>
      </c>
      <c r="G324" t="str">
        <f>VLOOKUP(A324,'MASTER KEY'!$A$2:$K5320,11,FALSE)</f>
        <v>Ecology (Planktonic)</v>
      </c>
      <c r="H324">
        <v>0</v>
      </c>
    </row>
    <row r="325" spans="1:8" ht="15.75">
      <c r="A325" s="163" t="s">
        <v>8139</v>
      </c>
      <c r="B325" t="str">
        <f>VLOOKUP(A325,'MASTER KEY'!$A$2:$B6283,2,FALSE)</f>
        <v>Bacillariophyta (Asterionella sp.)</v>
      </c>
      <c r="C325" s="149" t="str">
        <f>VLOOKUP(A325,'MASTER KEY'!$A$2:$C6283,3,TRUE)</f>
        <v>cells/mL</v>
      </c>
      <c r="D325" s="162" t="s">
        <v>8613</v>
      </c>
      <c r="E325" s="159" t="s">
        <v>5204</v>
      </c>
      <c r="F325" s="164">
        <v>1</v>
      </c>
      <c r="G325" t="str">
        <f>VLOOKUP(A325,'MASTER KEY'!$A$2:$K5321,11,FALSE)</f>
        <v>Ecology (Planktonic)</v>
      </c>
      <c r="H325">
        <v>0</v>
      </c>
    </row>
    <row r="326" spans="1:8" ht="15.75">
      <c r="A326" s="163" t="s">
        <v>8140</v>
      </c>
      <c r="B326" t="str">
        <f>VLOOKUP(A326,'MASTER KEY'!$A$2:$B6284,2,FALSE)</f>
        <v>Aulacoseira spp 0002</v>
      </c>
      <c r="C326" s="149" t="str">
        <f>VLOOKUP(A326,'MASTER KEY'!$A$2:$C6284,3,TRUE)</f>
        <v>cells/mL</v>
      </c>
      <c r="D326" s="162" t="s">
        <v>8614</v>
      </c>
      <c r="E326" s="159" t="s">
        <v>5204</v>
      </c>
      <c r="F326" s="164">
        <v>1</v>
      </c>
      <c r="G326" t="str">
        <f>VLOOKUP(A326,'MASTER KEY'!$A$2:$K5322,11,FALSE)</f>
        <v>Ecology (Planktonic)</v>
      </c>
      <c r="H326">
        <v>0</v>
      </c>
    </row>
    <row r="327" spans="1:8" ht="15.75">
      <c r="A327" s="163" t="s">
        <v>8141</v>
      </c>
      <c r="B327" t="str">
        <f>VLOOKUP(A327,'MASTER KEY'!$A$2:$B6285,2,FALSE)</f>
        <v>Cyclotella spp 0009</v>
      </c>
      <c r="C327" s="149" t="str">
        <f>VLOOKUP(A327,'MASTER KEY'!$A$2:$C6285,3,TRUE)</f>
        <v>cells/mL</v>
      </c>
      <c r="D327" s="162" t="s">
        <v>8615</v>
      </c>
      <c r="E327" s="159" t="s">
        <v>5204</v>
      </c>
      <c r="F327" s="164">
        <v>1</v>
      </c>
      <c r="G327" t="str">
        <f>VLOOKUP(A327,'MASTER KEY'!$A$2:$K5323,11,FALSE)</f>
        <v>Ecology (Planktonic)</v>
      </c>
      <c r="H327">
        <v>0</v>
      </c>
    </row>
    <row r="328" spans="1:8" ht="15.75">
      <c r="A328" s="163" t="s">
        <v>8142</v>
      </c>
      <c r="B328" t="str">
        <f>VLOOKUP(A328,'MASTER KEY'!$A$2:$B6286,2,FALSE)</f>
        <v>Bacillariophyta (Cymbella hauckii)</v>
      </c>
      <c r="C328" s="149" t="str">
        <f>VLOOKUP(A328,'MASTER KEY'!$A$2:$C6286,3,TRUE)</f>
        <v>cells/mL</v>
      </c>
      <c r="D328" s="162" t="s">
        <v>8616</v>
      </c>
      <c r="E328" s="159" t="s">
        <v>5204</v>
      </c>
      <c r="F328" s="162">
        <v>1</v>
      </c>
      <c r="G328" t="str">
        <f>VLOOKUP(A328,'MASTER KEY'!$A$2:$K5324,11,FALSE)</f>
        <v>Ecology (Planktonic)</v>
      </c>
      <c r="H328">
        <v>0</v>
      </c>
    </row>
    <row r="329" spans="1:8" ht="15.75">
      <c r="A329" s="163" t="s">
        <v>8143</v>
      </c>
      <c r="B329" t="str">
        <f>VLOOKUP(A329,'MASTER KEY'!$A$2:$B6287,2,FALSE)</f>
        <v>Bacillariophyta (Diatoma sp.)</v>
      </c>
      <c r="C329" s="149" t="str">
        <f>VLOOKUP(A329,'MASTER KEY'!$A$2:$C6287,3,TRUE)</f>
        <v>cells/mL</v>
      </c>
      <c r="D329" s="162" t="s">
        <v>8617</v>
      </c>
      <c r="E329" s="159" t="s">
        <v>5204</v>
      </c>
      <c r="F329" s="162">
        <v>1</v>
      </c>
      <c r="G329" t="str">
        <f>VLOOKUP(A329,'MASTER KEY'!$A$2:$K5325,11,FALSE)</f>
        <v>Ecology (Planktonic)</v>
      </c>
      <c r="H329">
        <v>0</v>
      </c>
    </row>
    <row r="330" spans="1:8" ht="15.75">
      <c r="A330" s="163" t="s">
        <v>8144</v>
      </c>
      <c r="B330" t="str">
        <f>VLOOKUP(A330,'MASTER KEY'!$A$2:$B6288,2,FALSE)</f>
        <v>Fragilaria spp 0006</v>
      </c>
      <c r="C330" s="149" t="str">
        <f>VLOOKUP(A330,'MASTER KEY'!$A$2:$C6288,3,TRUE)</f>
        <v>cells/mL</v>
      </c>
      <c r="D330" s="162" t="s">
        <v>8618</v>
      </c>
      <c r="E330" s="159" t="s">
        <v>5204</v>
      </c>
      <c r="F330" s="162">
        <v>1</v>
      </c>
      <c r="G330" t="str">
        <f>VLOOKUP(A330,'MASTER KEY'!$A$2:$K5326,11,FALSE)</f>
        <v>Ecology (Planktonic)</v>
      </c>
      <c r="H330">
        <v>0</v>
      </c>
    </row>
    <row r="331" spans="1:8" ht="15.75">
      <c r="A331" s="163" t="s">
        <v>8145</v>
      </c>
      <c r="B331" t="str">
        <f>VLOOKUP(A331,'MASTER KEY'!$A$2:$B6289,2,FALSE)</f>
        <v>Gomphonema spp 0003</v>
      </c>
      <c r="C331" s="149" t="str">
        <f>VLOOKUP(A331,'MASTER KEY'!$A$2:$C6289,3,TRUE)</f>
        <v>cells/mL</v>
      </c>
      <c r="D331" s="162" t="s">
        <v>8619</v>
      </c>
      <c r="E331" s="159" t="s">
        <v>5204</v>
      </c>
      <c r="F331" s="162">
        <v>1</v>
      </c>
      <c r="G331" t="str">
        <f>VLOOKUP(A331,'MASTER KEY'!$A$2:$K5327,11,FALSE)</f>
        <v>Ecology (Planktonic)</v>
      </c>
      <c r="H331">
        <v>0</v>
      </c>
    </row>
    <row r="332" spans="1:8" ht="15.75">
      <c r="A332" s="163" t="s">
        <v>8146</v>
      </c>
      <c r="B332" t="str">
        <f>VLOOKUP(A332,'MASTER KEY'!$A$2:$B6290,2,FALSE)</f>
        <v>Navicula spp 0045</v>
      </c>
      <c r="C332" s="149" t="str">
        <f>VLOOKUP(A332,'MASTER KEY'!$A$2:$C6290,3,TRUE)</f>
        <v>cells/mL</v>
      </c>
      <c r="D332" s="162" t="s">
        <v>8620</v>
      </c>
      <c r="E332" s="159" t="s">
        <v>5204</v>
      </c>
      <c r="F332" s="162">
        <v>1</v>
      </c>
      <c r="G332" t="str">
        <f>VLOOKUP(A332,'MASTER KEY'!$A$2:$K5328,11,FALSE)</f>
        <v>Ecology (Planktonic)</v>
      </c>
      <c r="H332">
        <v>0</v>
      </c>
    </row>
    <row r="333" spans="1:8" ht="15.75">
      <c r="A333" s="163" t="s">
        <v>8147</v>
      </c>
      <c r="B333" t="str">
        <f>VLOOKUP(A333,'MASTER KEY'!$A$2:$B6291,2,FALSE)</f>
        <v>Nitzschia spp 0056</v>
      </c>
      <c r="C333" s="149" t="str">
        <f>VLOOKUP(A333,'MASTER KEY'!$A$2:$C6291,3,TRUE)</f>
        <v>cells/mL</v>
      </c>
      <c r="D333" s="162" t="s">
        <v>8621</v>
      </c>
      <c r="E333" s="159" t="s">
        <v>5204</v>
      </c>
      <c r="F333" s="162">
        <v>1</v>
      </c>
      <c r="G333" t="str">
        <f>VLOOKUP(A333,'MASTER KEY'!$A$2:$K5329,11,FALSE)</f>
        <v>Ecology (Planktonic)</v>
      </c>
      <c r="H333">
        <v>0</v>
      </c>
    </row>
    <row r="334" spans="1:8" ht="15.75">
      <c r="A334" s="163" t="s">
        <v>8148</v>
      </c>
      <c r="B334" t="str">
        <f>VLOOKUP(A334,'MASTER KEY'!$A$2:$B6292,2,FALSE)</f>
        <v>Synedra spp 0004</v>
      </c>
      <c r="C334" s="149" t="str">
        <f>VLOOKUP(A334,'MASTER KEY'!$A$2:$C6292,3,TRUE)</f>
        <v>cells/mL</v>
      </c>
      <c r="D334" s="162" t="s">
        <v>8622</v>
      </c>
      <c r="E334" s="159" t="s">
        <v>5204</v>
      </c>
      <c r="F334" s="162">
        <v>1</v>
      </c>
      <c r="G334" t="str">
        <f>VLOOKUP(A334,'MASTER KEY'!$A$2:$K5330,11,FALSE)</f>
        <v>Ecology (Planktonic)</v>
      </c>
      <c r="H334">
        <v>0</v>
      </c>
    </row>
    <row r="335" spans="1:8" ht="15.75">
      <c r="A335" s="163" t="s">
        <v>8149</v>
      </c>
      <c r="B335" t="str">
        <f>VLOOKUP(A335,'MASTER KEY'!$A$2:$B6293,2,FALSE)</f>
        <v>Bacillariophyta (Ulnaria sp.)</v>
      </c>
      <c r="C335" s="149" t="str">
        <f>VLOOKUP(A335,'MASTER KEY'!$A$2:$C6293,3,TRUE)</f>
        <v>cells/mL</v>
      </c>
      <c r="D335" s="162" t="s">
        <v>8623</v>
      </c>
      <c r="E335" s="159" t="s">
        <v>5204</v>
      </c>
      <c r="F335" s="162">
        <v>1</v>
      </c>
      <c r="G335" t="str">
        <f>VLOOKUP(A335,'MASTER KEY'!$A$2:$K5331,11,FALSE)</f>
        <v>Ecology (Planktonic)</v>
      </c>
      <c r="H335">
        <v>0</v>
      </c>
    </row>
    <row r="336" spans="1:8" ht="15.75">
      <c r="A336" s="163" t="s">
        <v>8150</v>
      </c>
      <c r="B336" t="str">
        <f>VLOOKUP(A336,'MASTER KEY'!$A$2:$B6294,2,FALSE)</f>
        <v>Urosolenia spp 0002</v>
      </c>
      <c r="C336" s="149" t="str">
        <f>VLOOKUP(A336,'MASTER KEY'!$A$2:$C6294,3,TRUE)</f>
        <v>cells/mL</v>
      </c>
      <c r="D336" s="162" t="s">
        <v>8624</v>
      </c>
      <c r="E336" s="159" t="s">
        <v>5204</v>
      </c>
      <c r="F336" s="162">
        <v>1</v>
      </c>
      <c r="G336" t="str">
        <f>VLOOKUP(A336,'MASTER KEY'!$A$2:$K5332,11,FALSE)</f>
        <v>Ecology (Planktonic)</v>
      </c>
      <c r="H336">
        <v>0</v>
      </c>
    </row>
    <row r="337" spans="1:8" ht="15.75">
      <c r="A337" s="163" t="s">
        <v>8151</v>
      </c>
      <c r="B337" t="str">
        <f>VLOOKUP(A337,'MASTER KEY'!$A$2:$B6295,2,FALSE)</f>
        <v>Bacillariophyta Unid Diatom-Bacillariale</v>
      </c>
      <c r="C337" s="149" t="str">
        <f>VLOOKUP(A337,'MASTER KEY'!$A$2:$C6295,3,TRUE)</f>
        <v>cells/mL</v>
      </c>
      <c r="D337" s="162" t="s">
        <v>8625</v>
      </c>
      <c r="E337" s="159" t="s">
        <v>5204</v>
      </c>
      <c r="F337" s="162">
        <v>1</v>
      </c>
      <c r="G337" t="str">
        <f>VLOOKUP(A337,'MASTER KEY'!$A$2:$K5333,11,FALSE)</f>
        <v>Ecology (Planktonic)</v>
      </c>
      <c r="H337">
        <v>0</v>
      </c>
    </row>
    <row r="338" spans="1:8">
      <c r="A338" s="163" t="s">
        <v>8152</v>
      </c>
      <c r="B338" t="str">
        <f>VLOOKUP(A338,'MASTER KEY'!$A$2:$B6296,2,FALSE)</f>
        <v>Bicarbonate Alkalinity as CaCO3</v>
      </c>
      <c r="C338" s="149" t="str">
        <f>VLOOKUP(A338,'MASTER KEY'!$A$2:$C6296,3,TRUE)</f>
        <v>mg/l</v>
      </c>
      <c r="D338" s="162" t="s">
        <v>8626</v>
      </c>
      <c r="E338" s="157" t="s">
        <v>1002</v>
      </c>
      <c r="F338" s="156">
        <v>100.0869</v>
      </c>
      <c r="G338" t="str">
        <f>VLOOKUP(A338,'MASTER KEY'!$A$2:$K5334,11,FALSE)</f>
        <v>Water Quality (PhysChm)</v>
      </c>
      <c r="H338">
        <v>0</v>
      </c>
    </row>
    <row r="339" spans="1:8" ht="15.75">
      <c r="A339" s="163" t="s">
        <v>8155</v>
      </c>
      <c r="B339" t="str">
        <f>VLOOKUP(A339,'MASTER KEY'!$A$2:$B6297,2,FALSE)</f>
        <v>Charophyta (Cosmocladium sp.)</v>
      </c>
      <c r="C339" s="149" t="str">
        <f>VLOOKUP(A339,'MASTER KEY'!$A$2:$C6297,3,TRUE)</f>
        <v>cells/mL</v>
      </c>
      <c r="D339" s="162" t="s">
        <v>8627</v>
      </c>
      <c r="E339" s="159" t="s">
        <v>5204</v>
      </c>
      <c r="F339" s="162">
        <v>1</v>
      </c>
      <c r="G339" t="str">
        <f>VLOOKUP(A339,'MASTER KEY'!$A$2:$K5335,11,FALSE)</f>
        <v>Ecology (Planktonic)</v>
      </c>
      <c r="H339">
        <v>0</v>
      </c>
    </row>
    <row r="340" spans="1:8" ht="15.75">
      <c r="A340" s="163" t="s">
        <v>8156</v>
      </c>
      <c r="B340" t="str">
        <f>VLOOKUP(A340,'MASTER KEY'!$A$2:$B6298,2,FALSE)</f>
        <v>Elakatothrix spp 0002</v>
      </c>
      <c r="C340" s="149" t="str">
        <f>VLOOKUP(A340,'MASTER KEY'!$A$2:$C6298,3,TRUE)</f>
        <v>cells/mL</v>
      </c>
      <c r="D340" s="162" t="s">
        <v>8628</v>
      </c>
      <c r="E340" s="159" t="s">
        <v>5204</v>
      </c>
      <c r="F340" s="162">
        <v>1</v>
      </c>
      <c r="G340" t="str">
        <f>VLOOKUP(A340,'MASTER KEY'!$A$2:$K5336,11,FALSE)</f>
        <v>Ecology (Planktonic)</v>
      </c>
      <c r="H340">
        <v>0</v>
      </c>
    </row>
    <row r="341" spans="1:8" ht="15.75">
      <c r="A341" s="163" t="s">
        <v>8157</v>
      </c>
      <c r="B341" t="str">
        <f>VLOOKUP(A341,'MASTER KEY'!$A$2:$B6299,2,FALSE)</f>
        <v>Charophyta (Euastrum sp.)</v>
      </c>
      <c r="C341" s="149" t="str">
        <f>VLOOKUP(A341,'MASTER KEY'!$A$2:$C6299,3,TRUE)</f>
        <v>cells/mL</v>
      </c>
      <c r="D341" s="162" t="s">
        <v>8629</v>
      </c>
      <c r="E341" s="159" t="s">
        <v>5204</v>
      </c>
      <c r="F341" s="162">
        <v>1</v>
      </c>
      <c r="G341" t="str">
        <f>VLOOKUP(A341,'MASTER KEY'!$A$2:$K5337,11,FALSE)</f>
        <v>Ecology (Planktonic)</v>
      </c>
      <c r="H341">
        <v>0</v>
      </c>
    </row>
    <row r="342" spans="1:8" ht="15.75">
      <c r="A342" s="163" t="s">
        <v>8158</v>
      </c>
      <c r="B342" t="str">
        <f>VLOOKUP(A342,'MASTER KEY'!$A$2:$B6300,2,FALSE)</f>
        <v>Eudorina spp 0002</v>
      </c>
      <c r="C342" s="149" t="str">
        <f>VLOOKUP(A342,'MASTER KEY'!$A$2:$C6300,3,TRUE)</f>
        <v>cells/mL</v>
      </c>
      <c r="D342" s="162" t="s">
        <v>8630</v>
      </c>
      <c r="E342" s="159" t="s">
        <v>5204</v>
      </c>
      <c r="F342" s="162">
        <v>1</v>
      </c>
      <c r="G342" t="str">
        <f>VLOOKUP(A342,'MASTER KEY'!$A$2:$K5338,11,FALSE)</f>
        <v>Ecology (Planktonic)</v>
      </c>
      <c r="H342">
        <v>0</v>
      </c>
    </row>
    <row r="343" spans="1:8" ht="15.75">
      <c r="A343" s="163" t="s">
        <v>8159</v>
      </c>
      <c r="B343" t="str">
        <f>VLOOKUP(A343,'MASTER KEY'!$A$2:$B6301,2,FALSE)</f>
        <v>Charophyta (Mesotaenium sp.)</v>
      </c>
      <c r="C343" s="149" t="str">
        <f>VLOOKUP(A343,'MASTER KEY'!$A$2:$C6301,3,TRUE)</f>
        <v>cells/mL</v>
      </c>
      <c r="D343" s="162" t="s">
        <v>8631</v>
      </c>
      <c r="E343" s="159" t="s">
        <v>5204</v>
      </c>
      <c r="F343" s="162">
        <v>1</v>
      </c>
      <c r="G343" t="str">
        <f>VLOOKUP(A343,'MASTER KEY'!$A$2:$K5339,11,FALSE)</f>
        <v>Ecology (Planktonic)</v>
      </c>
      <c r="H343">
        <v>0</v>
      </c>
    </row>
    <row r="344" spans="1:8" ht="15.75">
      <c r="A344" s="163" t="s">
        <v>8160</v>
      </c>
      <c r="B344" t="str">
        <f>VLOOKUP(A344,'MASTER KEY'!$A$2:$B6302,2,FALSE)</f>
        <v>Charophyta (Onychonema sp.)</v>
      </c>
      <c r="C344" s="149" t="str">
        <f>VLOOKUP(A344,'MASTER KEY'!$A$2:$C6302,3,TRUE)</f>
        <v>cells/mL</v>
      </c>
      <c r="D344" s="162" t="s">
        <v>8632</v>
      </c>
      <c r="E344" s="159" t="s">
        <v>5204</v>
      </c>
      <c r="F344" s="162">
        <v>1</v>
      </c>
      <c r="G344" t="str">
        <f>VLOOKUP(A344,'MASTER KEY'!$A$2:$K5340,11,FALSE)</f>
        <v>Ecology (Planktonic)</v>
      </c>
      <c r="H344">
        <v>0</v>
      </c>
    </row>
    <row r="345" spans="1:8" ht="15.75">
      <c r="A345" s="163" t="s">
        <v>8161</v>
      </c>
      <c r="B345" t="str">
        <f>VLOOKUP(A345,'MASTER KEY'!$A$2:$B6303,2,FALSE)</f>
        <v>Charophyta (Spondylosium sp.)</v>
      </c>
      <c r="C345" s="149" t="str">
        <f>VLOOKUP(A345,'MASTER KEY'!$A$2:$C6303,3,TRUE)</f>
        <v>cells/mL</v>
      </c>
      <c r="D345" s="162" t="s">
        <v>8633</v>
      </c>
      <c r="E345" s="159" t="s">
        <v>5204</v>
      </c>
      <c r="F345" s="162">
        <v>1</v>
      </c>
      <c r="G345" t="str">
        <f>VLOOKUP(A345,'MASTER KEY'!$A$2:$K5341,11,FALSE)</f>
        <v>Ecology (Planktonic)</v>
      </c>
      <c r="H345">
        <v>0</v>
      </c>
    </row>
    <row r="346" spans="1:8" ht="15.75">
      <c r="A346" s="163" t="s">
        <v>8162</v>
      </c>
      <c r="B346" t="str">
        <f>VLOOKUP(A346,'MASTER KEY'!$A$2:$B6304,2,FALSE)</f>
        <v>Charophyta (Teilingia sp.)</v>
      </c>
      <c r="C346" s="149" t="str">
        <f>VLOOKUP(A346,'MASTER KEY'!$A$2:$C6304,3,TRUE)</f>
        <v>cells/mL</v>
      </c>
      <c r="D346" s="162" t="s">
        <v>8634</v>
      </c>
      <c r="E346" s="159" t="s">
        <v>5204</v>
      </c>
      <c r="F346" s="162">
        <v>1</v>
      </c>
      <c r="G346" t="str">
        <f>VLOOKUP(A346,'MASTER KEY'!$A$2:$K5342,11,FALSE)</f>
        <v>Ecology (Planktonic)</v>
      </c>
      <c r="H346">
        <v>0</v>
      </c>
    </row>
    <row r="347" spans="1:8" ht="15.75">
      <c r="A347" s="163" t="s">
        <v>8163</v>
      </c>
      <c r="B347" t="str">
        <f>VLOOKUP(A347,'MASTER KEY'!$A$2:$B6305,2,FALSE)</f>
        <v>Charophyta (Zygnema sp.)</v>
      </c>
      <c r="C347" s="149" t="str">
        <f>VLOOKUP(A347,'MASTER KEY'!$A$2:$C6305,3,TRUE)</f>
        <v>cells/mL</v>
      </c>
      <c r="D347" s="162" t="s">
        <v>8635</v>
      </c>
      <c r="E347" s="159" t="s">
        <v>5204</v>
      </c>
      <c r="F347" s="162">
        <v>1</v>
      </c>
      <c r="G347" t="str">
        <f>VLOOKUP(A347,'MASTER KEY'!$A$2:$K5343,11,FALSE)</f>
        <v>Ecology (Planktonic)</v>
      </c>
      <c r="H347">
        <v>0</v>
      </c>
    </row>
    <row r="348" spans="1:8">
      <c r="A348" s="163" t="s">
        <v>8164</v>
      </c>
      <c r="B348" t="str">
        <f>VLOOKUP(A348,'MASTER KEY'!$A$2:$B6306,2,FALSE)</f>
        <v>Chloride</v>
      </c>
      <c r="C348" s="149" t="str">
        <f>VLOOKUP(A348,'MASTER KEY'!$A$2:$C6306,3,TRUE)</f>
        <v>mg/l</v>
      </c>
      <c r="D348" s="162" t="s">
        <v>8636</v>
      </c>
      <c r="E348" s="157" t="s">
        <v>1002</v>
      </c>
      <c r="F348" s="156">
        <v>35.453000000000003</v>
      </c>
      <c r="G348" t="str">
        <f>VLOOKUP(A348,'MASTER KEY'!$A$2:$K5344,11,FALSE)</f>
        <v>Water Quality (Nutrient)</v>
      </c>
      <c r="H348">
        <v>0</v>
      </c>
    </row>
    <row r="349" spans="1:8" ht="15.75">
      <c r="A349" s="163" t="s">
        <v>8165</v>
      </c>
      <c r="B349" t="str">
        <f>VLOOKUP(A349,'MASTER KEY'!$A$2:$B6307,2,FALSE)</f>
        <v>Ankistrodesmus spp 0003</v>
      </c>
      <c r="C349" s="149" t="str">
        <f>VLOOKUP(A349,'MASTER KEY'!$A$2:$C6307,3,TRUE)</f>
        <v>cells/mL</v>
      </c>
      <c r="D349" s="162" t="s">
        <v>8637</v>
      </c>
      <c r="E349" s="159" t="s">
        <v>5204</v>
      </c>
      <c r="F349" s="162">
        <v>1</v>
      </c>
      <c r="G349" t="str">
        <f>VLOOKUP(A349,'MASTER KEY'!$A$2:$K5345,11,FALSE)</f>
        <v>Ecology (Planktonic)</v>
      </c>
      <c r="H349">
        <v>0</v>
      </c>
    </row>
    <row r="350" spans="1:8" ht="15.75">
      <c r="A350" s="163" t="s">
        <v>8166</v>
      </c>
      <c r="B350" t="str">
        <f>VLOOKUP(A350,'MASTER KEY'!$A$2:$B6308,2,FALSE)</f>
        <v>Ankyra spp 0002</v>
      </c>
      <c r="C350" s="149" t="str">
        <f>VLOOKUP(A350,'MASTER KEY'!$A$2:$C6308,3,TRUE)</f>
        <v>cells/mL</v>
      </c>
      <c r="D350" s="162" t="s">
        <v>8638</v>
      </c>
      <c r="E350" s="159" t="s">
        <v>5204</v>
      </c>
      <c r="F350" s="162">
        <v>1</v>
      </c>
      <c r="G350" t="str">
        <f>VLOOKUP(A350,'MASTER KEY'!$A$2:$K5346,11,FALSE)</f>
        <v>Ecology (Planktonic)</v>
      </c>
      <c r="H350">
        <v>0</v>
      </c>
    </row>
    <row r="351" spans="1:8" ht="15.75">
      <c r="A351" s="163" t="s">
        <v>8167</v>
      </c>
      <c r="B351" t="str">
        <f>VLOOKUP(A351,'MASTER KEY'!$A$2:$B6309,2,FALSE)</f>
        <v>Botryococcus spp 0002</v>
      </c>
      <c r="C351" s="149" t="str">
        <f>VLOOKUP(A351,'MASTER KEY'!$A$2:$C6309,3,TRUE)</f>
        <v>cells/mL</v>
      </c>
      <c r="D351" s="162" t="s">
        <v>8639</v>
      </c>
      <c r="E351" s="159" t="s">
        <v>5204</v>
      </c>
      <c r="F351" s="162">
        <v>1</v>
      </c>
      <c r="G351" t="str">
        <f>VLOOKUP(A351,'MASTER KEY'!$A$2:$K5347,11,FALSE)</f>
        <v>Ecology (Planktonic)</v>
      </c>
      <c r="H351">
        <v>0</v>
      </c>
    </row>
    <row r="352" spans="1:8" ht="15.75">
      <c r="A352" s="163" t="s">
        <v>8168</v>
      </c>
      <c r="B352" t="str">
        <f>VLOOKUP(A352,'MASTER KEY'!$A$2:$B6310,2,FALSE)</f>
        <v>Chlamydomonas spp 0005</v>
      </c>
      <c r="C352" s="149" t="str">
        <f>VLOOKUP(A352,'MASTER KEY'!$A$2:$C6310,3,TRUE)</f>
        <v>cells/mL</v>
      </c>
      <c r="D352" s="162" t="s">
        <v>8640</v>
      </c>
      <c r="E352" s="159" t="s">
        <v>5204</v>
      </c>
      <c r="F352" s="162">
        <v>1</v>
      </c>
      <c r="G352" t="str">
        <f>VLOOKUP(A352,'MASTER KEY'!$A$2:$K5348,11,FALSE)</f>
        <v>Ecology (Planktonic)</v>
      </c>
      <c r="H352">
        <v>0</v>
      </c>
    </row>
    <row r="353" spans="1:8" ht="15.75">
      <c r="A353" s="163" t="s">
        <v>8169</v>
      </c>
      <c r="B353" t="str">
        <f>VLOOKUP(A353,'MASTER KEY'!$A$2:$B6311,2,FALSE)</f>
        <v>Chlorogonium spp 0002</v>
      </c>
      <c r="C353" s="149" t="str">
        <f>VLOOKUP(A353,'MASTER KEY'!$A$2:$C6311,3,TRUE)</f>
        <v>cells/mL</v>
      </c>
      <c r="D353" s="162" t="s">
        <v>8641</v>
      </c>
      <c r="E353" s="159" t="s">
        <v>5204</v>
      </c>
      <c r="F353" s="162">
        <v>1</v>
      </c>
      <c r="G353" t="str">
        <f>VLOOKUP(A353,'MASTER KEY'!$A$2:$K5349,11,FALSE)</f>
        <v>Ecology (Planktonic)</v>
      </c>
      <c r="H353">
        <v>0</v>
      </c>
    </row>
    <row r="354" spans="1:8" ht="15.75">
      <c r="A354" s="163" t="s">
        <v>8170</v>
      </c>
      <c r="B354" t="str">
        <f>VLOOKUP(A354,'MASTER KEY'!$A$2:$B6312,2,FALSE)</f>
        <v>Chlorophyta (Chodatella sp.)</v>
      </c>
      <c r="C354" s="149" t="str">
        <f>VLOOKUP(A354,'MASTER KEY'!$A$2:$C6312,3,TRUE)</f>
        <v>cells/mL</v>
      </c>
      <c r="D354" s="162" t="s">
        <v>8642</v>
      </c>
      <c r="E354" s="159" t="s">
        <v>5204</v>
      </c>
      <c r="F354" s="162">
        <v>1</v>
      </c>
      <c r="G354" t="str">
        <f>VLOOKUP(A354,'MASTER KEY'!$A$2:$K5350,11,FALSE)</f>
        <v>Ecology (Planktonic)</v>
      </c>
      <c r="H354">
        <v>0</v>
      </c>
    </row>
    <row r="355" spans="1:8" ht="15.75">
      <c r="A355" s="163" t="s">
        <v>8171</v>
      </c>
      <c r="B355" t="str">
        <f>VLOOKUP(A355,'MASTER KEY'!$A$2:$B6313,2,FALSE)</f>
        <v>Closteriopsis spp 0002</v>
      </c>
      <c r="C355" s="149" t="str">
        <f>VLOOKUP(A355,'MASTER KEY'!$A$2:$C6313,3,TRUE)</f>
        <v>cells/mL</v>
      </c>
      <c r="D355" s="162" t="s">
        <v>8643</v>
      </c>
      <c r="E355" s="159" t="s">
        <v>5204</v>
      </c>
      <c r="F355" s="162">
        <v>1</v>
      </c>
      <c r="G355" t="str">
        <f>VLOOKUP(A355,'MASTER KEY'!$A$2:$K5351,11,FALSE)</f>
        <v>Ecology (Planktonic)</v>
      </c>
      <c r="H355">
        <v>0</v>
      </c>
    </row>
    <row r="356" spans="1:8" ht="15.75">
      <c r="A356" s="163" t="s">
        <v>8172</v>
      </c>
      <c r="B356" t="str">
        <f>VLOOKUP(A356,'MASTER KEY'!$A$2:$B6314,2,FALSE)</f>
        <v>Closterium spp 0004</v>
      </c>
      <c r="C356" s="149" t="str">
        <f>VLOOKUP(A356,'MASTER KEY'!$A$2:$C6314,3,TRUE)</f>
        <v>cells/mL</v>
      </c>
      <c r="D356" s="162" t="s">
        <v>8644</v>
      </c>
      <c r="E356" s="159" t="s">
        <v>5204</v>
      </c>
      <c r="F356" s="162">
        <v>1</v>
      </c>
      <c r="G356" t="str">
        <f>VLOOKUP(A356,'MASTER KEY'!$A$2:$K5352,11,FALSE)</f>
        <v>Ecology (Planktonic)</v>
      </c>
      <c r="H356">
        <v>0</v>
      </c>
    </row>
    <row r="357" spans="1:8" ht="15.75">
      <c r="A357" s="163" t="s">
        <v>8173</v>
      </c>
      <c r="B357" t="str">
        <f>VLOOKUP(A357,'MASTER KEY'!$A$2:$B6315,2,FALSE)</f>
        <v>Coelastrum spp 0002</v>
      </c>
      <c r="C357" s="149" t="str">
        <f>VLOOKUP(A357,'MASTER KEY'!$A$2:$C6315,3,TRUE)</f>
        <v>cells/mL</v>
      </c>
      <c r="D357" s="162" t="s">
        <v>8645</v>
      </c>
      <c r="E357" s="159" t="s">
        <v>5204</v>
      </c>
      <c r="F357" s="162">
        <v>1</v>
      </c>
      <c r="G357" t="str">
        <f>VLOOKUP(A357,'MASTER KEY'!$A$2:$K5353,11,FALSE)</f>
        <v>Ecology (Planktonic)</v>
      </c>
      <c r="H357">
        <v>0</v>
      </c>
    </row>
    <row r="358" spans="1:8" ht="15.75">
      <c r="A358" s="163" t="s">
        <v>8174</v>
      </c>
      <c r="B358" t="str">
        <f>VLOOKUP(A358,'MASTER KEY'!$A$2:$B6316,2,FALSE)</f>
        <v>Chlorophyta (Comasiella sp.)</v>
      </c>
      <c r="C358" s="149" t="str">
        <f>VLOOKUP(A358,'MASTER KEY'!$A$2:$C6316,3,TRUE)</f>
        <v>cells/mL</v>
      </c>
      <c r="D358" s="162" t="s">
        <v>8646</v>
      </c>
      <c r="E358" s="159" t="s">
        <v>5204</v>
      </c>
      <c r="F358" s="162">
        <v>1</v>
      </c>
      <c r="G358" t="str">
        <f>VLOOKUP(A358,'MASTER KEY'!$A$2:$K5354,11,FALSE)</f>
        <v>Ecology (Planktonic)</v>
      </c>
      <c r="H358">
        <v>0</v>
      </c>
    </row>
    <row r="359" spans="1:8" ht="15.75">
      <c r="A359" s="163" t="s">
        <v>8175</v>
      </c>
      <c r="B359" t="str">
        <f>VLOOKUP(A359,'MASTER KEY'!$A$2:$B6317,2,FALSE)</f>
        <v>Cosmarium spp 0003</v>
      </c>
      <c r="C359" s="149" t="str">
        <f>VLOOKUP(A359,'MASTER KEY'!$A$2:$C6317,3,TRUE)</f>
        <v>cells/mL</v>
      </c>
      <c r="D359" s="162" t="s">
        <v>8647</v>
      </c>
      <c r="E359" s="159" t="s">
        <v>5204</v>
      </c>
      <c r="F359" s="162">
        <v>1</v>
      </c>
      <c r="G359" t="str">
        <f>VLOOKUP(A359,'MASTER KEY'!$A$2:$K5355,11,FALSE)</f>
        <v>Ecology (Planktonic)</v>
      </c>
      <c r="H359">
        <v>0</v>
      </c>
    </row>
    <row r="360" spans="1:8" ht="15.75">
      <c r="A360" s="163" t="s">
        <v>8176</v>
      </c>
      <c r="B360" t="str">
        <f>VLOOKUP(A360,'MASTER KEY'!$A$2:$B6318,2,FALSE)</f>
        <v>Crucigenia spp 0003</v>
      </c>
      <c r="C360" s="149" t="str">
        <f>VLOOKUP(A360,'MASTER KEY'!$A$2:$C6318,3,TRUE)</f>
        <v>cells/mL</v>
      </c>
      <c r="D360" s="162" t="s">
        <v>8648</v>
      </c>
      <c r="E360" s="159" t="s">
        <v>5204</v>
      </c>
      <c r="F360" s="162">
        <v>1</v>
      </c>
      <c r="G360" t="str">
        <f>VLOOKUP(A360,'MASTER KEY'!$A$2:$K5356,11,FALSE)</f>
        <v>Ecology (Planktonic)</v>
      </c>
      <c r="H360">
        <v>0</v>
      </c>
    </row>
    <row r="361" spans="1:8" ht="15.75">
      <c r="A361" s="163" t="s">
        <v>8177</v>
      </c>
      <c r="B361" t="str">
        <f>VLOOKUP(A361,'MASTER KEY'!$A$2:$B6319,2,FALSE)</f>
        <v>Chlorophyta (Crucigeniella sp.)</v>
      </c>
      <c r="C361" s="149" t="str">
        <f>VLOOKUP(A361,'MASTER KEY'!$A$2:$C6319,3,TRUE)</f>
        <v>cells/mL</v>
      </c>
      <c r="D361" s="162" t="s">
        <v>8649</v>
      </c>
      <c r="E361" s="159" t="s">
        <v>5204</v>
      </c>
      <c r="F361" s="162">
        <v>1</v>
      </c>
      <c r="G361" t="str">
        <f>VLOOKUP(A361,'MASTER KEY'!$A$2:$K5357,11,FALSE)</f>
        <v>Ecology (Planktonic)</v>
      </c>
      <c r="H361">
        <v>0</v>
      </c>
    </row>
    <row r="362" spans="1:8" ht="15.75">
      <c r="A362" s="163" t="s">
        <v>8178</v>
      </c>
      <c r="B362" t="str">
        <f>VLOOKUP(A362,'MASTER KEY'!$A$2:$B6320,2,FALSE)</f>
        <v>Chlorophyta (Desmodesmus sp.)</v>
      </c>
      <c r="C362" s="149" t="str">
        <f>VLOOKUP(A362,'MASTER KEY'!$A$2:$C6320,3,TRUE)</f>
        <v>cells/mL</v>
      </c>
      <c r="D362" s="162" t="s">
        <v>8650</v>
      </c>
      <c r="E362" s="159" t="s">
        <v>5204</v>
      </c>
      <c r="F362" s="162">
        <v>1</v>
      </c>
      <c r="G362" t="str">
        <f>VLOOKUP(A362,'MASTER KEY'!$A$2:$K5358,11,FALSE)</f>
        <v>Ecology (Planktonic)</v>
      </c>
      <c r="H362">
        <v>0</v>
      </c>
    </row>
    <row r="363" spans="1:8" ht="15.75">
      <c r="A363" s="163" t="s">
        <v>8179</v>
      </c>
      <c r="B363" t="str">
        <f>VLOOKUP(A363,'MASTER KEY'!$A$2:$B6321,2,FALSE)</f>
        <v>Dictyosphaerium spp 0002</v>
      </c>
      <c r="C363" s="149" t="str">
        <f>VLOOKUP(A363,'MASTER KEY'!$A$2:$C6321,3,TRUE)</f>
        <v>cells/mL</v>
      </c>
      <c r="D363" s="162" t="s">
        <v>8651</v>
      </c>
      <c r="E363" s="159" t="s">
        <v>5204</v>
      </c>
      <c r="F363" s="162">
        <v>1</v>
      </c>
      <c r="G363" t="str">
        <f>VLOOKUP(A363,'MASTER KEY'!$A$2:$K5359,11,FALSE)</f>
        <v>Ecology (Planktonic)</v>
      </c>
      <c r="H363">
        <v>0</v>
      </c>
    </row>
    <row r="364" spans="1:8" ht="15.75">
      <c r="A364" s="163" t="s">
        <v>8180</v>
      </c>
      <c r="B364" t="str">
        <f>VLOOKUP(A364,'MASTER KEY'!$A$2:$B6322,2,FALSE)</f>
        <v>Gloeocystis spp 0002</v>
      </c>
      <c r="C364" s="149" t="str">
        <f>VLOOKUP(A364,'MASTER KEY'!$A$2:$C6322,3,TRUE)</f>
        <v>cells/mL</v>
      </c>
      <c r="D364" s="162" t="s">
        <v>8652</v>
      </c>
      <c r="E364" s="159" t="s">
        <v>5204</v>
      </c>
      <c r="F364" s="162">
        <v>1</v>
      </c>
      <c r="G364" t="str">
        <f>VLOOKUP(A364,'MASTER KEY'!$A$2:$K5360,11,FALSE)</f>
        <v>Ecology (Planktonic)</v>
      </c>
      <c r="H364">
        <v>0</v>
      </c>
    </row>
    <row r="365" spans="1:8" ht="15.75">
      <c r="A365" s="163" t="s">
        <v>8181</v>
      </c>
      <c r="B365" t="str">
        <f>VLOOKUP(A365,'MASTER KEY'!$A$2:$B6323,2,FALSE)</f>
        <v>Golenkinia spp 0003</v>
      </c>
      <c r="C365" s="149" t="str">
        <f>VLOOKUP(A365,'MASTER KEY'!$A$2:$C6323,3,TRUE)</f>
        <v>cells/mL</v>
      </c>
      <c r="D365" s="162" t="s">
        <v>8653</v>
      </c>
      <c r="E365" s="159" t="s">
        <v>5204</v>
      </c>
      <c r="F365" s="162">
        <v>1</v>
      </c>
      <c r="G365" t="str">
        <f>VLOOKUP(A365,'MASTER KEY'!$A$2:$K5361,11,FALSE)</f>
        <v>Ecology (Planktonic)</v>
      </c>
      <c r="H365">
        <v>0</v>
      </c>
    </row>
    <row r="366" spans="1:8" ht="15.75">
      <c r="A366" s="163" t="s">
        <v>8182</v>
      </c>
      <c r="B366" t="str">
        <f>VLOOKUP(A366,'MASTER KEY'!$A$2:$B6324,2,FALSE)</f>
        <v>Chlorophyta (Golenkiniopsis sp.)</v>
      </c>
      <c r="C366" s="149" t="str">
        <f>VLOOKUP(A366,'MASTER KEY'!$A$2:$C6324,3,TRUE)</f>
        <v>cells/mL</v>
      </c>
      <c r="D366" s="162" t="s">
        <v>8654</v>
      </c>
      <c r="E366" s="159" t="s">
        <v>5204</v>
      </c>
      <c r="F366" s="162">
        <v>1</v>
      </c>
      <c r="G366" t="str">
        <f>VLOOKUP(A366,'MASTER KEY'!$A$2:$K5362,11,FALSE)</f>
        <v>Ecology (Planktonic)</v>
      </c>
      <c r="H366">
        <v>0</v>
      </c>
    </row>
    <row r="367" spans="1:8" ht="15.75">
      <c r="A367" s="163" t="s">
        <v>8183</v>
      </c>
      <c r="B367" t="str">
        <f>VLOOKUP(A367,'MASTER KEY'!$A$2:$B6325,2,FALSE)</f>
        <v>Gonium spp 0002</v>
      </c>
      <c r="C367" s="149" t="str">
        <f>VLOOKUP(A367,'MASTER KEY'!$A$2:$C6325,3,TRUE)</f>
        <v>cells/mL</v>
      </c>
      <c r="D367" s="162" t="s">
        <v>8655</v>
      </c>
      <c r="E367" s="159" t="s">
        <v>5204</v>
      </c>
      <c r="F367" s="162">
        <v>1</v>
      </c>
      <c r="G367" t="str">
        <f>VLOOKUP(A367,'MASTER KEY'!$A$2:$K5363,11,FALSE)</f>
        <v>Ecology (Planktonic)</v>
      </c>
      <c r="H367">
        <v>0</v>
      </c>
    </row>
    <row r="368" spans="1:8" ht="15.75">
      <c r="A368" s="163" t="s">
        <v>8184</v>
      </c>
      <c r="B368" t="str">
        <f>VLOOKUP(A368,'MASTER KEY'!$A$2:$B6326,2,FALSE)</f>
        <v>Kirchneriella spp 0003</v>
      </c>
      <c r="C368" s="149" t="str">
        <f>VLOOKUP(A368,'MASTER KEY'!$A$2:$C6326,3,TRUE)</f>
        <v>cells/mL</v>
      </c>
      <c r="D368" s="162" t="s">
        <v>8656</v>
      </c>
      <c r="E368" s="159" t="s">
        <v>5204</v>
      </c>
      <c r="F368" s="162">
        <v>1</v>
      </c>
      <c r="G368" t="str">
        <f>VLOOKUP(A368,'MASTER KEY'!$A$2:$K5364,11,FALSE)</f>
        <v>Ecology (Planktonic)</v>
      </c>
      <c r="H368">
        <v>0</v>
      </c>
    </row>
    <row r="369" spans="1:8" ht="15.75">
      <c r="A369" s="163" t="s">
        <v>8185</v>
      </c>
      <c r="B369" t="str">
        <f>VLOOKUP(A369,'MASTER KEY'!$A$2:$B6327,2,FALSE)</f>
        <v>Lagerheimia spp 0002</v>
      </c>
      <c r="C369" s="149" t="str">
        <f>VLOOKUP(A369,'MASTER KEY'!$A$2:$C6327,3,TRUE)</f>
        <v>cells/mL</v>
      </c>
      <c r="D369" s="162" t="s">
        <v>8657</v>
      </c>
      <c r="E369" s="159" t="s">
        <v>5204</v>
      </c>
      <c r="F369" s="162">
        <v>1</v>
      </c>
      <c r="G369" t="str">
        <f>VLOOKUP(A369,'MASTER KEY'!$A$2:$K5365,11,FALSE)</f>
        <v>Ecology (Planktonic)</v>
      </c>
      <c r="H369">
        <v>0</v>
      </c>
    </row>
    <row r="370" spans="1:8" ht="15.75">
      <c r="A370" s="163" t="s">
        <v>8186</v>
      </c>
      <c r="B370" t="str">
        <f>VLOOKUP(A370,'MASTER KEY'!$A$2:$B6328,2,FALSE)</f>
        <v>Micractinium spp 0002</v>
      </c>
      <c r="C370" s="149" t="str">
        <f>VLOOKUP(A370,'MASTER KEY'!$A$2:$C6328,3,TRUE)</f>
        <v>cells/mL</v>
      </c>
      <c r="D370" s="162" t="s">
        <v>8658</v>
      </c>
      <c r="E370" s="159" t="s">
        <v>5204</v>
      </c>
      <c r="F370" s="162">
        <v>1</v>
      </c>
      <c r="G370" t="str">
        <f>VLOOKUP(A370,'MASTER KEY'!$A$2:$K5366,11,FALSE)</f>
        <v>Ecology (Planktonic)</v>
      </c>
      <c r="H370">
        <v>0</v>
      </c>
    </row>
    <row r="371" spans="1:8" ht="15.75">
      <c r="A371" s="163" t="s">
        <v>8187</v>
      </c>
      <c r="B371" t="str">
        <f>VLOOKUP(A371,'MASTER KEY'!$A$2:$B6329,2,FALSE)</f>
        <v>Chlorophyta (Microspora sp.)</v>
      </c>
      <c r="C371" s="149" t="str">
        <f>VLOOKUP(A371,'MASTER KEY'!$A$2:$C6329,3,TRUE)</f>
        <v>cells/mL</v>
      </c>
      <c r="D371" s="162" t="s">
        <v>8659</v>
      </c>
      <c r="E371" s="159" t="s">
        <v>5204</v>
      </c>
      <c r="F371" s="162">
        <v>1</v>
      </c>
      <c r="G371" t="str">
        <f>VLOOKUP(A371,'MASTER KEY'!$A$2:$K5367,11,FALSE)</f>
        <v>Ecology (Planktonic)</v>
      </c>
      <c r="H371">
        <v>0</v>
      </c>
    </row>
    <row r="372" spans="1:8" ht="15.75">
      <c r="A372" s="163" t="s">
        <v>8188</v>
      </c>
      <c r="B372" t="str">
        <f>VLOOKUP(A372,'MASTER KEY'!$A$2:$B6330,2,FALSE)</f>
        <v>Monoraphidium spp 0003</v>
      </c>
      <c r="C372" s="149" t="str">
        <f>VLOOKUP(A372,'MASTER KEY'!$A$2:$C6330,3,TRUE)</f>
        <v>cells /ml</v>
      </c>
      <c r="D372" s="162" t="s">
        <v>8660</v>
      </c>
      <c r="E372" s="159" t="s">
        <v>5204</v>
      </c>
      <c r="F372" s="162">
        <v>1</v>
      </c>
      <c r="G372" t="str">
        <f>VLOOKUP(A372,'MASTER KEY'!$A$2:$K5368,11,FALSE)</f>
        <v>Ecology (Planktonic)</v>
      </c>
      <c r="H372">
        <v>0</v>
      </c>
    </row>
    <row r="373" spans="1:8" ht="15.75">
      <c r="A373" s="163" t="s">
        <v>8189</v>
      </c>
      <c r="B373" t="str">
        <f>VLOOKUP(A373,'MASTER KEY'!$A$2:$B6331,2,FALSE)</f>
        <v>Chlorophyta (Mougeotia sp.)</v>
      </c>
      <c r="C373" s="149" t="str">
        <f>VLOOKUP(A373,'MASTER KEY'!$A$2:$C6331,3,TRUE)</f>
        <v>cells/mL</v>
      </c>
      <c r="D373" s="162" t="s">
        <v>8661</v>
      </c>
      <c r="E373" s="159" t="s">
        <v>5204</v>
      </c>
      <c r="F373" s="162">
        <v>1</v>
      </c>
      <c r="G373" t="str">
        <f>VLOOKUP(A373,'MASTER KEY'!$A$2:$K5369,11,FALSE)</f>
        <v>Ecology (Planktonic)</v>
      </c>
      <c r="H373">
        <v>0</v>
      </c>
    </row>
    <row r="374" spans="1:8" ht="15.75">
      <c r="A374" s="163" t="s">
        <v>8190</v>
      </c>
      <c r="B374" t="str">
        <f>VLOOKUP(A374,'MASTER KEY'!$A$2:$B6332,2,FALSE)</f>
        <v>Chlorophyta (Nephrocytium sp.)</v>
      </c>
      <c r="C374" s="149" t="str">
        <f>VLOOKUP(A374,'MASTER KEY'!$A$2:$C6332,3,TRUE)</f>
        <v>cells/mL</v>
      </c>
      <c r="D374" s="162" t="s">
        <v>8662</v>
      </c>
      <c r="E374" s="159" t="s">
        <v>5204</v>
      </c>
      <c r="F374" s="162">
        <v>1</v>
      </c>
      <c r="G374" t="str">
        <f>VLOOKUP(A374,'MASTER KEY'!$A$2:$K5370,11,FALSE)</f>
        <v>Ecology (Planktonic)</v>
      </c>
      <c r="H374">
        <v>0</v>
      </c>
    </row>
    <row r="375" spans="1:8" ht="15.75">
      <c r="A375" s="163" t="s">
        <v>8191</v>
      </c>
      <c r="B375" t="str">
        <f>VLOOKUP(A375,'MASTER KEY'!$A$2:$B6333,2,FALSE)</f>
        <v>Oocystis spp 0002</v>
      </c>
      <c r="C375" s="149" t="str">
        <f>VLOOKUP(A375,'MASTER KEY'!$A$2:$C6333,3,TRUE)</f>
        <v>cells/mL</v>
      </c>
      <c r="D375" s="162" t="s">
        <v>8663</v>
      </c>
      <c r="E375" s="159" t="s">
        <v>5204</v>
      </c>
      <c r="F375" s="162">
        <v>1</v>
      </c>
      <c r="G375" t="str">
        <f>VLOOKUP(A375,'MASTER KEY'!$A$2:$K5371,11,FALSE)</f>
        <v>Ecology (Planktonic)</v>
      </c>
      <c r="H375">
        <v>0</v>
      </c>
    </row>
    <row r="376" spans="1:8" ht="15.75">
      <c r="A376" s="163" t="s">
        <v>8192</v>
      </c>
      <c r="B376" t="str">
        <f>VLOOKUP(A376,'MASTER KEY'!$A$2:$B6334,2,FALSE)</f>
        <v>Pandorina spp 0003</v>
      </c>
      <c r="C376" s="149" t="str">
        <f>VLOOKUP(A376,'MASTER KEY'!$A$2:$C6334,3,TRUE)</f>
        <v>cells/mL</v>
      </c>
      <c r="D376" s="162" t="s">
        <v>8664</v>
      </c>
      <c r="E376" s="159" t="s">
        <v>5204</v>
      </c>
      <c r="F376" s="162">
        <v>1</v>
      </c>
      <c r="G376" t="str">
        <f>VLOOKUP(A376,'MASTER KEY'!$A$2:$K5372,11,FALSE)</f>
        <v>Ecology (Planktonic)</v>
      </c>
      <c r="H376">
        <v>0</v>
      </c>
    </row>
    <row r="377" spans="1:8" ht="15.75">
      <c r="A377" s="163" t="s">
        <v>8193</v>
      </c>
      <c r="B377" t="str">
        <f>VLOOKUP(A377,'MASTER KEY'!$A$2:$B6335,2,FALSE)</f>
        <v>Chlorophyta (Paulschulzia sp.)</v>
      </c>
      <c r="C377" s="149" t="str">
        <f>VLOOKUP(A377,'MASTER KEY'!$A$2:$C6335,3,TRUE)</f>
        <v>cells/mL</v>
      </c>
      <c r="D377" s="162" t="s">
        <v>8665</v>
      </c>
      <c r="E377" s="159" t="s">
        <v>5204</v>
      </c>
      <c r="F377" s="162">
        <v>1</v>
      </c>
      <c r="G377" t="str">
        <f>VLOOKUP(A377,'MASTER KEY'!$A$2:$K5373,11,FALSE)</f>
        <v>Ecology (Planktonic)</v>
      </c>
      <c r="H377">
        <v>0</v>
      </c>
    </row>
    <row r="378" spans="1:8" ht="15.75">
      <c r="A378" s="163" t="s">
        <v>8194</v>
      </c>
      <c r="B378" t="str">
        <f>VLOOKUP(A378,'MASTER KEY'!$A$2:$B6336,2,FALSE)</f>
        <v>Pediastrum spp 0002</v>
      </c>
      <c r="C378" s="149" t="str">
        <f>VLOOKUP(A378,'MASTER KEY'!$A$2:$C6336,3,TRUE)</f>
        <v>cells/mL</v>
      </c>
      <c r="D378" s="162" t="s">
        <v>8666</v>
      </c>
      <c r="E378" s="159" t="s">
        <v>5204</v>
      </c>
      <c r="F378" s="162">
        <v>1</v>
      </c>
      <c r="G378" t="str">
        <f>VLOOKUP(A378,'MASTER KEY'!$A$2:$K5374,11,FALSE)</f>
        <v>Ecology (Planktonic)</v>
      </c>
      <c r="H378">
        <v>0</v>
      </c>
    </row>
    <row r="379" spans="1:8" ht="15.75">
      <c r="A379" s="163" t="s">
        <v>8195</v>
      </c>
      <c r="B379" t="str">
        <f>VLOOKUP(A379,'MASTER KEY'!$A$2:$B6337,2,FALSE)</f>
        <v>Chlorophyta (Planktosphaeria)</v>
      </c>
      <c r="C379" s="149" t="str">
        <f>VLOOKUP(A379,'MASTER KEY'!$A$2:$C6337,3,TRUE)</f>
        <v>cells/mL</v>
      </c>
      <c r="D379" s="162" t="s">
        <v>8667</v>
      </c>
      <c r="E379" s="159" t="s">
        <v>5204</v>
      </c>
      <c r="F379" s="162">
        <v>1</v>
      </c>
      <c r="G379" t="str">
        <f>VLOOKUP(A379,'MASTER KEY'!$A$2:$K5375,11,FALSE)</f>
        <v>Ecology (Planktonic)</v>
      </c>
      <c r="H379">
        <v>0</v>
      </c>
    </row>
    <row r="380" spans="1:8" ht="15.75">
      <c r="A380" s="163" t="s">
        <v>8196</v>
      </c>
      <c r="B380" t="str">
        <f>VLOOKUP(A380,'MASTER KEY'!$A$2:$B6338,2,FALSE)</f>
        <v>Pyramimonas spp 0012</v>
      </c>
      <c r="C380" s="149" t="str">
        <f>VLOOKUP(A380,'MASTER KEY'!$A$2:$C6338,3,TRUE)</f>
        <v>cells/mL</v>
      </c>
      <c r="D380" s="162" t="s">
        <v>8668</v>
      </c>
      <c r="E380" s="159" t="s">
        <v>5204</v>
      </c>
      <c r="F380" s="162">
        <v>1</v>
      </c>
      <c r="G380" t="str">
        <f>VLOOKUP(A380,'MASTER KEY'!$A$2:$K5376,11,FALSE)</f>
        <v>Ecology (Planktonic)</v>
      </c>
      <c r="H380">
        <v>0</v>
      </c>
    </row>
    <row r="381" spans="1:8" ht="15.75">
      <c r="A381" s="163" t="s">
        <v>8197</v>
      </c>
      <c r="B381" t="str">
        <f>VLOOKUP(A381,'MASTER KEY'!$A$2:$B6339,2,FALSE)</f>
        <v>Chlorophyta (Quadrigula sp.)</v>
      </c>
      <c r="C381" s="149" t="str">
        <f>VLOOKUP(A381,'MASTER KEY'!$A$2:$C6339,3,TRUE)</f>
        <v>Cells/mL</v>
      </c>
      <c r="D381" s="162" t="s">
        <v>8669</v>
      </c>
      <c r="E381" s="159" t="s">
        <v>5204</v>
      </c>
      <c r="F381" s="162">
        <v>1</v>
      </c>
      <c r="G381" t="str">
        <f>VLOOKUP(A381,'MASTER KEY'!$A$2:$K5377,11,FALSE)</f>
        <v>Ecology (Planktonic)</v>
      </c>
      <c r="H381">
        <v>0</v>
      </c>
    </row>
    <row r="382" spans="1:8" ht="15.75">
      <c r="A382" s="163" t="s">
        <v>8198</v>
      </c>
      <c r="B382" t="str">
        <f>VLOOKUP(A382,'MASTER KEY'!$A$2:$B6340,2,FALSE)</f>
        <v>Scenedesmus spp 0004</v>
      </c>
      <c r="C382" s="149" t="str">
        <f>VLOOKUP(A382,'MASTER KEY'!$A$2:$C6340,3,TRUE)</f>
        <v>cells/mL</v>
      </c>
      <c r="D382" s="162" t="s">
        <v>8670</v>
      </c>
      <c r="E382" s="159" t="s">
        <v>5204</v>
      </c>
      <c r="F382" s="162">
        <v>1</v>
      </c>
      <c r="G382" t="str">
        <f>VLOOKUP(A382,'MASTER KEY'!$A$2:$K5378,11,FALSE)</f>
        <v>Ecology (Planktonic)</v>
      </c>
      <c r="H382">
        <v>0</v>
      </c>
    </row>
    <row r="383" spans="1:8" ht="15.75">
      <c r="A383" s="163" t="s">
        <v>8199</v>
      </c>
      <c r="B383" t="str">
        <f>VLOOKUP(A383,'MASTER KEY'!$A$2:$B6341,2,FALSE)</f>
        <v>Sphaerellopsis spp 0002</v>
      </c>
      <c r="C383" s="149" t="str">
        <f>VLOOKUP(A383,'MASTER KEY'!$A$2:$C6341,3,TRUE)</f>
        <v>cells/mL</v>
      </c>
      <c r="D383" s="162" t="s">
        <v>8671</v>
      </c>
      <c r="E383" s="159" t="s">
        <v>5204</v>
      </c>
      <c r="F383" s="162">
        <v>1</v>
      </c>
      <c r="G383" t="str">
        <f>VLOOKUP(A383,'MASTER KEY'!$A$2:$K5379,11,FALSE)</f>
        <v>Ecology (Planktonic)</v>
      </c>
      <c r="H383">
        <v>0</v>
      </c>
    </row>
    <row r="384" spans="1:8" ht="15.75">
      <c r="A384" s="163" t="s">
        <v>8200</v>
      </c>
      <c r="B384" t="str">
        <f>VLOOKUP(A384,'MASTER KEY'!$A$2:$B6342,2,FALSE)</f>
        <v>Sphaerocystis spp 0002</v>
      </c>
      <c r="C384" s="149" t="str">
        <f>VLOOKUP(A384,'MASTER KEY'!$A$2:$C6342,3,TRUE)</f>
        <v>cells/mL</v>
      </c>
      <c r="D384" s="162" t="s">
        <v>8672</v>
      </c>
      <c r="E384" s="159" t="s">
        <v>5204</v>
      </c>
      <c r="F384" s="162">
        <v>1</v>
      </c>
      <c r="G384" t="str">
        <f>VLOOKUP(A384,'MASTER KEY'!$A$2:$K5380,11,FALSE)</f>
        <v>Ecology (Planktonic)</v>
      </c>
      <c r="H384">
        <v>0</v>
      </c>
    </row>
    <row r="385" spans="1:8" ht="15.75">
      <c r="A385" s="163" t="s">
        <v>8201</v>
      </c>
      <c r="B385" t="str">
        <f>VLOOKUP(A385,'MASTER KEY'!$A$2:$B6343,2,FALSE)</f>
        <v>Chlorophyta (Sphaerozosma vertebratum)</v>
      </c>
      <c r="C385" s="149" t="str">
        <f>VLOOKUP(A385,'MASTER KEY'!$A$2:$C6343,3,TRUE)</f>
        <v>cells/mL</v>
      </c>
      <c r="D385" s="162" t="s">
        <v>8673</v>
      </c>
      <c r="E385" s="159" t="s">
        <v>5204</v>
      </c>
      <c r="F385" s="162">
        <v>1</v>
      </c>
      <c r="G385" t="str">
        <f>VLOOKUP(A385,'MASTER KEY'!$A$2:$K5381,11,FALSE)</f>
        <v>Ecology (Planktonic)</v>
      </c>
      <c r="H385">
        <v>0</v>
      </c>
    </row>
    <row r="386" spans="1:8" ht="15.75">
      <c r="A386" s="163" t="s">
        <v>8202</v>
      </c>
      <c r="B386" t="str">
        <f>VLOOKUP(A386,'MASTER KEY'!$A$2:$B6344,2,FALSE)</f>
        <v>Staurastrum spp 0002</v>
      </c>
      <c r="C386" s="149" t="str">
        <f>VLOOKUP(A386,'MASTER KEY'!$A$2:$C6344,3,TRUE)</f>
        <v>cells/mL</v>
      </c>
      <c r="D386" s="162" t="s">
        <v>8674</v>
      </c>
      <c r="E386" s="159" t="s">
        <v>5204</v>
      </c>
      <c r="F386" s="162">
        <v>1</v>
      </c>
      <c r="G386" t="str">
        <f>VLOOKUP(A386,'MASTER KEY'!$A$2:$K5382,11,FALSE)</f>
        <v>Ecology (Planktonic)</v>
      </c>
      <c r="H386">
        <v>0</v>
      </c>
    </row>
    <row r="387" spans="1:8" ht="15.75">
      <c r="A387" s="163" t="s">
        <v>8203</v>
      </c>
      <c r="B387" t="str">
        <f>VLOOKUP(A387,'MASTER KEY'!$A$2:$B6345,2,FALSE)</f>
        <v>Chlorophyta (Staurodesmus sp.)</v>
      </c>
      <c r="C387" s="149" t="str">
        <f>VLOOKUP(A387,'MASTER KEY'!$A$2:$C6345,3,TRUE)</f>
        <v>cells/mL</v>
      </c>
      <c r="D387" s="162" t="s">
        <v>8675</v>
      </c>
      <c r="E387" s="159" t="s">
        <v>5204</v>
      </c>
      <c r="F387" s="162">
        <v>1</v>
      </c>
      <c r="G387" t="str">
        <f>VLOOKUP(A387,'MASTER KEY'!$A$2:$K5383,11,FALSE)</f>
        <v>Ecology (Planktonic)</v>
      </c>
      <c r="H387">
        <v>0</v>
      </c>
    </row>
    <row r="388" spans="1:8" ht="15.75">
      <c r="A388" s="163" t="s">
        <v>8204</v>
      </c>
      <c r="B388" t="str">
        <f>VLOOKUP(A388,'MASTER KEY'!$A$2:$B6346,2,FALSE)</f>
        <v>Tetraedron spp 0002</v>
      </c>
      <c r="C388" s="149" t="str">
        <f>VLOOKUP(A388,'MASTER KEY'!$A$2:$C6346,3,TRUE)</f>
        <v>cells/mL</v>
      </c>
      <c r="D388" s="162" t="s">
        <v>8676</v>
      </c>
      <c r="E388" s="159" t="s">
        <v>5204</v>
      </c>
      <c r="F388" s="162">
        <v>1</v>
      </c>
      <c r="G388" t="str">
        <f>VLOOKUP(A388,'MASTER KEY'!$A$2:$K5384,11,FALSE)</f>
        <v>Ecology (Planktonic)</v>
      </c>
      <c r="H388">
        <v>0</v>
      </c>
    </row>
    <row r="389" spans="1:8" ht="15.75">
      <c r="A389" s="163" t="s">
        <v>8205</v>
      </c>
      <c r="B389" t="str">
        <f>VLOOKUP(A389,'MASTER KEY'!$A$2:$B6347,2,FALSE)</f>
        <v>Chlorophyta (Ulothrix sp.)</v>
      </c>
      <c r="C389" s="149" t="str">
        <f>VLOOKUP(A389,'MASTER KEY'!$A$2:$C6347,3,TRUE)</f>
        <v>cells/mL</v>
      </c>
      <c r="D389" s="162" t="s">
        <v>8677</v>
      </c>
      <c r="E389" s="159" t="s">
        <v>5204</v>
      </c>
      <c r="F389" s="162">
        <v>1</v>
      </c>
      <c r="G389" t="str">
        <f>VLOOKUP(A389,'MASTER KEY'!$A$2:$K5385,11,FALSE)</f>
        <v>Ecology (Planktonic)</v>
      </c>
      <c r="H389">
        <v>0</v>
      </c>
    </row>
    <row r="390" spans="1:8" ht="15.75">
      <c r="A390" s="163" t="s">
        <v>8206</v>
      </c>
      <c r="B390" t="str">
        <f>VLOOKUP(A390,'MASTER KEY'!$A$2:$B6348,2,FALSE)</f>
        <v>Volvox spp 0002</v>
      </c>
      <c r="C390" s="149" t="str">
        <f>VLOOKUP(A390,'MASTER KEY'!$A$2:$C6348,3,TRUE)</f>
        <v>cells/mL</v>
      </c>
      <c r="D390" s="162" t="s">
        <v>8678</v>
      </c>
      <c r="E390" s="159" t="s">
        <v>5204</v>
      </c>
      <c r="F390" s="162">
        <v>1</v>
      </c>
      <c r="G390" t="str">
        <f>VLOOKUP(A390,'MASTER KEY'!$A$2:$K5386,11,FALSE)</f>
        <v>Ecology (Planktonic)</v>
      </c>
      <c r="H390">
        <v>0</v>
      </c>
    </row>
    <row r="391" spans="1:8" ht="15.75">
      <c r="A391" s="163" t="s">
        <v>8209</v>
      </c>
      <c r="B391" t="str">
        <f>VLOOKUP(A391,'MASTER KEY'!$A$2:$B6349,2,FALSE)</f>
        <v>Dinobryon spp 0002</v>
      </c>
      <c r="C391" s="149" t="str">
        <f>VLOOKUP(A391,'MASTER KEY'!$A$2:$C6349,3,TRUE)</f>
        <v>cells/mL</v>
      </c>
      <c r="D391" s="162" t="s">
        <v>8679</v>
      </c>
      <c r="E391" s="159" t="s">
        <v>5204</v>
      </c>
      <c r="F391" s="162">
        <v>1</v>
      </c>
      <c r="G391" t="str">
        <f>VLOOKUP(A391,'MASTER KEY'!$A$2:$K5387,11,FALSE)</f>
        <v>Ecology (Planktonic)</v>
      </c>
      <c r="H391">
        <v>0</v>
      </c>
    </row>
    <row r="392" spans="1:8" ht="15.75">
      <c r="A392" s="163" t="s">
        <v>8210</v>
      </c>
      <c r="B392" t="str">
        <f>VLOOKUP(A392,'MASTER KEY'!$A$2:$B6350,2,FALSE)</f>
        <v>Chrysophyta (Globulifera)</v>
      </c>
      <c r="C392" s="149" t="str">
        <f>VLOOKUP(A392,'MASTER KEY'!$A$2:$C6350,3,TRUE)</f>
        <v>cells/mL</v>
      </c>
      <c r="D392" s="162" t="s">
        <v>8680</v>
      </c>
      <c r="E392" s="159" t="s">
        <v>5204</v>
      </c>
      <c r="F392" s="162">
        <v>1</v>
      </c>
      <c r="G392" t="str">
        <f>VLOOKUP(A392,'MASTER KEY'!$A$2:$K5388,11,FALSE)</f>
        <v>Ecology (Planktonic)</v>
      </c>
      <c r="H392">
        <v>0</v>
      </c>
    </row>
    <row r="393" spans="1:8" ht="15.75">
      <c r="A393" s="163" t="s">
        <v>8211</v>
      </c>
      <c r="B393" t="str">
        <f>VLOOKUP(A393,'MASTER KEY'!$A$2:$B6351,2,FALSE)</f>
        <v>Mallomonas spp 0002</v>
      </c>
      <c r="C393" s="149" t="str">
        <f>VLOOKUP(A393,'MASTER KEY'!$A$2:$C6351,3,TRUE)</f>
        <v>cells/mL</v>
      </c>
      <c r="D393" s="162" t="s">
        <v>8681</v>
      </c>
      <c r="E393" s="159" t="s">
        <v>5204</v>
      </c>
      <c r="F393" s="162">
        <v>1</v>
      </c>
      <c r="G393" t="str">
        <f>VLOOKUP(A393,'MASTER KEY'!$A$2:$K5389,11,FALSE)</f>
        <v>Ecology (Planktonic)</v>
      </c>
      <c r="H393">
        <v>0</v>
      </c>
    </row>
    <row r="394" spans="1:8" ht="15.75">
      <c r="A394" s="163" t="s">
        <v>8212</v>
      </c>
      <c r="B394" t="str">
        <f>VLOOKUP(A394,'MASTER KEY'!$A$2:$B6352,2,FALSE)</f>
        <v>Synura spp 0002</v>
      </c>
      <c r="C394" s="149" t="str">
        <f>VLOOKUP(A394,'MASTER KEY'!$A$2:$C6352,3,TRUE)</f>
        <v>cells/mL</v>
      </c>
      <c r="D394" s="162" t="s">
        <v>8682</v>
      </c>
      <c r="E394" s="159" t="s">
        <v>5204</v>
      </c>
      <c r="F394" s="162">
        <v>1</v>
      </c>
      <c r="G394" t="str">
        <f>VLOOKUP(A394,'MASTER KEY'!$A$2:$K5390,11,FALSE)</f>
        <v>Ecology (Planktonic)</v>
      </c>
      <c r="H394">
        <v>0</v>
      </c>
    </row>
    <row r="395" spans="1:8" ht="15.75">
      <c r="A395" s="163" t="s">
        <v>8214</v>
      </c>
      <c r="B395" t="str">
        <f>VLOOKUP(A395,'MASTER KEY'!$A$2:$B6353,2,FALSE)</f>
        <v>Chroomonas spp 0002</v>
      </c>
      <c r="C395" s="149" t="str">
        <f>VLOOKUP(A395,'MASTER KEY'!$A$2:$C6353,3,TRUE)</f>
        <v>cells/mL</v>
      </c>
      <c r="D395" s="162" t="s">
        <v>8683</v>
      </c>
      <c r="E395" s="159" t="s">
        <v>5204</v>
      </c>
      <c r="F395" s="162">
        <v>1</v>
      </c>
      <c r="G395" t="str">
        <f>VLOOKUP(A395,'MASTER KEY'!$A$2:$K5391,11,FALSE)</f>
        <v>Ecology (Planktonic)</v>
      </c>
      <c r="H395">
        <v>0</v>
      </c>
    </row>
    <row r="396" spans="1:8" ht="15.75">
      <c r="A396" s="163" t="s">
        <v>8215</v>
      </c>
      <c r="B396" t="str">
        <f>VLOOKUP(A396,'MASTER KEY'!$A$2:$B6354,2,FALSE)</f>
        <v>Cryptomonas spp 0003</v>
      </c>
      <c r="C396" s="149" t="str">
        <f>VLOOKUP(A396,'MASTER KEY'!$A$2:$C6354,3,TRUE)</f>
        <v>cells/mL</v>
      </c>
      <c r="D396" s="162" t="s">
        <v>8684</v>
      </c>
      <c r="E396" s="159" t="s">
        <v>5204</v>
      </c>
      <c r="F396" s="162">
        <v>1</v>
      </c>
      <c r="G396" t="str">
        <f>VLOOKUP(A396,'MASTER KEY'!$A$2:$K5392,11,FALSE)</f>
        <v>Ecology (Planktonic)</v>
      </c>
      <c r="H396">
        <v>0</v>
      </c>
    </row>
    <row r="397" spans="1:8" ht="15.75">
      <c r="A397" s="163" t="s">
        <v>8216</v>
      </c>
      <c r="B397" t="str">
        <f>VLOOKUP(A397,'MASTER KEY'!$A$2:$B6355,2,FALSE)</f>
        <v>Cryptophyta (Unidentified Cryptomonad)</v>
      </c>
      <c r="C397" s="149" t="str">
        <f>VLOOKUP(A397,'MASTER KEY'!$A$2:$C6355,3,TRUE)</f>
        <v>cells/mL</v>
      </c>
      <c r="D397" s="162" t="s">
        <v>8685</v>
      </c>
      <c r="E397" s="159" t="s">
        <v>5204</v>
      </c>
      <c r="F397" s="162">
        <v>1</v>
      </c>
      <c r="G397" t="str">
        <f>VLOOKUP(A397,'MASTER KEY'!$A$2:$K5393,11,FALSE)</f>
        <v>Ecology (Planktonic)</v>
      </c>
      <c r="H397">
        <v>0</v>
      </c>
    </row>
    <row r="398" spans="1:8" ht="15.75">
      <c r="A398" s="163" t="s">
        <v>8217</v>
      </c>
      <c r="B398" t="str">
        <f>VLOOKUP(A398,'MASTER KEY'!$A$2:$B6356,2,FALSE)</f>
        <v>Cyanobacteria (Anabaena bergii)</v>
      </c>
      <c r="C398" s="149" t="str">
        <f>VLOOKUP(A398,'MASTER KEY'!$A$2:$C6356,3,TRUE)</f>
        <v>cells/mL</v>
      </c>
      <c r="D398" s="162" t="s">
        <v>8686</v>
      </c>
      <c r="E398" s="159" t="s">
        <v>5204</v>
      </c>
      <c r="F398" s="162">
        <v>1</v>
      </c>
      <c r="G398" t="str">
        <f>VLOOKUP(A398,'MASTER KEY'!$A$2:$K5394,11,FALSE)</f>
        <v>Ecology (Planktonic)</v>
      </c>
      <c r="H398">
        <v>0</v>
      </c>
    </row>
    <row r="399" spans="1:8" ht="15.75">
      <c r="A399" s="163" t="s">
        <v>8218</v>
      </c>
      <c r="B399" t="str">
        <f>VLOOKUP(A399,'MASTER KEY'!$A$2:$B6357,2,FALSE)</f>
        <v>Anabaena spp 0004</v>
      </c>
      <c r="C399" s="149" t="str">
        <f>VLOOKUP(A399,'MASTER KEY'!$A$2:$C6357,3,TRUE)</f>
        <v>cells/mL</v>
      </c>
      <c r="D399" s="162" t="s">
        <v>8687</v>
      </c>
      <c r="E399" s="159" t="s">
        <v>5204</v>
      </c>
      <c r="F399" s="162">
        <v>1</v>
      </c>
      <c r="G399" t="str">
        <f>VLOOKUP(A399,'MASTER KEY'!$A$2:$K5395,11,FALSE)</f>
        <v>Ecology (Planktonic)</v>
      </c>
      <c r="H399">
        <v>0</v>
      </c>
    </row>
    <row r="400" spans="1:8" ht="15.75">
      <c r="A400" s="163" t="s">
        <v>8219</v>
      </c>
      <c r="B400" t="str">
        <f>VLOOKUP(A400,'MASTER KEY'!$A$2:$B6358,2,FALSE)</f>
        <v>Anabaenopsis spp 0002</v>
      </c>
      <c r="C400" s="149" t="str">
        <f>VLOOKUP(A400,'MASTER KEY'!$A$2:$C6358,3,TRUE)</f>
        <v>cells/mL</v>
      </c>
      <c r="D400" s="162" t="s">
        <v>8688</v>
      </c>
      <c r="E400" s="159" t="s">
        <v>5204</v>
      </c>
      <c r="F400" s="162">
        <v>1</v>
      </c>
      <c r="G400" t="str">
        <f>VLOOKUP(A400,'MASTER KEY'!$A$2:$K5396,11,FALSE)</f>
        <v>Ecology (Planktonic)</v>
      </c>
      <c r="H400">
        <v>0</v>
      </c>
    </row>
    <row r="401" spans="1:8" ht="15.75">
      <c r="A401" s="163" t="s">
        <v>8220</v>
      </c>
      <c r="B401" t="str">
        <f>VLOOKUP(A401,'MASTER KEY'!$A$2:$B6359,2,FALSE)</f>
        <v>Cyanobacteria (Anathece sp.)</v>
      </c>
      <c r="C401" s="149" t="str">
        <f>VLOOKUP(A401,'MASTER KEY'!$A$2:$C6359,3,TRUE)</f>
        <v>cells/mL</v>
      </c>
      <c r="D401" s="162" t="s">
        <v>8689</v>
      </c>
      <c r="E401" s="159" t="s">
        <v>5204</v>
      </c>
      <c r="F401" s="162">
        <v>1</v>
      </c>
      <c r="G401" t="str">
        <f>VLOOKUP(A401,'MASTER KEY'!$A$2:$K5397,11,FALSE)</f>
        <v>Ecology (Planktonic)</v>
      </c>
      <c r="H401">
        <v>0</v>
      </c>
    </row>
    <row r="402" spans="1:8" ht="15.75">
      <c r="A402" s="163" t="s">
        <v>8221</v>
      </c>
      <c r="B402" t="str">
        <f>VLOOKUP(A402,'MASTER KEY'!$A$2:$B6360,2,FALSE)</f>
        <v>Aphanocapsa spp 0002</v>
      </c>
      <c r="C402" s="149" t="str">
        <f>VLOOKUP(A402,'MASTER KEY'!$A$2:$C6360,3,TRUE)</f>
        <v>cells/mL</v>
      </c>
      <c r="D402" s="162" t="s">
        <v>8690</v>
      </c>
      <c r="E402" s="159" t="s">
        <v>5204</v>
      </c>
      <c r="F402" s="162">
        <v>1</v>
      </c>
      <c r="G402" t="str">
        <f>VLOOKUP(A402,'MASTER KEY'!$A$2:$K5398,11,FALSE)</f>
        <v>Ecology (Planktonic)</v>
      </c>
      <c r="H402">
        <v>0</v>
      </c>
    </row>
    <row r="403" spans="1:8" ht="15.75">
      <c r="A403" s="163" t="s">
        <v>8222</v>
      </c>
      <c r="B403" t="str">
        <f>VLOOKUP(A403,'MASTER KEY'!$A$2:$B6361,2,FALSE)</f>
        <v>Cyanobacteria (Aphanothece sp. 1)</v>
      </c>
      <c r="C403" s="149" t="str">
        <f>VLOOKUP(A403,'MASTER KEY'!$A$2:$C6361,3,TRUE)</f>
        <v>cells/mL</v>
      </c>
      <c r="D403" s="162" t="s">
        <v>8691</v>
      </c>
      <c r="E403" s="159" t="s">
        <v>5204</v>
      </c>
      <c r="F403" s="162">
        <v>1</v>
      </c>
      <c r="G403" t="str">
        <f>VLOOKUP(A403,'MASTER KEY'!$A$2:$K5399,11,FALSE)</f>
        <v>Ecology (Planktonic)</v>
      </c>
      <c r="H403">
        <v>0</v>
      </c>
    </row>
    <row r="404" spans="1:8" ht="15.75">
      <c r="A404" s="163" t="s">
        <v>8223</v>
      </c>
      <c r="B404" t="str">
        <f>VLOOKUP(A404,'MASTER KEY'!$A$2:$B6362,2,FALSE)</f>
        <v>Cyanobacteria (Aphanothece sp.)</v>
      </c>
      <c r="C404" s="149" t="str">
        <f>VLOOKUP(A404,'MASTER KEY'!$A$2:$C6362,3,TRUE)</f>
        <v>cells/mL</v>
      </c>
      <c r="D404" s="162" t="s">
        <v>8692</v>
      </c>
      <c r="E404" s="159" t="s">
        <v>5204</v>
      </c>
      <c r="F404" s="162">
        <v>1</v>
      </c>
      <c r="G404" t="str">
        <f>VLOOKUP(A404,'MASTER KEY'!$A$2:$K5400,11,FALSE)</f>
        <v>Ecology (Planktonic)</v>
      </c>
      <c r="H404">
        <v>0</v>
      </c>
    </row>
    <row r="405" spans="1:8" ht="15.75">
      <c r="A405" s="163" t="s">
        <v>8224</v>
      </c>
      <c r="B405" t="str">
        <f>VLOOKUP(A405,'MASTER KEY'!$A$2:$B6363,2,FALSE)</f>
        <v>Cyanobacteria (Borzia sp.)</v>
      </c>
      <c r="C405" s="149" t="str">
        <f>VLOOKUP(A405,'MASTER KEY'!$A$2:$C6363,3,TRUE)</f>
        <v>cells/mL</v>
      </c>
      <c r="D405" s="162" t="s">
        <v>8693</v>
      </c>
      <c r="E405" s="159" t="s">
        <v>5204</v>
      </c>
      <c r="F405" s="162">
        <v>1</v>
      </c>
      <c r="G405" t="str">
        <f>VLOOKUP(A405,'MASTER KEY'!$A$2:$K5401,11,FALSE)</f>
        <v>Ecology (Planktonic)</v>
      </c>
      <c r="H405">
        <v>0</v>
      </c>
    </row>
    <row r="406" spans="1:8" ht="15.75">
      <c r="A406" s="163" t="s">
        <v>8225</v>
      </c>
      <c r="B406" t="str">
        <f>VLOOKUP(A406,'MASTER KEY'!$A$2:$B6364,2,FALSE)</f>
        <v>Chroococcus spp 0001</v>
      </c>
      <c r="C406" s="149" t="str">
        <f>VLOOKUP(A406,'MASTER KEY'!$A$2:$C6364,3,TRUE)</f>
        <v>cells/mL</v>
      </c>
      <c r="D406" s="162" t="s">
        <v>8694</v>
      </c>
      <c r="E406" s="159" t="s">
        <v>5204</v>
      </c>
      <c r="F406" s="162">
        <v>1</v>
      </c>
      <c r="G406" t="str">
        <f>VLOOKUP(A406,'MASTER KEY'!$A$2:$K5402,11,FALSE)</f>
        <v>Ecology (Planktonic)</v>
      </c>
      <c r="H406">
        <v>0</v>
      </c>
    </row>
    <row r="407" spans="1:8" ht="15.75">
      <c r="A407" s="163" t="s">
        <v>8226</v>
      </c>
      <c r="B407" t="str">
        <f>VLOOKUP(A407,'MASTER KEY'!$A$2:$B6365,2,FALSE)</f>
        <v>Cyanodictyon spp 0002</v>
      </c>
      <c r="C407" s="149" t="str">
        <f>VLOOKUP(A407,'MASTER KEY'!$A$2:$C6365,3,TRUE)</f>
        <v>cells/mL</v>
      </c>
      <c r="D407" s="162" t="s">
        <v>8695</v>
      </c>
      <c r="E407" s="159" t="s">
        <v>5204</v>
      </c>
      <c r="F407" s="162">
        <v>1</v>
      </c>
      <c r="G407" t="str">
        <f>VLOOKUP(A407,'MASTER KEY'!$A$2:$K5403,11,FALSE)</f>
        <v>Ecology (Planktonic)</v>
      </c>
      <c r="H407">
        <v>0</v>
      </c>
    </row>
    <row r="408" spans="1:8" ht="15.75">
      <c r="A408" s="163" t="s">
        <v>8227</v>
      </c>
      <c r="B408" t="str">
        <f>VLOOKUP(A408,'MASTER KEY'!$A$2:$B6366,2,FALSE)</f>
        <v>Cyanobacteria (Dolichospermum sp.)</v>
      </c>
      <c r="C408" s="149" t="str">
        <f>VLOOKUP(A408,'MASTER KEY'!$A$2:$C6366,3,TRUE)</f>
        <v>cells/mL</v>
      </c>
      <c r="D408" s="162" t="s">
        <v>8696</v>
      </c>
      <c r="E408" s="159" t="s">
        <v>5204</v>
      </c>
      <c r="F408" s="162">
        <v>1</v>
      </c>
      <c r="G408" t="str">
        <f>VLOOKUP(A408,'MASTER KEY'!$A$2:$K5404,11,FALSE)</f>
        <v>Ecology (Planktonic)</v>
      </c>
      <c r="H408">
        <v>0</v>
      </c>
    </row>
    <row r="409" spans="1:8" ht="15.75">
      <c r="A409" s="163" t="s">
        <v>8228</v>
      </c>
      <c r="B409" t="str">
        <f>VLOOKUP(A409,'MASTER KEY'!$A$2:$B6367,2,FALSE)</f>
        <v>Geitlerinema spp 0002</v>
      </c>
      <c r="C409" s="149" t="str">
        <f>VLOOKUP(A409,'MASTER KEY'!$A$2:$C6367,3,TRUE)</f>
        <v>cells/mL</v>
      </c>
      <c r="D409" s="162" t="s">
        <v>8697</v>
      </c>
      <c r="E409" s="159" t="s">
        <v>5204</v>
      </c>
      <c r="F409" s="162">
        <v>1</v>
      </c>
      <c r="G409" t="str">
        <f>VLOOKUP(A409,'MASTER KEY'!$A$2:$K5405,11,FALSE)</f>
        <v>Ecology (Planktonic)</v>
      </c>
      <c r="H409">
        <v>0</v>
      </c>
    </row>
    <row r="410" spans="1:8" ht="15.75">
      <c r="A410" s="163" t="s">
        <v>8229</v>
      </c>
      <c r="B410" t="str">
        <f>VLOOKUP(A410,'MASTER KEY'!$A$2:$B6368,2,FALSE)</f>
        <v>Cyanobacteria (Gloeocapsa sp.)</v>
      </c>
      <c r="C410" s="149" t="str">
        <f>VLOOKUP(A410,'MASTER KEY'!$A$2:$C6368,3,TRUE)</f>
        <v>cells/mL</v>
      </c>
      <c r="D410" s="162" t="s">
        <v>8698</v>
      </c>
      <c r="E410" s="159" t="s">
        <v>5204</v>
      </c>
      <c r="F410" s="162">
        <v>1</v>
      </c>
      <c r="G410" t="str">
        <f>VLOOKUP(A410,'MASTER KEY'!$A$2:$K5406,11,FALSE)</f>
        <v>Ecology (Planktonic)</v>
      </c>
      <c r="H410">
        <v>0</v>
      </c>
    </row>
    <row r="411" spans="1:8" ht="15.75">
      <c r="A411" s="163" t="s">
        <v>8230</v>
      </c>
      <c r="B411" t="str">
        <f>VLOOKUP(A411,'MASTER KEY'!$A$2:$B6369,2,FALSE)</f>
        <v>Cyanobacteria (Gloeothece sp.)</v>
      </c>
      <c r="C411" s="149" t="str">
        <f>VLOOKUP(A411,'MASTER KEY'!$A$2:$C6369,3,TRUE)</f>
        <v>cells/mL</v>
      </c>
      <c r="D411" s="162" t="s">
        <v>8699</v>
      </c>
      <c r="E411" s="159" t="s">
        <v>5204</v>
      </c>
      <c r="F411" s="162">
        <v>1</v>
      </c>
      <c r="G411" t="str">
        <f>VLOOKUP(A411,'MASTER KEY'!$A$2:$K5407,11,FALSE)</f>
        <v>Ecology (Planktonic)</v>
      </c>
      <c r="H411">
        <v>0</v>
      </c>
    </row>
    <row r="412" spans="1:8" ht="15.75">
      <c r="A412" s="163" t="s">
        <v>8231</v>
      </c>
      <c r="B412" t="str">
        <f>VLOOKUP(A412,'MASTER KEY'!$A$2:$B6370,2,FALSE)</f>
        <v>Merismopedia spp 0002</v>
      </c>
      <c r="C412" s="149" t="str">
        <f>VLOOKUP(A412,'MASTER KEY'!$A$2:$C6370,3,TRUE)</f>
        <v>cells/mL</v>
      </c>
      <c r="D412" s="162" t="s">
        <v>8700</v>
      </c>
      <c r="E412" s="159" t="s">
        <v>5204</v>
      </c>
      <c r="F412" s="162">
        <v>1</v>
      </c>
      <c r="G412" t="str">
        <f>VLOOKUP(A412,'MASTER KEY'!$A$2:$K5408,11,FALSE)</f>
        <v>Ecology (Planktonic)</v>
      </c>
      <c r="H412">
        <v>0</v>
      </c>
    </row>
    <row r="413" spans="1:8" ht="15.75">
      <c r="A413" s="163" t="s">
        <v>8232</v>
      </c>
      <c r="B413" t="str">
        <f>VLOOKUP(A413,'MASTER KEY'!$A$2:$B6371,2,FALSE)</f>
        <v>Microcystis spp 0002</v>
      </c>
      <c r="C413" s="149" t="str">
        <f>VLOOKUP(A413,'MASTER KEY'!$A$2:$C6371,3,TRUE)</f>
        <v>cells/mL</v>
      </c>
      <c r="D413" s="162" t="s">
        <v>8701</v>
      </c>
      <c r="E413" s="159" t="s">
        <v>5204</v>
      </c>
      <c r="F413" s="162">
        <v>1</v>
      </c>
      <c r="G413" t="str">
        <f>VLOOKUP(A413,'MASTER KEY'!$A$2:$K5409,11,FALSE)</f>
        <v>Ecology (Planktonic)</v>
      </c>
      <c r="H413">
        <v>0</v>
      </c>
    </row>
    <row r="414" spans="1:8" ht="15.75">
      <c r="A414" s="163" t="s">
        <v>8233</v>
      </c>
      <c r="B414" t="str">
        <f>VLOOKUP(A414,'MASTER KEY'!$A$2:$B6372,2,FALSE)</f>
        <v>Cyanobacteria (Myxobaktron sp.)</v>
      </c>
      <c r="C414" s="149" t="str">
        <f>VLOOKUP(A414,'MASTER KEY'!$A$2:$C6372,3,TRUE)</f>
        <v>cells/mL</v>
      </c>
      <c r="D414" s="162" t="s">
        <v>8702</v>
      </c>
      <c r="E414" s="159" t="s">
        <v>5204</v>
      </c>
      <c r="F414" s="162">
        <v>1</v>
      </c>
      <c r="G414" t="str">
        <f>VLOOKUP(A414,'MASTER KEY'!$A$2:$K5410,11,FALSE)</f>
        <v>Ecology (Planktonic)</v>
      </c>
      <c r="H414">
        <v>0</v>
      </c>
    </row>
    <row r="415" spans="1:8" ht="15.75">
      <c r="A415" s="163" t="s">
        <v>8234</v>
      </c>
      <c r="B415" t="str">
        <f>VLOOKUP(A415,'MASTER KEY'!$A$2:$B6373,2,FALSE)</f>
        <v>Cyanobacteria (NoID Cyanophyte)</v>
      </c>
      <c r="C415" s="149" t="str">
        <f>VLOOKUP(A415,'MASTER KEY'!$A$2:$C6373,3,TRUE)</f>
        <v>cells/mL</v>
      </c>
      <c r="D415" s="162" t="s">
        <v>8703</v>
      </c>
      <c r="E415" s="159" t="s">
        <v>5204</v>
      </c>
      <c r="F415" s="162">
        <v>1</v>
      </c>
      <c r="G415" t="str">
        <f>VLOOKUP(A415,'MASTER KEY'!$A$2:$K5411,11,FALSE)</f>
        <v>Ecology (Planktonic)</v>
      </c>
      <c r="H415">
        <v>0</v>
      </c>
    </row>
    <row r="416" spans="1:8" ht="15.75">
      <c r="A416" s="163" t="s">
        <v>8235</v>
      </c>
      <c r="B416" t="str">
        <f>VLOOKUP(A416,'MASTER KEY'!$A$2:$B6374,2,FALSE)</f>
        <v>Cyanobacteria (Nodularia spumigena)</v>
      </c>
      <c r="C416" s="149" t="str">
        <f>VLOOKUP(A416,'MASTER KEY'!$A$2:$C6374,3,TRUE)</f>
        <v>cells/mL</v>
      </c>
      <c r="D416" s="162" t="s">
        <v>8704</v>
      </c>
      <c r="E416" s="159" t="s">
        <v>5204</v>
      </c>
      <c r="F416" s="162">
        <v>1</v>
      </c>
      <c r="G416" t="str">
        <f>VLOOKUP(A416,'MASTER KEY'!$A$2:$K5412,11,FALSE)</f>
        <v>Ecology (Planktonic)</v>
      </c>
      <c r="H416">
        <v>0</v>
      </c>
    </row>
    <row r="417" spans="1:8" ht="15.75">
      <c r="A417" s="163" t="s">
        <v>8236</v>
      </c>
      <c r="B417" t="str">
        <f>VLOOKUP(A417,'MASTER KEY'!$A$2:$B6375,2,FALSE)</f>
        <v>Phormidium spp 0002</v>
      </c>
      <c r="C417" s="149" t="str">
        <f>VLOOKUP(A417,'MASTER KEY'!$A$2:$C6375,3,TRUE)</f>
        <v>cells/mL</v>
      </c>
      <c r="D417" s="162" t="s">
        <v>8705</v>
      </c>
      <c r="E417" s="159" t="s">
        <v>5204</v>
      </c>
      <c r="F417" s="162">
        <v>1</v>
      </c>
      <c r="G417" t="str">
        <f>VLOOKUP(A417,'MASTER KEY'!$A$2:$K5413,11,FALSE)</f>
        <v>Ecology (Planktonic)</v>
      </c>
      <c r="H417">
        <v>0</v>
      </c>
    </row>
    <row r="418" spans="1:8" ht="15.75">
      <c r="A418" s="163" t="s">
        <v>8237</v>
      </c>
      <c r="B418" t="str">
        <f>VLOOKUP(A418,'MASTER KEY'!$A$2:$B6376,2,FALSE)</f>
        <v>Pseudanabaena spp 0004</v>
      </c>
      <c r="C418" s="149" t="str">
        <f>VLOOKUP(A418,'MASTER KEY'!$A$2:$C6376,3,TRUE)</f>
        <v>cells/mL</v>
      </c>
      <c r="D418" s="162" t="s">
        <v>8706</v>
      </c>
      <c r="E418" s="159" t="s">
        <v>5204</v>
      </c>
      <c r="F418" s="162">
        <v>1</v>
      </c>
      <c r="G418" t="str">
        <f>VLOOKUP(A418,'MASTER KEY'!$A$2:$K5414,11,FALSE)</f>
        <v>Ecology (Planktonic)</v>
      </c>
      <c r="H418">
        <v>0</v>
      </c>
    </row>
    <row r="419" spans="1:8" ht="15.75">
      <c r="A419" s="163" t="s">
        <v>8238</v>
      </c>
      <c r="B419" t="str">
        <f>VLOOKUP(A419,'MASTER KEY'!$A$2:$B6377,2,FALSE)</f>
        <v>Rhabdoderma spp 0002</v>
      </c>
      <c r="C419" s="149" t="str">
        <f>VLOOKUP(A419,'MASTER KEY'!$A$2:$C6377,3,TRUE)</f>
        <v>cells/mL</v>
      </c>
      <c r="D419" s="162" t="s">
        <v>8707</v>
      </c>
      <c r="E419" s="159" t="s">
        <v>5204</v>
      </c>
      <c r="F419" s="162">
        <v>1</v>
      </c>
      <c r="G419" t="str">
        <f>VLOOKUP(A419,'MASTER KEY'!$A$2:$K5415,11,FALSE)</f>
        <v>Ecology (Planktonic)</v>
      </c>
      <c r="H419">
        <v>0</v>
      </c>
    </row>
    <row r="420" spans="1:8" ht="15.75">
      <c r="A420" s="163" t="s">
        <v>8239</v>
      </c>
      <c r="B420" t="str">
        <f>VLOOKUP(A420,'MASTER KEY'!$A$2:$B6378,2,FALSE)</f>
        <v>Cyanobacteria (Rhabdogloea sp.)</v>
      </c>
      <c r="C420" s="149" t="str">
        <f>VLOOKUP(A420,'MASTER KEY'!$A$2:$C6378,3,TRUE)</f>
        <v>cells/mL</v>
      </c>
      <c r="D420" s="162" t="s">
        <v>8708</v>
      </c>
      <c r="E420" s="159" t="s">
        <v>5204</v>
      </c>
      <c r="F420" s="162">
        <v>1</v>
      </c>
      <c r="G420" t="str">
        <f>VLOOKUP(A420,'MASTER KEY'!$A$2:$K5416,11,FALSE)</f>
        <v>Ecology (Planktonic)</v>
      </c>
      <c r="H420">
        <v>0</v>
      </c>
    </row>
    <row r="421" spans="1:8" ht="15.75">
      <c r="A421" s="163" t="s">
        <v>8240</v>
      </c>
      <c r="B421" t="str">
        <f>VLOOKUP(A421,'MASTER KEY'!$A$2:$B6379,2,FALSE)</f>
        <v>Snowella spp 0002</v>
      </c>
      <c r="C421" s="149" t="str">
        <f>VLOOKUP(A421,'MASTER KEY'!$A$2:$C6379,3,TRUE)</f>
        <v>cells/mL</v>
      </c>
      <c r="D421" s="162" t="s">
        <v>8709</v>
      </c>
      <c r="E421" s="159" t="s">
        <v>5204</v>
      </c>
      <c r="F421" s="162">
        <v>1</v>
      </c>
      <c r="G421" t="str">
        <f>VLOOKUP(A421,'MASTER KEY'!$A$2:$K5417,11,FALSE)</f>
        <v>Ecology (Planktonic)</v>
      </c>
      <c r="H421">
        <v>0</v>
      </c>
    </row>
    <row r="422" spans="1:8" ht="15.75">
      <c r="A422" s="163" t="s">
        <v>8241</v>
      </c>
      <c r="B422" t="str">
        <f>VLOOKUP(A422,'MASTER KEY'!$A$2:$B6380,2,FALSE)</f>
        <v>Synechococcus spp 0004</v>
      </c>
      <c r="C422" s="149" t="str">
        <f>VLOOKUP(A422,'MASTER KEY'!$A$2:$C6380,3,TRUE)</f>
        <v>cells/mL</v>
      </c>
      <c r="D422" s="162" t="s">
        <v>8710</v>
      </c>
      <c r="E422" s="159" t="s">
        <v>5204</v>
      </c>
      <c r="F422" s="162">
        <v>1</v>
      </c>
      <c r="G422" t="str">
        <f>VLOOKUP(A422,'MASTER KEY'!$A$2:$K5418,11,FALSE)</f>
        <v>Ecology (Planktonic)</v>
      </c>
      <c r="H422">
        <v>0</v>
      </c>
    </row>
    <row r="423" spans="1:8">
      <c r="A423" s="163" t="s">
        <v>8242</v>
      </c>
      <c r="B423" t="str">
        <f>VLOOKUP(A423,'MASTER KEY'!$A$2:$B6381,2,FALSE)</f>
        <v>Cyanobacteria (Total Blue Green Algae)</v>
      </c>
      <c r="C423" s="149" t="str">
        <f>VLOOKUP(A423,'MASTER KEY'!$A$2:$C6381,3,TRUE)</f>
        <v>cells/mL</v>
      </c>
      <c r="D423" s="162" t="s">
        <v>8711</v>
      </c>
      <c r="E423" s="157" t="s">
        <v>1002</v>
      </c>
      <c r="F423" s="156">
        <v>604</v>
      </c>
      <c r="G423" t="str">
        <f>VLOOKUP(A423,'MASTER KEY'!$A$2:$K5419,11,FALSE)</f>
        <v>Ecology (Planktonic)</v>
      </c>
      <c r="H423">
        <v>0</v>
      </c>
    </row>
    <row r="424" spans="1:8" ht="15.75">
      <c r="A424" s="163" t="s">
        <v>8243</v>
      </c>
      <c r="B424" t="str">
        <f>VLOOKUP(A424,'MASTER KEY'!$A$2:$B6382,2,FALSE)</f>
        <v>Gymnodinium spp 0043</v>
      </c>
      <c r="C424" s="149" t="str">
        <f>VLOOKUP(A424,'MASTER KEY'!$A$2:$C6382,3,TRUE)</f>
        <v>cells/mL</v>
      </c>
      <c r="D424" s="162" t="s">
        <v>8712</v>
      </c>
      <c r="E424" s="159" t="s">
        <v>5204</v>
      </c>
      <c r="F424" s="162">
        <v>1</v>
      </c>
      <c r="G424" t="str">
        <f>VLOOKUP(A424,'MASTER KEY'!$A$2:$K5420,11,FALSE)</f>
        <v>Ecology (Planktonic)</v>
      </c>
      <c r="H424">
        <v>0</v>
      </c>
    </row>
    <row r="425" spans="1:8" ht="15.75">
      <c r="A425" s="163" t="s">
        <v>8244</v>
      </c>
      <c r="B425" t="str">
        <f>VLOOKUP(A425,'MASTER KEY'!$A$2:$B6383,2,FALSE)</f>
        <v>Peridinium spp 0006</v>
      </c>
      <c r="C425" s="149" t="str">
        <f>VLOOKUP(A425,'MASTER KEY'!$A$2:$C6383,3,TRUE)</f>
        <v>cells/mL</v>
      </c>
      <c r="D425" s="162" t="s">
        <v>8713</v>
      </c>
      <c r="E425" s="159" t="s">
        <v>5204</v>
      </c>
      <c r="F425" s="162">
        <v>1</v>
      </c>
      <c r="G425" t="str">
        <f>VLOOKUP(A425,'MASTER KEY'!$A$2:$K5421,11,FALSE)</f>
        <v>Ecology (Planktonic)</v>
      </c>
      <c r="H425">
        <v>0</v>
      </c>
    </row>
    <row r="426" spans="1:8">
      <c r="A426" s="163" t="s">
        <v>8245</v>
      </c>
      <c r="B426" t="str">
        <f>VLOOKUP(A426,'MASTER KEY'!$A$2:$B6384,2,FALSE)</f>
        <v>Total Dissolved Solids</v>
      </c>
      <c r="C426" s="149" t="str">
        <f>VLOOKUP(A426,'MASTER KEY'!$A$2:$C6384,3,TRUE)</f>
        <v>mg/l</v>
      </c>
      <c r="D426" s="166" t="s">
        <v>8714</v>
      </c>
      <c r="E426" s="167" t="s">
        <v>921</v>
      </c>
      <c r="F426" s="168">
        <v>1</v>
      </c>
      <c r="G426" t="str">
        <f>VLOOKUP(A426,'MASTER KEY'!$A$2:$K5422,11,FALSE)</f>
        <v>Sediment</v>
      </c>
      <c r="H426">
        <v>0</v>
      </c>
    </row>
    <row r="427" spans="1:8" ht="15.75">
      <c r="A427" s="163" t="s">
        <v>8247</v>
      </c>
      <c r="B427" t="str">
        <f>VLOOKUP(A427,'MASTER KEY'!$A$2:$B6385,2,FALSE)</f>
        <v>Euglena spp 0003</v>
      </c>
      <c r="C427" s="149" t="str">
        <f>VLOOKUP(A427,'MASTER KEY'!$A$2:$C6385,3,TRUE)</f>
        <v>cells/mL</v>
      </c>
      <c r="D427" s="162" t="s">
        <v>8715</v>
      </c>
      <c r="E427" s="159" t="s">
        <v>5204</v>
      </c>
      <c r="F427" s="162">
        <v>1</v>
      </c>
      <c r="G427" t="str">
        <f>VLOOKUP(A427,'MASTER KEY'!$A$2:$K5423,11,FALSE)</f>
        <v>Ecology (Planktonic)</v>
      </c>
      <c r="H427">
        <v>0</v>
      </c>
    </row>
    <row r="428" spans="1:8" ht="15.75">
      <c r="A428" s="163" t="s">
        <v>8248</v>
      </c>
      <c r="B428" t="str">
        <f>VLOOKUP(A428,'MASTER KEY'!$A$2:$B6386,2,FALSE)</f>
        <v>Phacus spp 0003</v>
      </c>
      <c r="C428" s="149" t="str">
        <f>VLOOKUP(A428,'MASTER KEY'!$A$2:$C6386,3,TRUE)</f>
        <v>cells/mL</v>
      </c>
      <c r="D428" s="162" t="s">
        <v>8716</v>
      </c>
      <c r="E428" s="159" t="s">
        <v>5204</v>
      </c>
      <c r="F428" s="162">
        <v>1</v>
      </c>
      <c r="G428" t="str">
        <f>VLOOKUP(A428,'MASTER KEY'!$A$2:$K5424,11,FALSE)</f>
        <v>Ecology (Planktonic)</v>
      </c>
      <c r="H428">
        <v>0</v>
      </c>
    </row>
    <row r="429" spans="1:8" ht="15.75">
      <c r="A429" s="163" t="s">
        <v>8249</v>
      </c>
      <c r="B429" t="str">
        <f>VLOOKUP(A429,'MASTER KEY'!$A$2:$B6387,2,FALSE)</f>
        <v>Trachelomonas spp 0002</v>
      </c>
      <c r="C429" s="149" t="str">
        <f>VLOOKUP(A429,'MASTER KEY'!$A$2:$C6387,3,TRUE)</f>
        <v>cells/mL</v>
      </c>
      <c r="D429" s="162" t="s">
        <v>8717</v>
      </c>
      <c r="E429" s="159" t="s">
        <v>5204</v>
      </c>
      <c r="F429" s="162">
        <v>1</v>
      </c>
      <c r="G429" t="str">
        <f>VLOOKUP(A429,'MASTER KEY'!$A$2:$K5425,11,FALSE)</f>
        <v>Ecology (Planktonic)</v>
      </c>
      <c r="H429">
        <v>0</v>
      </c>
    </row>
    <row r="430" spans="1:8">
      <c r="A430" s="163" t="s">
        <v>8252</v>
      </c>
      <c r="B430" t="str">
        <f>VLOOKUP(A430,'MASTER KEY'!$A$2:$B6388,2,FALSE)</f>
        <v>Dissolved Iron</v>
      </c>
      <c r="C430" s="149" t="str">
        <f>VLOOKUP(A430,'MASTER KEY'!$A$2:$C6388,3,TRUE)</f>
        <v>mg/l</v>
      </c>
      <c r="D430" s="162" t="s">
        <v>8718</v>
      </c>
      <c r="E430" s="157" t="s">
        <v>1002</v>
      </c>
      <c r="F430" s="156">
        <v>55.844999999999999</v>
      </c>
      <c r="G430" t="str">
        <f>VLOOKUP(A430,'MASTER KEY'!$A$2:$K5426,11,FALSE)</f>
        <v>Water Quality (Contaminants)</v>
      </c>
      <c r="H430">
        <v>0</v>
      </c>
    </row>
    <row r="431" spans="1:8">
      <c r="A431" s="163" t="s">
        <v>8253</v>
      </c>
      <c r="B431" t="str">
        <f>VLOOKUP(A431,'MASTER KEY'!$A$2:$B6389,2,FALSE)</f>
        <v>Total Iron</v>
      </c>
      <c r="C431" s="149" t="str">
        <f>VLOOKUP(A431,'MASTER KEY'!$A$2:$C6389,3,TRUE)</f>
        <v>mg/l</v>
      </c>
      <c r="D431" s="162" t="s">
        <v>8719</v>
      </c>
      <c r="E431" s="157" t="s">
        <v>1002</v>
      </c>
      <c r="F431" s="156">
        <v>55.844999999999999</v>
      </c>
      <c r="G431" t="str">
        <f>VLOOKUP(A431,'MASTER KEY'!$A$2:$K5427,11,FALSE)</f>
        <v>Water Quality (Contaminants)</v>
      </c>
      <c r="H431">
        <v>0</v>
      </c>
    </row>
    <row r="432" spans="1:8">
      <c r="A432" s="163" t="s">
        <v>8254</v>
      </c>
      <c r="B432" t="str">
        <f>VLOOKUP(A432,'MASTER KEY'!$A$2:$B6390,2,FALSE)</f>
        <v>Total Manganese</v>
      </c>
      <c r="C432" s="149" t="str">
        <f>VLOOKUP(A432,'MASTER KEY'!$A$2:$C6390,3,TRUE)</f>
        <v>mg/l</v>
      </c>
      <c r="D432" s="162" t="s">
        <v>8720</v>
      </c>
      <c r="E432" s="157" t="s">
        <v>1002</v>
      </c>
      <c r="F432" s="156">
        <v>54.938043999999998</v>
      </c>
      <c r="G432" t="str">
        <f>VLOOKUP(A432,'MASTER KEY'!$A$2:$K5428,11,FALSE)</f>
        <v>Water Quality (Contaminants)</v>
      </c>
      <c r="H432">
        <v>0</v>
      </c>
    </row>
    <row r="433" spans="1:8">
      <c r="A433" s="163" t="s">
        <v>8255</v>
      </c>
      <c r="B433" t="str">
        <f>VLOOKUP(A433,'MASTER KEY'!$A$2:$B6391,2,FALSE)</f>
        <v>Total Mercury</v>
      </c>
      <c r="C433" s="149" t="str">
        <f>VLOOKUP(A433,'MASTER KEY'!$A$2:$C6391,3,TRUE)</f>
        <v>mg/l</v>
      </c>
      <c r="D433" s="162" t="s">
        <v>8721</v>
      </c>
      <c r="E433" s="157" t="s">
        <v>1002</v>
      </c>
      <c r="F433" s="156">
        <v>200.59</v>
      </c>
      <c r="G433" t="str">
        <f>VLOOKUP(A433,'MASTER KEY'!$A$2:$K5429,11,FALSE)</f>
        <v>Water Quality (Contaminants)</v>
      </c>
      <c r="H433">
        <v>0</v>
      </c>
    </row>
    <row r="434" spans="1:8">
      <c r="A434" s="163" t="s">
        <v>8256</v>
      </c>
      <c r="B434" t="str">
        <f>VLOOKUP(A434,'MASTER KEY'!$A$2:$B6392,2,FALSE)</f>
        <v>Microcystin-LR Extracellular</v>
      </c>
      <c r="C434" s="149" t="str">
        <f>VLOOKUP(A434,'MASTER KEY'!$A$2:$C6392,3,TRUE)</f>
        <v>ug/L</v>
      </c>
      <c r="D434" s="162" t="s">
        <v>8722</v>
      </c>
      <c r="E434" s="157" t="s">
        <v>1002</v>
      </c>
      <c r="F434" s="156">
        <v>1</v>
      </c>
      <c r="G434" t="str">
        <f>VLOOKUP(A434,'MASTER KEY'!$A$2:$K5430,11,FALSE)</f>
        <v>Ecology (Planktonic)</v>
      </c>
      <c r="H434">
        <v>0</v>
      </c>
    </row>
    <row r="435" spans="1:8">
      <c r="A435" s="163" t="s">
        <v>8257</v>
      </c>
      <c r="B435" t="str">
        <f>VLOOKUP(A435,'MASTER KEY'!$A$2:$B6393,2,FALSE)</f>
        <v>Microcystin-LR Intracellular</v>
      </c>
      <c r="C435" s="149" t="str">
        <f>VLOOKUP(A435,'MASTER KEY'!$A$2:$C6393,3,TRUE)</f>
        <v>ug/L</v>
      </c>
      <c r="D435" s="162" t="s">
        <v>8723</v>
      </c>
      <c r="E435" s="157" t="s">
        <v>1002</v>
      </c>
      <c r="F435" s="156">
        <v>1</v>
      </c>
      <c r="G435" t="str">
        <f>VLOOKUP(A435,'MASTER KEY'!$A$2:$K5431,11,FALSE)</f>
        <v>Ecology (Planktonic)</v>
      </c>
      <c r="H435">
        <v>0</v>
      </c>
    </row>
    <row r="436" spans="1:8" ht="15.75">
      <c r="A436" s="163" t="s">
        <v>8259</v>
      </c>
      <c r="B436" t="str">
        <f>VLOOKUP(A436,'MASTER KEY'!$A$2:$B6394,2,FALSE)</f>
        <v>Apedinella spp 0002</v>
      </c>
      <c r="C436" s="149" t="str">
        <f>VLOOKUP(A436,'MASTER KEY'!$A$2:$C6394,3,TRUE)</f>
        <v>cells/mL</v>
      </c>
      <c r="D436" s="162" t="s">
        <v>8724</v>
      </c>
      <c r="E436" s="159" t="s">
        <v>5204</v>
      </c>
      <c r="F436" s="162">
        <v>1</v>
      </c>
      <c r="G436" t="str">
        <f>VLOOKUP(A436,'MASTER KEY'!$A$2:$K5432,11,FALSE)</f>
        <v>Ecology (Planktonic)</v>
      </c>
      <c r="H436">
        <v>0</v>
      </c>
    </row>
    <row r="437" spans="1:8" ht="15.75">
      <c r="A437" s="163" t="s">
        <v>8260</v>
      </c>
      <c r="B437" t="str">
        <f>VLOOKUP(A437,'MASTER KEY'!$A$2:$B6395,2,FALSE)</f>
        <v>Ochrophyta (Chrysococcus sp.)</v>
      </c>
      <c r="C437" s="149" t="str">
        <f>VLOOKUP(A437,'MASTER KEY'!$A$2:$C6395,3,TRUE)</f>
        <v>cells/mL</v>
      </c>
      <c r="D437" s="162" t="s">
        <v>8725</v>
      </c>
      <c r="E437" s="159" t="s">
        <v>5204</v>
      </c>
      <c r="F437" s="162">
        <v>1</v>
      </c>
      <c r="G437" t="str">
        <f>VLOOKUP(A437,'MASTER KEY'!$A$2:$K5433,11,FALSE)</f>
        <v>Ecology (Planktonic)</v>
      </c>
      <c r="H437">
        <v>0</v>
      </c>
    </row>
    <row r="438" spans="1:8" ht="15.75">
      <c r="A438" s="163" t="s">
        <v>8261</v>
      </c>
      <c r="B438" t="str">
        <f>VLOOKUP(A438,'MASTER KEY'!$A$2:$B6396,2,FALSE)</f>
        <v>Ochrophyta (Chrysosphaerella sp.)</v>
      </c>
      <c r="C438" s="149" t="str">
        <f>VLOOKUP(A438,'MASTER KEY'!$A$2:$C6396,3,TRUE)</f>
        <v>cells/mL</v>
      </c>
      <c r="D438" s="162" t="s">
        <v>8726</v>
      </c>
      <c r="E438" s="159" t="s">
        <v>5204</v>
      </c>
      <c r="F438" s="162">
        <v>1</v>
      </c>
      <c r="G438" t="str">
        <f>VLOOKUP(A438,'MASTER KEY'!$A$2:$K5434,11,FALSE)</f>
        <v>Ecology (Planktonic)</v>
      </c>
      <c r="H438">
        <v>0</v>
      </c>
    </row>
    <row r="439" spans="1:8" ht="15.75">
      <c r="A439" s="163" t="s">
        <v>8262</v>
      </c>
      <c r="B439" t="str">
        <f>VLOOKUP(A439,'MASTER KEY'!$A$2:$B6397,2,FALSE)</f>
        <v>Epithemia spp 0002</v>
      </c>
      <c r="C439" s="149" t="str">
        <f>VLOOKUP(A439,'MASTER KEY'!$A$2:$C6397,3,TRUE)</f>
        <v>cells/mL</v>
      </c>
      <c r="D439" s="162" t="s">
        <v>8727</v>
      </c>
      <c r="E439" s="159" t="s">
        <v>5204</v>
      </c>
      <c r="F439" s="162">
        <v>1</v>
      </c>
      <c r="G439" t="str">
        <f>VLOOKUP(A439,'MASTER KEY'!$A$2:$K5435,11,FALSE)</f>
        <v>Ecology (Planktonic)</v>
      </c>
      <c r="H439">
        <v>0</v>
      </c>
    </row>
    <row r="440" spans="1:8" ht="15.75">
      <c r="A440" s="163" t="s">
        <v>8263</v>
      </c>
      <c r="B440" t="str">
        <f>VLOOKUP(A440,'MASTER KEY'!$A$2:$B6398,2,FALSE)</f>
        <v>Ochrophyta (Kephyrion sp.)</v>
      </c>
      <c r="C440" s="149" t="str">
        <f>VLOOKUP(A440,'MASTER KEY'!$A$2:$C6398,3,TRUE)</f>
        <v>cells/mL</v>
      </c>
      <c r="D440" s="162" t="s">
        <v>8728</v>
      </c>
      <c r="E440" s="159" t="s">
        <v>5204</v>
      </c>
      <c r="F440" s="162">
        <v>1</v>
      </c>
      <c r="G440" t="str">
        <f>VLOOKUP(A440,'MASTER KEY'!$A$2:$K5436,11,FALSE)</f>
        <v>Ecology (Planktonic)</v>
      </c>
      <c r="H440">
        <v>0</v>
      </c>
    </row>
    <row r="441" spans="1:8" ht="15.75">
      <c r="A441" s="163" t="s">
        <v>8264</v>
      </c>
      <c r="B441" t="str">
        <f>VLOOKUP(A441,'MASTER KEY'!$A$2:$B6399,2,FALSE)</f>
        <v>Ochrophyta (Naegeliella sp.)</v>
      </c>
      <c r="C441" s="149" t="str">
        <f>VLOOKUP(A441,'MASTER KEY'!$A$2:$C6399,3,TRUE)</f>
        <v>cells/mL</v>
      </c>
      <c r="D441" s="162" t="s">
        <v>8729</v>
      </c>
      <c r="E441" s="159" t="s">
        <v>5204</v>
      </c>
      <c r="F441" s="162">
        <v>1</v>
      </c>
      <c r="G441" t="str">
        <f>VLOOKUP(A441,'MASTER KEY'!$A$2:$K5437,11,FALSE)</f>
        <v>Ecology (Planktonic)</v>
      </c>
      <c r="H441">
        <v>0</v>
      </c>
    </row>
    <row r="442" spans="1:8" ht="15.75">
      <c r="A442" s="163" t="s">
        <v>8265</v>
      </c>
      <c r="B442" t="str">
        <f>VLOOKUP(A442,'MASTER KEY'!$A$2:$B6400,2,FALSE)</f>
        <v>Ochrophyta (Ochromonas sp.)</v>
      </c>
      <c r="C442" s="149" t="str">
        <f>VLOOKUP(A442,'MASTER KEY'!$A$2:$C6400,3,TRUE)</f>
        <v>cells/mL</v>
      </c>
      <c r="D442" s="162" t="s">
        <v>8730</v>
      </c>
      <c r="E442" s="159" t="s">
        <v>5204</v>
      </c>
      <c r="F442" s="162">
        <v>1</v>
      </c>
      <c r="G442" t="str">
        <f>VLOOKUP(A442,'MASTER KEY'!$A$2:$K5438,11,FALSE)</f>
        <v>Ecology (Planktonic)</v>
      </c>
      <c r="H442">
        <v>0</v>
      </c>
    </row>
    <row r="443" spans="1:8" ht="15.75">
      <c r="A443" s="163" t="s">
        <v>8266</v>
      </c>
      <c r="B443" t="str">
        <f>VLOOKUP(A443,'MASTER KEY'!$A$2:$B6401,2,FALSE)</f>
        <v>Rhopalodia spp 0003</v>
      </c>
      <c r="C443" s="149" t="str">
        <f>VLOOKUP(A443,'MASTER KEY'!$A$2:$C6401,3,TRUE)</f>
        <v>cells/mL</v>
      </c>
      <c r="D443" s="162" t="s">
        <v>8731</v>
      </c>
      <c r="E443" s="159" t="s">
        <v>5204</v>
      </c>
      <c r="F443" s="162">
        <v>1</v>
      </c>
      <c r="G443" t="str">
        <f>VLOOKUP(A443,'MASTER KEY'!$A$2:$K5439,11,FALSE)</f>
        <v>Ecology (Planktonic)</v>
      </c>
      <c r="H443">
        <v>0</v>
      </c>
    </row>
    <row r="444" spans="1:8" ht="15.75">
      <c r="A444" s="163" t="s">
        <v>8267</v>
      </c>
      <c r="B444" t="str">
        <f>VLOOKUP(A444,'MASTER KEY'!$A$2:$B6402,2,FALSE)</f>
        <v>Ochrophyta (Spiniferomonas sp.)</v>
      </c>
      <c r="C444" s="149" t="str">
        <f>VLOOKUP(A444,'MASTER KEY'!$A$2:$C6402,3,TRUE)</f>
        <v>cells/mL</v>
      </c>
      <c r="D444" s="162" t="s">
        <v>8732</v>
      </c>
      <c r="E444" s="159" t="s">
        <v>5204</v>
      </c>
      <c r="F444" s="162">
        <v>1</v>
      </c>
      <c r="G444" t="str">
        <f>VLOOKUP(A444,'MASTER KEY'!$A$2:$K5440,11,FALSE)</f>
        <v>Ecology (Planktonic)</v>
      </c>
      <c r="H444">
        <v>0</v>
      </c>
    </row>
    <row r="445" spans="1:8" ht="15.75">
      <c r="A445" s="163" t="s">
        <v>8268</v>
      </c>
      <c r="B445" t="str">
        <f>VLOOKUP(A445,'MASTER KEY'!$A$2:$B6403,2,FALSE)</f>
        <v>Surirella spp 0007</v>
      </c>
      <c r="C445" s="149" t="str">
        <f>VLOOKUP(A445,'MASTER KEY'!$A$2:$C6403,3,TRUE)</f>
        <v>cells/mL</v>
      </c>
      <c r="D445" s="162" t="s">
        <v>8733</v>
      </c>
      <c r="E445" s="159" t="s">
        <v>5204</v>
      </c>
      <c r="F445" s="162">
        <v>1</v>
      </c>
      <c r="G445" t="str">
        <f>VLOOKUP(A445,'MASTER KEY'!$A$2:$K5441,11,FALSE)</f>
        <v>Ecology (Planktonic)</v>
      </c>
      <c r="H445">
        <v>0</v>
      </c>
    </row>
    <row r="446" spans="1:8" ht="15.75">
      <c r="A446" s="163" t="s">
        <v>8269</v>
      </c>
      <c r="B446" t="str">
        <f>VLOOKUP(A446,'MASTER KEY'!$A$2:$B6404,2,FALSE)</f>
        <v>Uroglena spp 0002</v>
      </c>
      <c r="C446" s="149" t="str">
        <f>VLOOKUP(A446,'MASTER KEY'!$A$2:$C6404,3,TRUE)</f>
        <v>cells/mL</v>
      </c>
      <c r="D446" s="162" t="s">
        <v>8734</v>
      </c>
      <c r="E446" s="159" t="s">
        <v>5204</v>
      </c>
      <c r="F446" s="162">
        <v>1</v>
      </c>
      <c r="G446" t="str">
        <f>VLOOKUP(A446,'MASTER KEY'!$A$2:$K5442,11,FALSE)</f>
        <v>Ecology (Planktonic)</v>
      </c>
      <c r="H446">
        <v>0</v>
      </c>
    </row>
    <row r="447" spans="1:8">
      <c r="A447" s="163" t="s">
        <v>8271</v>
      </c>
      <c r="B447" t="str">
        <f>VLOOKUP(A447,'MASTER KEY'!$A$2:$B6405,2,FALSE)</f>
        <v>Dissolved Organic Carbon Non-Purgeable</v>
      </c>
      <c r="C447" s="149" t="str">
        <f>VLOOKUP(A447,'MASTER KEY'!$A$2:$C6405,3,TRUE)</f>
        <v>mg/l</v>
      </c>
      <c r="D447" s="162" t="s">
        <v>1031</v>
      </c>
      <c r="E447" s="157" t="s">
        <v>1002</v>
      </c>
      <c r="F447" s="169">
        <f>1000/12</f>
        <v>83.333333333333329</v>
      </c>
      <c r="G447" t="str">
        <f>VLOOKUP(A447,'MASTER KEY'!$A$2:$K5443,11,FALSE)</f>
        <v>Water Quality (Nutrient)</v>
      </c>
      <c r="H447">
        <v>0</v>
      </c>
    </row>
    <row r="448" spans="1:8">
      <c r="A448" s="163" t="s">
        <v>8272</v>
      </c>
      <c r="B448" t="str">
        <f>VLOOKUP(A448,'MASTER KEY'!$A$2:$B6406,2,FALSE)</f>
        <v>Total Organic Carbon Non-Purgeable</v>
      </c>
      <c r="C448" s="149" t="str">
        <f>VLOOKUP(A448,'MASTER KEY'!$A$2:$C6406,3,TRUE)</f>
        <v>mg/l</v>
      </c>
      <c r="D448" s="162" t="s">
        <v>8735</v>
      </c>
      <c r="E448" s="157" t="s">
        <v>1002</v>
      </c>
      <c r="F448" s="169">
        <f>1000/12</f>
        <v>83.333333333333329</v>
      </c>
      <c r="G448" t="str">
        <f>VLOOKUP(A448,'MASTER KEY'!$A$2:$K5444,11,FALSE)</f>
        <v>Water Quality (Nutrient)</v>
      </c>
      <c r="H448">
        <v>0</v>
      </c>
    </row>
    <row r="449" spans="1:8">
      <c r="A449" s="163" t="s">
        <v>8273</v>
      </c>
      <c r="B449" t="str">
        <f>VLOOKUP(A449,'MASTER KEY'!$A$2:$B6407,2,FALSE)</f>
        <v>Total Oxidised Nitrite and Nitrate</v>
      </c>
      <c r="C449" s="149" t="str">
        <f>VLOOKUP(A449,'MASTER KEY'!$A$2:$C6407,3,TRUE)</f>
        <v>mg/L</v>
      </c>
      <c r="D449" s="162" t="s">
        <v>8736</v>
      </c>
      <c r="E449" s="157" t="s">
        <v>1002</v>
      </c>
      <c r="F449" s="169">
        <f>1000/14</f>
        <v>71.428571428571431</v>
      </c>
      <c r="G449" t="str">
        <f>VLOOKUP(A449,'MASTER KEY'!$A$2:$K5445,11,FALSE)</f>
        <v>Water Quality (Nutrient)</v>
      </c>
      <c r="H449">
        <v>0</v>
      </c>
    </row>
    <row r="450" spans="1:8">
      <c r="A450" s="163" t="s">
        <v>8274</v>
      </c>
      <c r="B450" t="str">
        <f>VLOOKUP(A450,'MASTER KEY'!$A$2:$B6408,2,FALSE)</f>
        <v>PAR omni-directional</v>
      </c>
      <c r="C450" s="149" t="str">
        <f>VLOOKUP(A450,'MASTER KEY'!$A$2:$C6408,3,TRUE)</f>
        <v>¬µmol photons/m¬≤/sec</v>
      </c>
      <c r="D450" s="162" t="s">
        <v>8737</v>
      </c>
      <c r="E450" s="157" t="s">
        <v>1069</v>
      </c>
      <c r="F450" s="156">
        <f>1/4.6</f>
        <v>0.21739130434782611</v>
      </c>
      <c r="G450" t="str">
        <f>VLOOKUP(A450,'MASTER KEY'!$A$2:$K5446,11,FALSE)</f>
        <v>Others</v>
      </c>
      <c r="H450">
        <v>0</v>
      </c>
    </row>
    <row r="451" spans="1:8">
      <c r="A451" s="163" t="s">
        <v>8275</v>
      </c>
      <c r="B451" t="str">
        <f>VLOOKUP(A451,'MASTER KEY'!$A$2:$B6409,2,FALSE)</f>
        <v>Total Reactive Phosphorus</v>
      </c>
      <c r="C451" s="149" t="str">
        <f>VLOOKUP(A451,'MASTER KEY'!$A$2:$C6409,3,TRUE)</f>
        <v>mg/l</v>
      </c>
      <c r="D451" s="156" t="s">
        <v>8738</v>
      </c>
      <c r="E451" s="157" t="s">
        <v>1002</v>
      </c>
      <c r="F451" s="162">
        <f>1000/32.258064516129</f>
        <v>31.000000000000036</v>
      </c>
      <c r="G451" t="str">
        <f>VLOOKUP(A451,'MASTER KEY'!$A$2:$K5447,11,FALSE)</f>
        <v>Water Quality (Nutrient)</v>
      </c>
      <c r="H451">
        <v>0</v>
      </c>
    </row>
    <row r="452" spans="1:8">
      <c r="A452" s="163" t="s">
        <v>8278</v>
      </c>
      <c r="B452" t="str">
        <f>VLOOKUP(A452,'MASTER KEY'!$A$2:$B6410,2,FALSE)</f>
        <v>Total Sulphate</v>
      </c>
      <c r="C452" s="149" t="str">
        <f>VLOOKUP(A452,'MASTER KEY'!$A$2:$C6410,3,TRUE)</f>
        <v>mg/l</v>
      </c>
      <c r="D452" s="156" t="s">
        <v>8739</v>
      </c>
      <c r="E452" s="157" t="s">
        <v>1002</v>
      </c>
      <c r="F452" s="162">
        <f>1000/96.06</f>
        <v>10.410160316468874</v>
      </c>
      <c r="G452" t="str">
        <f>VLOOKUP(A452,'MASTER KEY'!$A$2:$K5448,11,FALSE)</f>
        <v>Water Quality (Nutrient)</v>
      </c>
      <c r="H452">
        <v>0</v>
      </c>
    </row>
    <row r="453" spans="1:8">
      <c r="A453" s="163" t="s">
        <v>8294</v>
      </c>
      <c r="B453" t="str">
        <f>VLOOKUP(A453,'MASTER KEY'!$A$2:$B6411,2,FALSE)</f>
        <v>Phycocyanin</v>
      </c>
      <c r="C453" s="149">
        <f>VLOOKUP(A453,'MASTER KEY'!$A$2:$C6411,3,TRUE)</f>
        <v>0</v>
      </c>
      <c r="D453" s="156" t="s">
        <v>8740</v>
      </c>
      <c r="E453" s="157" t="s">
        <v>1151</v>
      </c>
      <c r="F453" s="162">
        <v>1</v>
      </c>
      <c r="G453" t="str">
        <f>VLOOKUP(A453,'MASTER KEY'!$A$2:$K5449,11,FALSE)</f>
        <v>Water Quality (Nutrient)</v>
      </c>
      <c r="H453">
        <v>0</v>
      </c>
    </row>
    <row r="454" spans="1:8" ht="15.75">
      <c r="A454" s="163" t="s">
        <v>8295</v>
      </c>
      <c r="B454" t="str">
        <f>VLOOKUP(A454,'MASTER KEY'!$A$2:$B6412,2,FALSE)</f>
        <v>Charophyta</v>
      </c>
      <c r="C454" s="149" t="str">
        <f>VLOOKUP(A454,'MASTER KEY'!$A$2:$C6412,3,TRUE)</f>
        <v>cells/mL</v>
      </c>
      <c r="D454" s="156" t="s">
        <v>8741</v>
      </c>
      <c r="E454" s="183" t="s">
        <v>5204</v>
      </c>
      <c r="F454" s="162">
        <v>1</v>
      </c>
      <c r="G454" t="str">
        <f>VLOOKUP(A454,'MASTER KEY'!$A$2:$K5450,11,FALSE)</f>
        <v>Ecology (Planktonic)</v>
      </c>
      <c r="H454">
        <v>0</v>
      </c>
    </row>
    <row r="455" spans="1:8" ht="15.75">
      <c r="A455" s="163" t="s">
        <v>8296</v>
      </c>
      <c r="B455" t="str">
        <f>VLOOKUP(A455,'MASTER KEY'!$A$2:$B6413,2,FALSE)</f>
        <v>Cyanobacteria</v>
      </c>
      <c r="C455" s="149" t="str">
        <f>VLOOKUP(A455,'MASTER KEY'!$A$2:$C6413,3,TRUE)</f>
        <v>cells/mL</v>
      </c>
      <c r="D455" s="156" t="s">
        <v>8742</v>
      </c>
      <c r="E455" s="159" t="s">
        <v>5204</v>
      </c>
      <c r="F455" s="162">
        <v>1</v>
      </c>
      <c r="G455" t="str">
        <f>VLOOKUP(A455,'MASTER KEY'!$A$2:$K5451,11,FALSE)</f>
        <v>Ecology (Planktonic)</v>
      </c>
      <c r="H455">
        <v>0</v>
      </c>
    </row>
    <row r="456" spans="1:8">
      <c r="A456" s="163" t="s">
        <v>8297</v>
      </c>
      <c r="B456" t="str">
        <f>VLOOKUP(A456,'MASTER KEY'!$A$2:$B6414,2,FALSE)</f>
        <v>Heterocyte Vegetative cell ratio</v>
      </c>
      <c r="C456" s="149">
        <f>VLOOKUP(A456,'MASTER KEY'!$A$2:$C6414,3,TRUE)</f>
        <v>0</v>
      </c>
      <c r="D456" s="157" t="s">
        <v>8743</v>
      </c>
      <c r="E456" s="157" t="s">
        <v>1151</v>
      </c>
      <c r="F456" s="161">
        <v>1</v>
      </c>
      <c r="G456" t="str">
        <f>VLOOKUP(A456,'MASTER KEY'!$A$2:$K5452,11,FALSE)</f>
        <v>Water Quality (Nutrient)</v>
      </c>
      <c r="H456">
        <v>0</v>
      </c>
    </row>
    <row r="457" spans="1:8">
      <c r="A457" s="163" t="s">
        <v>8298</v>
      </c>
      <c r="B457" t="str">
        <f>VLOOKUP(A457,'MASTER KEY'!$A$2:$B6415,2,FALSE)</f>
        <v>Phytoplankton Biomass (diag_cyano)</v>
      </c>
      <c r="C457" s="149" t="str">
        <f>VLOOKUP(A457,'MASTER KEY'!$A$2:$C6415,3,TRUE)</f>
        <v>mmol C/m^3</v>
      </c>
      <c r="D457" s="166" t="s">
        <v>8744</v>
      </c>
      <c r="E457" s="167" t="s">
        <v>1041</v>
      </c>
      <c r="F457" s="170">
        <v>1</v>
      </c>
      <c r="G457" t="str">
        <f>VLOOKUP(A457,'MASTER KEY'!$A$2:$K5453,11,FALSE)</f>
        <v>Ecology (Planktonic)</v>
      </c>
      <c r="H457">
        <v>0</v>
      </c>
    </row>
    <row r="458" spans="1:8">
      <c r="A458" s="163" t="s">
        <v>8299</v>
      </c>
      <c r="B458" t="str">
        <f>VLOOKUP(A458,'MASTER KEY'!$A$2:$B6416,2,FALSE)</f>
        <v>Phytoplankton Biomass (doli)</v>
      </c>
      <c r="C458" s="149" t="str">
        <f>VLOOKUP(A458,'MASTER KEY'!$A$2:$C6416,3,TRUE)</f>
        <v>mmol C/m^3</v>
      </c>
      <c r="D458" s="156" t="s">
        <v>8745</v>
      </c>
      <c r="E458" s="167" t="s">
        <v>1041</v>
      </c>
      <c r="F458" s="170">
        <v>1</v>
      </c>
      <c r="G458" t="str">
        <f>VLOOKUP(A458,'MASTER KEY'!$A$2:$K5454,11,FALSE)</f>
        <v>Ecology (Planktonic)</v>
      </c>
      <c r="H458">
        <v>0</v>
      </c>
    </row>
    <row r="459" spans="1:8">
      <c r="A459" s="163" t="s">
        <v>8300</v>
      </c>
      <c r="B459" t="str">
        <f>VLOOKUP(A459,'MASTER KEY'!$A$2:$B6417,2,FALSE)</f>
        <v>Phytoplankton Biomass (pico)</v>
      </c>
      <c r="C459" s="149" t="str">
        <f>VLOOKUP(A459,'MASTER KEY'!$A$2:$C6417,3,TRUE)</f>
        <v>mmol C/m^3</v>
      </c>
      <c r="D459" s="156" t="s">
        <v>8746</v>
      </c>
      <c r="E459" s="166" t="s">
        <v>1041</v>
      </c>
      <c r="F459" s="168">
        <v>1</v>
      </c>
      <c r="G459" t="str">
        <f>VLOOKUP(A459,'MASTER KEY'!$A$2:$K5455,11,FALSE)</f>
        <v>Ecology (Planktonic)</v>
      </c>
      <c r="H459">
        <v>0</v>
      </c>
    </row>
    <row r="460" spans="1:8">
      <c r="A460" s="163" t="s">
        <v>8301</v>
      </c>
      <c r="B460" t="str">
        <f>VLOOKUP(A460,'MASTER KEY'!$A$2:$B6418,2,FALSE)</f>
        <v>Soil Moisture</v>
      </c>
      <c r="C460" s="149" t="str">
        <f>VLOOKUP(A460,'MASTER KEY'!$A$2:$C6418,3,TRUE)</f>
        <v>m^3/m^3</v>
      </c>
      <c r="D460" s="156" t="s">
        <v>8747</v>
      </c>
      <c r="E460" s="156" t="s">
        <v>7919</v>
      </c>
      <c r="F460" s="162">
        <v>1</v>
      </c>
      <c r="G460" t="str">
        <f>VLOOKUP(A460,'MASTER KEY'!$A$2:$K5456,11,FALSE)</f>
        <v>Meteorology</v>
      </c>
      <c r="H460">
        <v>0</v>
      </c>
    </row>
    <row r="461" spans="1:8">
      <c r="A461" s="163" t="s">
        <v>8302</v>
      </c>
      <c r="B461" t="str">
        <f>VLOOKUP(A461,'MASTER KEY'!$A$2:$B6419,2,FALSE)</f>
        <v>Nitrous Oxide</v>
      </c>
      <c r="C461" s="149" t="str">
        <f>VLOOKUP(A461,'MASTER KEY'!$A$2:$C6419,3,TRUE)</f>
        <v>nM</v>
      </c>
      <c r="D461" s="156" t="s">
        <v>8748</v>
      </c>
      <c r="E461" s="156" t="s">
        <v>8749</v>
      </c>
      <c r="F461" s="193">
        <v>1E-3</v>
      </c>
      <c r="G461" t="str">
        <f>VLOOKUP(A461,'MASTER KEY'!$A$2:$K5457,11,FALSE)</f>
        <v>Greenhouse Gas</v>
      </c>
      <c r="H461">
        <v>0</v>
      </c>
    </row>
    <row r="462" spans="1:8">
      <c r="A462" s="163" t="s">
        <v>8303</v>
      </c>
      <c r="B462" t="str">
        <f>VLOOKUP(A462,'MASTER KEY'!$A$2:$B6420,2,FALSE)</f>
        <v>N2O saturation</v>
      </c>
      <c r="C462" s="149" t="str">
        <f>VLOOKUP(A462,'MASTER KEY'!$A$2:$C6420,3,TRUE)</f>
        <v>%</v>
      </c>
      <c r="D462" s="166" t="s">
        <v>8750</v>
      </c>
      <c r="E462" s="166" t="s">
        <v>1103</v>
      </c>
      <c r="F462" s="168">
        <v>1</v>
      </c>
      <c r="G462" t="str">
        <f>VLOOKUP(A462,'MASTER KEY'!$A$2:$K5458,11,FALSE)</f>
        <v>Greenhouse Gas</v>
      </c>
      <c r="H462">
        <v>0</v>
      </c>
    </row>
    <row r="463" spans="1:8">
      <c r="A463" s="163" t="s">
        <v>8304</v>
      </c>
      <c r="B463" t="str">
        <f>VLOOKUP(A463,'MASTER KEY'!$A$2:$B6421,2,FALSE)</f>
        <v>Methane (µatm)</v>
      </c>
      <c r="C463" s="149" t="str">
        <f>VLOOKUP(A463,'MASTER KEY'!$A$2:$C6421,3,TRUE)</f>
        <v>µatm</v>
      </c>
      <c r="D463" s="156" t="s">
        <v>8751</v>
      </c>
      <c r="E463" s="156" t="s">
        <v>8752</v>
      </c>
      <c r="F463" s="162">
        <v>1</v>
      </c>
      <c r="G463" t="str">
        <f>VLOOKUP(A463,'MASTER KEY'!$A$2:$K5459,11,FALSE)</f>
        <v>Greenhouse Gas</v>
      </c>
      <c r="H463">
        <v>0</v>
      </c>
    </row>
    <row r="464" spans="1:8">
      <c r="A464" s="163" t="s">
        <v>8305</v>
      </c>
      <c r="B464" t="str">
        <f>VLOOKUP(A464,'MASTER KEY'!$A$2:$B6422,2,FALSE)</f>
        <v>Methane (nM)</v>
      </c>
      <c r="C464" s="149" t="str">
        <f>VLOOKUP(A464,'MASTER KEY'!$A$2:$C6422,3,TRUE)</f>
        <v>nM</v>
      </c>
      <c r="D464" s="156" t="s">
        <v>8753</v>
      </c>
      <c r="E464" s="156" t="s">
        <v>8749</v>
      </c>
      <c r="F464" s="193">
        <v>1E-3</v>
      </c>
      <c r="G464" t="str">
        <f>VLOOKUP(A464,'MASTER KEY'!$A$2:$K5460,11,FALSE)</f>
        <v>Greenhouse Gas</v>
      </c>
      <c r="H464">
        <v>0</v>
      </c>
    </row>
    <row r="465" spans="1:8">
      <c r="A465" s="163" t="s">
        <v>8306</v>
      </c>
      <c r="B465" t="str">
        <f>VLOOKUP(A465,'MASTER KEY'!$A$2:$B6423,2,FALSE)</f>
        <v>Carbon Dioxide (µatm)</v>
      </c>
      <c r="C465" s="149" t="str">
        <f>VLOOKUP(A465,'MASTER KEY'!$A$2:$C6423,3,TRUE)</f>
        <v>µatm</v>
      </c>
      <c r="D465" s="156" t="s">
        <v>8754</v>
      </c>
      <c r="E465" s="156" t="s">
        <v>8755</v>
      </c>
      <c r="F465" s="191">
        <v>9.9999999999999995E-7</v>
      </c>
      <c r="G465" t="str">
        <f>VLOOKUP(A465,'MASTER KEY'!$A$2:$K5461,11,FALSE)</f>
        <v>Greenhouse Gas</v>
      </c>
      <c r="H465">
        <v>0</v>
      </c>
    </row>
    <row r="466" spans="1:8">
      <c r="A466" s="163" t="s">
        <v>8307</v>
      </c>
      <c r="B466" t="str">
        <f>VLOOKUP(A466,'MASTER KEY'!$A$2:$B6424,2,FALSE)</f>
        <v>Carbon Dioxide (µM)</v>
      </c>
      <c r="C466" s="149" t="str">
        <f>VLOOKUP(A466,'MASTER KEY'!$A$2:$C6424,3,TRUE)</f>
        <v>µM</v>
      </c>
      <c r="D466" s="157" t="s">
        <v>8756</v>
      </c>
      <c r="E466" s="157" t="s">
        <v>8749</v>
      </c>
      <c r="F466" s="161">
        <v>1</v>
      </c>
      <c r="G466" t="str">
        <f>VLOOKUP(A466,'MASTER KEY'!$A$2:$K5462,11,FALSE)</f>
        <v>Greenhouse Gas</v>
      </c>
      <c r="H466">
        <v>0</v>
      </c>
    </row>
    <row r="467" spans="1:8">
      <c r="A467" s="163" t="s">
        <v>8308</v>
      </c>
      <c r="B467" t="str">
        <f>VLOOKUP(A467,'MASTER KEY'!$A$2:$B6425,2,FALSE)</f>
        <v>Actual Conductivity</v>
      </c>
      <c r="C467" s="149" t="str">
        <f>VLOOKUP(A467,'MASTER KEY'!$A$2:$C6425,3,TRUE)</f>
        <v>µS/cm</v>
      </c>
      <c r="D467" s="156" t="s">
        <v>898</v>
      </c>
      <c r="E467" s="156" t="s">
        <v>1729</v>
      </c>
      <c r="F467" s="162">
        <v>1</v>
      </c>
      <c r="G467" t="str">
        <f>VLOOKUP(A467,'MASTER KEY'!$A$2:$K5463,11,FALSE)</f>
        <v>Water Quality (PhysChm)</v>
      </c>
      <c r="H467">
        <v>0</v>
      </c>
    </row>
    <row r="468" spans="1:8">
      <c r="A468" s="163" t="s">
        <v>8310</v>
      </c>
      <c r="B468" t="str">
        <f>VLOOKUP(A468,'MASTER KEY'!$A$2:$B6426,2,FALSE)</f>
        <v>Light</v>
      </c>
      <c r="C468" s="149" t="str">
        <f>VLOOKUP(A468,'MASTER KEY'!$A$2:$C6426,3,TRUE)</f>
        <v>lux</v>
      </c>
      <c r="D468" s="156" t="s">
        <v>8757</v>
      </c>
      <c r="E468" s="156" t="s">
        <v>1069</v>
      </c>
      <c r="F468" s="187">
        <v>8.3000000000000001E-3</v>
      </c>
      <c r="G468" t="str">
        <f>VLOOKUP(A468,'MASTER KEY'!$A$2:$K5464,11,FALSE)</f>
        <v>Water Quality (PhysChm)</v>
      </c>
      <c r="H468">
        <v>0</v>
      </c>
    </row>
    <row r="469" spans="1:8">
      <c r="A469" s="163" t="s">
        <v>8439</v>
      </c>
      <c r="B469" t="str">
        <f>VLOOKUP(A469,'MASTER KEY'!$A$2:$B6427,2,FALSE)</f>
        <v>Water Level (Top of Case)</v>
      </c>
      <c r="C469" s="149" t="str">
        <f>VLOOKUP(A469,'MASTER KEY'!$A$2:$C6427,3,TRUE)</f>
        <v>mtoc</v>
      </c>
      <c r="D469" s="157" t="s">
        <v>8758</v>
      </c>
      <c r="E469" s="157" t="s">
        <v>1007</v>
      </c>
      <c r="F469" s="161">
        <v>1</v>
      </c>
      <c r="G469" t="str">
        <f>VLOOKUP(A469,'MASTER KEY'!$A$2:$K5465,11,FALSE)</f>
        <v>Hydrology</v>
      </c>
      <c r="H469">
        <v>0</v>
      </c>
    </row>
    <row r="470" spans="1:8">
      <c r="A470" s="163" t="s">
        <v>8441</v>
      </c>
      <c r="B470" t="str">
        <f>VLOOKUP(A470,'MASTER KEY'!$A$2:$B6428,2,FALSE)</f>
        <v>Chlorophyll</v>
      </c>
      <c r="C470" s="149" t="str">
        <f>VLOOKUP(A470,'MASTER KEY'!$A$2:$C6428,3,TRUE)</f>
        <v>RFU</v>
      </c>
      <c r="D470" s="156" t="s">
        <v>8759</v>
      </c>
      <c r="E470" s="156" t="s">
        <v>8077</v>
      </c>
      <c r="F470" s="162">
        <v>1</v>
      </c>
      <c r="G470" t="str">
        <f>VLOOKUP(A470,'MASTER KEY'!$A$2:$K5466,11,FALSE)</f>
        <v>Water Quality (Nutrient)</v>
      </c>
      <c r="H470">
        <v>0</v>
      </c>
    </row>
    <row r="471" spans="1:8">
      <c r="A471" s="163" t="s">
        <v>8442</v>
      </c>
      <c r="B471" t="str">
        <f>VLOOKUP(A471,'MASTER KEY'!$A$2:$B6429,2,FALSE)</f>
        <v xml:space="preserve">Fluorescent Dissolved Organic Matter </v>
      </c>
      <c r="C471" s="149" t="str">
        <f>VLOOKUP(A471,'MASTER KEY'!$A$2:$C6429,3,TRUE)</f>
        <v>ug/L</v>
      </c>
      <c r="D471" s="156" t="s">
        <v>8760</v>
      </c>
      <c r="E471" s="156" t="str">
        <f>C471</f>
        <v>ug/L</v>
      </c>
      <c r="F471" s="162">
        <v>1</v>
      </c>
      <c r="G471" t="str">
        <f>VLOOKUP(A471,'MASTER KEY'!$A$2:$K5467,11,FALSE)</f>
        <v>Water Quality (Nutrient)</v>
      </c>
      <c r="H471">
        <v>0</v>
      </c>
    </row>
    <row r="472" spans="1:8">
      <c r="A472" s="163" t="s">
        <v>8443</v>
      </c>
      <c r="B472" t="str">
        <f>VLOOKUP(A472,'MASTER KEY'!$A$2:$B6430,2,FALSE)</f>
        <v>Conductivity (non-Linear Function)</v>
      </c>
      <c r="C472" s="149" t="str">
        <f>VLOOKUP(A472,'MASTER KEY'!$A$2:$C6430,3,TRUE)</f>
        <v>µS/cm</v>
      </c>
      <c r="D472" s="156" t="s">
        <v>8761</v>
      </c>
      <c r="E472" s="156" t="str">
        <f>C472</f>
        <v>µS/cm</v>
      </c>
      <c r="F472" s="162">
        <v>1</v>
      </c>
      <c r="G472" t="str">
        <f>VLOOKUP(A472,'MASTER KEY'!$A$2:$K5468,11,FALSE)</f>
        <v>Water Quality (PhysChm)</v>
      </c>
      <c r="H472">
        <v>0</v>
      </c>
    </row>
    <row r="473" spans="1:8">
      <c r="A473" s="163" t="s">
        <v>8446</v>
      </c>
      <c r="B473" t="str">
        <f>VLOOKUP(A473,'MASTER KEY'!$A$2:$B6431,2,FALSE)</f>
        <v>pH (mV)</v>
      </c>
      <c r="C473" s="149" t="str">
        <f>VLOOKUP(A473,'MASTER KEY'!$A$2:$C6431,3,TRUE)</f>
        <v>mV</v>
      </c>
      <c r="D473" s="156" t="s">
        <v>8762</v>
      </c>
      <c r="E473" s="156" t="str">
        <f>C473</f>
        <v>mV</v>
      </c>
      <c r="F473" s="162">
        <v>1</v>
      </c>
      <c r="G473" t="str">
        <f>VLOOKUP(A473,'MASTER KEY'!$A$2:$K5469,11,FALSE)</f>
        <v>Water Quality (PhysChm)</v>
      </c>
      <c r="H473">
        <v>0</v>
      </c>
    </row>
    <row r="474" spans="1:8">
      <c r="A474" s="163" t="s">
        <v>8450</v>
      </c>
      <c r="B474" t="str">
        <f>VLOOKUP(A474,'MASTER KEY'!$A$2:$B6432,2,FALSE)</f>
        <v>SigmaT Density</v>
      </c>
      <c r="C474" s="149" t="str">
        <f>VLOOKUP(A474,'MASTER KEY'!$A$2:$C6432,3,TRUE)</f>
        <v>kg/m3-1000</v>
      </c>
      <c r="D474" s="156" t="s">
        <v>8763</v>
      </c>
      <c r="E474" s="156" t="str">
        <f>C474</f>
        <v>kg/m3-1000</v>
      </c>
      <c r="F474" s="162">
        <v>1</v>
      </c>
      <c r="G474" t="str">
        <f>VLOOKUP(A474,'MASTER KEY'!$A$2:$K5470,11,FALSE)</f>
        <v>Hydrodynamics</v>
      </c>
      <c r="H474">
        <v>0</v>
      </c>
    </row>
    <row r="475" spans="1:8">
      <c r="A475" s="163" t="s">
        <v>8451</v>
      </c>
      <c r="B475" t="str">
        <f>VLOOKUP(A475,'MASTER KEY'!$A$2:$B6433,2,FALSE)</f>
        <v>Chlorophyll Fluorescence</v>
      </c>
      <c r="C475" s="149" t="str">
        <f>VLOOKUP(A475,'MASTER KEY'!$A$2:$C6433,3,TRUE)</f>
        <v>ppb</v>
      </c>
      <c r="D475" s="156" t="s">
        <v>8764</v>
      </c>
      <c r="E475" s="156" t="str">
        <f>C475</f>
        <v>ppb</v>
      </c>
      <c r="F475" s="162">
        <v>1</v>
      </c>
      <c r="G475" t="str">
        <f>VLOOKUP(A475,'MASTER KEY'!$A$2:$K5471,11,FALSE)</f>
        <v>Water Quality (Nutrient)</v>
      </c>
      <c r="H475">
        <v>0</v>
      </c>
    </row>
    <row r="476" spans="1:8">
      <c r="A476" s="163" t="s">
        <v>8453</v>
      </c>
      <c r="B476" t="str">
        <f>VLOOKUP(A476,'MASTER KEY'!$A$2:$B6434,2,FALSE)</f>
        <v>Water Level (Below Ground Level)</v>
      </c>
      <c r="C476" s="149" t="str">
        <f>VLOOKUP(A476,'MASTER KEY'!$A$2:$C6434,3,TRUE)</f>
        <v>mBGL</v>
      </c>
      <c r="D476" s="156" t="s">
        <v>8765</v>
      </c>
      <c r="E476" s="156" t="s">
        <v>1007</v>
      </c>
      <c r="F476" s="162">
        <v>1</v>
      </c>
      <c r="G476" t="str">
        <f>VLOOKUP(A476,'MASTER KEY'!$A$2:$K5472,11,FALSE)</f>
        <v>Hydrology</v>
      </c>
      <c r="H476">
        <v>0</v>
      </c>
    </row>
    <row r="477" spans="1:8">
      <c r="A477" s="163" t="s">
        <v>8454</v>
      </c>
      <c r="B477" t="str">
        <f>VLOOKUP(A477,'MASTER KEY'!$A$2:$B6435,2,FALSE)</f>
        <v>Nitrous Oxide (ppm)</v>
      </c>
      <c r="C477" s="149" t="str">
        <f>VLOOKUP(A477,'MASTER KEY'!$A$2:$C6435,3,TRUE)</f>
        <v>ppm</v>
      </c>
      <c r="D477" s="156" t="s">
        <v>8766</v>
      </c>
      <c r="E477" s="156" t="str">
        <f>C477</f>
        <v>ppm</v>
      </c>
      <c r="F477" s="162">
        <v>1</v>
      </c>
      <c r="G477" t="str">
        <f>VLOOKUP(A477,'MASTER KEY'!$A$2:$K5473,11,FALSE)</f>
        <v>Greenhouse Gas</v>
      </c>
      <c r="H477">
        <v>0</v>
      </c>
    </row>
    <row r="478" spans="1:8">
      <c r="A478" s="163" t="s">
        <v>8455</v>
      </c>
      <c r="B478" t="str">
        <f>VLOOKUP(A478,'MASTER KEY'!$A$2:$B6436,2,FALSE)</f>
        <v>Methane (ppm)</v>
      </c>
      <c r="C478" s="149" t="str">
        <f>VLOOKUP(A478,'MASTER KEY'!$A$2:$C6436,3,TRUE)</f>
        <v>ppm</v>
      </c>
      <c r="D478" s="156" t="s">
        <v>8767</v>
      </c>
      <c r="E478" s="156" t="str">
        <f>C478</f>
        <v>ppm</v>
      </c>
      <c r="F478" s="162">
        <v>1</v>
      </c>
      <c r="G478" t="str">
        <f>VLOOKUP(A478,'MASTER KEY'!$A$2:$K5474,11,FALSE)</f>
        <v>Greenhouse Gas</v>
      </c>
      <c r="H478">
        <v>0</v>
      </c>
    </row>
    <row r="479" spans="1:8">
      <c r="A479" s="163" t="s">
        <v>8456</v>
      </c>
      <c r="B479" t="str">
        <f>VLOOKUP(A479,'MASTER KEY'!$A$2:$B6437,2,FALSE)</f>
        <v>CH4 saturation</v>
      </c>
      <c r="C479" s="149" t="str">
        <f>VLOOKUP(A479,'MASTER KEY'!$A$2:$C6437,3,TRUE)</f>
        <v>%</v>
      </c>
      <c r="D479" s="156" t="s">
        <v>8768</v>
      </c>
      <c r="E479" s="156" t="str">
        <f>C479</f>
        <v>%</v>
      </c>
      <c r="F479" s="162">
        <v>1</v>
      </c>
      <c r="G479" t="str">
        <f>VLOOKUP(A479,'MASTER KEY'!$A$2:$K5475,11,FALSE)</f>
        <v>Greenhouse Gas</v>
      </c>
      <c r="H479">
        <v>0</v>
      </c>
    </row>
    <row r="480" spans="1:8">
      <c r="A480" s="163" t="s">
        <v>8457</v>
      </c>
      <c r="B480" t="str">
        <f>VLOOKUP(A480,'MASTER KEY'!$A$2:$B6438,2,FALSE)</f>
        <v>Bloom Index</v>
      </c>
      <c r="C480" s="149">
        <f>VLOOKUP(A480,'MASTER KEY'!$A$2:$C6438,3,TRUE)</f>
        <v>0</v>
      </c>
      <c r="D480" s="156" t="s">
        <v>8769</v>
      </c>
      <c r="E480" s="156"/>
      <c r="F480" s="162">
        <v>1</v>
      </c>
      <c r="G480" t="str">
        <f>VLOOKUP(A480,'MASTER KEY'!$A$2:$K5476,11,FALSE)</f>
        <v>Water Quality (Nutrients)</v>
      </c>
      <c r="H480">
        <v>0</v>
      </c>
    </row>
    <row r="481" spans="1:8">
      <c r="A481" s="163" t="s">
        <v>8458</v>
      </c>
      <c r="B481" t="str">
        <f>VLOOKUP(A481,'MASTER KEY'!$A$2:$B6439,2,FALSE)</f>
        <v>CO2 saturation</v>
      </c>
      <c r="C481" s="149" t="str">
        <f>VLOOKUP(A481,'MASTER KEY'!$A$2:$C6439,3,TRUE)</f>
        <v>%</v>
      </c>
      <c r="D481" s="156" t="s">
        <v>8770</v>
      </c>
      <c r="E481" s="156" t="str">
        <f>C481</f>
        <v>%</v>
      </c>
      <c r="F481" s="162">
        <v>1</v>
      </c>
      <c r="G481" t="str">
        <f>VLOOKUP(A481,'MASTER KEY'!$A$2:$K5477,11,FALSE)</f>
        <v>Greenhouse Gas</v>
      </c>
      <c r="H481">
        <v>0</v>
      </c>
    </row>
    <row r="482" spans="1:8">
      <c r="A482" s="163" t="s">
        <v>8459</v>
      </c>
      <c r="B482" t="str">
        <f>VLOOKUP(A482,'MASTER KEY'!$A$2:$B6440,2,FALSE)</f>
        <v>Chlorophyll-a (median)</v>
      </c>
      <c r="C482" s="149" t="str">
        <f>VLOOKUP(A482,'MASTER KEY'!$A$2:$C6440,3,TRUE)</f>
        <v>µg/l</v>
      </c>
      <c r="D482" s="166" t="s">
        <v>8771</v>
      </c>
      <c r="E482" s="166" t="s">
        <v>1015</v>
      </c>
      <c r="F482" s="168">
        <v>1</v>
      </c>
      <c r="G482" t="str">
        <f>VLOOKUP(A482,'MASTER KEY'!$A$2:$K5478,11,FALSE)</f>
        <v>Water Quality (Nutrient)</v>
      </c>
      <c r="H482">
        <v>0</v>
      </c>
    </row>
    <row r="483" spans="1:8">
      <c r="A483" s="163" t="s">
        <v>8460</v>
      </c>
      <c r="B483" t="str">
        <f>VLOOKUP(A483,'MASTER KEY'!$A$2:$B6441,2,FALSE)</f>
        <v>Chlorophyll-a (maximum)</v>
      </c>
      <c r="C483" s="149" t="str">
        <f>VLOOKUP(A483,'MASTER KEY'!$A$2:$C6441,3,TRUE)</f>
        <v>µg/l</v>
      </c>
      <c r="D483" s="166" t="s">
        <v>8772</v>
      </c>
      <c r="E483" s="166" t="s">
        <v>1015</v>
      </c>
      <c r="F483" s="168">
        <v>1</v>
      </c>
      <c r="G483" t="str">
        <f>VLOOKUP(A483,'MASTER KEY'!$A$2:$K5479,11,FALSE)</f>
        <v>Water Quality (Nutrient)</v>
      </c>
      <c r="H483">
        <v>0</v>
      </c>
    </row>
    <row r="484" spans="1:8">
      <c r="A484" s="163" t="s">
        <v>8461</v>
      </c>
      <c r="B484" t="str">
        <f>VLOOKUP(A484,'MASTER KEY'!$A$2:$B6442,2,FALSE)</f>
        <v>Chlorophyll-a (minimum)</v>
      </c>
      <c r="C484" s="149" t="str">
        <f>VLOOKUP(A484,'MASTER KEY'!$A$2:$C6442,3,TRUE)</f>
        <v>µg/l</v>
      </c>
      <c r="D484" s="166" t="s">
        <v>8773</v>
      </c>
      <c r="E484" s="166" t="s">
        <v>1015</v>
      </c>
      <c r="F484" s="168">
        <v>1</v>
      </c>
      <c r="G484" t="str">
        <f>VLOOKUP(A484,'MASTER KEY'!$A$2:$K5480,11,FALSE)</f>
        <v>Water Quality (Nutrient)</v>
      </c>
      <c r="H484">
        <v>0</v>
      </c>
    </row>
    <row r="485" spans="1:8">
      <c r="A485" s="163" t="s">
        <v>8462</v>
      </c>
      <c r="B485" t="str">
        <f>VLOOKUP(A485,'MASTER KEY'!$A$2:$B6443,2,FALSE)</f>
        <v>Chlorophyll-a (standard deviation)</v>
      </c>
      <c r="C485" s="149" t="str">
        <f>VLOOKUP(A485,'MASTER KEY'!$A$2:$C6443,3,TRUE)</f>
        <v>µg/l</v>
      </c>
      <c r="D485" s="166" t="s">
        <v>8774</v>
      </c>
      <c r="E485" s="166" t="s">
        <v>1015</v>
      </c>
      <c r="F485" s="168">
        <v>1</v>
      </c>
      <c r="G485" t="str">
        <f>VLOOKUP(A485,'MASTER KEY'!$A$2:$K5481,11,FALSE)</f>
        <v>Water Quality (Nutrient)</v>
      </c>
      <c r="H485">
        <v>0</v>
      </c>
    </row>
    <row r="486" spans="1:8">
      <c r="A486" s="163" t="s">
        <v>8463</v>
      </c>
      <c r="B486" t="str">
        <f>VLOOKUP(A486,'MASTER KEY'!$A$2:$B6444,2,FALSE)</f>
        <v>Bloom Index (median)</v>
      </c>
      <c r="C486" s="149">
        <f>VLOOKUP(A486,'MASTER KEY'!$A$2:$C6444,3,TRUE)</f>
        <v>0</v>
      </c>
      <c r="D486" s="156" t="s">
        <v>8775</v>
      </c>
      <c r="E486" s="156"/>
      <c r="F486" s="162">
        <v>1</v>
      </c>
      <c r="G486" t="str">
        <f>VLOOKUP(A486,'MASTER KEY'!$A$2:$K5482,11,FALSE)</f>
        <v>Water Quality (Nutrients)</v>
      </c>
      <c r="H486">
        <v>0</v>
      </c>
    </row>
    <row r="487" spans="1:8">
      <c r="A487" s="163" t="s">
        <v>8464</v>
      </c>
      <c r="B487" t="str">
        <f>VLOOKUP(A487,'MASTER KEY'!$A$2:$B6445,2,FALSE)</f>
        <v>Bloom Index (maximum)</v>
      </c>
      <c r="C487" s="149">
        <f>VLOOKUP(A487,'MASTER KEY'!$A$2:$C6445,3,TRUE)</f>
        <v>0</v>
      </c>
      <c r="D487" s="156" t="s">
        <v>8776</v>
      </c>
      <c r="E487" s="156"/>
      <c r="F487" s="162">
        <v>1</v>
      </c>
      <c r="G487" t="str">
        <f>VLOOKUP(A487,'MASTER KEY'!$A$2:$K5483,11,FALSE)</f>
        <v>Water Quality (Nutrients)</v>
      </c>
      <c r="H487">
        <v>0</v>
      </c>
    </row>
    <row r="488" spans="1:8">
      <c r="A488" s="163" t="s">
        <v>8465</v>
      </c>
      <c r="B488" t="str">
        <f>VLOOKUP(A488,'MASTER KEY'!$A$2:$B6446,2,FALSE)</f>
        <v>Bloom Index (minimum)</v>
      </c>
      <c r="C488" s="149">
        <f>VLOOKUP(A488,'MASTER KEY'!$A$2:$C6446,3,TRUE)</f>
        <v>0</v>
      </c>
      <c r="D488" s="156" t="s">
        <v>8777</v>
      </c>
      <c r="E488" s="156"/>
      <c r="F488" s="162">
        <v>1</v>
      </c>
      <c r="G488" t="str">
        <f>VLOOKUP(A488,'MASTER KEY'!$A$2:$K5484,11,FALSE)</f>
        <v>Water Quality (Nutrients)</v>
      </c>
      <c r="H488">
        <v>0</v>
      </c>
    </row>
    <row r="489" spans="1:8">
      <c r="A489" s="163" t="s">
        <v>8466</v>
      </c>
      <c r="B489" t="str">
        <f>VLOOKUP(A489,'MASTER KEY'!$A$2:$B6447,2,FALSE)</f>
        <v>Bloom Index (standard deviation)</v>
      </c>
      <c r="C489" s="149">
        <f>VLOOKUP(A489,'MASTER KEY'!$A$2:$C6447,3,TRUE)</f>
        <v>0</v>
      </c>
      <c r="D489" s="156" t="s">
        <v>8778</v>
      </c>
      <c r="E489" s="156"/>
      <c r="F489" s="162">
        <v>1</v>
      </c>
      <c r="G489" t="str">
        <f>VLOOKUP(A489,'MASTER KEY'!$A$2:$K5485,11,FALSE)</f>
        <v>Water Quality (Nutrients)</v>
      </c>
      <c r="H489">
        <v>0</v>
      </c>
    </row>
    <row r="490" spans="1:8" ht="15.75">
      <c r="A490" s="163" t="s">
        <v>8467</v>
      </c>
      <c r="B490" t="str">
        <f>VLOOKUP(A490,'MASTER KEY'!$A$2:$B6448,2,FALSE)</f>
        <v>Backscattering Coefficient</v>
      </c>
      <c r="C490" s="149" t="str">
        <f>VLOOKUP(A490,'MASTER KEY'!$A$2:$C6448,3,TRUE)</f>
        <v>/m</v>
      </c>
      <c r="D490" s="184" t="s">
        <v>8779</v>
      </c>
      <c r="E490" s="156" t="s">
        <v>1129</v>
      </c>
      <c r="F490" s="162">
        <v>1</v>
      </c>
      <c r="G490" t="str">
        <f>VLOOKUP(A490,'MASTER KEY'!$A$2:$K5486,11,FALSE)</f>
        <v>Light</v>
      </c>
      <c r="H490">
        <v>0</v>
      </c>
    </row>
    <row r="491" spans="1:8" ht="15.75">
      <c r="A491" s="163" t="s">
        <v>8468</v>
      </c>
      <c r="B491" t="str">
        <f>VLOOKUP(A491,'MASTER KEY'!$A$2:$B6449,2,FALSE)</f>
        <v>Colored Dissolved Organic Matter</v>
      </c>
      <c r="C491" s="149" t="str">
        <f>VLOOKUP(A491,'MASTER KEY'!$A$2:$C6449,3,TRUE)</f>
        <v>/m</v>
      </c>
      <c r="D491" s="160" t="s">
        <v>1128</v>
      </c>
      <c r="E491" s="156" t="s">
        <v>1129</v>
      </c>
      <c r="F491" s="162">
        <v>1</v>
      </c>
      <c r="G491" t="str">
        <f>VLOOKUP(A491,'MASTER KEY'!$A$2:$K5487,11,FALSE)</f>
        <v>Water Quality (Nutrient)</v>
      </c>
      <c r="H491">
        <v>0</v>
      </c>
    </row>
    <row r="492" spans="1:8" ht="15.75">
      <c r="A492" s="163" t="s">
        <v>8469</v>
      </c>
      <c r="B492" t="str">
        <f>VLOOKUP(A492,'MASTER KEY'!$A$2:$B6450,2,FALSE)</f>
        <v>Green Algae</v>
      </c>
      <c r="C492" s="149" t="str">
        <f>VLOOKUP(A492,'MASTER KEY'!$A$2:$C6450,3,TRUE)</f>
        <v>mg/m3</v>
      </c>
      <c r="D492" s="160" t="s">
        <v>8780</v>
      </c>
      <c r="E492" s="172" t="s">
        <v>1861</v>
      </c>
      <c r="F492" s="162">
        <v>1</v>
      </c>
      <c r="G492" t="str">
        <f>VLOOKUP(A492,'MASTER KEY'!$A$2:$K5488,11,FALSE)</f>
        <v>Ecology (Planktonic)</v>
      </c>
      <c r="H492">
        <v>0</v>
      </c>
    </row>
    <row r="493" spans="1:8" ht="15.75">
      <c r="A493" s="163" t="s">
        <v>8470</v>
      </c>
      <c r="B493" t="str">
        <f>VLOOKUP(A493,'MASTER KEY'!$A$2:$B6451,2,FALSE)</f>
        <v>Haptophytes</v>
      </c>
      <c r="C493" s="149" t="str">
        <f>VLOOKUP(A493,'MASTER KEY'!$A$2:$C6451,3,TRUE)</f>
        <v>mg/m3</v>
      </c>
      <c r="D493" s="160" t="s">
        <v>8781</v>
      </c>
      <c r="E493" s="171" t="s">
        <v>1861</v>
      </c>
      <c r="F493" s="162">
        <v>1</v>
      </c>
      <c r="G493" t="str">
        <f>VLOOKUP(A493,'MASTER KEY'!$A$2:$K5489,11,FALSE)</f>
        <v>Ecology (Planktonic)</v>
      </c>
      <c r="H493">
        <v>0</v>
      </c>
    </row>
    <row r="494" spans="1:8" ht="15.75">
      <c r="A494" s="163" t="s">
        <v>8471</v>
      </c>
      <c r="B494" t="str">
        <f>VLOOKUP(A494,'MASTER KEY'!$A$2:$B6452,2,FALSE)</f>
        <v>Microplankton</v>
      </c>
      <c r="C494" s="149" t="str">
        <f>VLOOKUP(A494,'MASTER KEY'!$A$2:$C6452,3,TRUE)</f>
        <v>mg/m3</v>
      </c>
      <c r="D494" s="160" t="s">
        <v>8782</v>
      </c>
      <c r="E494" s="171" t="s">
        <v>1861</v>
      </c>
      <c r="F494" s="162">
        <v>1</v>
      </c>
      <c r="G494" t="str">
        <f>VLOOKUP(A494,'MASTER KEY'!$A$2:$K5490,11,FALSE)</f>
        <v>Ecology (Planktonic)</v>
      </c>
      <c r="H494">
        <v>0</v>
      </c>
    </row>
    <row r="495" spans="1:8" ht="15.75">
      <c r="A495" s="163" t="s">
        <v>8472</v>
      </c>
      <c r="B495" t="str">
        <f>VLOOKUP(A495,'MASTER KEY'!$A$2:$B6453,2,FALSE)</f>
        <v>Nanoplankton</v>
      </c>
      <c r="C495" s="149" t="str">
        <f>VLOOKUP(A495,'MASTER KEY'!$A$2:$C6453,3,TRUE)</f>
        <v>mg/m3</v>
      </c>
      <c r="D495" s="160" t="s">
        <v>8783</v>
      </c>
      <c r="E495" s="171" t="s">
        <v>1861</v>
      </c>
      <c r="F495" s="162">
        <v>1</v>
      </c>
      <c r="G495" t="str">
        <f>VLOOKUP(A495,'MASTER KEY'!$A$2:$K5491,11,FALSE)</f>
        <v>Ecology (Planktonic)</v>
      </c>
      <c r="H495">
        <v>0</v>
      </c>
    </row>
    <row r="496" spans="1:8" ht="15.75">
      <c r="A496" s="163" t="s">
        <v>8473</v>
      </c>
      <c r="B496" t="str">
        <f>VLOOKUP(A496,'MASTER KEY'!$A$2:$B6454,2,FALSE)</f>
        <v>Picoplankton</v>
      </c>
      <c r="C496" s="149" t="str">
        <f>VLOOKUP(A496,'MASTER KEY'!$A$2:$C6454,3,TRUE)</f>
        <v>mg/m3</v>
      </c>
      <c r="D496" s="160" t="s">
        <v>8784</v>
      </c>
      <c r="E496" s="171" t="s">
        <v>1861</v>
      </c>
      <c r="F496" s="162">
        <v>1</v>
      </c>
      <c r="G496" t="str">
        <f>VLOOKUP(A496,'MASTER KEY'!$A$2:$K5492,11,FALSE)</f>
        <v>Ecology (Planktonic)</v>
      </c>
      <c r="H496">
        <v>0</v>
      </c>
    </row>
    <row r="497" spans="1:8" ht="15.75">
      <c r="A497" s="163" t="s">
        <v>8474</v>
      </c>
      <c r="B497" t="str">
        <f>VLOOKUP(A497,'MASTER KEY'!$A$2:$B6455,2,FALSE)</f>
        <v>Prochlorococcus</v>
      </c>
      <c r="C497" s="149" t="str">
        <f>VLOOKUP(A497,'MASTER KEY'!$A$2:$C6455,3,TRUE)</f>
        <v>mg/m3</v>
      </c>
      <c r="D497" s="160" t="s">
        <v>8785</v>
      </c>
      <c r="E497" s="171" t="s">
        <v>1861</v>
      </c>
      <c r="F497" s="162">
        <v>1</v>
      </c>
      <c r="G497" t="str">
        <f>VLOOKUP(A497,'MASTER KEY'!$A$2:$K5493,11,FALSE)</f>
        <v>Ecology (Planktonic)</v>
      </c>
      <c r="H497">
        <v>0</v>
      </c>
    </row>
    <row r="498" spans="1:8" ht="15.75">
      <c r="A498" s="163" t="s">
        <v>8475</v>
      </c>
      <c r="B498" t="str">
        <f>VLOOKUP(A498,'MASTER KEY'!$A$2:$B6456,2,FALSE)</f>
        <v>Prokaryotes</v>
      </c>
      <c r="C498" s="149" t="str">
        <f>VLOOKUP(A498,'MASTER KEY'!$A$2:$C6456,3,TRUE)</f>
        <v>mg/m3</v>
      </c>
      <c r="D498" s="160" t="s">
        <v>8786</v>
      </c>
      <c r="E498" s="171" t="s">
        <v>1861</v>
      </c>
      <c r="F498" s="162">
        <v>1</v>
      </c>
      <c r="G498" t="str">
        <f>VLOOKUP(A498,'MASTER KEY'!$A$2:$K5494,11,FALSE)</f>
        <v>Ecology (Planktonic)</v>
      </c>
      <c r="H498">
        <v>0</v>
      </c>
    </row>
    <row r="499" spans="1:8" ht="15.75">
      <c r="A499" s="163" t="s">
        <v>8476</v>
      </c>
      <c r="B499" t="str">
        <f>VLOOKUP(A499,'MASTER KEY'!$A$2:$B6457,2,FALSE)</f>
        <v>Primary Production</v>
      </c>
      <c r="C499" s="149" t="str">
        <f>VLOOKUP(A499,'MASTER KEY'!$A$2:$C6457,3,TRUE)</f>
        <v>mg/m2/day</v>
      </c>
      <c r="D499" s="160" t="s">
        <v>8787</v>
      </c>
      <c r="E499" s="157" t="s">
        <v>8116</v>
      </c>
      <c r="F499" s="162">
        <v>1</v>
      </c>
      <c r="G499" t="str">
        <f>VLOOKUP(A499,'MASTER KEY'!$A$2:$K5495,11,FALSE)</f>
        <v>Ecology (Benthic)</v>
      </c>
      <c r="H499">
        <v>0</v>
      </c>
    </row>
    <row r="500" spans="1:8" ht="15.75">
      <c r="A500" s="163" t="s">
        <v>8477</v>
      </c>
      <c r="B500" t="str">
        <f>VLOOKUP(A500,'MASTER KEY'!$A$2:$B6458,2,FALSE)</f>
        <v>RS reflectance at 412nm</v>
      </c>
      <c r="C500" s="149" t="str">
        <f>VLOOKUP(A500,'MASTER KEY'!$A$2:$C6458,3,TRUE)</f>
        <v>/sr</v>
      </c>
      <c r="D500" s="160" t="s">
        <v>8788</v>
      </c>
      <c r="E500" s="156" t="s">
        <v>8118</v>
      </c>
      <c r="F500" s="162">
        <v>1</v>
      </c>
      <c r="G500" t="str">
        <f>VLOOKUP(A500,'MASTER KEY'!$A$2:$K5496,11,FALSE)</f>
        <v>Light</v>
      </c>
      <c r="H500">
        <v>0</v>
      </c>
    </row>
    <row r="501" spans="1:8" ht="15.75">
      <c r="A501" s="163" t="s">
        <v>8478</v>
      </c>
      <c r="B501" t="str">
        <f>VLOOKUP(A501,'MASTER KEY'!$A$2:$B6459,2,FALSE)</f>
        <v>RS reflectance at 443nm</v>
      </c>
      <c r="C501" s="149" t="str">
        <f>VLOOKUP(A501,'MASTER KEY'!$A$2:$C6459,3,TRUE)</f>
        <v>/sr</v>
      </c>
      <c r="D501" s="160" t="s">
        <v>8789</v>
      </c>
      <c r="E501" s="156" t="s">
        <v>8118</v>
      </c>
      <c r="F501" s="162">
        <v>1</v>
      </c>
      <c r="G501" t="str">
        <f>VLOOKUP(A501,'MASTER KEY'!$A$2:$K5497,11,FALSE)</f>
        <v>Light</v>
      </c>
      <c r="H501">
        <v>0</v>
      </c>
    </row>
    <row r="502" spans="1:8" ht="15.75">
      <c r="A502" s="163" t="s">
        <v>8479</v>
      </c>
      <c r="B502" t="str">
        <f>VLOOKUP(A502,'MASTER KEY'!$A$2:$B6460,2,FALSE)</f>
        <v>RS reflectance at 490nm</v>
      </c>
      <c r="C502" s="149" t="str">
        <f>VLOOKUP(A502,'MASTER KEY'!$A$2:$C6460,3,TRUE)</f>
        <v>/sr</v>
      </c>
      <c r="D502" s="160" t="s">
        <v>8790</v>
      </c>
      <c r="E502" s="156" t="s">
        <v>8118</v>
      </c>
      <c r="F502" s="162">
        <v>1</v>
      </c>
      <c r="G502" t="str">
        <f>VLOOKUP(A502,'MASTER KEY'!$A$2:$K5498,11,FALSE)</f>
        <v>Light</v>
      </c>
      <c r="H502">
        <v>0</v>
      </c>
    </row>
    <row r="503" spans="1:8" ht="15.75">
      <c r="A503" s="163" t="s">
        <v>8480</v>
      </c>
      <c r="B503" t="str">
        <f>VLOOKUP(A503,'MASTER KEY'!$A$2:$B6461,2,FALSE)</f>
        <v>RS reflectance at 555nm</v>
      </c>
      <c r="C503" s="149" t="str">
        <f>VLOOKUP(A503,'MASTER KEY'!$A$2:$C6461,3,TRUE)</f>
        <v>/sr</v>
      </c>
      <c r="D503" s="160" t="s">
        <v>8791</v>
      </c>
      <c r="E503" s="156" t="s">
        <v>8118</v>
      </c>
      <c r="F503" s="162">
        <v>1</v>
      </c>
      <c r="G503" t="str">
        <f>VLOOKUP(A503,'MASTER KEY'!$A$2:$K5499,11,FALSE)</f>
        <v>Light</v>
      </c>
      <c r="H503">
        <v>0</v>
      </c>
    </row>
    <row r="504" spans="1:8" ht="15.75">
      <c r="A504" s="163" t="s">
        <v>8481</v>
      </c>
      <c r="B504" t="str">
        <f>VLOOKUP(A504,'MASTER KEY'!$A$2:$B6462,2,FALSE)</f>
        <v>RS reflectance at 670nm</v>
      </c>
      <c r="C504" s="149" t="str">
        <f>VLOOKUP(A504,'MASTER KEY'!$A$2:$C6462,3,TRUE)</f>
        <v>/sr</v>
      </c>
      <c r="D504" s="160" t="s">
        <v>8792</v>
      </c>
      <c r="E504" s="156" t="s">
        <v>8118</v>
      </c>
      <c r="F504" s="162">
        <v>1</v>
      </c>
      <c r="G504" t="str">
        <f>VLOOKUP(A504,'MASTER KEY'!$A$2:$K5500,11,FALSE)</f>
        <v>Light</v>
      </c>
      <c r="H504">
        <v>0</v>
      </c>
    </row>
    <row r="505" spans="1:8" ht="15.75">
      <c r="A505" s="163" t="s">
        <v>8482</v>
      </c>
      <c r="B505" t="str">
        <f>VLOOKUP(A505,'MASTER KEY'!$A$2:$B6463,2,FALSE)</f>
        <v>Total Primary Production of Phyto</v>
      </c>
      <c r="C505" s="149" t="str">
        <f>VLOOKUP(A505,'MASTER KEY'!$A$2:$C6463,3,TRUE)</f>
        <v>mg/m3/day</v>
      </c>
      <c r="D505" s="160" t="s">
        <v>8793</v>
      </c>
      <c r="E505" s="156" t="s">
        <v>8124</v>
      </c>
      <c r="F505" s="162">
        <v>1</v>
      </c>
      <c r="G505" t="str">
        <f>VLOOKUP(A505,'MASTER KEY'!$A$2:$K5501,11,FALSE)</f>
        <v>Ecology (Planktonic)</v>
      </c>
      <c r="H505">
        <v>0</v>
      </c>
    </row>
    <row r="506" spans="1:8" ht="15.75">
      <c r="A506" s="182" t="s">
        <v>8483</v>
      </c>
      <c r="B506" t="str">
        <f>VLOOKUP(A506,'MASTER KEY'!$A$2:$B6464,2,FALSE)</f>
        <v>Surface Partial Pressure of CO2</v>
      </c>
      <c r="C506" s="149" t="str">
        <f>VLOOKUP(A506,'MASTER KEY'!$A$2:$C6464,3,TRUE)</f>
        <v>Pa</v>
      </c>
      <c r="D506" s="160" t="s">
        <v>8794</v>
      </c>
      <c r="E506" s="156" t="s">
        <v>1833</v>
      </c>
      <c r="F506" s="162">
        <v>1</v>
      </c>
      <c r="G506" t="str">
        <f>VLOOKUP(A506,'MASTER KEY'!$A$2:$K5502,11,FALSE)</f>
        <v>Greenhouse Gas</v>
      </c>
      <c r="H506">
        <v>0</v>
      </c>
    </row>
    <row r="507" spans="1:8" ht="15.75">
      <c r="A507" s="182" t="s">
        <v>8484</v>
      </c>
      <c r="B507" t="str">
        <f>VLOOKUP(A507,'MASTER KEY'!$A$2:$B6465,2,FALSE)</f>
        <v>Phytoplankton</v>
      </c>
      <c r="C507" s="149" t="str">
        <f>VLOOKUP(A507,'MASTER KEY'!$A$2:$C6465,3,TRUE)</f>
        <v>mmol C/m^3</v>
      </c>
      <c r="D507" s="160" t="s">
        <v>8795</v>
      </c>
      <c r="E507" s="172" t="s">
        <v>1041</v>
      </c>
      <c r="F507" s="162">
        <v>1</v>
      </c>
      <c r="G507" t="str">
        <f>VLOOKUP(A507,'MASTER KEY'!$A$2:$K5503,11,FALSE)</f>
        <v>Ecology (Planktonic)</v>
      </c>
      <c r="H507">
        <v>0</v>
      </c>
    </row>
    <row r="508" spans="1:8" ht="15.75">
      <c r="A508" s="182" t="s">
        <v>8485</v>
      </c>
      <c r="B508" t="str">
        <f>VLOOKUP(A508,'MASTER KEY'!$A$2:$B6466,2,FALSE)</f>
        <v>Net Primary Productivity</v>
      </c>
      <c r="C508" s="149" t="str">
        <f>VLOOKUP(A508,'MASTER KEY'!$A$2:$C6466,3,TRUE)</f>
        <v>mg/m2/day</v>
      </c>
      <c r="D508" s="160" t="s">
        <v>8796</v>
      </c>
      <c r="E508" s="157" t="s">
        <v>8116</v>
      </c>
      <c r="F508" s="162">
        <v>1</v>
      </c>
      <c r="G508" t="str">
        <f>VLOOKUP(A508,'MASTER KEY'!$A$2:$K5504,11,FALSE)</f>
        <v>Ecology (Benthic)</v>
      </c>
      <c r="H508">
        <v>0</v>
      </c>
    </row>
    <row r="509" spans="1:8" ht="15.75">
      <c r="A509" s="182" t="s">
        <v>8486</v>
      </c>
      <c r="B509" t="str">
        <f>VLOOKUP(A509,'MASTER KEY'!$A$2:$B6467,2,FALSE)</f>
        <v>Zooplankton</v>
      </c>
      <c r="C509" s="149" t="str">
        <f>VLOOKUP(A509,'MASTER KEY'!$A$2:$C6467,3,TRUE)</f>
        <v>g/m2</v>
      </c>
      <c r="D509" s="160" t="s">
        <v>8838</v>
      </c>
      <c r="E509" s="156" t="s">
        <v>8129</v>
      </c>
      <c r="F509" s="162">
        <v>1</v>
      </c>
      <c r="G509" t="str">
        <f>VLOOKUP(A509,'MASTER KEY'!$A$2:$K5505,11,FALSE)</f>
        <v>Ecology (Planktonic)</v>
      </c>
      <c r="H509">
        <v>0</v>
      </c>
    </row>
    <row r="510" spans="1:8" ht="15.75">
      <c r="A510" s="182" t="s">
        <v>8487</v>
      </c>
      <c r="B510" t="str">
        <f>VLOOKUP(A510,'MASTER KEY'!$A$2:$B6468,2,FALSE)</f>
        <v>Diffuse Attenuation Coefficient at 490nm</v>
      </c>
      <c r="C510" s="149" t="str">
        <f>VLOOKUP(A510,'MASTER KEY'!$A$2:$C6468,3,TRUE)</f>
        <v>/m</v>
      </c>
      <c r="D510" s="160" t="s">
        <v>8797</v>
      </c>
      <c r="E510" s="184" t="s">
        <v>1129</v>
      </c>
      <c r="F510" s="162">
        <v>1</v>
      </c>
      <c r="G510" t="str">
        <f>VLOOKUP(A510,'MASTER KEY'!$A$2:$K5506,11,FALSE)</f>
        <v>Light</v>
      </c>
      <c r="H510">
        <v>0</v>
      </c>
    </row>
    <row r="511" spans="1:8" ht="15.75">
      <c r="A511" s="182" t="s">
        <v>8488</v>
      </c>
      <c r="B511" t="str">
        <f>VLOOKUP(A511,'MASTER KEY'!$A$2:$B6469,2,FALSE)</f>
        <v>Suspended particulate matter</v>
      </c>
      <c r="C511" s="149" t="str">
        <f>VLOOKUP(A511,'MASTER KEY'!$A$2:$C6469,3,TRUE)</f>
        <v>g/m3</v>
      </c>
      <c r="D511" s="160" t="s">
        <v>8798</v>
      </c>
      <c r="E511" s="160" t="s">
        <v>8132</v>
      </c>
      <c r="F511" s="162">
        <v>1</v>
      </c>
      <c r="G511" t="str">
        <f>VLOOKUP(A511,'MASTER KEY'!$A$2:$K5507,11,FALSE)</f>
        <v>Water Quality (Nutrient)</v>
      </c>
      <c r="H511">
        <v>0</v>
      </c>
    </row>
    <row r="512" spans="1:8" ht="15.75">
      <c r="A512" s="182" t="s">
        <v>8489</v>
      </c>
      <c r="B512" t="str">
        <f>VLOOKUP(A512,'MASTER KEY'!$A$2:$B6470,2,FALSE)</f>
        <v>Particulate Inorganic Carbon</v>
      </c>
      <c r="C512" s="149" t="str">
        <f>VLOOKUP(A512,'MASTER KEY'!$A$2:$C6470,3,TRUE)</f>
        <v>mg/L</v>
      </c>
      <c r="D512" s="160" t="s">
        <v>8837</v>
      </c>
      <c r="E512" s="171" t="s">
        <v>921</v>
      </c>
      <c r="F512" s="162">
        <v>1</v>
      </c>
      <c r="G512" t="str">
        <f>VLOOKUP(A512,'MASTER KEY'!$A$2:$K5508,11,FALSE)</f>
        <v>Water Quality (Nutrient)</v>
      </c>
      <c r="H512">
        <v>0</v>
      </c>
    </row>
    <row r="513" spans="1:8">
      <c r="A513" s="182" t="s">
        <v>8799</v>
      </c>
      <c r="B513" t="str">
        <f>VLOOKUP(A513,'MASTER KEY'!$A$2:$B6471,2,FALSE)</f>
        <v>Significant Swell Wave Height</v>
      </c>
      <c r="C513" s="149" t="str">
        <f>VLOOKUP(A513,'MASTER KEY'!$A$2:$C6471,3,TRUE)</f>
        <v>m</v>
      </c>
      <c r="D513" s="163" t="s">
        <v>8801</v>
      </c>
      <c r="E513" s="165" t="s">
        <v>1007</v>
      </c>
      <c r="F513" s="173">
        <v>1</v>
      </c>
      <c r="G513" t="str">
        <f>VLOOKUP(A513,'MASTER KEY'!$A$2:$K5509,11,FALSE)</f>
        <v>Hydrodynamics</v>
      </c>
      <c r="H513">
        <v>0</v>
      </c>
    </row>
    <row r="514" spans="1:8">
      <c r="A514" s="163" t="s">
        <v>8802</v>
      </c>
      <c r="B514" t="str">
        <f>VLOOKUP(A514,'MASTER KEY'!$A$2:$B6472,2,FALSE)</f>
        <v>Significant Sea Wave Height</v>
      </c>
      <c r="C514" s="149" t="str">
        <f>VLOOKUP(A514,'MASTER KEY'!$A$2:$C6472,3,TRUE)</f>
        <v>m</v>
      </c>
      <c r="D514" s="174" t="s">
        <v>8804</v>
      </c>
      <c r="E514" s="158" t="s">
        <v>1007</v>
      </c>
      <c r="F514" s="173">
        <v>1</v>
      </c>
      <c r="G514" t="str">
        <f>VLOOKUP(A514,'MASTER KEY'!$A$2:$K5510,11,FALSE)</f>
        <v>Hydrodynamics</v>
      </c>
      <c r="H514">
        <v>0</v>
      </c>
    </row>
    <row r="515" spans="1:8">
      <c r="A515" s="163" t="s">
        <v>8805</v>
      </c>
      <c r="B515" t="str">
        <f>VLOOKUP(A515,'MASTER KEY'!$A$2:$B6473,2,FALSE)</f>
        <v>Mean Swell Wave Period</v>
      </c>
      <c r="C515" s="149" t="str">
        <f>VLOOKUP(A515,'MASTER KEY'!$A$2:$C6473,3,TRUE)</f>
        <v>m</v>
      </c>
      <c r="D515" s="165" t="s">
        <v>8807</v>
      </c>
      <c r="E515" s="158" t="s">
        <v>1007</v>
      </c>
      <c r="F515" s="173">
        <v>1</v>
      </c>
      <c r="G515" t="str">
        <f>VLOOKUP(A515,'MASTER KEY'!$A$2:$K5511,11,FALSE)</f>
        <v>Hydrodynamics</v>
      </c>
      <c r="H515">
        <v>0</v>
      </c>
    </row>
    <row r="516" spans="1:8">
      <c r="A516" s="163" t="s">
        <v>8808</v>
      </c>
      <c r="B516" t="str">
        <f>VLOOKUP(A516,'MASTER KEY'!$A$2:$B6474,2,FALSE)</f>
        <v>Mean Sea Wave Period</v>
      </c>
      <c r="C516" s="149" t="str">
        <f>VLOOKUP(A516,'MASTER KEY'!$A$2:$C6474,3,TRUE)</f>
        <v>m</v>
      </c>
      <c r="D516" s="158" t="s">
        <v>8810</v>
      </c>
      <c r="E516" s="158" t="s">
        <v>1007</v>
      </c>
      <c r="F516" s="173">
        <v>1</v>
      </c>
      <c r="G516" t="str">
        <f>VLOOKUP(A516,'MASTER KEY'!$A$2:$K5512,11,FALSE)</f>
        <v>Hydrodynamics</v>
      </c>
      <c r="H516">
        <v>0</v>
      </c>
    </row>
    <row r="517" spans="1:8">
      <c r="A517" s="163" t="s">
        <v>8811</v>
      </c>
      <c r="B517" t="str">
        <f>VLOOKUP(A517,'MASTER KEY'!$A$2:$B6475,2,FALSE)</f>
        <v>Peak Directional Wave Spread</v>
      </c>
      <c r="C517" s="149" t="str">
        <f>VLOOKUP(A517,'MASTER KEY'!$A$2:$C6475,3,TRUE)</f>
        <v>deg</v>
      </c>
      <c r="D517" s="158" t="s">
        <v>298</v>
      </c>
      <c r="E517" s="158" t="s">
        <v>1178</v>
      </c>
      <c r="F517" s="173">
        <v>1</v>
      </c>
      <c r="G517" t="str">
        <f>VLOOKUP(A517,'MASTER KEY'!$A$2:$K5513,11,FALSE)</f>
        <v>Hydrodynamics</v>
      </c>
      <c r="H517">
        <v>0</v>
      </c>
    </row>
    <row r="518" spans="1:8">
      <c r="A518" s="163" t="s">
        <v>8813</v>
      </c>
      <c r="B518" t="str">
        <f>VLOOKUP(A518,'MASTER KEY'!$A$2:$B6476,2,FALSE)</f>
        <v>Mean Swell Wave Direction</v>
      </c>
      <c r="C518" s="149" t="str">
        <f>VLOOKUP(A518,'MASTER KEY'!$A$2:$C6476,3,TRUE)</f>
        <v>deg</v>
      </c>
      <c r="D518" s="158" t="s">
        <v>8815</v>
      </c>
      <c r="E518" s="158" t="s">
        <v>1178</v>
      </c>
      <c r="F518" s="173">
        <v>1</v>
      </c>
      <c r="G518" t="str">
        <f>VLOOKUP(A518,'MASTER KEY'!$A$2:$K5514,11,FALSE)</f>
        <v>Hydrodynamics</v>
      </c>
      <c r="H518">
        <v>0</v>
      </c>
    </row>
    <row r="519" spans="1:8">
      <c r="A519" s="163" t="s">
        <v>8816</v>
      </c>
      <c r="B519" t="str">
        <f>VLOOKUP(A519,'MASTER KEY'!$A$2:$B6477,2,FALSE)</f>
        <v>Mean Sea Wave Direction</v>
      </c>
      <c r="C519" s="149" t="str">
        <f>VLOOKUP(A519,'MASTER KEY'!$A$2:$C6477,3,TRUE)</f>
        <v>deg</v>
      </c>
      <c r="D519" s="158" t="s">
        <v>8818</v>
      </c>
      <c r="E519" s="158" t="s">
        <v>1178</v>
      </c>
      <c r="F519" s="173">
        <v>1</v>
      </c>
      <c r="G519" t="str">
        <f>VLOOKUP(A519,'MASTER KEY'!$A$2:$K5515,11,FALSE)</f>
        <v>Hydrodynamics</v>
      </c>
      <c r="H519">
        <v>0</v>
      </c>
    </row>
    <row r="520" spans="1:8">
      <c r="A520" s="163" t="s">
        <v>8819</v>
      </c>
      <c r="B520" t="str">
        <f>VLOOKUP(A520,'MASTER KEY'!$A$2:$B6478,2,FALSE)</f>
        <v>Mean Directional Wave Spread</v>
      </c>
      <c r="C520" s="149" t="str">
        <f>VLOOKUP(A520,'MASTER KEY'!$A$2:$C6478,3,TRUE)</f>
        <v>deg</v>
      </c>
      <c r="D520" s="158" t="s">
        <v>8821</v>
      </c>
      <c r="E520" s="158" t="s">
        <v>1178</v>
      </c>
      <c r="F520" s="173">
        <v>1</v>
      </c>
      <c r="G520" t="str">
        <f>VLOOKUP(A520,'MASTER KEY'!$A$2:$K5516,11,FALSE)</f>
        <v>Hydrodynamics</v>
      </c>
      <c r="H520">
        <v>0</v>
      </c>
    </row>
    <row r="521" spans="1:8">
      <c r="A521" s="163" t="s">
        <v>8822</v>
      </c>
      <c r="B521" t="str">
        <f>VLOOKUP(A521,'MASTER KEY'!$A$2:$B6479,2,FALSE)</f>
        <v>Mean Directional Swell Wave Spread</v>
      </c>
      <c r="C521" s="149" t="str">
        <f>VLOOKUP(A521,'MASTER KEY'!$A$2:$C6479,3,TRUE)</f>
        <v>deg</v>
      </c>
      <c r="D521" s="158" t="s">
        <v>8824</v>
      </c>
      <c r="E521" s="158" t="s">
        <v>1178</v>
      </c>
      <c r="F521" s="173">
        <v>1</v>
      </c>
      <c r="G521" t="str">
        <f>VLOOKUP(A521,'MASTER KEY'!$A$2:$K5517,11,FALSE)</f>
        <v>Hydrodynamics</v>
      </c>
      <c r="H521">
        <v>0</v>
      </c>
    </row>
    <row r="522" spans="1:8">
      <c r="A522" s="163" t="s">
        <v>8825</v>
      </c>
      <c r="B522" t="str">
        <f>VLOOKUP(A522,'MASTER KEY'!$A$2:$B6480,2,FALSE)</f>
        <v>Mean Directional Sea Wave Spread</v>
      </c>
      <c r="C522" s="149" t="str">
        <f>VLOOKUP(A522,'MASTER KEY'!$A$2:$C6480,3,TRUE)</f>
        <v>deg</v>
      </c>
      <c r="D522" s="158" t="s">
        <v>8827</v>
      </c>
      <c r="E522" s="158" t="s">
        <v>1178</v>
      </c>
      <c r="F522" s="173">
        <v>1</v>
      </c>
      <c r="G522" t="str">
        <f>VLOOKUP(A522,'MASTER KEY'!$A$2:$K5518,11,FALSE)</f>
        <v>Hydrodynamics</v>
      </c>
      <c r="H522">
        <v>0</v>
      </c>
    </row>
    <row r="523" spans="1:8">
      <c r="A523" s="163" t="s">
        <v>8828</v>
      </c>
      <c r="B523" t="str">
        <f>VLOOKUP(A523,'MASTER KEY'!$A$2:$B6481,2,FALSE)</f>
        <v>Sea Bottom Temperature</v>
      </c>
      <c r="C523" s="149" t="str">
        <f>VLOOKUP(A523,'MASTER KEY'!$A$2:$C6481,3,TRUE)</f>
        <v>C</v>
      </c>
      <c r="D523" s="158" t="s">
        <v>8830</v>
      </c>
      <c r="E523" s="173" t="s">
        <v>1266</v>
      </c>
      <c r="F523" s="173">
        <v>1</v>
      </c>
      <c r="G523" t="str">
        <f>VLOOKUP(A523,'MASTER KEY'!$A$2:$K5519,11,FALSE)</f>
        <v>Water Quality (PhysChm)</v>
      </c>
      <c r="H523">
        <v>0</v>
      </c>
    </row>
    <row r="524" spans="1:8">
      <c r="A524" s="131" t="s">
        <v>380</v>
      </c>
      <c r="B524" t="str">
        <f>VLOOKUP(A524,'MASTER KEY'!$A$2:$B6482,2,FALSE)</f>
        <v>Mean sea level pressure in hPa</v>
      </c>
      <c r="C524" s="149">
        <f>VLOOKUP(A524,'MASTER KEY'!$A$2:$C6482,3,TRUE)</f>
        <v>0</v>
      </c>
      <c r="D524" s="6" t="str">
        <f>SUBSTITUTE(SUBSTITUTE(SUBSTITUTE(SUBSTITUTE(SUBSTITUTE(SUBSTITUTE(SUBSTITUTE(SUBSTITUTE(SUBSTITUTE(SUBSTITUTE(SUBSTITUTE(SUBSTITUTE(B524," ","_"),"%",""),"(",""),")",""),"/",""),",",""),"-",""),".",""),"'",""),"&lt;",""),"&gt;",""),"=","")</f>
        <v>Mean_sea_level_pressure_in_hPa</v>
      </c>
      <c r="E524" s="149">
        <f t="shared" ref="E524:E587" si="0">C524</f>
        <v>0</v>
      </c>
      <c r="F524" s="173">
        <v>1</v>
      </c>
      <c r="G524" t="str">
        <f>VLOOKUP(A524,'MASTER KEY'!$A$2:$K5520,11,FALSE)</f>
        <v>Meteorology</v>
      </c>
      <c r="H524">
        <v>0</v>
      </c>
    </row>
    <row r="525" spans="1:8">
      <c r="A525" s="60" t="s">
        <v>279</v>
      </c>
      <c r="B525" t="str">
        <f>VLOOKUP(A525,'MASTER KEY'!$A$2:$B6483,2,FALSE)</f>
        <v>Pressure Head</v>
      </c>
      <c r="C525" s="149" t="str">
        <f>VLOOKUP(A525,'MASTER KEY'!$A$2:$C6483,3,TRUE)</f>
        <v>m</v>
      </c>
      <c r="D525" s="6" t="str">
        <f t="shared" ref="D525:D588" si="1">SUBSTITUTE(SUBSTITUTE(SUBSTITUTE(SUBSTITUTE(SUBSTITUTE(SUBSTITUTE(SUBSTITUTE(SUBSTITUTE(SUBSTITUTE(SUBSTITUTE(SUBSTITUTE(SUBSTITUTE(B525," ","_"),"%",""),"(",""),")",""),"/",""),",",""),"-",""),".",""),"'",""),"&lt;",""),"&gt;",""),"=","")</f>
        <v>Pressure_Head</v>
      </c>
      <c r="E525" s="149" t="str">
        <f t="shared" si="0"/>
        <v>m</v>
      </c>
      <c r="F525" s="173">
        <v>1</v>
      </c>
      <c r="G525" t="str">
        <f>VLOOKUP(A525,'MASTER KEY'!$A$2:$K5521,11,FALSE)</f>
        <v>Hydrodynamics</v>
      </c>
      <c r="H525">
        <v>0</v>
      </c>
    </row>
    <row r="526" spans="1:8">
      <c r="A526" s="6" t="s">
        <v>230</v>
      </c>
      <c r="B526" t="str">
        <f>VLOOKUP(A526,'MASTER KEY'!$A$2:$B6484,2,FALSE)</f>
        <v>Current Velocity (x component)</v>
      </c>
      <c r="C526" s="149" t="str">
        <f>VLOOKUP(A526,'MASTER KEY'!$A$2:$C6484,3,TRUE)</f>
        <v>m/s</v>
      </c>
      <c r="D526" s="6" t="str">
        <f t="shared" si="1"/>
        <v>Current_Velocity_x_component</v>
      </c>
      <c r="E526" s="149" t="str">
        <f t="shared" si="0"/>
        <v>m/s</v>
      </c>
      <c r="F526" s="173">
        <v>1</v>
      </c>
      <c r="G526" t="str">
        <f>VLOOKUP(A526,'MASTER KEY'!$A$2:$K5522,11,FALSE)</f>
        <v>Hydrodynamics</v>
      </c>
      <c r="H526">
        <v>0</v>
      </c>
    </row>
    <row r="527" spans="1:8">
      <c r="A527" s="6" t="s">
        <v>232</v>
      </c>
      <c r="B527" t="str">
        <f>VLOOKUP(A527,'MASTER KEY'!$A$2:$B6485,2,FALSE)</f>
        <v>Current Velocity (y component)</v>
      </c>
      <c r="C527" s="149" t="str">
        <f>VLOOKUP(A527,'MASTER KEY'!$A$2:$C6485,3,TRUE)</f>
        <v>m/s</v>
      </c>
      <c r="D527" s="6" t="str">
        <f t="shared" si="1"/>
        <v>Current_Velocity_y_component</v>
      </c>
      <c r="E527" s="149" t="str">
        <f t="shared" si="0"/>
        <v>m/s</v>
      </c>
      <c r="F527" s="173">
        <v>1</v>
      </c>
      <c r="G527" t="str">
        <f>VLOOKUP(A527,'MASTER KEY'!$A$2:$K5523,11,FALSE)</f>
        <v>Hydrodynamics</v>
      </c>
      <c r="H527">
        <v>0</v>
      </c>
    </row>
    <row r="528" spans="1:8">
      <c r="A528" s="6" t="s">
        <v>284</v>
      </c>
      <c r="B528" t="str">
        <f>VLOOKUP(A528,'MASTER KEY'!$A$2:$B6486,2,FALSE)</f>
        <v>Mean 1/3 Wave Height</v>
      </c>
      <c r="C528" s="149" t="str">
        <f>VLOOKUP(A528,'MASTER KEY'!$A$2:$C6486,3,TRUE)</f>
        <v>m</v>
      </c>
      <c r="D528" s="6" t="str">
        <f t="shared" si="1"/>
        <v>Mean_13_Wave_Height</v>
      </c>
      <c r="E528" s="149" t="str">
        <f t="shared" si="0"/>
        <v>m</v>
      </c>
      <c r="F528" s="173">
        <v>1</v>
      </c>
      <c r="G528" t="str">
        <f>VLOOKUP(A528,'MASTER KEY'!$A$2:$K5524,11,FALSE)</f>
        <v>Hydrodynamics</v>
      </c>
      <c r="H528">
        <v>0</v>
      </c>
    </row>
    <row r="529" spans="1:8">
      <c r="A529" s="6" t="s">
        <v>286</v>
      </c>
      <c r="B529" t="str">
        <f>VLOOKUP(A529,'MASTER KEY'!$A$2:$B6487,2,FALSE)</f>
        <v>Mean 1/10 Wave Height</v>
      </c>
      <c r="C529" s="149" t="str">
        <f>VLOOKUP(A529,'MASTER KEY'!$A$2:$C6487,3,TRUE)</f>
        <v>m</v>
      </c>
      <c r="D529" s="6" t="str">
        <f t="shared" si="1"/>
        <v>Mean_110_Wave_Height</v>
      </c>
      <c r="E529" s="149" t="str">
        <f t="shared" si="0"/>
        <v>m</v>
      </c>
      <c r="F529" s="173">
        <v>1</v>
      </c>
      <c r="G529" t="str">
        <f>VLOOKUP(A529,'MASTER KEY'!$A$2:$K5525,11,FALSE)</f>
        <v>Hydrodynamics</v>
      </c>
      <c r="H529">
        <v>0</v>
      </c>
    </row>
    <row r="530" spans="1:8">
      <c r="A530" s="6" t="s">
        <v>288</v>
      </c>
      <c r="B530" t="str">
        <f>VLOOKUP(A530,'MASTER KEY'!$A$2:$B6488,2,FALSE)</f>
        <v>Maximum Wave Height</v>
      </c>
      <c r="C530" s="149" t="str">
        <f>VLOOKUP(A530,'MASTER KEY'!$A$2:$C6488,3,TRUE)</f>
        <v>m</v>
      </c>
      <c r="D530" s="6" t="str">
        <f t="shared" si="1"/>
        <v>Maximum_Wave_Height</v>
      </c>
      <c r="E530" s="149" t="str">
        <f t="shared" si="0"/>
        <v>m</v>
      </c>
      <c r="F530" s="173">
        <v>1</v>
      </c>
      <c r="G530" t="str">
        <f>VLOOKUP(A530,'MASTER KEY'!$A$2:$K5526,11,FALSE)</f>
        <v>Hydrodynamics</v>
      </c>
      <c r="H530">
        <v>0</v>
      </c>
    </row>
    <row r="531" spans="1:8">
      <c r="A531" s="6" t="s">
        <v>290</v>
      </c>
      <c r="B531" t="str">
        <f>VLOOKUP(A531,'MASTER KEY'!$A$2:$B6489,2,FALSE)</f>
        <v>Mean Wave Height</v>
      </c>
      <c r="C531" s="149" t="str">
        <f>VLOOKUP(A531,'MASTER KEY'!$A$2:$C6489,3,TRUE)</f>
        <v>m</v>
      </c>
      <c r="D531" s="6" t="str">
        <f t="shared" si="1"/>
        <v>Mean_Wave_Height</v>
      </c>
      <c r="E531" s="149" t="str">
        <f t="shared" si="0"/>
        <v>m</v>
      </c>
      <c r="F531" s="173">
        <v>1</v>
      </c>
      <c r="G531" t="str">
        <f>VLOOKUP(A531,'MASTER KEY'!$A$2:$K5527,11,FALSE)</f>
        <v>Hydrodynamics</v>
      </c>
      <c r="H531">
        <v>0</v>
      </c>
    </row>
    <row r="532" spans="1:8">
      <c r="A532" s="6" t="s">
        <v>246</v>
      </c>
      <c r="B532" t="str">
        <f>VLOOKUP(A532,'MASTER KEY'!$A$2:$B6490,2,FALSE)</f>
        <v>Mean Wave Period</v>
      </c>
      <c r="C532" s="149" t="str">
        <f>VLOOKUP(A532,'MASTER KEY'!$A$2:$C6490,3,TRUE)</f>
        <v>s</v>
      </c>
      <c r="D532" s="6" t="str">
        <f t="shared" si="1"/>
        <v>Mean_Wave_Period</v>
      </c>
      <c r="E532" s="149" t="str">
        <f t="shared" si="0"/>
        <v>s</v>
      </c>
      <c r="F532" s="173">
        <v>1</v>
      </c>
      <c r="G532" t="str">
        <f>VLOOKUP(A532,'MASTER KEY'!$A$2:$K5528,11,FALSE)</f>
        <v>Hydrodynamics</v>
      </c>
      <c r="H532">
        <v>0</v>
      </c>
    </row>
    <row r="533" spans="1:8">
      <c r="A533" s="6" t="s">
        <v>293</v>
      </c>
      <c r="B533" t="str">
        <f>VLOOKUP(A533,'MASTER KEY'!$A$2:$B6491,2,FALSE)</f>
        <v>Mean 1/3 Period</v>
      </c>
      <c r="C533" s="149" t="str">
        <f>VLOOKUP(A533,'MASTER KEY'!$A$2:$C6491,3,TRUE)</f>
        <v>s</v>
      </c>
      <c r="D533" s="6" t="str">
        <f t="shared" si="1"/>
        <v>Mean_13_Period</v>
      </c>
      <c r="E533" s="149" t="str">
        <f t="shared" si="0"/>
        <v>s</v>
      </c>
      <c r="F533" s="173">
        <v>1</v>
      </c>
      <c r="G533" t="str">
        <f>VLOOKUP(A533,'MASTER KEY'!$A$2:$K5529,11,FALSE)</f>
        <v>Hydrodynamics</v>
      </c>
      <c r="H533">
        <v>0</v>
      </c>
    </row>
    <row r="534" spans="1:8">
      <c r="A534" s="6" t="s">
        <v>295</v>
      </c>
      <c r="B534" t="str">
        <f>VLOOKUP(A534,'MASTER KEY'!$A$2:$B6492,2,FALSE)</f>
        <v>Mean 1/10 Period</v>
      </c>
      <c r="C534" s="149" t="str">
        <f>VLOOKUP(A534,'MASTER KEY'!$A$2:$C6492,3,TRUE)</f>
        <v>s</v>
      </c>
      <c r="D534" s="6" t="str">
        <f t="shared" si="1"/>
        <v>Mean_110_Period</v>
      </c>
      <c r="E534" s="149" t="str">
        <f t="shared" si="0"/>
        <v>s</v>
      </c>
      <c r="F534" s="173">
        <v>1</v>
      </c>
      <c r="G534" t="str">
        <f>VLOOKUP(A534,'MASTER KEY'!$A$2:$K5530,11,FALSE)</f>
        <v>Hydrodynamics</v>
      </c>
      <c r="H534">
        <v>0</v>
      </c>
    </row>
    <row r="535" spans="1:8">
      <c r="A535" s="6" t="s">
        <v>297</v>
      </c>
      <c r="B535" t="str">
        <f>VLOOKUP(A535,'MASTER KEY'!$A$2:$B6493,2,FALSE)</f>
        <v>Maximum Wave Period</v>
      </c>
      <c r="C535" s="149" t="str">
        <f>VLOOKUP(A535,'MASTER KEY'!$A$2:$C6493,3,TRUE)</f>
        <v>s</v>
      </c>
      <c r="D535" s="6" t="str">
        <f t="shared" si="1"/>
        <v>Maximum_Wave_Period</v>
      </c>
      <c r="E535" s="149" t="str">
        <f t="shared" si="0"/>
        <v>s</v>
      </c>
      <c r="F535" s="173">
        <v>1</v>
      </c>
      <c r="G535" t="str">
        <f>VLOOKUP(A535,'MASTER KEY'!$A$2:$K5531,11,FALSE)</f>
        <v>Hydrodynamics</v>
      </c>
      <c r="H535">
        <v>0</v>
      </c>
    </row>
    <row r="536" spans="1:8">
      <c r="A536" s="6" t="s">
        <v>299</v>
      </c>
      <c r="B536" t="str">
        <f>VLOOKUP(A536,'MASTER KEY'!$A$2:$B6494,2,FALSE)</f>
        <v>Directional Spread</v>
      </c>
      <c r="C536" s="149" t="str">
        <f>VLOOKUP(A536,'MASTER KEY'!$A$2:$C6494,3,TRUE)</f>
        <v>deg</v>
      </c>
      <c r="D536" s="6" t="str">
        <f t="shared" si="1"/>
        <v>Directional_Spread</v>
      </c>
      <c r="E536" s="149" t="str">
        <f t="shared" si="0"/>
        <v>deg</v>
      </c>
      <c r="F536" s="173">
        <v>1</v>
      </c>
      <c r="G536" t="str">
        <f>VLOOKUP(A536,'MASTER KEY'!$A$2:$K5532,11,FALSE)</f>
        <v>Hydrodynamics</v>
      </c>
      <c r="H536">
        <v>0</v>
      </c>
    </row>
    <row r="537" spans="1:8">
      <c r="A537" s="6" t="s">
        <v>244</v>
      </c>
      <c r="B537" t="str">
        <f>VLOOKUP(A537,'MASTER KEY'!$A$2:$B6495,2,FALSE)</f>
        <v>Mean Wave Direction</v>
      </c>
      <c r="C537" s="149" t="str">
        <f>VLOOKUP(A537,'MASTER KEY'!$A$2:$C6495,3,TRUE)</f>
        <v>deg</v>
      </c>
      <c r="D537" s="6" t="str">
        <f t="shared" si="1"/>
        <v>Mean_Wave_Direction</v>
      </c>
      <c r="E537" s="149" t="str">
        <f t="shared" si="0"/>
        <v>deg</v>
      </c>
      <c r="F537" s="173">
        <v>1</v>
      </c>
      <c r="G537" t="str">
        <f>VLOOKUP(A537,'MASTER KEY'!$A$2:$K5533,11,FALSE)</f>
        <v>Hydrodynamics</v>
      </c>
      <c r="H537">
        <v>0</v>
      </c>
    </row>
    <row r="538" spans="1:8">
      <c r="A538" s="6" t="s">
        <v>238</v>
      </c>
      <c r="B538" t="str">
        <f>VLOOKUP(A538,'MASTER KEY'!$A$2:$B6496,2,FALSE)</f>
        <v>Current Velocity</v>
      </c>
      <c r="C538" s="149" t="str">
        <f>VLOOKUP(A538,'MASTER KEY'!$A$2:$C6496,3,TRUE)</f>
        <v>m/s</v>
      </c>
      <c r="D538" s="6" t="str">
        <f t="shared" si="1"/>
        <v>Current_Velocity</v>
      </c>
      <c r="E538" s="149" t="str">
        <f t="shared" si="0"/>
        <v>m/s</v>
      </c>
      <c r="F538" s="173">
        <v>1</v>
      </c>
      <c r="G538" t="str">
        <f>VLOOKUP(A538,'MASTER KEY'!$A$2:$K5534,11,FALSE)</f>
        <v>Hydrodynamics</v>
      </c>
      <c r="H538">
        <v>0</v>
      </c>
    </row>
    <row r="539" spans="1:8">
      <c r="A539" s="6" t="s">
        <v>273</v>
      </c>
      <c r="B539" t="str">
        <f>VLOOKUP(A539,'MASTER KEY'!$A$2:$B6497,2,FALSE)</f>
        <v>Current Direction</v>
      </c>
      <c r="C539" s="149" t="str">
        <f>VLOOKUP(A539,'MASTER KEY'!$A$2:$C6497,3,TRUE)</f>
        <v>deg</v>
      </c>
      <c r="D539" s="6" t="str">
        <f t="shared" si="1"/>
        <v>Current_Direction</v>
      </c>
      <c r="E539" s="149" t="str">
        <f t="shared" si="0"/>
        <v>deg</v>
      </c>
      <c r="F539" s="173">
        <v>1</v>
      </c>
      <c r="G539" t="str">
        <f>VLOOKUP(A539,'MASTER KEY'!$A$2:$K5535,11,FALSE)</f>
        <v>Hydrodynamics</v>
      </c>
      <c r="H539">
        <v>0</v>
      </c>
    </row>
    <row r="540" spans="1:8">
      <c r="A540" s="6" t="s">
        <v>927</v>
      </c>
      <c r="B540" t="str">
        <f>VLOOKUP(A540,'MASTER KEY'!$A$2:$B6498,2,FALSE)</f>
        <v>Silver</v>
      </c>
      <c r="C540" s="149" t="str">
        <f>VLOOKUP(A540,'MASTER KEY'!$A$2:$C6498,3,TRUE)</f>
        <v>mg/L</v>
      </c>
      <c r="D540" s="6" t="str">
        <f t="shared" si="1"/>
        <v>Silver</v>
      </c>
      <c r="E540" s="149" t="str">
        <f t="shared" si="0"/>
        <v>mg/L</v>
      </c>
      <c r="F540" s="173">
        <v>1</v>
      </c>
      <c r="G540" t="str">
        <f>VLOOKUP(A540,'MASTER KEY'!$A$2:$K5536,11,FALSE)</f>
        <v>Water Quality (Contaminants)</v>
      </c>
      <c r="H540">
        <v>0</v>
      </c>
    </row>
    <row r="541" spans="1:8">
      <c r="A541" s="6" t="s">
        <v>931</v>
      </c>
      <c r="B541" t="str">
        <f>VLOOKUP(A541,'MASTER KEY'!$A$2:$B6499,2,FALSE)</f>
        <v>Filtered Copper</v>
      </c>
      <c r="C541" s="149" t="str">
        <f>VLOOKUP(A541,'MASTER KEY'!$A$2:$C6499,3,TRUE)</f>
        <v>ug/L</v>
      </c>
      <c r="D541" s="6" t="str">
        <f t="shared" si="1"/>
        <v>Filtered_Copper</v>
      </c>
      <c r="E541" s="149" t="str">
        <f t="shared" si="0"/>
        <v>ug/L</v>
      </c>
      <c r="F541" s="173">
        <v>1</v>
      </c>
      <c r="G541" t="str">
        <f>VLOOKUP(A541,'MASTER KEY'!$A$2:$K5537,11,FALSE)</f>
        <v>Water Quality (Contaminants)</v>
      </c>
      <c r="H541">
        <v>0</v>
      </c>
    </row>
    <row r="542" spans="1:8">
      <c r="A542" s="6" t="s">
        <v>934</v>
      </c>
      <c r="B542" t="str">
        <f>VLOOKUP(A542,'MASTER KEY'!$A$2:$B6500,2,FALSE)</f>
        <v>Benzene</v>
      </c>
      <c r="C542" s="149" t="str">
        <f>VLOOKUP(A542,'MASTER KEY'!$A$2:$C6500,3,TRUE)</f>
        <v>ug/L</v>
      </c>
      <c r="D542" s="6" t="str">
        <f t="shared" si="1"/>
        <v>Benzene</v>
      </c>
      <c r="E542" s="149" t="str">
        <f t="shared" si="0"/>
        <v>ug/L</v>
      </c>
      <c r="F542" s="173">
        <v>1</v>
      </c>
      <c r="G542" t="str">
        <f>VLOOKUP(A542,'MASTER KEY'!$A$2:$K5538,11,FALSE)</f>
        <v>Water Quality (Contaminants)</v>
      </c>
      <c r="H542">
        <v>0</v>
      </c>
    </row>
    <row r="543" spans="1:8">
      <c r="A543" s="6" t="s">
        <v>935</v>
      </c>
      <c r="B543" t="str">
        <f>VLOOKUP(A543,'MASTER KEY'!$A$2:$B6501,2,FALSE)</f>
        <v>Toluene</v>
      </c>
      <c r="C543" s="149" t="str">
        <f>VLOOKUP(A543,'MASTER KEY'!$A$2:$C6501,3,TRUE)</f>
        <v>ug/L</v>
      </c>
      <c r="D543" s="6" t="str">
        <f t="shared" si="1"/>
        <v>Toluene</v>
      </c>
      <c r="E543" s="149" t="str">
        <f t="shared" si="0"/>
        <v>ug/L</v>
      </c>
      <c r="F543" s="173">
        <v>1</v>
      </c>
      <c r="G543" t="str">
        <f>VLOOKUP(A543,'MASTER KEY'!$A$2:$K5539,11,FALSE)</f>
        <v>Water Quality (Contaminants)</v>
      </c>
      <c r="H543">
        <v>0</v>
      </c>
    </row>
    <row r="544" spans="1:8">
      <c r="A544" s="6" t="s">
        <v>937</v>
      </c>
      <c r="B544" t="str">
        <f>VLOOKUP(A544,'MASTER KEY'!$A$2:$B6502,2,FALSE)</f>
        <v>Ethylbenzene</v>
      </c>
      <c r="C544" s="149" t="str">
        <f>VLOOKUP(A544,'MASTER KEY'!$A$2:$C6502,3,TRUE)</f>
        <v>ug/L</v>
      </c>
      <c r="D544" s="6" t="str">
        <f t="shared" si="1"/>
        <v>Ethylbenzene</v>
      </c>
      <c r="E544" s="149" t="str">
        <f t="shared" si="0"/>
        <v>ug/L</v>
      </c>
      <c r="F544" s="173">
        <v>1</v>
      </c>
      <c r="G544" t="str">
        <f>VLOOKUP(A544,'MASTER KEY'!$A$2:$K5540,11,FALSE)</f>
        <v>Water Quality (Contaminants)</v>
      </c>
      <c r="H544">
        <v>0</v>
      </c>
    </row>
    <row r="545" spans="1:8">
      <c r="A545" s="6" t="s">
        <v>939</v>
      </c>
      <c r="B545" t="str">
        <f>VLOOKUP(A545,'MASTER KEY'!$A$2:$B6503,2,FALSE)</f>
        <v>Xylene</v>
      </c>
      <c r="C545" s="149" t="str">
        <f>VLOOKUP(A545,'MASTER KEY'!$A$2:$C6503,3,TRUE)</f>
        <v>ug/L</v>
      </c>
      <c r="D545" s="6" t="str">
        <f t="shared" si="1"/>
        <v>Xylene</v>
      </c>
      <c r="E545" s="149" t="str">
        <f t="shared" si="0"/>
        <v>ug/L</v>
      </c>
      <c r="F545" s="173">
        <v>1</v>
      </c>
      <c r="G545" t="str">
        <f>VLOOKUP(A545,'MASTER KEY'!$A$2:$K5541,11,FALSE)</f>
        <v>Water Quality (Contaminants)</v>
      </c>
      <c r="H545">
        <v>0</v>
      </c>
    </row>
    <row r="546" spans="1:8">
      <c r="A546" s="6" t="s">
        <v>941</v>
      </c>
      <c r="B546" t="str">
        <f>VLOOKUP(A546,'MASTER KEY'!$A$2:$B6504,2,FALSE)</f>
        <v>m_p-Xylene</v>
      </c>
      <c r="C546" s="149" t="str">
        <f>VLOOKUP(A546,'MASTER KEY'!$A$2:$C6504,3,TRUE)</f>
        <v>ug/L</v>
      </c>
      <c r="D546" s="6" t="str">
        <f t="shared" si="1"/>
        <v>m_pXylene</v>
      </c>
      <c r="E546" s="149" t="str">
        <f t="shared" si="0"/>
        <v>ug/L</v>
      </c>
      <c r="F546" s="173">
        <v>1</v>
      </c>
      <c r="G546" t="str">
        <f>VLOOKUP(A546,'MASTER KEY'!$A$2:$K5542,11,FALSE)</f>
        <v>Water Quality (Contaminants)</v>
      </c>
      <c r="H546">
        <v>0</v>
      </c>
    </row>
    <row r="547" spans="1:8">
      <c r="A547" s="6" t="s">
        <v>943</v>
      </c>
      <c r="B547" t="str">
        <f>VLOOKUP(A547,'MASTER KEY'!$A$2:$B6505,2,FALSE)</f>
        <v>Total BTEX</v>
      </c>
      <c r="C547" s="149" t="str">
        <f>VLOOKUP(A547,'MASTER KEY'!$A$2:$C6505,3,TRUE)</f>
        <v>ug/L</v>
      </c>
      <c r="D547" s="6" t="str">
        <f t="shared" si="1"/>
        <v>Total_BTEX</v>
      </c>
      <c r="E547" s="149" t="str">
        <f t="shared" si="0"/>
        <v>ug/L</v>
      </c>
      <c r="F547" s="173">
        <v>1</v>
      </c>
      <c r="G547" t="str">
        <f>VLOOKUP(A547,'MASTER KEY'!$A$2:$K5543,11,FALSE)</f>
        <v>Water Quality (Contaminants)</v>
      </c>
      <c r="H547">
        <v>0</v>
      </c>
    </row>
    <row r="548" spans="1:8">
      <c r="A548" s="6" t="s">
        <v>945</v>
      </c>
      <c r="B548" t="str">
        <f>VLOOKUP(A548,'MASTER KEY'!$A$2:$B6506,2,FALSE)</f>
        <v>TPH C6 - C9</v>
      </c>
      <c r="C548" s="149" t="str">
        <f>VLOOKUP(A548,'MASTER KEY'!$A$2:$C6506,3,TRUE)</f>
        <v>ug/L</v>
      </c>
      <c r="D548" s="6" t="str">
        <f t="shared" si="1"/>
        <v>TPH_C6__C9</v>
      </c>
      <c r="E548" s="149" t="str">
        <f t="shared" si="0"/>
        <v>ug/L</v>
      </c>
      <c r="F548" s="173">
        <v>1</v>
      </c>
      <c r="G548" t="str">
        <f>VLOOKUP(A548,'MASTER KEY'!$A$2:$K5544,11,FALSE)</f>
        <v>Water Quality (Contaminants)</v>
      </c>
      <c r="H548">
        <v>0</v>
      </c>
    </row>
    <row r="549" spans="1:8">
      <c r="A549" s="6" t="s">
        <v>947</v>
      </c>
      <c r="B549" t="str">
        <f>VLOOKUP(A549,'MASTER KEY'!$A$2:$B6507,2,FALSE)</f>
        <v>TPH C10 - C14</v>
      </c>
      <c r="C549" s="149" t="str">
        <f>VLOOKUP(A549,'MASTER KEY'!$A$2:$C6507,3,TRUE)</f>
        <v>ug/L</v>
      </c>
      <c r="D549" s="6" t="str">
        <f t="shared" si="1"/>
        <v>TPH_C10__C14</v>
      </c>
      <c r="E549" s="149" t="str">
        <f t="shared" si="0"/>
        <v>ug/L</v>
      </c>
      <c r="F549" s="173">
        <v>1</v>
      </c>
      <c r="G549" t="str">
        <f>VLOOKUP(A549,'MASTER KEY'!$A$2:$K5545,11,FALSE)</f>
        <v>Water Quality (Contaminants)</v>
      </c>
      <c r="H549">
        <v>0</v>
      </c>
    </row>
    <row r="550" spans="1:8">
      <c r="A550" s="6" t="s">
        <v>949</v>
      </c>
      <c r="B550" t="str">
        <f>VLOOKUP(A550,'MASTER KEY'!$A$2:$B6508,2,FALSE)</f>
        <v>TPH C15 - C28</v>
      </c>
      <c r="C550" s="149" t="str">
        <f>VLOOKUP(A550,'MASTER KEY'!$A$2:$C6508,3,TRUE)</f>
        <v>ug/L</v>
      </c>
      <c r="D550" s="6" t="str">
        <f t="shared" si="1"/>
        <v>TPH_C15__C28</v>
      </c>
      <c r="E550" s="149" t="str">
        <f t="shared" si="0"/>
        <v>ug/L</v>
      </c>
      <c r="F550" s="173">
        <v>1</v>
      </c>
      <c r="G550" t="str">
        <f>VLOOKUP(A550,'MASTER KEY'!$A$2:$K5546,11,FALSE)</f>
        <v>Water Quality (Contaminants)</v>
      </c>
      <c r="H550">
        <v>0</v>
      </c>
    </row>
    <row r="551" spans="1:8">
      <c r="A551" s="6" t="s">
        <v>952</v>
      </c>
      <c r="B551" t="str">
        <f>VLOOKUP(A551,'MASTER KEY'!$A$2:$B6509,2,FALSE)</f>
        <v>TPH C29 - C36</v>
      </c>
      <c r="C551" s="149" t="str">
        <f>VLOOKUP(A551,'MASTER KEY'!$A$2:$C6509,3,TRUE)</f>
        <v>ug/L</v>
      </c>
      <c r="D551" s="6" t="str">
        <f t="shared" si="1"/>
        <v>TPH_C29__C36</v>
      </c>
      <c r="E551" s="149" t="str">
        <f t="shared" si="0"/>
        <v>ug/L</v>
      </c>
      <c r="F551" s="173">
        <v>1</v>
      </c>
      <c r="G551" t="str">
        <f>VLOOKUP(A551,'MASTER KEY'!$A$2:$K5547,11,FALSE)</f>
        <v>Water Quality (Contaminants)</v>
      </c>
      <c r="H551">
        <v>0</v>
      </c>
    </row>
    <row r="552" spans="1:8">
      <c r="A552" s="6" t="s">
        <v>953</v>
      </c>
      <c r="B552" t="str">
        <f>VLOOKUP(A552,'MASTER KEY'!$A$2:$B6510,2,FALSE)</f>
        <v>Total TPH</v>
      </c>
      <c r="C552" s="149" t="str">
        <f>VLOOKUP(A552,'MASTER KEY'!$A$2:$C6510,3,TRUE)</f>
        <v>ug/L</v>
      </c>
      <c r="D552" s="6" t="str">
        <f t="shared" si="1"/>
        <v>Total_TPH</v>
      </c>
      <c r="E552" s="149" t="str">
        <f t="shared" si="0"/>
        <v>ug/L</v>
      </c>
      <c r="F552" s="173">
        <v>1</v>
      </c>
      <c r="G552" t="str">
        <f>VLOOKUP(A552,'MASTER KEY'!$A$2:$K5548,11,FALSE)</f>
        <v>Water Quality (Contaminants)</v>
      </c>
      <c r="H552">
        <v>0</v>
      </c>
    </row>
    <row r="553" spans="1:8">
      <c r="A553" s="6" t="s">
        <v>955</v>
      </c>
      <c r="B553" t="str">
        <f>VLOOKUP(A553,'MASTER KEY'!$A$2:$B6511,2,FALSE)</f>
        <v>TRH C6-C10</v>
      </c>
      <c r="C553" s="149" t="str">
        <f>VLOOKUP(A553,'MASTER KEY'!$A$2:$C6511,3,TRUE)</f>
        <v>ug/L</v>
      </c>
      <c r="D553" s="6" t="str">
        <f t="shared" si="1"/>
        <v>TRH_C6C10</v>
      </c>
      <c r="E553" s="149" t="str">
        <f t="shared" si="0"/>
        <v>ug/L</v>
      </c>
      <c r="F553" s="173">
        <v>1</v>
      </c>
      <c r="G553" t="str">
        <f>VLOOKUP(A553,'MASTER KEY'!$A$2:$K5549,11,FALSE)</f>
        <v>Water Quality (Contaminants)</v>
      </c>
      <c r="H553">
        <v>0</v>
      </c>
    </row>
    <row r="554" spans="1:8">
      <c r="A554" s="6" t="s">
        <v>957</v>
      </c>
      <c r="B554" t="str">
        <f>VLOOKUP(A554,'MASTER KEY'!$A$2:$B6512,2,FALSE)</f>
        <v>TRH gtC10-C16</v>
      </c>
      <c r="C554" s="149" t="str">
        <f>VLOOKUP(A554,'MASTER KEY'!$A$2:$C6512,3,TRUE)</f>
        <v>ug/L</v>
      </c>
      <c r="D554" s="6" t="str">
        <f t="shared" si="1"/>
        <v>TRH_gtC10C16</v>
      </c>
      <c r="E554" s="149" t="str">
        <f t="shared" si="0"/>
        <v>ug/L</v>
      </c>
      <c r="F554" s="173">
        <v>1</v>
      </c>
      <c r="G554" t="str">
        <f>VLOOKUP(A554,'MASTER KEY'!$A$2:$K5550,11,FALSE)</f>
        <v>Water Quality (Contaminants)</v>
      </c>
      <c r="H554">
        <v>0</v>
      </c>
    </row>
    <row r="555" spans="1:8">
      <c r="A555" s="6" t="s">
        <v>959</v>
      </c>
      <c r="B555" t="str">
        <f>VLOOKUP(A555,'MASTER KEY'!$A$2:$B6513,2,FALSE)</f>
        <v>TRH gtC16-C34</v>
      </c>
      <c r="C555" s="149" t="str">
        <f>VLOOKUP(A555,'MASTER KEY'!$A$2:$C6513,3,TRUE)</f>
        <v>ug/L</v>
      </c>
      <c r="D555" s="6" t="str">
        <f t="shared" si="1"/>
        <v>TRH_gtC16C34</v>
      </c>
      <c r="E555" s="149" t="str">
        <f t="shared" si="0"/>
        <v>ug/L</v>
      </c>
      <c r="F555" s="173">
        <v>1</v>
      </c>
      <c r="G555" t="str">
        <f>VLOOKUP(A555,'MASTER KEY'!$A$2:$K5551,11,FALSE)</f>
        <v>Water Quality (Contaminants)</v>
      </c>
      <c r="H555">
        <v>0</v>
      </c>
    </row>
    <row r="556" spans="1:8">
      <c r="A556" s="6" t="s">
        <v>961</v>
      </c>
      <c r="B556" t="str">
        <f>VLOOKUP(A556,'MASTER KEY'!$A$2:$B6514,2,FALSE)</f>
        <v>TRH gtC34-C40</v>
      </c>
      <c r="C556" s="149" t="str">
        <f>VLOOKUP(A556,'MASTER KEY'!$A$2:$C6514,3,TRUE)</f>
        <v>ug/L</v>
      </c>
      <c r="D556" s="6" t="str">
        <f t="shared" si="1"/>
        <v>TRH_gtC34C40</v>
      </c>
      <c r="E556" s="149" t="str">
        <f t="shared" si="0"/>
        <v>ug/L</v>
      </c>
      <c r="F556" s="173">
        <v>1</v>
      </c>
      <c r="G556" t="str">
        <f>VLOOKUP(A556,'MASTER KEY'!$A$2:$K5552,11,FALSE)</f>
        <v>Water Quality (Contaminants)</v>
      </c>
      <c r="H556">
        <v>0</v>
      </c>
    </row>
    <row r="557" spans="1:8">
      <c r="A557" s="6" t="s">
        <v>963</v>
      </c>
      <c r="B557" t="str">
        <f>VLOOKUP(A557,'MASTER KEY'!$A$2:$B6515,2,FALSE)</f>
        <v>Total TRHs</v>
      </c>
      <c r="C557" s="149" t="str">
        <f>VLOOKUP(A557,'MASTER KEY'!$A$2:$C6515,3,TRUE)</f>
        <v>ug/L</v>
      </c>
      <c r="D557" s="6" t="str">
        <f t="shared" si="1"/>
        <v>Total_TRHs</v>
      </c>
      <c r="E557" s="149" t="str">
        <f t="shared" si="0"/>
        <v>ug/L</v>
      </c>
      <c r="F557" s="173">
        <v>1</v>
      </c>
      <c r="G557" t="str">
        <f>VLOOKUP(A557,'MASTER KEY'!$A$2:$K5553,11,FALSE)</f>
        <v>Water Quality (Contaminants)</v>
      </c>
      <c r="H557">
        <v>0</v>
      </c>
    </row>
    <row r="558" spans="1:8">
      <c r="A558" s="6" t="s">
        <v>971</v>
      </c>
      <c r="B558" t="str">
        <f>VLOOKUP(A558,'MASTER KEY'!$A$2:$B6516,2,FALSE)</f>
        <v>Part. sz (Wworth) - Clay &lt;4um (%)</v>
      </c>
      <c r="C558" s="149" t="str">
        <f>VLOOKUP(A558,'MASTER KEY'!$A$2:$C6516,3,TRUE)</f>
        <v>%</v>
      </c>
      <c r="D558" s="6" t="str">
        <f t="shared" si="1"/>
        <v>Part_sz_Wworth__Clay_4um_</v>
      </c>
      <c r="E558" s="149" t="str">
        <f t="shared" si="0"/>
        <v>%</v>
      </c>
      <c r="F558" s="173">
        <v>1</v>
      </c>
      <c r="G558" t="str">
        <f>VLOOKUP(A558,'MASTER KEY'!$A$2:$K5554,11,FALSE)</f>
        <v>Water Quality (Contaminants)</v>
      </c>
      <c r="H558">
        <v>0</v>
      </c>
    </row>
    <row r="559" spans="1:8">
      <c r="A559" s="6" t="s">
        <v>973</v>
      </c>
      <c r="B559" t="str">
        <f>VLOOKUP(A559,'MASTER KEY'!$A$2:$B6517,2,FALSE)</f>
        <v>Part. sz (Wworth) - Silt v fine silt &gt;4 - &lt;8um (%)</v>
      </c>
      <c r="C559" s="149" t="str">
        <f>VLOOKUP(A559,'MASTER KEY'!$A$2:$C6517,3,TRUE)</f>
        <v>%</v>
      </c>
      <c r="D559" s="6" t="str">
        <f t="shared" si="1"/>
        <v>Part_sz_Wworth__Silt_v_fine_silt_4__8um_</v>
      </c>
      <c r="E559" s="149" t="str">
        <f t="shared" si="0"/>
        <v>%</v>
      </c>
      <c r="F559" s="173">
        <v>1</v>
      </c>
      <c r="G559" t="str">
        <f>VLOOKUP(A559,'MASTER KEY'!$A$2:$K5555,11,FALSE)</f>
        <v>Water Quality (Contaminants)</v>
      </c>
      <c r="H559">
        <v>0</v>
      </c>
    </row>
    <row r="560" spans="1:8">
      <c r="A560" s="6" t="s">
        <v>975</v>
      </c>
      <c r="B560" t="str">
        <f>VLOOKUP(A560,'MASTER KEY'!$A$2:$B6518,2,FALSE)</f>
        <v>Part. sz (Wworth) - Silt fine silt &gt;8 - &lt;16um (%)</v>
      </c>
      <c r="C560" s="149" t="str">
        <f>VLOOKUP(A560,'MASTER KEY'!$A$2:$C6518,3,TRUE)</f>
        <v>%</v>
      </c>
      <c r="D560" s="6" t="str">
        <f t="shared" si="1"/>
        <v>Part_sz_Wworth__Silt_fine_silt_8__16um_</v>
      </c>
      <c r="E560" s="149" t="str">
        <f t="shared" si="0"/>
        <v>%</v>
      </c>
      <c r="F560" s="173">
        <v>1</v>
      </c>
      <c r="G560" t="str">
        <f>VLOOKUP(A560,'MASTER KEY'!$A$2:$K5556,11,FALSE)</f>
        <v>Water Quality (Contaminants)</v>
      </c>
      <c r="H560">
        <v>0</v>
      </c>
    </row>
    <row r="561" spans="1:8">
      <c r="A561" s="6" t="s">
        <v>977</v>
      </c>
      <c r="B561" t="str">
        <f>VLOOKUP(A561,'MASTER KEY'!$A$2:$B6519,2,FALSE)</f>
        <v>Part. sz (Wworth) - Silt medium &gt;16 - &lt;31um (%)</v>
      </c>
      <c r="C561" s="149" t="str">
        <f>VLOOKUP(A561,'MASTER KEY'!$A$2:$C6519,3,TRUE)</f>
        <v>%</v>
      </c>
      <c r="D561" s="6" t="str">
        <f t="shared" si="1"/>
        <v>Part_sz_Wworth__Silt_medium_16__31um_</v>
      </c>
      <c r="E561" s="149" t="str">
        <f t="shared" si="0"/>
        <v>%</v>
      </c>
      <c r="F561" s="173">
        <v>1</v>
      </c>
      <c r="G561" t="str">
        <f>VLOOKUP(A561,'MASTER KEY'!$A$2:$K5557,11,FALSE)</f>
        <v>Water Quality (Contaminants)</v>
      </c>
      <c r="H561">
        <v>0</v>
      </c>
    </row>
    <row r="562" spans="1:8">
      <c r="A562" s="6" t="s">
        <v>979</v>
      </c>
      <c r="B562" t="str">
        <f>VLOOKUP(A562,'MASTER KEY'!$A$2:$B6520,2,FALSE)</f>
        <v>Part. sz (Wworth) - Silt coarse &gt;31 - &lt;63um (%)</v>
      </c>
      <c r="C562" s="149" t="str">
        <f>VLOOKUP(A562,'MASTER KEY'!$A$2:$C6520,3,TRUE)</f>
        <v>%</v>
      </c>
      <c r="D562" s="6" t="str">
        <f t="shared" si="1"/>
        <v>Part_sz_Wworth__Silt_coarse_31__63um_</v>
      </c>
      <c r="E562" s="149" t="str">
        <f t="shared" si="0"/>
        <v>%</v>
      </c>
      <c r="F562" s="173">
        <v>1</v>
      </c>
      <c r="G562" t="str">
        <f>VLOOKUP(A562,'MASTER KEY'!$A$2:$K5558,11,FALSE)</f>
        <v>Water Quality (Contaminants)</v>
      </c>
      <c r="H562">
        <v>0</v>
      </c>
    </row>
    <row r="563" spans="1:8">
      <c r="A563" s="6" t="s">
        <v>981</v>
      </c>
      <c r="B563" t="str">
        <f>VLOOKUP(A563,'MASTER KEY'!$A$2:$B6521,2,FALSE)</f>
        <v>Part. sz (Wworth) - Silt  &gt;4 - &lt;63um (%)</v>
      </c>
      <c r="C563" s="149" t="str">
        <f>VLOOKUP(A563,'MASTER KEY'!$A$2:$C6521,3,TRUE)</f>
        <v>%</v>
      </c>
      <c r="D563" s="6" t="str">
        <f t="shared" si="1"/>
        <v>Part_sz_Wworth__Silt__4__63um_</v>
      </c>
      <c r="E563" s="149" t="str">
        <f t="shared" si="0"/>
        <v>%</v>
      </c>
      <c r="F563" s="173">
        <v>1</v>
      </c>
      <c r="G563" t="str">
        <f>VLOOKUP(A563,'MASTER KEY'!$A$2:$K5559,11,FALSE)</f>
        <v>Water Quality (Contaminants)</v>
      </c>
      <c r="H563">
        <v>0</v>
      </c>
    </row>
    <row r="564" spans="1:8">
      <c r="A564" s="6" t="s">
        <v>983</v>
      </c>
      <c r="B564" t="str">
        <f>VLOOKUP(A564,'MASTER KEY'!$A$2:$B6522,2,FALSE)</f>
        <v>Part. sz (Wworth) - Sand v fine &gt;63 - &lt;=125um (%)</v>
      </c>
      <c r="C564" s="149" t="str">
        <f>VLOOKUP(A564,'MASTER KEY'!$A$2:$C6522,3,TRUE)</f>
        <v>%</v>
      </c>
      <c r="D564" s="6" t="str">
        <f t="shared" si="1"/>
        <v>Part_sz_Wworth__Sand_v_fine_63__125um_</v>
      </c>
      <c r="E564" s="149" t="str">
        <f t="shared" si="0"/>
        <v>%</v>
      </c>
      <c r="F564" s="173">
        <v>1</v>
      </c>
      <c r="G564" t="str">
        <f>VLOOKUP(A564,'MASTER KEY'!$A$2:$K5560,11,FALSE)</f>
        <v>Water Quality (Contaminants)</v>
      </c>
      <c r="H564">
        <v>0</v>
      </c>
    </row>
    <row r="565" spans="1:8">
      <c r="A565" s="6" t="s">
        <v>985</v>
      </c>
      <c r="B565" t="str">
        <f>VLOOKUP(A565,'MASTER KEY'!$A$2:$B6523,2,FALSE)</f>
        <v>Part. sz (Wworth) - Sand fine &gt;125 - &lt;=250um (%)</v>
      </c>
      <c r="C565" s="149" t="str">
        <f>VLOOKUP(A565,'MASTER KEY'!$A$2:$C6523,3,TRUE)</f>
        <v>%</v>
      </c>
      <c r="D565" s="6" t="str">
        <f t="shared" si="1"/>
        <v>Part_sz_Wworth__Sand_fine_125__250um_</v>
      </c>
      <c r="E565" s="149" t="str">
        <f t="shared" si="0"/>
        <v>%</v>
      </c>
      <c r="F565" s="173">
        <v>1</v>
      </c>
      <c r="G565" t="str">
        <f>VLOOKUP(A565,'MASTER KEY'!$A$2:$K5561,11,FALSE)</f>
        <v>Water Quality (Contaminants)</v>
      </c>
      <c r="H565">
        <v>0</v>
      </c>
    </row>
    <row r="566" spans="1:8">
      <c r="A566" s="6" t="s">
        <v>987</v>
      </c>
      <c r="B566" t="str">
        <f>VLOOKUP(A566,'MASTER KEY'!$A$2:$B6524,2,FALSE)</f>
        <v>Part. sz (Wworth) - Sand med &gt;250 - &lt;=500um (%)</v>
      </c>
      <c r="C566" s="149" t="str">
        <f>VLOOKUP(A566,'MASTER KEY'!$A$2:$C6524,3,TRUE)</f>
        <v>%</v>
      </c>
      <c r="D566" s="6" t="str">
        <f t="shared" si="1"/>
        <v>Part_sz_Wworth__Sand_med_250__500um_</v>
      </c>
      <c r="E566" s="149" t="str">
        <f t="shared" si="0"/>
        <v>%</v>
      </c>
      <c r="F566" s="173">
        <v>1</v>
      </c>
      <c r="G566" t="str">
        <f>VLOOKUP(A566,'MASTER KEY'!$A$2:$K5562,11,FALSE)</f>
        <v>Water Quality (Contaminants)</v>
      </c>
      <c r="H566">
        <v>0</v>
      </c>
    </row>
    <row r="567" spans="1:8">
      <c r="A567" s="6" t="s">
        <v>989</v>
      </c>
      <c r="B567" t="str">
        <f>VLOOKUP(A567,'MASTER KEY'!$A$2:$B6525,2,FALSE)</f>
        <v>Part. sz (Wworth) - Sand coarse &gt;500um-&lt;=1mm (%)</v>
      </c>
      <c r="C567" s="149" t="str">
        <f>VLOOKUP(A567,'MASTER KEY'!$A$2:$C6525,3,TRUE)</f>
        <v>%</v>
      </c>
      <c r="D567" s="6" t="str">
        <f t="shared" si="1"/>
        <v>Part_sz_Wworth__Sand_coarse_500um1mm_</v>
      </c>
      <c r="E567" s="149" t="str">
        <f t="shared" si="0"/>
        <v>%</v>
      </c>
      <c r="F567" s="173">
        <v>1</v>
      </c>
      <c r="G567" t="str">
        <f>VLOOKUP(A567,'MASTER KEY'!$A$2:$K5563,11,FALSE)</f>
        <v>Water Quality (Contaminants)</v>
      </c>
      <c r="H567">
        <v>0</v>
      </c>
    </row>
    <row r="568" spans="1:8">
      <c r="A568" s="6" t="s">
        <v>2027</v>
      </c>
      <c r="B568" t="str">
        <f>VLOOKUP(A568,'MASTER KEY'!$A$2:$B6526,2,FALSE)</f>
        <v>Part. sz (Wworth) - Sand v coarse &gt;1 - &lt;=2mm (%)</v>
      </c>
      <c r="C568" s="149" t="str">
        <f>VLOOKUP(A568,'MASTER KEY'!$A$2:$C6526,3,TRUE)</f>
        <v>%</v>
      </c>
      <c r="D568" s="6" t="str">
        <f t="shared" si="1"/>
        <v>Part_sz_Wworth__Sand_v_coarse_1__2mm_</v>
      </c>
      <c r="E568" s="149" t="str">
        <f t="shared" si="0"/>
        <v>%</v>
      </c>
      <c r="F568" s="173">
        <v>1</v>
      </c>
      <c r="G568" t="str">
        <f>VLOOKUP(A568,'MASTER KEY'!$A$2:$K5564,11,FALSE)</f>
        <v>Water Quality (Contaminants)</v>
      </c>
      <c r="H568">
        <v>0</v>
      </c>
    </row>
    <row r="569" spans="1:8">
      <c r="A569" s="6" t="s">
        <v>2029</v>
      </c>
      <c r="B569" t="str">
        <f>VLOOKUP(A569,'MASTER KEY'!$A$2:$B6527,2,FALSE)</f>
        <v>Part. sz (Wworth) - Sand &gt;63 - &lt;2000um (%)</v>
      </c>
      <c r="C569" s="149" t="str">
        <f>VLOOKUP(A569,'MASTER KEY'!$A$2:$C6527,3,TRUE)</f>
        <v>%</v>
      </c>
      <c r="D569" s="6" t="str">
        <f t="shared" si="1"/>
        <v>Part_sz_Wworth__Sand_63__2000um_</v>
      </c>
      <c r="E569" s="149" t="str">
        <f t="shared" si="0"/>
        <v>%</v>
      </c>
      <c r="F569" s="173">
        <v>1</v>
      </c>
      <c r="G569" t="str">
        <f>VLOOKUP(A569,'MASTER KEY'!$A$2:$K5565,11,FALSE)</f>
        <v>Water Quality (Contaminants)</v>
      </c>
      <c r="H569">
        <v>0</v>
      </c>
    </row>
    <row r="570" spans="1:8">
      <c r="A570" s="6" t="s">
        <v>2031</v>
      </c>
      <c r="B570" t="str">
        <f>VLOOKUP(A570,'MASTER KEY'!$A$2:$B6528,2,FALSE)</f>
        <v>Part. sz (Wworth) - Gravel &gt;2mm (%)</v>
      </c>
      <c r="C570" s="149" t="str">
        <f>VLOOKUP(A570,'MASTER KEY'!$A$2:$C6528,3,TRUE)</f>
        <v>%</v>
      </c>
      <c r="D570" s="6" t="str">
        <f t="shared" si="1"/>
        <v>Part_sz_Wworth__Gravel_2mm_</v>
      </c>
      <c r="E570" s="149" t="str">
        <f t="shared" si="0"/>
        <v>%</v>
      </c>
      <c r="F570" s="173">
        <v>1</v>
      </c>
      <c r="G570" t="str">
        <f>VLOOKUP(A570,'MASTER KEY'!$A$2:$K5566,11,FALSE)</f>
        <v>Water Quality (Contaminants)</v>
      </c>
      <c r="H570">
        <v>0</v>
      </c>
    </row>
    <row r="571" spans="1:8">
      <c r="A571" s="6" t="s">
        <v>2054</v>
      </c>
      <c r="B571" t="str">
        <f>VLOOKUP(A571,'MASTER KEY'!$A$2:$B6529,2,FALSE)</f>
        <v>Specific humidity at 2m height</v>
      </c>
      <c r="C571" s="149" t="str">
        <f>VLOOKUP(A571,'MASTER KEY'!$A$2:$C6529,3,TRUE)</f>
        <v>%</v>
      </c>
      <c r="D571" s="6" t="str">
        <f t="shared" si="1"/>
        <v>Specific_humidity_at_2m_height</v>
      </c>
      <c r="E571" s="149" t="str">
        <f t="shared" si="0"/>
        <v>%</v>
      </c>
      <c r="F571" s="173">
        <v>1</v>
      </c>
      <c r="G571" t="str">
        <f>VLOOKUP(A571,'MASTER KEY'!$A$2:$K5567,11,FALSE)</f>
        <v>Meteorology</v>
      </c>
      <c r="H571">
        <v>0</v>
      </c>
    </row>
    <row r="572" spans="1:8">
      <c r="A572" s="6" t="s">
        <v>2057</v>
      </c>
      <c r="B572" t="str">
        <f>VLOOKUP(A572,'MASTER KEY'!$A$2:$B6530,2,FALSE)</f>
        <v>sea surface temperature</v>
      </c>
      <c r="C572" s="149" t="str">
        <f>VLOOKUP(A572,'MASTER KEY'!$A$2:$C6530,3,TRUE)</f>
        <v>C</v>
      </c>
      <c r="D572" s="6" t="str">
        <f t="shared" si="1"/>
        <v>sea_surface_temperature</v>
      </c>
      <c r="E572" s="149" t="str">
        <f t="shared" si="0"/>
        <v>C</v>
      </c>
      <c r="F572" s="173">
        <v>1</v>
      </c>
      <c r="G572" t="str">
        <f>VLOOKUP(A572,'MASTER KEY'!$A$2:$K5568,11,FALSE)</f>
        <v>Meteorology</v>
      </c>
      <c r="H572">
        <v>0</v>
      </c>
    </row>
    <row r="573" spans="1:8">
      <c r="A573" s="6" t="s">
        <v>2058</v>
      </c>
      <c r="B573" t="str">
        <f>VLOOKUP(A573,'MASTER KEY'!$A$2:$B6531,2,FALSE)</f>
        <v>eastern wind speed at 10 m height</v>
      </c>
      <c r="C573" s="149" t="str">
        <f>VLOOKUP(A573,'MASTER KEY'!$A$2:$C6531,3,TRUE)</f>
        <v>m s-1</v>
      </c>
      <c r="D573" s="6" t="str">
        <f t="shared" si="1"/>
        <v>eastern_wind_speed_at_10_m_height</v>
      </c>
      <c r="E573" s="149" t="str">
        <f t="shared" si="0"/>
        <v>m s-1</v>
      </c>
      <c r="F573" s="173">
        <v>1</v>
      </c>
      <c r="G573" t="str">
        <f>VLOOKUP(A573,'MASTER KEY'!$A$2:$K5569,11,FALSE)</f>
        <v>Meteorology</v>
      </c>
      <c r="H573">
        <v>0</v>
      </c>
    </row>
    <row r="574" spans="1:8">
      <c r="A574" s="6" t="s">
        <v>2059</v>
      </c>
      <c r="B574" t="str">
        <f>VLOOKUP(A574,'MASTER KEY'!$A$2:$B6532,2,FALSE)</f>
        <v>northern wind speed at 10 m height</v>
      </c>
      <c r="C574" s="149" t="str">
        <f>VLOOKUP(A574,'MASTER KEY'!$A$2:$C6532,3,TRUE)</f>
        <v>m s-1</v>
      </c>
      <c r="D574" s="6" t="str">
        <f t="shared" si="1"/>
        <v>northern_wind_speed_at_10_m_height</v>
      </c>
      <c r="E574" s="149" t="str">
        <f t="shared" si="0"/>
        <v>m s-1</v>
      </c>
      <c r="F574" s="173">
        <v>1</v>
      </c>
      <c r="G574" t="str">
        <f>VLOOKUP(A574,'MASTER KEY'!$A$2:$K5570,11,FALSE)</f>
        <v>Meteorology</v>
      </c>
      <c r="H574">
        <v>0</v>
      </c>
    </row>
    <row r="575" spans="1:8">
      <c r="A575" s="6" t="s">
        <v>2060</v>
      </c>
      <c r="B575" t="str">
        <f>VLOOKUP(A575,'MASTER KEY'!$A$2:$B6533,2,FALSE)</f>
        <v>maximum cloud cover</v>
      </c>
      <c r="C575" s="149" t="str">
        <f>VLOOKUP(A575,'MASTER KEY'!$A$2:$C6533,3,TRUE)</f>
        <v>%</v>
      </c>
      <c r="D575" s="6" t="str">
        <f t="shared" si="1"/>
        <v>maximum_cloud_cover</v>
      </c>
      <c r="E575" s="149" t="str">
        <f t="shared" si="0"/>
        <v>%</v>
      </c>
      <c r="F575" s="173">
        <v>1</v>
      </c>
      <c r="G575" t="str">
        <f>VLOOKUP(A575,'MASTER KEY'!$A$2:$K5571,11,FALSE)</f>
        <v>Meteorology</v>
      </c>
      <c r="H575">
        <v>0</v>
      </c>
    </row>
    <row r="576" spans="1:8">
      <c r="A576" s="6" t="s">
        <v>2061</v>
      </c>
      <c r="B576" t="str">
        <f>VLOOKUP(A576,'MASTER KEY'!$A$2:$B6534,2,FALSE)</f>
        <v>RAINV</v>
      </c>
      <c r="C576" s="149">
        <f>VLOOKUP(A576,'MASTER KEY'!$A$2:$C6534,3,TRUE)</f>
        <v>0</v>
      </c>
      <c r="D576" s="6" t="str">
        <f t="shared" si="1"/>
        <v>RAINV</v>
      </c>
      <c r="E576" s="149">
        <f t="shared" si="0"/>
        <v>0</v>
      </c>
      <c r="F576" s="173">
        <v>1</v>
      </c>
      <c r="G576" t="str">
        <f>VLOOKUP(A576,'MASTER KEY'!$A$2:$K5572,11,FALSE)</f>
        <v>Meteorology</v>
      </c>
      <c r="H576">
        <v>0</v>
      </c>
    </row>
    <row r="577" spans="1:8">
      <c r="A577" s="6" t="s">
        <v>2070</v>
      </c>
      <c r="B577" t="str">
        <f>VLOOKUP(A577,'MASTER KEY'!$A$2:$B6535,2,FALSE)</f>
        <v>Precipitation Rate</v>
      </c>
      <c r="C577" s="149" t="str">
        <f>VLOOKUP(A577,'MASTER KEY'!$A$2:$C6535,3,TRUE)</f>
        <v>m/s</v>
      </c>
      <c r="D577" s="6" t="str">
        <f t="shared" si="1"/>
        <v>Precipitation_Rate</v>
      </c>
      <c r="E577" s="149" t="str">
        <f t="shared" si="0"/>
        <v>m/s</v>
      </c>
      <c r="F577" s="173">
        <v>1</v>
      </c>
      <c r="G577" t="str">
        <f>VLOOKUP(A577,'MASTER KEY'!$A$2:$K5573,11,FALSE)</f>
        <v>Meteorology</v>
      </c>
      <c r="H577">
        <v>0</v>
      </c>
    </row>
    <row r="578" spans="1:8">
      <c r="A578" s="6" t="s">
        <v>2073</v>
      </c>
      <c r="B578" t="str">
        <f>VLOOKUP(A578,'MASTER KEY'!$A$2:$B6536,2,FALSE)</f>
        <v>Air Pressure</v>
      </c>
      <c r="C578" s="149" t="str">
        <f>VLOOKUP(A578,'MASTER KEY'!$A$2:$C6536,3,TRUE)</f>
        <v>Pa</v>
      </c>
      <c r="D578" s="6" t="str">
        <f t="shared" si="1"/>
        <v>Air_Pressure</v>
      </c>
      <c r="E578" s="149" t="str">
        <f t="shared" si="0"/>
        <v>Pa</v>
      </c>
      <c r="F578" s="173">
        <v>1</v>
      </c>
      <c r="G578" t="str">
        <f>VLOOKUP(A578,'MASTER KEY'!$A$2:$K5574,11,FALSE)</f>
        <v>Meteorology</v>
      </c>
      <c r="H578">
        <v>0</v>
      </c>
    </row>
    <row r="579" spans="1:8">
      <c r="A579" s="6" t="s">
        <v>2084</v>
      </c>
      <c r="B579" t="str">
        <f>VLOOKUP(A579,'MASTER KEY'!$A$2:$B6537,2,FALSE)</f>
        <v>mslp</v>
      </c>
      <c r="C579" s="149">
        <f>VLOOKUP(A579,'MASTER KEY'!$A$2:$C6537,3,TRUE)</f>
        <v>0</v>
      </c>
      <c r="D579" s="6" t="str">
        <f t="shared" si="1"/>
        <v>mslp</v>
      </c>
      <c r="E579" s="149">
        <f t="shared" si="0"/>
        <v>0</v>
      </c>
      <c r="F579" s="173">
        <v>1</v>
      </c>
      <c r="G579" t="str">
        <f>VLOOKUP(A579,'MASTER KEY'!$A$2:$K5575,11,FALSE)</f>
        <v>Meteorology</v>
      </c>
      <c r="H579">
        <v>0</v>
      </c>
    </row>
    <row r="580" spans="1:8">
      <c r="A580" s="6" t="s">
        <v>2085</v>
      </c>
      <c r="B580" t="str">
        <f>VLOOKUP(A580,'MASTER KEY'!$A$2:$B6538,2,FALSE)</f>
        <v>lwsfcdown</v>
      </c>
      <c r="C580" s="149">
        <f>VLOOKUP(A580,'MASTER KEY'!$A$2:$C6538,3,TRUE)</f>
        <v>0</v>
      </c>
      <c r="D580" s="6" t="str">
        <f t="shared" si="1"/>
        <v>lwsfcdown</v>
      </c>
      <c r="E580" s="149">
        <f t="shared" si="0"/>
        <v>0</v>
      </c>
      <c r="F580" s="173">
        <v>1</v>
      </c>
      <c r="G580" t="str">
        <f>VLOOKUP(A580,'MASTER KEY'!$A$2:$K5576,11,FALSE)</f>
        <v>Meteorology</v>
      </c>
      <c r="H580">
        <v>0</v>
      </c>
    </row>
    <row r="581" spans="1:8">
      <c r="A581" s="6" t="s">
        <v>2086</v>
      </c>
      <c r="B581" t="str">
        <f>VLOOKUP(A581,'MASTER KEY'!$A$2:$B6539,2,FALSE)</f>
        <v>temp_scrn</v>
      </c>
      <c r="C581" s="149">
        <f>VLOOKUP(A581,'MASTER KEY'!$A$2:$C6539,3,TRUE)</f>
        <v>0</v>
      </c>
      <c r="D581" s="6" t="str">
        <f t="shared" si="1"/>
        <v>temp_scrn</v>
      </c>
      <c r="E581" s="149">
        <f t="shared" si="0"/>
        <v>0</v>
      </c>
      <c r="F581" s="173">
        <v>1</v>
      </c>
      <c r="G581" t="str">
        <f>VLOOKUP(A581,'MASTER KEY'!$A$2:$K5577,11,FALSE)</f>
        <v>Meteorology</v>
      </c>
      <c r="H581">
        <v>0</v>
      </c>
    </row>
    <row r="582" spans="1:8">
      <c r="A582" s="6" t="s">
        <v>2100</v>
      </c>
      <c r="B582" t="str">
        <f>VLOOKUP(A582,'MASTER KEY'!$A$2:$B6540,2,FALSE)</f>
        <v>NTUe</v>
      </c>
      <c r="C582" s="149">
        <f>VLOOKUP(A582,'MASTER KEY'!$A$2:$C6540,3,TRUE)</f>
        <v>0</v>
      </c>
      <c r="D582" s="6" t="str">
        <f t="shared" si="1"/>
        <v>NTUe</v>
      </c>
      <c r="E582" s="149">
        <f t="shared" si="0"/>
        <v>0</v>
      </c>
      <c r="F582" s="173">
        <v>1</v>
      </c>
      <c r="G582" t="str">
        <f>VLOOKUP(A582,'MASTER KEY'!$A$2:$K5578,11,FALSE)</f>
        <v>Water Quality (Contaminants)</v>
      </c>
      <c r="H582">
        <v>0</v>
      </c>
    </row>
    <row r="583" spans="1:8">
      <c r="A583" s="6" t="s">
        <v>2101</v>
      </c>
      <c r="B583" t="str">
        <f>VLOOKUP(A583,'MASTER KEY'!$A$2:$B6541,2,FALSE)</f>
        <v>SSC_mg.l</v>
      </c>
      <c r="C583" s="149">
        <f>VLOOKUP(A583,'MASTER KEY'!$A$2:$C6541,3,TRUE)</f>
        <v>0</v>
      </c>
      <c r="D583" s="6" t="str">
        <f t="shared" si="1"/>
        <v>SSC_mgl</v>
      </c>
      <c r="E583" s="149">
        <f t="shared" si="0"/>
        <v>0</v>
      </c>
      <c r="F583" s="173">
        <v>1</v>
      </c>
      <c r="G583" t="str">
        <f>VLOOKUP(A583,'MASTER KEY'!$A$2:$K5579,11,FALSE)</f>
        <v>Water Quality (Contaminants)</v>
      </c>
      <c r="H583">
        <v>0</v>
      </c>
    </row>
    <row r="584" spans="1:8">
      <c r="A584" s="6" t="s">
        <v>2102</v>
      </c>
      <c r="B584" t="str">
        <f>VLOOKUP(A584,'MASTER KEY'!$A$2:$B6542,2,FALSE)</f>
        <v>light_shift</v>
      </c>
      <c r="C584" s="149">
        <f>VLOOKUP(A584,'MASTER KEY'!$A$2:$C6542,3,TRUE)</f>
        <v>0</v>
      </c>
      <c r="D584" s="6" t="str">
        <f t="shared" si="1"/>
        <v>light_shift</v>
      </c>
      <c r="E584" s="149">
        <f t="shared" si="0"/>
        <v>0</v>
      </c>
      <c r="F584" s="173">
        <v>1</v>
      </c>
      <c r="G584" t="str">
        <f>VLOOKUP(A584,'MASTER KEY'!$A$2:$K5580,11,FALSE)</f>
        <v>Water Quality (Contaminants)</v>
      </c>
      <c r="H584">
        <v>0</v>
      </c>
    </row>
    <row r="585" spans="1:8">
      <c r="A585" s="6" t="s">
        <v>2103</v>
      </c>
      <c r="B585" t="str">
        <f>VLOOKUP(A585,'MASTER KEY'!$A$2:$B6543,2,FALSE)</f>
        <v>Dep_mg.cm2</v>
      </c>
      <c r="C585" s="149">
        <f>VLOOKUP(A585,'MASTER KEY'!$A$2:$C6543,3,TRUE)</f>
        <v>0</v>
      </c>
      <c r="D585" s="6" t="str">
        <f t="shared" si="1"/>
        <v>Dep_mgcm2</v>
      </c>
      <c r="E585" s="149">
        <f t="shared" si="0"/>
        <v>0</v>
      </c>
      <c r="F585" s="173">
        <v>1</v>
      </c>
      <c r="G585" t="str">
        <f>VLOOKUP(A585,'MASTER KEY'!$A$2:$K5581,11,FALSE)</f>
        <v>Water Quality (Contaminants)</v>
      </c>
      <c r="H585">
        <v>0</v>
      </c>
    </row>
    <row r="586" spans="1:8">
      <c r="A586" s="6" t="s">
        <v>2104</v>
      </c>
      <c r="B586" t="str">
        <f>VLOOKUP(A586,'MASTER KEY'!$A$2:$B6544,2,FALSE)</f>
        <v>RMS</v>
      </c>
      <c r="C586" s="149">
        <f>VLOOKUP(A586,'MASTER KEY'!$A$2:$C6544,3,TRUE)</f>
        <v>0</v>
      </c>
      <c r="D586" s="6" t="str">
        <f t="shared" si="1"/>
        <v>RMS</v>
      </c>
      <c r="E586" s="149">
        <f t="shared" si="0"/>
        <v>0</v>
      </c>
      <c r="F586" s="173">
        <v>1</v>
      </c>
      <c r="G586" t="str">
        <f>VLOOKUP(A586,'MASTER KEY'!$A$2:$K5582,11,FALSE)</f>
        <v>Water Quality (Contaminants)</v>
      </c>
      <c r="H586">
        <v>0</v>
      </c>
    </row>
    <row r="587" spans="1:8">
      <c r="A587" s="6" t="s">
        <v>2105</v>
      </c>
      <c r="B587" t="str">
        <f>VLOOKUP(A587,'MASTER KEY'!$A$2:$B6545,2,FALSE)</f>
        <v>Deprate_mg.cm2day</v>
      </c>
      <c r="C587" s="149">
        <f>VLOOKUP(A587,'MASTER KEY'!$A$2:$C6545,3,TRUE)</f>
        <v>0</v>
      </c>
      <c r="D587" s="6" t="str">
        <f t="shared" si="1"/>
        <v>Deprate_mgcm2day</v>
      </c>
      <c r="E587" s="149">
        <f t="shared" si="0"/>
        <v>0</v>
      </c>
      <c r="F587" s="173">
        <v>1</v>
      </c>
      <c r="G587" t="str">
        <f>VLOOKUP(A587,'MASTER KEY'!$A$2:$K5583,11,FALSE)</f>
        <v>Water Quality (Contaminants)</v>
      </c>
      <c r="H587">
        <v>0</v>
      </c>
    </row>
    <row r="588" spans="1:8">
      <c r="A588" s="6" t="s">
        <v>2106</v>
      </c>
      <c r="B588" t="str">
        <f>VLOOKUP(A588,'MASTER KEY'!$A$2:$B6546,2,FALSE)</f>
        <v>Depratemean_mg.cm2day</v>
      </c>
      <c r="C588" s="149">
        <f>VLOOKUP(A588,'MASTER KEY'!$A$2:$C6546,3,TRUE)</f>
        <v>0</v>
      </c>
      <c r="D588" s="6" t="str">
        <f t="shared" si="1"/>
        <v>Depratemean_mgcm2day</v>
      </c>
      <c r="E588" s="149">
        <f t="shared" ref="E588:E651" si="2">C588</f>
        <v>0</v>
      </c>
      <c r="F588" s="173">
        <v>1</v>
      </c>
      <c r="G588" t="str">
        <f>VLOOKUP(A588,'MASTER KEY'!$A$2:$K5584,11,FALSE)</f>
        <v>Water Quality (Contaminants)</v>
      </c>
      <c r="H588">
        <v>0</v>
      </c>
    </row>
    <row r="589" spans="1:8">
      <c r="A589" s="6" t="s">
        <v>3649</v>
      </c>
      <c r="B589" t="str">
        <f>VLOOKUP(A589,'MASTER KEY'!$A$2:$B6547,2,FALSE)</f>
        <v>Acanthoica quattrospina</v>
      </c>
      <c r="C589" s="149" t="str">
        <f>VLOOKUP(A589,'MASTER KEY'!$A$2:$C6547,3,TRUE)</f>
        <v>cells/mL</v>
      </c>
      <c r="D589" s="6" t="str">
        <f t="shared" ref="D589:D652" si="3">SUBSTITUTE(SUBSTITUTE(SUBSTITUTE(SUBSTITUTE(SUBSTITUTE(SUBSTITUTE(SUBSTITUTE(SUBSTITUTE(SUBSTITUTE(SUBSTITUTE(SUBSTITUTE(SUBSTITUTE(B589," ","_"),"%",""),"(",""),")",""),"/",""),",",""),"-",""),".",""),"'",""),"&lt;",""),"&gt;",""),"=","")</f>
        <v>Acanthoica_quattrospina</v>
      </c>
      <c r="E589" s="149" t="str">
        <f t="shared" si="2"/>
        <v>cells/mL</v>
      </c>
      <c r="F589" s="173">
        <v>1</v>
      </c>
      <c r="G589" t="str">
        <f>VLOOKUP(A589,'MASTER KEY'!$A$2:$K5585,11,FALSE)</f>
        <v>Ecology (Planktonic)</v>
      </c>
      <c r="H589">
        <v>0</v>
      </c>
    </row>
    <row r="590" spans="1:8">
      <c r="A590" s="6" t="s">
        <v>3650</v>
      </c>
      <c r="B590" t="str">
        <f>VLOOKUP(A590,'MASTER KEY'!$A$2:$B6548,2,FALSE)</f>
        <v>Acanthostomella norvegica</v>
      </c>
      <c r="C590" s="149" t="str">
        <f>VLOOKUP(A590,'MASTER KEY'!$A$2:$C6548,3,TRUE)</f>
        <v>cells/mL</v>
      </c>
      <c r="D590" s="6" t="str">
        <f t="shared" si="3"/>
        <v>Acanthostomella_norvegica</v>
      </c>
      <c r="E590" s="149" t="str">
        <f t="shared" si="2"/>
        <v>cells/mL</v>
      </c>
      <c r="F590" s="173">
        <v>1</v>
      </c>
      <c r="G590" t="str">
        <f>VLOOKUP(A590,'MASTER KEY'!$A$2:$K5586,11,FALSE)</f>
        <v>Ecology (Planktonic)</v>
      </c>
      <c r="H590">
        <v>0</v>
      </c>
    </row>
    <row r="591" spans="1:8">
      <c r="A591" s="6" t="s">
        <v>3651</v>
      </c>
      <c r="B591" t="str">
        <f>VLOOKUP(A591,'MASTER KEY'!$A$2:$B6549,2,FALSE)</f>
        <v>Acanthostomella spp 0001</v>
      </c>
      <c r="C591" s="149" t="str">
        <f>VLOOKUP(A591,'MASTER KEY'!$A$2:$C6549,3,TRUE)</f>
        <v>cells/mL</v>
      </c>
      <c r="D591" s="6" t="str">
        <f t="shared" si="3"/>
        <v>Acanthostomella_spp_0001</v>
      </c>
      <c r="E591" s="149" t="str">
        <f t="shared" si="2"/>
        <v>cells/mL</v>
      </c>
      <c r="F591" s="173">
        <v>1</v>
      </c>
      <c r="G591" t="str">
        <f>VLOOKUP(A591,'MASTER KEY'!$A$2:$K5587,11,FALSE)</f>
        <v>Ecology (Planktonic)</v>
      </c>
      <c r="H591">
        <v>0</v>
      </c>
    </row>
    <row r="592" spans="1:8">
      <c r="A592" s="6" t="s">
        <v>3652</v>
      </c>
      <c r="B592" t="str">
        <f>VLOOKUP(A592,'MASTER KEY'!$A$2:$B6550,2,FALSE)</f>
        <v>Achnanthes brevipes</v>
      </c>
      <c r="C592" s="149" t="str">
        <f>VLOOKUP(A592,'MASTER KEY'!$A$2:$C6550,3,TRUE)</f>
        <v>cells/mL</v>
      </c>
      <c r="D592" s="6" t="str">
        <f t="shared" si="3"/>
        <v>Achnanthes_brevipes</v>
      </c>
      <c r="E592" s="149" t="str">
        <f t="shared" si="2"/>
        <v>cells/mL</v>
      </c>
      <c r="F592" s="173">
        <v>1</v>
      </c>
      <c r="G592" t="str">
        <f>VLOOKUP(A592,'MASTER KEY'!$A$2:$K5588,11,FALSE)</f>
        <v>Ecology (Planktonic)</v>
      </c>
      <c r="H592">
        <v>0</v>
      </c>
    </row>
    <row r="593" spans="1:8">
      <c r="A593" s="6" t="s">
        <v>3653</v>
      </c>
      <c r="B593" t="str">
        <f>VLOOKUP(A593,'MASTER KEY'!$A$2:$B6551,2,FALSE)</f>
        <v>Achnanthes citronella</v>
      </c>
      <c r="C593" s="149" t="str">
        <f>VLOOKUP(A593,'MASTER KEY'!$A$2:$C6551,3,TRUE)</f>
        <v>cells/mL</v>
      </c>
      <c r="D593" s="6" t="str">
        <f t="shared" si="3"/>
        <v>Achnanthes_citronella</v>
      </c>
      <c r="E593" s="149" t="str">
        <f t="shared" si="2"/>
        <v>cells/mL</v>
      </c>
      <c r="F593" s="173">
        <v>1</v>
      </c>
      <c r="G593" t="str">
        <f>VLOOKUP(A593,'MASTER KEY'!$A$2:$K5589,11,FALSE)</f>
        <v>Ecology (Planktonic)</v>
      </c>
      <c r="H593">
        <v>0</v>
      </c>
    </row>
    <row r="594" spans="1:8">
      <c r="A594" s="6" t="s">
        <v>3654</v>
      </c>
      <c r="B594" t="str">
        <f>VLOOKUP(A594,'MASTER KEY'!$A$2:$B6552,2,FALSE)</f>
        <v>Achnanthes spp 0001</v>
      </c>
      <c r="C594" s="149" t="str">
        <f>VLOOKUP(A594,'MASTER KEY'!$A$2:$C6552,3,TRUE)</f>
        <v>cells/mL</v>
      </c>
      <c r="D594" s="6" t="str">
        <f t="shared" si="3"/>
        <v>Achnanthes_spp_0001</v>
      </c>
      <c r="E594" s="149" t="str">
        <f t="shared" si="2"/>
        <v>cells/mL</v>
      </c>
      <c r="F594" s="173">
        <v>1</v>
      </c>
      <c r="G594" t="str">
        <f>VLOOKUP(A594,'MASTER KEY'!$A$2:$K5590,11,FALSE)</f>
        <v>Ecology (Planktonic)</v>
      </c>
      <c r="H594">
        <v>0</v>
      </c>
    </row>
    <row r="595" spans="1:8">
      <c r="A595" s="6" t="s">
        <v>3655</v>
      </c>
      <c r="B595" t="str">
        <f>VLOOKUP(A595,'MASTER KEY'!$A$2:$B6553,2,FALSE)</f>
        <v>Achnanthes spp 0002</v>
      </c>
      <c r="C595" s="149" t="str">
        <f>VLOOKUP(A595,'MASTER KEY'!$A$2:$C6553,3,TRUE)</f>
        <v>cells/mL</v>
      </c>
      <c r="D595" s="6" t="str">
        <f t="shared" si="3"/>
        <v>Achnanthes_spp_0002</v>
      </c>
      <c r="E595" s="149" t="str">
        <f t="shared" si="2"/>
        <v>cells/mL</v>
      </c>
      <c r="F595" s="173">
        <v>1</v>
      </c>
      <c r="G595" t="str">
        <f>VLOOKUP(A595,'MASTER KEY'!$A$2:$K5591,11,FALSE)</f>
        <v>Ecology (Planktonic)</v>
      </c>
      <c r="H595">
        <v>0</v>
      </c>
    </row>
    <row r="596" spans="1:8">
      <c r="A596" s="6" t="s">
        <v>3656</v>
      </c>
      <c r="B596" t="str">
        <f>VLOOKUP(A596,'MASTER KEY'!$A$2:$B6554,2,FALSE)</f>
        <v>Achnanthes spp 0003</v>
      </c>
      <c r="C596" s="149" t="str">
        <f>VLOOKUP(A596,'MASTER KEY'!$A$2:$C6554,3,TRUE)</f>
        <v>cells/mL</v>
      </c>
      <c r="D596" s="6" t="str">
        <f t="shared" si="3"/>
        <v>Achnanthes_spp_0003</v>
      </c>
      <c r="E596" s="149" t="str">
        <f t="shared" si="2"/>
        <v>cells/mL</v>
      </c>
      <c r="F596" s="173">
        <v>1</v>
      </c>
      <c r="G596" t="str">
        <f>VLOOKUP(A596,'MASTER KEY'!$A$2:$K5592,11,FALSE)</f>
        <v>Ecology (Planktonic)</v>
      </c>
      <c r="H596">
        <v>0</v>
      </c>
    </row>
    <row r="597" spans="1:8">
      <c r="A597" s="6" t="s">
        <v>3657</v>
      </c>
      <c r="B597" t="str">
        <f>VLOOKUP(A597,'MASTER KEY'!$A$2:$B6555,2,FALSE)</f>
        <v>Achnanthes spp 0004</v>
      </c>
      <c r="C597" s="149" t="str">
        <f>VLOOKUP(A597,'MASTER KEY'!$A$2:$C6555,3,TRUE)</f>
        <v>cells/mL</v>
      </c>
      <c r="D597" s="6" t="str">
        <f t="shared" si="3"/>
        <v>Achnanthes_spp_0004</v>
      </c>
      <c r="E597" s="149" t="str">
        <f t="shared" si="2"/>
        <v>cells/mL</v>
      </c>
      <c r="F597" s="173">
        <v>1</v>
      </c>
      <c r="G597" t="str">
        <f>VLOOKUP(A597,'MASTER KEY'!$A$2:$K5593,11,FALSE)</f>
        <v>Ecology (Planktonic)</v>
      </c>
      <c r="H597">
        <v>0</v>
      </c>
    </row>
    <row r="598" spans="1:8">
      <c r="A598" s="6" t="s">
        <v>3658</v>
      </c>
      <c r="B598" t="str">
        <f>VLOOKUP(A598,'MASTER KEY'!$A$2:$B6556,2,FALSE)</f>
        <v>Achnanthes spp 0005</v>
      </c>
      <c r="C598" s="149" t="str">
        <f>VLOOKUP(A598,'MASTER KEY'!$A$2:$C6556,3,TRUE)</f>
        <v>cells/mL</v>
      </c>
      <c r="D598" s="6" t="str">
        <f t="shared" si="3"/>
        <v>Achnanthes_spp_0005</v>
      </c>
      <c r="E598" s="149" t="str">
        <f t="shared" si="2"/>
        <v>cells/mL</v>
      </c>
      <c r="F598" s="173">
        <v>1</v>
      </c>
      <c r="G598" t="str">
        <f>VLOOKUP(A598,'MASTER KEY'!$A$2:$K5594,11,FALSE)</f>
        <v>Ecology (Planktonic)</v>
      </c>
      <c r="H598">
        <v>0</v>
      </c>
    </row>
    <row r="599" spans="1:8">
      <c r="A599" s="6" t="s">
        <v>3659</v>
      </c>
      <c r="B599" t="str">
        <f>VLOOKUP(A599,'MASTER KEY'!$A$2:$B6557,2,FALSE)</f>
        <v>Achnanthes spp 0006</v>
      </c>
      <c r="C599" s="149" t="str">
        <f>VLOOKUP(A599,'MASTER KEY'!$A$2:$C6557,3,TRUE)</f>
        <v>cells/mL</v>
      </c>
      <c r="D599" s="6" t="str">
        <f t="shared" si="3"/>
        <v>Achnanthes_spp_0006</v>
      </c>
      <c r="E599" s="149" t="str">
        <f t="shared" si="2"/>
        <v>cells/mL</v>
      </c>
      <c r="F599" s="173">
        <v>1</v>
      </c>
      <c r="G599" t="str">
        <f>VLOOKUP(A599,'MASTER KEY'!$A$2:$K5595,11,FALSE)</f>
        <v>Ecology (Planktonic)</v>
      </c>
      <c r="H599">
        <v>0</v>
      </c>
    </row>
    <row r="600" spans="1:8">
      <c r="A600" s="6" t="s">
        <v>3660</v>
      </c>
      <c r="B600" t="str">
        <f>VLOOKUP(A600,'MASTER KEY'!$A$2:$B6558,2,FALSE)</f>
        <v>Achnanthes spp 0007</v>
      </c>
      <c r="C600" s="149" t="str">
        <f>VLOOKUP(A600,'MASTER KEY'!$A$2:$C6558,3,TRUE)</f>
        <v>cells/mL</v>
      </c>
      <c r="D600" s="6" t="str">
        <f t="shared" si="3"/>
        <v>Achnanthes_spp_0007</v>
      </c>
      <c r="E600" s="149" t="str">
        <f t="shared" si="2"/>
        <v>cells/mL</v>
      </c>
      <c r="F600" s="173">
        <v>1</v>
      </c>
      <c r="G600" t="str">
        <f>VLOOKUP(A600,'MASTER KEY'!$A$2:$K5596,11,FALSE)</f>
        <v>Ecology (Planktonic)</v>
      </c>
      <c r="H600">
        <v>0</v>
      </c>
    </row>
    <row r="601" spans="1:8">
      <c r="A601" s="6" t="s">
        <v>3661</v>
      </c>
      <c r="B601" t="str">
        <f>VLOOKUP(A601,'MASTER KEY'!$A$2:$B6559,2,FALSE)</f>
        <v>Achnanthes spp 0008</v>
      </c>
      <c r="C601" s="149" t="str">
        <f>VLOOKUP(A601,'MASTER KEY'!$A$2:$C6559,3,TRUE)</f>
        <v>cells/mL</v>
      </c>
      <c r="D601" s="6" t="str">
        <f t="shared" si="3"/>
        <v>Achnanthes_spp_0008</v>
      </c>
      <c r="E601" s="149" t="str">
        <f t="shared" si="2"/>
        <v>cells/mL</v>
      </c>
      <c r="F601" s="173">
        <v>1</v>
      </c>
      <c r="G601" t="str">
        <f>VLOOKUP(A601,'MASTER KEY'!$A$2:$K5597,11,FALSE)</f>
        <v>Ecology (Planktonic)</v>
      </c>
      <c r="H601">
        <v>0</v>
      </c>
    </row>
    <row r="602" spans="1:8">
      <c r="A602" s="6" t="s">
        <v>3662</v>
      </c>
      <c r="B602" t="str">
        <f>VLOOKUP(A602,'MASTER KEY'!$A$2:$B6560,2,FALSE)</f>
        <v>Achnanthes spp 0009</v>
      </c>
      <c r="C602" s="149" t="str">
        <f>VLOOKUP(A602,'MASTER KEY'!$A$2:$C6560,3,TRUE)</f>
        <v>cells/mL</v>
      </c>
      <c r="D602" s="6" t="str">
        <f t="shared" si="3"/>
        <v>Achnanthes_spp_0009</v>
      </c>
      <c r="E602" s="149" t="str">
        <f t="shared" si="2"/>
        <v>cells/mL</v>
      </c>
      <c r="F602" s="173">
        <v>1</v>
      </c>
      <c r="G602" t="str">
        <f>VLOOKUP(A602,'MASTER KEY'!$A$2:$K5598,11,FALSE)</f>
        <v>Ecology (Planktonic)</v>
      </c>
      <c r="H602">
        <v>0</v>
      </c>
    </row>
    <row r="603" spans="1:8">
      <c r="A603" s="6" t="s">
        <v>3663</v>
      </c>
      <c r="B603" t="str">
        <f>VLOOKUP(A603,'MASTER KEY'!$A$2:$B6561,2,FALSE)</f>
        <v>Achnanthes spp 0010</v>
      </c>
      <c r="C603" s="149" t="str">
        <f>VLOOKUP(A603,'MASTER KEY'!$A$2:$C6561,3,TRUE)</f>
        <v>cells/mL</v>
      </c>
      <c r="D603" s="6" t="str">
        <f t="shared" si="3"/>
        <v>Achnanthes_spp_0010</v>
      </c>
      <c r="E603" s="149" t="str">
        <f t="shared" si="2"/>
        <v>cells/mL</v>
      </c>
      <c r="F603" s="173">
        <v>1</v>
      </c>
      <c r="G603" t="str">
        <f>VLOOKUP(A603,'MASTER KEY'!$A$2:$K5599,11,FALSE)</f>
        <v>Ecology (Planktonic)</v>
      </c>
      <c r="H603">
        <v>0</v>
      </c>
    </row>
    <row r="604" spans="1:8">
      <c r="A604" s="6" t="s">
        <v>3664</v>
      </c>
      <c r="B604" t="str">
        <f>VLOOKUP(A604,'MASTER KEY'!$A$2:$B6562,2,FALSE)</f>
        <v>Achnanthes spp 0011</v>
      </c>
      <c r="C604" s="149" t="str">
        <f>VLOOKUP(A604,'MASTER KEY'!$A$2:$C6562,3,TRUE)</f>
        <v>cells/mL</v>
      </c>
      <c r="D604" s="6" t="str">
        <f t="shared" si="3"/>
        <v>Achnanthes_spp_0011</v>
      </c>
      <c r="E604" s="149" t="str">
        <f t="shared" si="2"/>
        <v>cells/mL</v>
      </c>
      <c r="F604" s="173">
        <v>1</v>
      </c>
      <c r="G604" t="str">
        <f>VLOOKUP(A604,'MASTER KEY'!$A$2:$K5600,11,FALSE)</f>
        <v>Ecology (Planktonic)</v>
      </c>
      <c r="H604">
        <v>0</v>
      </c>
    </row>
    <row r="605" spans="1:8">
      <c r="A605" s="6" t="s">
        <v>3665</v>
      </c>
      <c r="B605" t="str">
        <f>VLOOKUP(A605,'MASTER KEY'!$A$2:$B6563,2,FALSE)</f>
        <v>Achnanthes spp 0012</v>
      </c>
      <c r="C605" s="149" t="str">
        <f>VLOOKUP(A605,'MASTER KEY'!$A$2:$C6563,3,TRUE)</f>
        <v>cells/mL</v>
      </c>
      <c r="D605" s="6" t="str">
        <f t="shared" si="3"/>
        <v>Achnanthes_spp_0012</v>
      </c>
      <c r="E605" s="149" t="str">
        <f t="shared" si="2"/>
        <v>cells/mL</v>
      </c>
      <c r="F605" s="173">
        <v>1</v>
      </c>
      <c r="G605" t="str">
        <f>VLOOKUP(A605,'MASTER KEY'!$A$2:$K5601,11,FALSE)</f>
        <v>Ecology (Planktonic)</v>
      </c>
      <c r="H605">
        <v>0</v>
      </c>
    </row>
    <row r="606" spans="1:8">
      <c r="A606" s="6" t="s">
        <v>3666</v>
      </c>
      <c r="B606" t="str">
        <f>VLOOKUP(A606,'MASTER KEY'!$A$2:$B6564,2,FALSE)</f>
        <v>Achnanthes spp 0013</v>
      </c>
      <c r="C606" s="149" t="str">
        <f>VLOOKUP(A606,'MASTER KEY'!$A$2:$C6564,3,TRUE)</f>
        <v>cells/mL</v>
      </c>
      <c r="D606" s="6" t="str">
        <f t="shared" si="3"/>
        <v>Achnanthes_spp_0013</v>
      </c>
      <c r="E606" s="149" t="str">
        <f t="shared" si="2"/>
        <v>cells/mL</v>
      </c>
      <c r="F606" s="173">
        <v>1</v>
      </c>
      <c r="G606" t="str">
        <f>VLOOKUP(A606,'MASTER KEY'!$A$2:$K5602,11,FALSE)</f>
        <v>Ecology (Planktonic)</v>
      </c>
      <c r="H606">
        <v>0</v>
      </c>
    </row>
    <row r="607" spans="1:8">
      <c r="A607" s="6" t="s">
        <v>3667</v>
      </c>
      <c r="B607" t="str">
        <f>VLOOKUP(A607,'MASTER KEY'!$A$2:$B6565,2,FALSE)</f>
        <v>Achnanthes spp 0014</v>
      </c>
      <c r="C607" s="149" t="str">
        <f>VLOOKUP(A607,'MASTER KEY'!$A$2:$C6565,3,TRUE)</f>
        <v>cells/mL</v>
      </c>
      <c r="D607" s="6" t="str">
        <f t="shared" si="3"/>
        <v>Achnanthes_spp_0014</v>
      </c>
      <c r="E607" s="149" t="str">
        <f t="shared" si="2"/>
        <v>cells/mL</v>
      </c>
      <c r="F607" s="173">
        <v>1</v>
      </c>
      <c r="G607" t="str">
        <f>VLOOKUP(A607,'MASTER KEY'!$A$2:$K5603,11,FALSE)</f>
        <v>Ecology (Planktonic)</v>
      </c>
      <c r="H607">
        <v>0</v>
      </c>
    </row>
    <row r="608" spans="1:8">
      <c r="A608" s="6" t="s">
        <v>3668</v>
      </c>
      <c r="B608" t="str">
        <f>VLOOKUP(A608,'MASTER KEY'!$A$2:$B6566,2,FALSE)</f>
        <v>Achnanthes spp 0015</v>
      </c>
      <c r="C608" s="149" t="str">
        <f>VLOOKUP(A608,'MASTER KEY'!$A$2:$C6566,3,TRUE)</f>
        <v>cells/mL</v>
      </c>
      <c r="D608" s="6" t="str">
        <f t="shared" si="3"/>
        <v>Achnanthes_spp_0015</v>
      </c>
      <c r="E608" s="149" t="str">
        <f t="shared" si="2"/>
        <v>cells/mL</v>
      </c>
      <c r="F608" s="173">
        <v>1</v>
      </c>
      <c r="G608" t="str">
        <f>VLOOKUP(A608,'MASTER KEY'!$A$2:$K5604,11,FALSE)</f>
        <v>Ecology (Planktonic)</v>
      </c>
      <c r="H608">
        <v>0</v>
      </c>
    </row>
    <row r="609" spans="1:8">
      <c r="A609" s="6" t="s">
        <v>3669</v>
      </c>
      <c r="B609" t="str">
        <f>VLOOKUP(A609,'MASTER KEY'!$A$2:$B6567,2,FALSE)</f>
        <v>Achnanthes spp 0017</v>
      </c>
      <c r="C609" s="149" t="str">
        <f>VLOOKUP(A609,'MASTER KEY'!$A$2:$C6567,3,TRUE)</f>
        <v>cells/mL</v>
      </c>
      <c r="D609" s="6" t="str">
        <f t="shared" si="3"/>
        <v>Achnanthes_spp_0017</v>
      </c>
      <c r="E609" s="149" t="str">
        <f t="shared" si="2"/>
        <v>cells/mL</v>
      </c>
      <c r="F609" s="173">
        <v>1</v>
      </c>
      <c r="G609" t="str">
        <f>VLOOKUP(A609,'MASTER KEY'!$A$2:$K5605,11,FALSE)</f>
        <v>Ecology (Planktonic)</v>
      </c>
      <c r="H609">
        <v>0</v>
      </c>
    </row>
    <row r="610" spans="1:8">
      <c r="A610" s="6" t="s">
        <v>3670</v>
      </c>
      <c r="B610" t="str">
        <f>VLOOKUP(A610,'MASTER KEY'!$A$2:$B6568,2,FALSE)</f>
        <v>Achnanthes spp 0018</v>
      </c>
      <c r="C610" s="149" t="str">
        <f>VLOOKUP(A610,'MASTER KEY'!$A$2:$C6568,3,TRUE)</f>
        <v>cells/mL</v>
      </c>
      <c r="D610" s="6" t="str">
        <f t="shared" si="3"/>
        <v>Achnanthes_spp_0018</v>
      </c>
      <c r="E610" s="149" t="str">
        <f t="shared" si="2"/>
        <v>cells/mL</v>
      </c>
      <c r="F610" s="173">
        <v>1</v>
      </c>
      <c r="G610" t="str">
        <f>VLOOKUP(A610,'MASTER KEY'!$A$2:$K5606,11,FALSE)</f>
        <v>Ecology (Planktonic)</v>
      </c>
      <c r="H610">
        <v>0</v>
      </c>
    </row>
    <row r="611" spans="1:8">
      <c r="A611" s="6" t="s">
        <v>3671</v>
      </c>
      <c r="B611" t="str">
        <f>VLOOKUP(A611,'MASTER KEY'!$A$2:$B6569,2,FALSE)</f>
        <v>Achnanthes spp 0019</v>
      </c>
      <c r="C611" s="149" t="str">
        <f>VLOOKUP(A611,'MASTER KEY'!$A$2:$C6569,3,TRUE)</f>
        <v>cells/mL</v>
      </c>
      <c r="D611" s="6" t="str">
        <f t="shared" si="3"/>
        <v>Achnanthes_spp_0019</v>
      </c>
      <c r="E611" s="149" t="str">
        <f t="shared" si="2"/>
        <v>cells/mL</v>
      </c>
      <c r="F611" s="173">
        <v>1</v>
      </c>
      <c r="G611" t="str">
        <f>VLOOKUP(A611,'MASTER KEY'!$A$2:$K5607,11,FALSE)</f>
        <v>Ecology (Planktonic)</v>
      </c>
      <c r="H611">
        <v>0</v>
      </c>
    </row>
    <row r="612" spans="1:8">
      <c r="A612" s="6" t="s">
        <v>3672</v>
      </c>
      <c r="B612" t="str">
        <f>VLOOKUP(A612,'MASTER KEY'!$A$2:$B6570,2,FALSE)</f>
        <v>Achnanthidium spp 0001</v>
      </c>
      <c r="C612" s="149" t="str">
        <f>VLOOKUP(A612,'MASTER KEY'!$A$2:$C6570,3,TRUE)</f>
        <v>cells/mL</v>
      </c>
      <c r="D612" s="6" t="str">
        <f t="shared" si="3"/>
        <v>Achnanthidium_spp_0001</v>
      </c>
      <c r="E612" s="149" t="str">
        <f t="shared" si="2"/>
        <v>cells/mL</v>
      </c>
      <c r="F612" s="173">
        <v>1</v>
      </c>
      <c r="G612" t="str">
        <f>VLOOKUP(A612,'MASTER KEY'!$A$2:$K5608,11,FALSE)</f>
        <v>Ecology (Planktonic)</v>
      </c>
      <c r="H612">
        <v>0</v>
      </c>
    </row>
    <row r="613" spans="1:8">
      <c r="A613" s="6" t="s">
        <v>3673</v>
      </c>
      <c r="B613" t="str">
        <f>VLOOKUP(A613,'MASTER KEY'!$A$2:$B6571,2,FALSE)</f>
        <v>Actinastrum hantzschii</v>
      </c>
      <c r="C613" s="149" t="str">
        <f>VLOOKUP(A613,'MASTER KEY'!$A$2:$C6571,3,TRUE)</f>
        <v>cells/mL</v>
      </c>
      <c r="D613" s="6" t="str">
        <f t="shared" si="3"/>
        <v>Actinastrum_hantzschii</v>
      </c>
      <c r="E613" s="149" t="str">
        <f t="shared" si="2"/>
        <v>cells/mL</v>
      </c>
      <c r="F613" s="173">
        <v>1</v>
      </c>
      <c r="G613" t="str">
        <f>VLOOKUP(A613,'MASTER KEY'!$A$2:$K5609,11,FALSE)</f>
        <v>Ecology (Planktonic)</v>
      </c>
      <c r="H613">
        <v>0</v>
      </c>
    </row>
    <row r="614" spans="1:8">
      <c r="A614" s="6" t="s">
        <v>3674</v>
      </c>
      <c r="B614" t="str">
        <f>VLOOKUP(A614,'MASTER KEY'!$A$2:$B6572,2,FALSE)</f>
        <v>Actinastrum spp 0001</v>
      </c>
      <c r="C614" s="149" t="str">
        <f>VLOOKUP(A614,'MASTER KEY'!$A$2:$C6572,3,TRUE)</f>
        <v>cells/mL</v>
      </c>
      <c r="D614" s="6" t="str">
        <f t="shared" si="3"/>
        <v>Actinastrum_spp_0001</v>
      </c>
      <c r="E614" s="149" t="str">
        <f t="shared" si="2"/>
        <v>cells/mL</v>
      </c>
      <c r="F614" s="173">
        <v>1</v>
      </c>
      <c r="G614" t="str">
        <f>VLOOKUP(A614,'MASTER KEY'!$A$2:$K5610,11,FALSE)</f>
        <v>Ecology (Planktonic)</v>
      </c>
      <c r="H614">
        <v>0</v>
      </c>
    </row>
    <row r="615" spans="1:8">
      <c r="A615" s="6" t="s">
        <v>3675</v>
      </c>
      <c r="B615" t="str">
        <f>VLOOKUP(A615,'MASTER KEY'!$A$2:$B6573,2,FALSE)</f>
        <v>Actiniscus spp 0001</v>
      </c>
      <c r="C615" s="149" t="str">
        <f>VLOOKUP(A615,'MASTER KEY'!$A$2:$C6573,3,TRUE)</f>
        <v>cells/mL</v>
      </c>
      <c r="D615" s="6" t="str">
        <f t="shared" si="3"/>
        <v>Actiniscus_spp_0001</v>
      </c>
      <c r="E615" s="149" t="str">
        <f t="shared" si="2"/>
        <v>cells/mL</v>
      </c>
      <c r="F615" s="173">
        <v>1</v>
      </c>
      <c r="G615" t="str">
        <f>VLOOKUP(A615,'MASTER KEY'!$A$2:$K5611,11,FALSE)</f>
        <v>Ecology (Planktonic)</v>
      </c>
      <c r="H615">
        <v>0</v>
      </c>
    </row>
    <row r="616" spans="1:8">
      <c r="A616" s="6" t="s">
        <v>3676</v>
      </c>
      <c r="B616" t="str">
        <f>VLOOKUP(A616,'MASTER KEY'!$A$2:$B6574,2,FALSE)</f>
        <v>Actinocyclus spp 0001</v>
      </c>
      <c r="C616" s="149" t="str">
        <f>VLOOKUP(A616,'MASTER KEY'!$A$2:$C6574,3,TRUE)</f>
        <v>cells/mL</v>
      </c>
      <c r="D616" s="6" t="str">
        <f t="shared" si="3"/>
        <v>Actinocyclus_spp_0001</v>
      </c>
      <c r="E616" s="149" t="str">
        <f t="shared" si="2"/>
        <v>cells/mL</v>
      </c>
      <c r="F616" s="173">
        <v>1</v>
      </c>
      <c r="G616" t="str">
        <f>VLOOKUP(A616,'MASTER KEY'!$A$2:$K5612,11,FALSE)</f>
        <v>Ecology (Planktonic)</v>
      </c>
      <c r="H616">
        <v>0</v>
      </c>
    </row>
    <row r="617" spans="1:8">
      <c r="A617" s="6" t="s">
        <v>3677</v>
      </c>
      <c r="B617" t="str">
        <f>VLOOKUP(A617,'MASTER KEY'!$A$2:$B6575,2,FALSE)</f>
        <v>Actinoptychus senarius</v>
      </c>
      <c r="C617" s="149" t="str">
        <f>VLOOKUP(A617,'MASTER KEY'!$A$2:$C6575,3,TRUE)</f>
        <v>cells/mL</v>
      </c>
      <c r="D617" s="6" t="str">
        <f t="shared" si="3"/>
        <v>Actinoptychus_senarius</v>
      </c>
      <c r="E617" s="149" t="str">
        <f t="shared" si="2"/>
        <v>cells/mL</v>
      </c>
      <c r="F617" s="173">
        <v>1</v>
      </c>
      <c r="G617" t="str">
        <f>VLOOKUP(A617,'MASTER KEY'!$A$2:$K5613,11,FALSE)</f>
        <v>Ecology (Planktonic)</v>
      </c>
      <c r="H617">
        <v>0</v>
      </c>
    </row>
    <row r="618" spans="1:8">
      <c r="A618" s="6" t="s">
        <v>3678</v>
      </c>
      <c r="B618" t="str">
        <f>VLOOKUP(A618,'MASTER KEY'!$A$2:$B6576,2,FALSE)</f>
        <v>Adoneis spp 0001</v>
      </c>
      <c r="C618" s="149" t="str">
        <f>VLOOKUP(A618,'MASTER KEY'!$A$2:$C6576,3,TRUE)</f>
        <v>cells/mL</v>
      </c>
      <c r="D618" s="6" t="str">
        <f t="shared" si="3"/>
        <v>Adoneis_spp_0001</v>
      </c>
      <c r="E618" s="149" t="str">
        <f t="shared" si="2"/>
        <v>cells/mL</v>
      </c>
      <c r="F618" s="173">
        <v>1</v>
      </c>
      <c r="G618" t="str">
        <f>VLOOKUP(A618,'MASTER KEY'!$A$2:$K5614,11,FALSE)</f>
        <v>Ecology (Planktonic)</v>
      </c>
      <c r="H618">
        <v>0</v>
      </c>
    </row>
    <row r="619" spans="1:8">
      <c r="A619" s="6" t="s">
        <v>3679</v>
      </c>
      <c r="B619" t="str">
        <f>VLOOKUP(A619,'MASTER KEY'!$A$2:$B6577,2,FALSE)</f>
        <v>Akashiwo sanguinea</v>
      </c>
      <c r="C619" s="149" t="str">
        <f>VLOOKUP(A619,'MASTER KEY'!$A$2:$C6577,3,TRUE)</f>
        <v>cells/mL</v>
      </c>
      <c r="D619" s="6" t="str">
        <f t="shared" si="3"/>
        <v>Akashiwo_sanguinea</v>
      </c>
      <c r="E619" s="149" t="str">
        <f t="shared" si="2"/>
        <v>cells/mL</v>
      </c>
      <c r="F619" s="173">
        <v>1</v>
      </c>
      <c r="G619" t="str">
        <f>VLOOKUP(A619,'MASTER KEY'!$A$2:$K5615,11,FALSE)</f>
        <v>Ecology (Planktonic)</v>
      </c>
      <c r="H619">
        <v>0</v>
      </c>
    </row>
    <row r="620" spans="1:8">
      <c r="A620" s="6" t="s">
        <v>3680</v>
      </c>
      <c r="B620" t="str">
        <f>VLOOKUP(A620,'MASTER KEY'!$A$2:$B6578,2,FALSE)</f>
        <v>Akashiwo spp 0001</v>
      </c>
      <c r="C620" s="149" t="str">
        <f>VLOOKUP(A620,'MASTER KEY'!$A$2:$C6578,3,TRUE)</f>
        <v>cells/mL</v>
      </c>
      <c r="D620" s="6" t="str">
        <f t="shared" si="3"/>
        <v>Akashiwo_spp_0001</v>
      </c>
      <c r="E620" s="149" t="str">
        <f t="shared" si="2"/>
        <v>cells/mL</v>
      </c>
      <c r="F620" s="173">
        <v>1</v>
      </c>
      <c r="G620" t="str">
        <f>VLOOKUP(A620,'MASTER KEY'!$A$2:$K5616,11,FALSE)</f>
        <v>Ecology (Planktonic)</v>
      </c>
      <c r="H620">
        <v>0</v>
      </c>
    </row>
    <row r="621" spans="1:8">
      <c r="A621" s="6" t="s">
        <v>3681</v>
      </c>
      <c r="B621" t="str">
        <f>VLOOKUP(A621,'MASTER KEY'!$A$2:$B6579,2,FALSE)</f>
        <v>Akashiwo spp 0002</v>
      </c>
      <c r="C621" s="149" t="str">
        <f>VLOOKUP(A621,'MASTER KEY'!$A$2:$C6579,3,TRUE)</f>
        <v>cells/mL</v>
      </c>
      <c r="D621" s="6" t="str">
        <f t="shared" si="3"/>
        <v>Akashiwo_spp_0002</v>
      </c>
      <c r="E621" s="149" t="str">
        <f t="shared" si="2"/>
        <v>cells/mL</v>
      </c>
      <c r="F621" s="173">
        <v>1</v>
      </c>
      <c r="G621" t="str">
        <f>VLOOKUP(A621,'MASTER KEY'!$A$2:$K5617,11,FALSE)</f>
        <v>Ecology (Planktonic)</v>
      </c>
      <c r="H621">
        <v>0</v>
      </c>
    </row>
    <row r="622" spans="1:8">
      <c r="A622" s="6" t="s">
        <v>3682</v>
      </c>
      <c r="B622" t="str">
        <f>VLOOKUP(A622,'MASTER KEY'!$A$2:$B6580,2,FALSE)</f>
        <v>Alexandrium catenella</v>
      </c>
      <c r="C622" s="149" t="str">
        <f>VLOOKUP(A622,'MASTER KEY'!$A$2:$C6580,3,TRUE)</f>
        <v>cells/mL</v>
      </c>
      <c r="D622" s="6" t="str">
        <f t="shared" si="3"/>
        <v>Alexandrium_catenella</v>
      </c>
      <c r="E622" s="149" t="str">
        <f t="shared" si="2"/>
        <v>cells/mL</v>
      </c>
      <c r="F622" s="173">
        <v>1</v>
      </c>
      <c r="G622" t="str">
        <f>VLOOKUP(A622,'MASTER KEY'!$A$2:$K5618,11,FALSE)</f>
        <v>Ecology (Planktonic)</v>
      </c>
      <c r="H622">
        <v>0</v>
      </c>
    </row>
    <row r="623" spans="1:8">
      <c r="A623" s="6" t="s">
        <v>3683</v>
      </c>
      <c r="B623" t="str">
        <f>VLOOKUP(A623,'MASTER KEY'!$A$2:$B6581,2,FALSE)</f>
        <v>Alexandrium minutum</v>
      </c>
      <c r="C623" s="149" t="str">
        <f>VLOOKUP(A623,'MASTER KEY'!$A$2:$C6581,3,TRUE)</f>
        <v>cells/mL</v>
      </c>
      <c r="D623" s="6" t="str">
        <f t="shared" si="3"/>
        <v>Alexandrium_minutum</v>
      </c>
      <c r="E623" s="149" t="str">
        <f t="shared" si="2"/>
        <v>cells/mL</v>
      </c>
      <c r="F623" s="173">
        <v>1</v>
      </c>
      <c r="G623" t="str">
        <f>VLOOKUP(A623,'MASTER KEY'!$A$2:$K5619,11,FALSE)</f>
        <v>Ecology (Planktonic)</v>
      </c>
      <c r="H623">
        <v>0</v>
      </c>
    </row>
    <row r="624" spans="1:8">
      <c r="A624" s="6" t="s">
        <v>3684</v>
      </c>
      <c r="B624" t="str">
        <f>VLOOKUP(A624,'MASTER KEY'!$A$2:$B6582,2,FALSE)</f>
        <v>Alexandrium pseudogonyaulax</v>
      </c>
      <c r="C624" s="149" t="str">
        <f>VLOOKUP(A624,'MASTER KEY'!$A$2:$C6582,3,TRUE)</f>
        <v>cells/mL</v>
      </c>
      <c r="D624" s="6" t="str">
        <f t="shared" si="3"/>
        <v>Alexandrium_pseudogonyaulax</v>
      </c>
      <c r="E624" s="149" t="str">
        <f t="shared" si="2"/>
        <v>cells/mL</v>
      </c>
      <c r="F624" s="173">
        <v>1</v>
      </c>
      <c r="G624" t="str">
        <f>VLOOKUP(A624,'MASTER KEY'!$A$2:$K5620,11,FALSE)</f>
        <v>Ecology (Planktonic)</v>
      </c>
      <c r="H624">
        <v>0</v>
      </c>
    </row>
    <row r="625" spans="1:8">
      <c r="A625" s="6" t="s">
        <v>3685</v>
      </c>
      <c r="B625" t="str">
        <f>VLOOKUP(A625,'MASTER KEY'!$A$2:$B6583,2,FALSE)</f>
        <v>Alexandrium spp 0001</v>
      </c>
      <c r="C625" s="149" t="str">
        <f>VLOOKUP(A625,'MASTER KEY'!$A$2:$C6583,3,TRUE)</f>
        <v>cells/mL</v>
      </c>
      <c r="D625" s="6" t="str">
        <f t="shared" si="3"/>
        <v>Alexandrium_spp_0001</v>
      </c>
      <c r="E625" s="149" t="str">
        <f t="shared" si="2"/>
        <v>cells/mL</v>
      </c>
      <c r="F625" s="173">
        <v>1</v>
      </c>
      <c r="G625" t="str">
        <f>VLOOKUP(A625,'MASTER KEY'!$A$2:$K5621,11,FALSE)</f>
        <v>Ecology (Planktonic)</v>
      </c>
      <c r="H625">
        <v>0</v>
      </c>
    </row>
    <row r="626" spans="1:8">
      <c r="A626" s="6" t="s">
        <v>3686</v>
      </c>
      <c r="B626" t="str">
        <f>VLOOKUP(A626,'MASTER KEY'!$A$2:$B6584,2,FALSE)</f>
        <v>Alexandrium spp 0002</v>
      </c>
      <c r="C626" s="149" t="str">
        <f>VLOOKUP(A626,'MASTER KEY'!$A$2:$C6584,3,TRUE)</f>
        <v>cells/mL</v>
      </c>
      <c r="D626" s="6" t="str">
        <f t="shared" si="3"/>
        <v>Alexandrium_spp_0002</v>
      </c>
      <c r="E626" s="149" t="str">
        <f t="shared" si="2"/>
        <v>cells/mL</v>
      </c>
      <c r="F626" s="173">
        <v>1</v>
      </c>
      <c r="G626" t="str">
        <f>VLOOKUP(A626,'MASTER KEY'!$A$2:$K5622,11,FALSE)</f>
        <v>Ecology (Planktonic)</v>
      </c>
      <c r="H626">
        <v>0</v>
      </c>
    </row>
    <row r="627" spans="1:8">
      <c r="A627" s="6" t="s">
        <v>3687</v>
      </c>
      <c r="B627" t="str">
        <f>VLOOKUP(A627,'MASTER KEY'!$A$2:$B6585,2,FALSE)</f>
        <v>Alexandrium spp 0003</v>
      </c>
      <c r="C627" s="149" t="str">
        <f>VLOOKUP(A627,'MASTER KEY'!$A$2:$C6585,3,TRUE)</f>
        <v>cells/mL</v>
      </c>
      <c r="D627" s="6" t="str">
        <f t="shared" si="3"/>
        <v>Alexandrium_spp_0003</v>
      </c>
      <c r="E627" s="149" t="str">
        <f t="shared" si="2"/>
        <v>cells/mL</v>
      </c>
      <c r="F627" s="173">
        <v>1</v>
      </c>
      <c r="G627" t="str">
        <f>VLOOKUP(A627,'MASTER KEY'!$A$2:$K5623,11,FALSE)</f>
        <v>Ecology (Planktonic)</v>
      </c>
      <c r="H627">
        <v>0</v>
      </c>
    </row>
    <row r="628" spans="1:8">
      <c r="A628" s="6" t="s">
        <v>3688</v>
      </c>
      <c r="B628" t="str">
        <f>VLOOKUP(A628,'MASTER KEY'!$A$2:$B6586,2,FALSE)</f>
        <v>Alexandrium spp 0004</v>
      </c>
      <c r="C628" s="149" t="str">
        <f>VLOOKUP(A628,'MASTER KEY'!$A$2:$C6586,3,TRUE)</f>
        <v>cells/mL</v>
      </c>
      <c r="D628" s="6" t="str">
        <f t="shared" si="3"/>
        <v>Alexandrium_spp_0004</v>
      </c>
      <c r="E628" s="149" t="str">
        <f t="shared" si="2"/>
        <v>cells/mL</v>
      </c>
      <c r="F628" s="173">
        <v>1</v>
      </c>
      <c r="G628" t="str">
        <f>VLOOKUP(A628,'MASTER KEY'!$A$2:$K5624,11,FALSE)</f>
        <v>Ecology (Planktonic)</v>
      </c>
      <c r="H628">
        <v>0</v>
      </c>
    </row>
    <row r="629" spans="1:8">
      <c r="A629" s="6" t="s">
        <v>3689</v>
      </c>
      <c r="B629" t="str">
        <f>VLOOKUP(A629,'MASTER KEY'!$A$2:$B6587,2,FALSE)</f>
        <v>Alexandrium tamarense</v>
      </c>
      <c r="C629" s="149" t="str">
        <f>VLOOKUP(A629,'MASTER KEY'!$A$2:$C6587,3,TRUE)</f>
        <v>cells/mL</v>
      </c>
      <c r="D629" s="6" t="str">
        <f t="shared" si="3"/>
        <v>Alexandrium_tamarense</v>
      </c>
      <c r="E629" s="149" t="str">
        <f t="shared" si="2"/>
        <v>cells/mL</v>
      </c>
      <c r="F629" s="173">
        <v>1</v>
      </c>
      <c r="G629" t="str">
        <f>VLOOKUP(A629,'MASTER KEY'!$A$2:$K5625,11,FALSE)</f>
        <v>Ecology (Planktonic)</v>
      </c>
      <c r="H629">
        <v>0</v>
      </c>
    </row>
    <row r="630" spans="1:8">
      <c r="A630" s="6" t="s">
        <v>3690</v>
      </c>
      <c r="B630" t="str">
        <f>VLOOKUP(A630,'MASTER KEY'!$A$2:$B6588,2,FALSE)</f>
        <v>Algirosphaera spp 0001</v>
      </c>
      <c r="C630" s="149" t="str">
        <f>VLOOKUP(A630,'MASTER KEY'!$A$2:$C6588,3,TRUE)</f>
        <v>cells/mL</v>
      </c>
      <c r="D630" s="6" t="str">
        <f t="shared" si="3"/>
        <v>Algirosphaera_spp_0001</v>
      </c>
      <c r="E630" s="149" t="str">
        <f t="shared" si="2"/>
        <v>cells/mL</v>
      </c>
      <c r="F630" s="173">
        <v>1</v>
      </c>
      <c r="G630" t="str">
        <f>VLOOKUP(A630,'MASTER KEY'!$A$2:$K5626,11,FALSE)</f>
        <v>Ecology (Planktonic)</v>
      </c>
      <c r="H630">
        <v>0</v>
      </c>
    </row>
    <row r="631" spans="1:8">
      <c r="A631" s="6" t="s">
        <v>3691</v>
      </c>
      <c r="B631" t="str">
        <f>VLOOKUP(A631,'MASTER KEY'!$A$2:$B6589,2,FALSE)</f>
        <v>Alisphaera gaudii</v>
      </c>
      <c r="C631" s="149" t="str">
        <f>VLOOKUP(A631,'MASTER KEY'!$A$2:$C6589,3,TRUE)</f>
        <v>cells/mL</v>
      </c>
      <c r="D631" s="6" t="str">
        <f t="shared" si="3"/>
        <v>Alisphaera_gaudii</v>
      </c>
      <c r="E631" s="149" t="str">
        <f t="shared" si="2"/>
        <v>cells/mL</v>
      </c>
      <c r="F631" s="173">
        <v>1</v>
      </c>
      <c r="G631" t="str">
        <f>VLOOKUP(A631,'MASTER KEY'!$A$2:$K5627,11,FALSE)</f>
        <v>Ecology (Planktonic)</v>
      </c>
      <c r="H631">
        <v>0</v>
      </c>
    </row>
    <row r="632" spans="1:8">
      <c r="A632" s="6" t="s">
        <v>3692</v>
      </c>
      <c r="B632" t="str">
        <f>VLOOKUP(A632,'MASTER KEY'!$A$2:$B6590,2,FALSE)</f>
        <v>Alisphaera unicornis</v>
      </c>
      <c r="C632" s="149" t="str">
        <f>VLOOKUP(A632,'MASTER KEY'!$A$2:$C6590,3,TRUE)</f>
        <v>cells/mL</v>
      </c>
      <c r="D632" s="6" t="str">
        <f t="shared" si="3"/>
        <v>Alisphaera_unicornis</v>
      </c>
      <c r="E632" s="149" t="str">
        <f t="shared" si="2"/>
        <v>cells/mL</v>
      </c>
      <c r="F632" s="173">
        <v>1</v>
      </c>
      <c r="G632" t="str">
        <f>VLOOKUP(A632,'MASTER KEY'!$A$2:$K5628,11,FALSE)</f>
        <v>Ecology (Planktonic)</v>
      </c>
      <c r="H632">
        <v>0</v>
      </c>
    </row>
    <row r="633" spans="1:8">
      <c r="A633" s="6" t="s">
        <v>3693</v>
      </c>
      <c r="B633" t="str">
        <f>VLOOKUP(A633,'MASTER KEY'!$A$2:$B6591,2,FALSE)</f>
        <v>Amphidinium carterae</v>
      </c>
      <c r="C633" s="149" t="str">
        <f>VLOOKUP(A633,'MASTER KEY'!$A$2:$C6591,3,TRUE)</f>
        <v>cells/mL</v>
      </c>
      <c r="D633" s="6" t="str">
        <f t="shared" si="3"/>
        <v>Amphidinium_carterae</v>
      </c>
      <c r="E633" s="149" t="str">
        <f t="shared" si="2"/>
        <v>cells/mL</v>
      </c>
      <c r="F633" s="173">
        <v>1</v>
      </c>
      <c r="G633" t="str">
        <f>VLOOKUP(A633,'MASTER KEY'!$A$2:$K5629,11,FALSE)</f>
        <v>Ecology (Planktonic)</v>
      </c>
      <c r="H633">
        <v>0</v>
      </c>
    </row>
    <row r="634" spans="1:8">
      <c r="A634" s="6" t="s">
        <v>3694</v>
      </c>
      <c r="B634" t="str">
        <f>VLOOKUP(A634,'MASTER KEY'!$A$2:$B6592,2,FALSE)</f>
        <v>Amphidinium crassum</v>
      </c>
      <c r="C634" s="149" t="str">
        <f>VLOOKUP(A634,'MASTER KEY'!$A$2:$C6592,3,TRUE)</f>
        <v>cells/mL</v>
      </c>
      <c r="D634" s="6" t="str">
        <f t="shared" si="3"/>
        <v>Amphidinium_crassum</v>
      </c>
      <c r="E634" s="149" t="str">
        <f t="shared" si="2"/>
        <v>cells/mL</v>
      </c>
      <c r="F634" s="173">
        <v>1</v>
      </c>
      <c r="G634" t="str">
        <f>VLOOKUP(A634,'MASTER KEY'!$A$2:$K5630,11,FALSE)</f>
        <v>Ecology (Planktonic)</v>
      </c>
      <c r="H634">
        <v>0</v>
      </c>
    </row>
    <row r="635" spans="1:8">
      <c r="A635" s="6" t="s">
        <v>3695</v>
      </c>
      <c r="B635" t="str">
        <f>VLOOKUP(A635,'MASTER KEY'!$A$2:$B6593,2,FALSE)</f>
        <v>Amphidinium spp 0001</v>
      </c>
      <c r="C635" s="149" t="str">
        <f>VLOOKUP(A635,'MASTER KEY'!$A$2:$C6593,3,TRUE)</f>
        <v>cells/mL</v>
      </c>
      <c r="D635" s="6" t="str">
        <f t="shared" si="3"/>
        <v>Amphidinium_spp_0001</v>
      </c>
      <c r="E635" s="149" t="str">
        <f t="shared" si="2"/>
        <v>cells/mL</v>
      </c>
      <c r="F635" s="173">
        <v>1</v>
      </c>
      <c r="G635" t="str">
        <f>VLOOKUP(A635,'MASTER KEY'!$A$2:$K5631,11,FALSE)</f>
        <v>Ecology (Planktonic)</v>
      </c>
      <c r="H635">
        <v>0</v>
      </c>
    </row>
    <row r="636" spans="1:8">
      <c r="A636" s="6" t="s">
        <v>3696</v>
      </c>
      <c r="B636" t="str">
        <f>VLOOKUP(A636,'MASTER KEY'!$A$2:$B6594,2,FALSE)</f>
        <v>Amphidinium spp 00012</v>
      </c>
      <c r="C636" s="149" t="str">
        <f>VLOOKUP(A636,'MASTER KEY'!$A$2:$C6594,3,TRUE)</f>
        <v>cells/mL</v>
      </c>
      <c r="D636" s="6" t="str">
        <f t="shared" si="3"/>
        <v>Amphidinium_spp_00012</v>
      </c>
      <c r="E636" s="149" t="str">
        <f t="shared" si="2"/>
        <v>cells/mL</v>
      </c>
      <c r="F636" s="173">
        <v>1</v>
      </c>
      <c r="G636" t="str">
        <f>VLOOKUP(A636,'MASTER KEY'!$A$2:$K5632,11,FALSE)</f>
        <v>Ecology (Planktonic)</v>
      </c>
      <c r="H636">
        <v>0</v>
      </c>
    </row>
    <row r="637" spans="1:8">
      <c r="A637" s="6" t="s">
        <v>3697</v>
      </c>
      <c r="B637" t="str">
        <f>VLOOKUP(A637,'MASTER KEY'!$A$2:$B6595,2,FALSE)</f>
        <v>Amphidinium spp 0002</v>
      </c>
      <c r="C637" s="149" t="str">
        <f>VLOOKUP(A637,'MASTER KEY'!$A$2:$C6595,3,TRUE)</f>
        <v>cells/mL</v>
      </c>
      <c r="D637" s="6" t="str">
        <f t="shared" si="3"/>
        <v>Amphidinium_spp_0002</v>
      </c>
      <c r="E637" s="149" t="str">
        <f t="shared" si="2"/>
        <v>cells/mL</v>
      </c>
      <c r="F637" s="173">
        <v>1</v>
      </c>
      <c r="G637" t="str">
        <f>VLOOKUP(A637,'MASTER KEY'!$A$2:$K5633,11,FALSE)</f>
        <v>Ecology (Planktonic)</v>
      </c>
      <c r="H637">
        <v>0</v>
      </c>
    </row>
    <row r="638" spans="1:8">
      <c r="A638" s="6" t="s">
        <v>3698</v>
      </c>
      <c r="B638" t="str">
        <f>VLOOKUP(A638,'MASTER KEY'!$A$2:$B6596,2,FALSE)</f>
        <v>Amphidinium spp 0003</v>
      </c>
      <c r="C638" s="149" t="str">
        <f>VLOOKUP(A638,'MASTER KEY'!$A$2:$C6596,3,TRUE)</f>
        <v>cells/mL</v>
      </c>
      <c r="D638" s="6" t="str">
        <f t="shared" si="3"/>
        <v>Amphidinium_spp_0003</v>
      </c>
      <c r="E638" s="149" t="str">
        <f t="shared" si="2"/>
        <v>cells/mL</v>
      </c>
      <c r="F638" s="173">
        <v>1</v>
      </c>
      <c r="G638" t="str">
        <f>VLOOKUP(A638,'MASTER KEY'!$A$2:$K5634,11,FALSE)</f>
        <v>Ecology (Planktonic)</v>
      </c>
      <c r="H638">
        <v>0</v>
      </c>
    </row>
    <row r="639" spans="1:8">
      <c r="A639" s="6" t="s">
        <v>3699</v>
      </c>
      <c r="B639" t="str">
        <f>VLOOKUP(A639,'MASTER KEY'!$A$2:$B6597,2,FALSE)</f>
        <v>Amphidinium spp 0004</v>
      </c>
      <c r="C639" s="149" t="str">
        <f>VLOOKUP(A639,'MASTER KEY'!$A$2:$C6597,3,TRUE)</f>
        <v>cells/mL</v>
      </c>
      <c r="D639" s="6" t="str">
        <f t="shared" si="3"/>
        <v>Amphidinium_spp_0004</v>
      </c>
      <c r="E639" s="149" t="str">
        <f t="shared" si="2"/>
        <v>cells/mL</v>
      </c>
      <c r="F639" s="173">
        <v>1</v>
      </c>
      <c r="G639" t="str">
        <f>VLOOKUP(A639,'MASTER KEY'!$A$2:$K5635,11,FALSE)</f>
        <v>Ecology (Planktonic)</v>
      </c>
      <c r="H639">
        <v>0</v>
      </c>
    </row>
    <row r="640" spans="1:8">
      <c r="A640" s="6" t="s">
        <v>3700</v>
      </c>
      <c r="B640" t="str">
        <f>VLOOKUP(A640,'MASTER KEY'!$A$2:$B6598,2,FALSE)</f>
        <v>Amphidinium spp 0005</v>
      </c>
      <c r="C640" s="149" t="str">
        <f>VLOOKUP(A640,'MASTER KEY'!$A$2:$C6598,3,TRUE)</f>
        <v>cells/mL</v>
      </c>
      <c r="D640" s="6" t="str">
        <f t="shared" si="3"/>
        <v>Amphidinium_spp_0005</v>
      </c>
      <c r="E640" s="149" t="str">
        <f t="shared" si="2"/>
        <v>cells/mL</v>
      </c>
      <c r="F640" s="173">
        <v>1</v>
      </c>
      <c r="G640" t="str">
        <f>VLOOKUP(A640,'MASTER KEY'!$A$2:$K5636,11,FALSE)</f>
        <v>Ecology (Planktonic)</v>
      </c>
      <c r="H640">
        <v>0</v>
      </c>
    </row>
    <row r="641" spans="1:8">
      <c r="A641" s="6" t="s">
        <v>3701</v>
      </c>
      <c r="B641" t="str">
        <f>VLOOKUP(A641,'MASTER KEY'!$A$2:$B6599,2,FALSE)</f>
        <v>Amphidinium spp 0006</v>
      </c>
      <c r="C641" s="149" t="str">
        <f>VLOOKUP(A641,'MASTER KEY'!$A$2:$C6599,3,TRUE)</f>
        <v>cells/mL</v>
      </c>
      <c r="D641" s="6" t="str">
        <f t="shared" si="3"/>
        <v>Amphidinium_spp_0006</v>
      </c>
      <c r="E641" s="149" t="str">
        <f t="shared" si="2"/>
        <v>cells/mL</v>
      </c>
      <c r="F641" s="173">
        <v>1</v>
      </c>
      <c r="G641" t="str">
        <f>VLOOKUP(A641,'MASTER KEY'!$A$2:$K5637,11,FALSE)</f>
        <v>Ecology (Planktonic)</v>
      </c>
      <c r="H641">
        <v>0</v>
      </c>
    </row>
    <row r="642" spans="1:8">
      <c r="A642" s="6" t="s">
        <v>3702</v>
      </c>
      <c r="B642" t="str">
        <f>VLOOKUP(A642,'MASTER KEY'!$A$2:$B6600,2,FALSE)</f>
        <v>Amphidinium spp 0007</v>
      </c>
      <c r="C642" s="149" t="str">
        <f>VLOOKUP(A642,'MASTER KEY'!$A$2:$C6600,3,TRUE)</f>
        <v>cells/mL</v>
      </c>
      <c r="D642" s="6" t="str">
        <f t="shared" si="3"/>
        <v>Amphidinium_spp_0007</v>
      </c>
      <c r="E642" s="149" t="str">
        <f t="shared" si="2"/>
        <v>cells/mL</v>
      </c>
      <c r="F642" s="173">
        <v>1</v>
      </c>
      <c r="G642" t="str">
        <f>VLOOKUP(A642,'MASTER KEY'!$A$2:$K5638,11,FALSE)</f>
        <v>Ecology (Planktonic)</v>
      </c>
      <c r="H642">
        <v>0</v>
      </c>
    </row>
    <row r="643" spans="1:8">
      <c r="A643" s="6" t="s">
        <v>3703</v>
      </c>
      <c r="B643" t="str">
        <f>VLOOKUP(A643,'MASTER KEY'!$A$2:$B6601,2,FALSE)</f>
        <v>Amphidinium spp 0008</v>
      </c>
      <c r="C643" s="149" t="str">
        <f>VLOOKUP(A643,'MASTER KEY'!$A$2:$C6601,3,TRUE)</f>
        <v>cells/mL</v>
      </c>
      <c r="D643" s="6" t="str">
        <f t="shared" si="3"/>
        <v>Amphidinium_spp_0008</v>
      </c>
      <c r="E643" s="149" t="str">
        <f t="shared" si="2"/>
        <v>cells/mL</v>
      </c>
      <c r="F643" s="173">
        <v>1</v>
      </c>
      <c r="G643" t="str">
        <f>VLOOKUP(A643,'MASTER KEY'!$A$2:$K5639,11,FALSE)</f>
        <v>Ecology (Planktonic)</v>
      </c>
      <c r="H643">
        <v>0</v>
      </c>
    </row>
    <row r="644" spans="1:8">
      <c r="A644" s="6" t="s">
        <v>3704</v>
      </c>
      <c r="B644" t="str">
        <f>VLOOKUP(A644,'MASTER KEY'!$A$2:$B6602,2,FALSE)</f>
        <v>Amphidinium spp 0009</v>
      </c>
      <c r="C644" s="149" t="str">
        <f>VLOOKUP(A644,'MASTER KEY'!$A$2:$C6602,3,TRUE)</f>
        <v>cells/mL</v>
      </c>
      <c r="D644" s="6" t="str">
        <f t="shared" si="3"/>
        <v>Amphidinium_spp_0009</v>
      </c>
      <c r="E644" s="149" t="str">
        <f t="shared" si="2"/>
        <v>cells/mL</v>
      </c>
      <c r="F644" s="173">
        <v>1</v>
      </c>
      <c r="G644" t="str">
        <f>VLOOKUP(A644,'MASTER KEY'!$A$2:$K5640,11,FALSE)</f>
        <v>Ecology (Planktonic)</v>
      </c>
      <c r="H644">
        <v>0</v>
      </c>
    </row>
    <row r="645" spans="1:8">
      <c r="A645" s="6" t="s">
        <v>3705</v>
      </c>
      <c r="B645" t="str">
        <f>VLOOKUP(A645,'MASTER KEY'!$A$2:$B6603,2,FALSE)</f>
        <v>Amphidinium spp 0010</v>
      </c>
      <c r="C645" s="149" t="str">
        <f>VLOOKUP(A645,'MASTER KEY'!$A$2:$C6603,3,TRUE)</f>
        <v>cells/mL</v>
      </c>
      <c r="D645" s="6" t="str">
        <f t="shared" si="3"/>
        <v>Amphidinium_spp_0010</v>
      </c>
      <c r="E645" s="149" t="str">
        <f t="shared" si="2"/>
        <v>cells/mL</v>
      </c>
      <c r="F645" s="173">
        <v>1</v>
      </c>
      <c r="G645" t="str">
        <f>VLOOKUP(A645,'MASTER KEY'!$A$2:$K5641,11,FALSE)</f>
        <v>Ecology (Planktonic)</v>
      </c>
      <c r="H645">
        <v>0</v>
      </c>
    </row>
    <row r="646" spans="1:8">
      <c r="A646" s="6" t="s">
        <v>3706</v>
      </c>
      <c r="B646" t="str">
        <f>VLOOKUP(A646,'MASTER KEY'!$A$2:$B6604,2,FALSE)</f>
        <v>Amphidinium spp 0011</v>
      </c>
      <c r="C646" s="149" t="str">
        <f>VLOOKUP(A646,'MASTER KEY'!$A$2:$C6604,3,TRUE)</f>
        <v>cells/mL</v>
      </c>
      <c r="D646" s="6" t="str">
        <f t="shared" si="3"/>
        <v>Amphidinium_spp_0011</v>
      </c>
      <c r="E646" s="149" t="str">
        <f t="shared" si="2"/>
        <v>cells/mL</v>
      </c>
      <c r="F646" s="173">
        <v>1</v>
      </c>
      <c r="G646" t="str">
        <f>VLOOKUP(A646,'MASTER KEY'!$A$2:$K5642,11,FALSE)</f>
        <v>Ecology (Planktonic)</v>
      </c>
      <c r="H646">
        <v>0</v>
      </c>
    </row>
    <row r="647" spans="1:8">
      <c r="A647" s="6" t="s">
        <v>3707</v>
      </c>
      <c r="B647" t="str">
        <f>VLOOKUP(A647,'MASTER KEY'!$A$2:$B6605,2,FALSE)</f>
        <v>Amphidinium spp 0013</v>
      </c>
      <c r="C647" s="149" t="str">
        <f>VLOOKUP(A647,'MASTER KEY'!$A$2:$C6605,3,TRUE)</f>
        <v>cells/mL</v>
      </c>
      <c r="D647" s="6" t="str">
        <f t="shared" si="3"/>
        <v>Amphidinium_spp_0013</v>
      </c>
      <c r="E647" s="149" t="str">
        <f t="shared" si="2"/>
        <v>cells/mL</v>
      </c>
      <c r="F647" s="173">
        <v>1</v>
      </c>
      <c r="G647" t="str">
        <f>VLOOKUP(A647,'MASTER KEY'!$A$2:$K5643,11,FALSE)</f>
        <v>Ecology (Planktonic)</v>
      </c>
      <c r="H647">
        <v>0</v>
      </c>
    </row>
    <row r="648" spans="1:8">
      <c r="A648" s="6" t="s">
        <v>3708</v>
      </c>
      <c r="B648" t="str">
        <f>VLOOKUP(A648,'MASTER KEY'!$A$2:$B6606,2,FALSE)</f>
        <v>Amphidinium spp 0014</v>
      </c>
      <c r="C648" s="149" t="str">
        <f>VLOOKUP(A648,'MASTER KEY'!$A$2:$C6606,3,TRUE)</f>
        <v>cells/mL</v>
      </c>
      <c r="D648" s="6" t="str">
        <f t="shared" si="3"/>
        <v>Amphidinium_spp_0014</v>
      </c>
      <c r="E648" s="149" t="str">
        <f t="shared" si="2"/>
        <v>cells/mL</v>
      </c>
      <c r="F648" s="173">
        <v>1</v>
      </c>
      <c r="G648" t="str">
        <f>VLOOKUP(A648,'MASTER KEY'!$A$2:$K5644,11,FALSE)</f>
        <v>Ecology (Planktonic)</v>
      </c>
      <c r="H648">
        <v>0</v>
      </c>
    </row>
    <row r="649" spans="1:8">
      <c r="A649" s="6" t="s">
        <v>3709</v>
      </c>
      <c r="B649" t="str">
        <f>VLOOKUP(A649,'MASTER KEY'!$A$2:$B6607,2,FALSE)</f>
        <v>Amphidinium spp 0015</v>
      </c>
      <c r="C649" s="149" t="str">
        <f>VLOOKUP(A649,'MASTER KEY'!$A$2:$C6607,3,TRUE)</f>
        <v>cells/mL</v>
      </c>
      <c r="D649" s="6" t="str">
        <f t="shared" si="3"/>
        <v>Amphidinium_spp_0015</v>
      </c>
      <c r="E649" s="149" t="str">
        <f t="shared" si="2"/>
        <v>cells/mL</v>
      </c>
      <c r="F649" s="173">
        <v>1</v>
      </c>
      <c r="G649" t="str">
        <f>VLOOKUP(A649,'MASTER KEY'!$A$2:$K5645,11,FALSE)</f>
        <v>Ecology (Planktonic)</v>
      </c>
      <c r="H649">
        <v>0</v>
      </c>
    </row>
    <row r="650" spans="1:8">
      <c r="A650" s="6" t="s">
        <v>3710</v>
      </c>
      <c r="B650" t="str">
        <f>VLOOKUP(A650,'MASTER KEY'!$A$2:$B6608,2,FALSE)</f>
        <v>Amphidinium spp 0016</v>
      </c>
      <c r="C650" s="149" t="str">
        <f>VLOOKUP(A650,'MASTER KEY'!$A$2:$C6608,3,TRUE)</f>
        <v>cells/mL</v>
      </c>
      <c r="D650" s="6" t="str">
        <f t="shared" si="3"/>
        <v>Amphidinium_spp_0016</v>
      </c>
      <c r="E650" s="149" t="str">
        <f t="shared" si="2"/>
        <v>cells/mL</v>
      </c>
      <c r="F650" s="173">
        <v>1</v>
      </c>
      <c r="G650" t="str">
        <f>VLOOKUP(A650,'MASTER KEY'!$A$2:$K5646,11,FALSE)</f>
        <v>Ecology (Planktonic)</v>
      </c>
      <c r="H650">
        <v>0</v>
      </c>
    </row>
    <row r="651" spans="1:8">
      <c r="A651" s="6" t="s">
        <v>3711</v>
      </c>
      <c r="B651" t="str">
        <f>VLOOKUP(A651,'MASTER KEY'!$A$2:$B6609,2,FALSE)</f>
        <v>Amphidinium spp 0017</v>
      </c>
      <c r="C651" s="149" t="str">
        <f>VLOOKUP(A651,'MASTER KEY'!$A$2:$C6609,3,TRUE)</f>
        <v>cells/mL</v>
      </c>
      <c r="D651" s="6" t="str">
        <f t="shared" si="3"/>
        <v>Amphidinium_spp_0017</v>
      </c>
      <c r="E651" s="149" t="str">
        <f t="shared" si="2"/>
        <v>cells/mL</v>
      </c>
      <c r="F651" s="173">
        <v>1</v>
      </c>
      <c r="G651" t="str">
        <f>VLOOKUP(A651,'MASTER KEY'!$A$2:$K5647,11,FALSE)</f>
        <v>Ecology (Planktonic)</v>
      </c>
      <c r="H651">
        <v>0</v>
      </c>
    </row>
    <row r="652" spans="1:8">
      <c r="A652" s="6" t="s">
        <v>3712</v>
      </c>
      <c r="B652" t="str">
        <f>VLOOKUP(A652,'MASTER KEY'!$A$2:$B6610,2,FALSE)</f>
        <v>Amphidinium spp 0018</v>
      </c>
      <c r="C652" s="149" t="str">
        <f>VLOOKUP(A652,'MASTER KEY'!$A$2:$C6610,3,TRUE)</f>
        <v>cells/mL</v>
      </c>
      <c r="D652" s="6" t="str">
        <f t="shared" si="3"/>
        <v>Amphidinium_spp_0018</v>
      </c>
      <c r="E652" s="149" t="str">
        <f t="shared" ref="E652:E715" si="4">C652</f>
        <v>cells/mL</v>
      </c>
      <c r="F652" s="173">
        <v>1</v>
      </c>
      <c r="G652" t="str">
        <f>VLOOKUP(A652,'MASTER KEY'!$A$2:$K5648,11,FALSE)</f>
        <v>Ecology (Planktonic)</v>
      </c>
      <c r="H652">
        <v>0</v>
      </c>
    </row>
    <row r="653" spans="1:8">
      <c r="A653" s="6" t="s">
        <v>3713</v>
      </c>
      <c r="B653" t="str">
        <f>VLOOKUP(A653,'MASTER KEY'!$A$2:$B6611,2,FALSE)</f>
        <v>Amphiprora spp 0001</v>
      </c>
      <c r="C653" s="149" t="str">
        <f>VLOOKUP(A653,'MASTER KEY'!$A$2:$C6611,3,TRUE)</f>
        <v>cells/mL</v>
      </c>
      <c r="D653" s="6" t="str">
        <f t="shared" ref="D653:D716" si="5">SUBSTITUTE(SUBSTITUTE(SUBSTITUTE(SUBSTITUTE(SUBSTITUTE(SUBSTITUTE(SUBSTITUTE(SUBSTITUTE(SUBSTITUTE(SUBSTITUTE(SUBSTITUTE(SUBSTITUTE(B653," ","_"),"%",""),"(",""),")",""),"/",""),",",""),"-",""),".",""),"'",""),"&lt;",""),"&gt;",""),"=","")</f>
        <v>Amphiprora_spp_0001</v>
      </c>
      <c r="E653" s="149" t="str">
        <f t="shared" si="4"/>
        <v>cells/mL</v>
      </c>
      <c r="F653" s="173">
        <v>1</v>
      </c>
      <c r="G653" t="str">
        <f>VLOOKUP(A653,'MASTER KEY'!$A$2:$K5649,11,FALSE)</f>
        <v>Ecology (Planktonic)</v>
      </c>
      <c r="H653">
        <v>0</v>
      </c>
    </row>
    <row r="654" spans="1:8">
      <c r="A654" s="6" t="s">
        <v>3714</v>
      </c>
      <c r="B654" t="str">
        <f>VLOOKUP(A654,'MASTER KEY'!$A$2:$B6612,2,FALSE)</f>
        <v>Amphisolenia bidentata</v>
      </c>
      <c r="C654" s="149" t="str">
        <f>VLOOKUP(A654,'MASTER KEY'!$A$2:$C6612,3,TRUE)</f>
        <v>cells/mL</v>
      </c>
      <c r="D654" s="6" t="str">
        <f t="shared" si="5"/>
        <v>Amphisolenia_bidentata</v>
      </c>
      <c r="E654" s="149" t="str">
        <f t="shared" si="4"/>
        <v>cells/mL</v>
      </c>
      <c r="F654" s="173">
        <v>1</v>
      </c>
      <c r="G654" t="str">
        <f>VLOOKUP(A654,'MASTER KEY'!$A$2:$K5650,11,FALSE)</f>
        <v>Ecology (Planktonic)</v>
      </c>
      <c r="H654">
        <v>0</v>
      </c>
    </row>
    <row r="655" spans="1:8">
      <c r="A655" s="6" t="s">
        <v>3715</v>
      </c>
      <c r="B655" t="str">
        <f>VLOOKUP(A655,'MASTER KEY'!$A$2:$B6613,2,FALSE)</f>
        <v>Amphisolenia spp 0001</v>
      </c>
      <c r="C655" s="149" t="str">
        <f>VLOOKUP(A655,'MASTER KEY'!$A$2:$C6613,3,TRUE)</f>
        <v>cells/mL</v>
      </c>
      <c r="D655" s="6" t="str">
        <f t="shared" si="5"/>
        <v>Amphisolenia_spp_0001</v>
      </c>
      <c r="E655" s="149" t="str">
        <f t="shared" si="4"/>
        <v>cells/mL</v>
      </c>
      <c r="F655" s="173">
        <v>1</v>
      </c>
      <c r="G655" t="str">
        <f>VLOOKUP(A655,'MASTER KEY'!$A$2:$K5651,11,FALSE)</f>
        <v>Ecology (Planktonic)</v>
      </c>
      <c r="H655">
        <v>0</v>
      </c>
    </row>
    <row r="656" spans="1:8">
      <c r="A656" s="6" t="s">
        <v>3716</v>
      </c>
      <c r="B656" t="str">
        <f>VLOOKUP(A656,'MASTER KEY'!$A$2:$B6614,2,FALSE)</f>
        <v>Amphora decussata</v>
      </c>
      <c r="C656" s="149" t="str">
        <f>VLOOKUP(A656,'MASTER KEY'!$A$2:$C6614,3,TRUE)</f>
        <v>cells/mL</v>
      </c>
      <c r="D656" s="6" t="str">
        <f t="shared" si="5"/>
        <v>Amphora_decussata</v>
      </c>
      <c r="E656" s="149" t="str">
        <f t="shared" si="4"/>
        <v>cells/mL</v>
      </c>
      <c r="F656" s="173">
        <v>1</v>
      </c>
      <c r="G656" t="str">
        <f>VLOOKUP(A656,'MASTER KEY'!$A$2:$K5652,11,FALSE)</f>
        <v>Ecology (Planktonic)</v>
      </c>
      <c r="H656">
        <v>0</v>
      </c>
    </row>
    <row r="657" spans="1:8">
      <c r="A657" s="6" t="s">
        <v>3717</v>
      </c>
      <c r="B657" t="str">
        <f>VLOOKUP(A657,'MASTER KEY'!$A$2:$B6615,2,FALSE)</f>
        <v>Amphora lineolata</v>
      </c>
      <c r="C657" s="149" t="str">
        <f>VLOOKUP(A657,'MASTER KEY'!$A$2:$C6615,3,TRUE)</f>
        <v>cells/mL</v>
      </c>
      <c r="D657" s="6" t="str">
        <f t="shared" si="5"/>
        <v>Amphora_lineolata</v>
      </c>
      <c r="E657" s="149" t="str">
        <f t="shared" si="4"/>
        <v>cells/mL</v>
      </c>
      <c r="F657" s="173">
        <v>1</v>
      </c>
      <c r="G657" t="str">
        <f>VLOOKUP(A657,'MASTER KEY'!$A$2:$K5653,11,FALSE)</f>
        <v>Ecology (Planktonic)</v>
      </c>
      <c r="H657">
        <v>0</v>
      </c>
    </row>
    <row r="658" spans="1:8">
      <c r="A658" s="6" t="s">
        <v>3718</v>
      </c>
      <c r="B658" t="str">
        <f>VLOOKUP(A658,'MASTER KEY'!$A$2:$B6616,2,FALSE)</f>
        <v>Amphora ovalis</v>
      </c>
      <c r="C658" s="149" t="str">
        <f>VLOOKUP(A658,'MASTER KEY'!$A$2:$C6616,3,TRUE)</f>
        <v>cells/mL</v>
      </c>
      <c r="D658" s="6" t="str">
        <f t="shared" si="5"/>
        <v>Amphora_ovalis</v>
      </c>
      <c r="E658" s="149" t="str">
        <f t="shared" si="4"/>
        <v>cells/mL</v>
      </c>
      <c r="F658" s="173">
        <v>1</v>
      </c>
      <c r="G658" t="str">
        <f>VLOOKUP(A658,'MASTER KEY'!$A$2:$K5654,11,FALSE)</f>
        <v>Ecology (Planktonic)</v>
      </c>
      <c r="H658">
        <v>0</v>
      </c>
    </row>
    <row r="659" spans="1:8">
      <c r="A659" s="6" t="s">
        <v>3719</v>
      </c>
      <c r="B659" t="str">
        <f>VLOOKUP(A659,'MASTER KEY'!$A$2:$B6617,2,FALSE)</f>
        <v>Amphora rhombica</v>
      </c>
      <c r="C659" s="149" t="str">
        <f>VLOOKUP(A659,'MASTER KEY'!$A$2:$C6617,3,TRUE)</f>
        <v>cells/mL</v>
      </c>
      <c r="D659" s="6" t="str">
        <f t="shared" si="5"/>
        <v>Amphora_rhombica</v>
      </c>
      <c r="E659" s="149" t="str">
        <f t="shared" si="4"/>
        <v>cells/mL</v>
      </c>
      <c r="F659" s="173">
        <v>1</v>
      </c>
      <c r="G659" t="str">
        <f>VLOOKUP(A659,'MASTER KEY'!$A$2:$K5655,11,FALSE)</f>
        <v>Ecology (Planktonic)</v>
      </c>
      <c r="H659">
        <v>0</v>
      </c>
    </row>
    <row r="660" spans="1:8">
      <c r="A660" s="6" t="s">
        <v>3720</v>
      </c>
      <c r="B660" t="str">
        <f>VLOOKUP(A660,'MASTER KEY'!$A$2:$B6618,2,FALSE)</f>
        <v>Amphora spp 0001</v>
      </c>
      <c r="C660" s="149" t="str">
        <f>VLOOKUP(A660,'MASTER KEY'!$A$2:$C6618,3,TRUE)</f>
        <v>cells/mL</v>
      </c>
      <c r="D660" s="6" t="str">
        <f t="shared" si="5"/>
        <v>Amphora_spp_0001</v>
      </c>
      <c r="E660" s="149" t="str">
        <f t="shared" si="4"/>
        <v>cells/mL</v>
      </c>
      <c r="F660" s="173">
        <v>1</v>
      </c>
      <c r="G660" t="str">
        <f>VLOOKUP(A660,'MASTER KEY'!$A$2:$K5656,11,FALSE)</f>
        <v>Ecology (Planktonic)</v>
      </c>
      <c r="H660">
        <v>0</v>
      </c>
    </row>
    <row r="661" spans="1:8">
      <c r="A661" s="6" t="s">
        <v>3721</v>
      </c>
      <c r="B661" t="str">
        <f>VLOOKUP(A661,'MASTER KEY'!$A$2:$B6619,2,FALSE)</f>
        <v>Amphora spp 0002</v>
      </c>
      <c r="C661" s="149" t="str">
        <f>VLOOKUP(A661,'MASTER KEY'!$A$2:$C6619,3,TRUE)</f>
        <v>cells/mL</v>
      </c>
      <c r="D661" s="6" t="str">
        <f t="shared" si="5"/>
        <v>Amphora_spp_0002</v>
      </c>
      <c r="E661" s="149" t="str">
        <f t="shared" si="4"/>
        <v>cells/mL</v>
      </c>
      <c r="F661" s="173">
        <v>1</v>
      </c>
      <c r="G661" t="str">
        <f>VLOOKUP(A661,'MASTER KEY'!$A$2:$K5657,11,FALSE)</f>
        <v>Ecology (Planktonic)</v>
      </c>
      <c r="H661">
        <v>0</v>
      </c>
    </row>
    <row r="662" spans="1:8">
      <c r="A662" s="6" t="s">
        <v>3722</v>
      </c>
      <c r="B662" t="str">
        <f>VLOOKUP(A662,'MASTER KEY'!$A$2:$B6620,2,FALSE)</f>
        <v>Amphora spp 0003</v>
      </c>
      <c r="C662" s="149" t="str">
        <f>VLOOKUP(A662,'MASTER KEY'!$A$2:$C6620,3,TRUE)</f>
        <v>cells/mL</v>
      </c>
      <c r="D662" s="6" t="str">
        <f t="shared" si="5"/>
        <v>Amphora_spp_0003</v>
      </c>
      <c r="E662" s="149" t="str">
        <f t="shared" si="4"/>
        <v>cells/mL</v>
      </c>
      <c r="F662" s="173">
        <v>1</v>
      </c>
      <c r="G662" t="str">
        <f>VLOOKUP(A662,'MASTER KEY'!$A$2:$K5658,11,FALSE)</f>
        <v>Ecology (Planktonic)</v>
      </c>
      <c r="H662">
        <v>0</v>
      </c>
    </row>
    <row r="663" spans="1:8">
      <c r="A663" s="6" t="s">
        <v>3723</v>
      </c>
      <c r="B663" t="str">
        <f>VLOOKUP(A663,'MASTER KEY'!$A$2:$B6621,2,FALSE)</f>
        <v>Amphora spp 0004</v>
      </c>
      <c r="C663" s="149" t="str">
        <f>VLOOKUP(A663,'MASTER KEY'!$A$2:$C6621,3,TRUE)</f>
        <v>cells/mL</v>
      </c>
      <c r="D663" s="6" t="str">
        <f t="shared" si="5"/>
        <v>Amphora_spp_0004</v>
      </c>
      <c r="E663" s="149" t="str">
        <f t="shared" si="4"/>
        <v>cells/mL</v>
      </c>
      <c r="F663" s="173">
        <v>1</v>
      </c>
      <c r="G663" t="str">
        <f>VLOOKUP(A663,'MASTER KEY'!$A$2:$K5659,11,FALSE)</f>
        <v>Ecology (Planktonic)</v>
      </c>
      <c r="H663">
        <v>0</v>
      </c>
    </row>
    <row r="664" spans="1:8">
      <c r="A664" s="6" t="s">
        <v>3724</v>
      </c>
      <c r="B664" t="str">
        <f>VLOOKUP(A664,'MASTER KEY'!$A$2:$B6622,2,FALSE)</f>
        <v>Amphora spp 0005</v>
      </c>
      <c r="C664" s="149" t="str">
        <f>VLOOKUP(A664,'MASTER KEY'!$A$2:$C6622,3,TRUE)</f>
        <v>cells/mL</v>
      </c>
      <c r="D664" s="6" t="str">
        <f t="shared" si="5"/>
        <v>Amphora_spp_0005</v>
      </c>
      <c r="E664" s="149" t="str">
        <f t="shared" si="4"/>
        <v>cells/mL</v>
      </c>
      <c r="F664" s="173">
        <v>1</v>
      </c>
      <c r="G664" t="str">
        <f>VLOOKUP(A664,'MASTER KEY'!$A$2:$K5660,11,FALSE)</f>
        <v>Ecology (Planktonic)</v>
      </c>
      <c r="H664">
        <v>0</v>
      </c>
    </row>
    <row r="665" spans="1:8">
      <c r="A665" s="6" t="s">
        <v>3725</v>
      </c>
      <c r="B665" t="str">
        <f>VLOOKUP(A665,'MASTER KEY'!$A$2:$B6623,2,FALSE)</f>
        <v>Amphora spp 0006</v>
      </c>
      <c r="C665" s="149" t="str">
        <f>VLOOKUP(A665,'MASTER KEY'!$A$2:$C6623,3,TRUE)</f>
        <v>cells/mL</v>
      </c>
      <c r="D665" s="6" t="str">
        <f t="shared" si="5"/>
        <v>Amphora_spp_0006</v>
      </c>
      <c r="E665" s="149" t="str">
        <f t="shared" si="4"/>
        <v>cells/mL</v>
      </c>
      <c r="F665" s="173">
        <v>1</v>
      </c>
      <c r="G665" t="str">
        <f>VLOOKUP(A665,'MASTER KEY'!$A$2:$K5661,11,FALSE)</f>
        <v>Ecology (Planktonic)</v>
      </c>
      <c r="H665">
        <v>0</v>
      </c>
    </row>
    <row r="666" spans="1:8">
      <c r="A666" s="6" t="s">
        <v>3726</v>
      </c>
      <c r="B666" t="str">
        <f>VLOOKUP(A666,'MASTER KEY'!$A$2:$B6624,2,FALSE)</f>
        <v>Amphora spp 0007</v>
      </c>
      <c r="C666" s="149" t="str">
        <f>VLOOKUP(A666,'MASTER KEY'!$A$2:$C6624,3,TRUE)</f>
        <v>cells/mL</v>
      </c>
      <c r="D666" s="6" t="str">
        <f t="shared" si="5"/>
        <v>Amphora_spp_0007</v>
      </c>
      <c r="E666" s="149" t="str">
        <f t="shared" si="4"/>
        <v>cells/mL</v>
      </c>
      <c r="F666" s="173">
        <v>1</v>
      </c>
      <c r="G666" t="str">
        <f>VLOOKUP(A666,'MASTER KEY'!$A$2:$K5662,11,FALSE)</f>
        <v>Ecology (Planktonic)</v>
      </c>
      <c r="H666">
        <v>0</v>
      </c>
    </row>
    <row r="667" spans="1:8">
      <c r="A667" s="6" t="s">
        <v>3727</v>
      </c>
      <c r="B667" t="str">
        <f>VLOOKUP(A667,'MASTER KEY'!$A$2:$B6625,2,FALSE)</f>
        <v>Amphora spp 0008</v>
      </c>
      <c r="C667" s="149" t="str">
        <f>VLOOKUP(A667,'MASTER KEY'!$A$2:$C6625,3,TRUE)</f>
        <v>cells/mL</v>
      </c>
      <c r="D667" s="6" t="str">
        <f t="shared" si="5"/>
        <v>Amphora_spp_0008</v>
      </c>
      <c r="E667" s="149" t="str">
        <f t="shared" si="4"/>
        <v>cells/mL</v>
      </c>
      <c r="F667" s="173">
        <v>1</v>
      </c>
      <c r="G667" t="str">
        <f>VLOOKUP(A667,'MASTER KEY'!$A$2:$K5663,11,FALSE)</f>
        <v>Ecology (Planktonic)</v>
      </c>
      <c r="H667">
        <v>0</v>
      </c>
    </row>
    <row r="668" spans="1:8">
      <c r="A668" s="6" t="s">
        <v>3728</v>
      </c>
      <c r="B668" t="str">
        <f>VLOOKUP(A668,'MASTER KEY'!$A$2:$B6626,2,FALSE)</f>
        <v>Amphora spp 0009</v>
      </c>
      <c r="C668" s="149" t="str">
        <f>VLOOKUP(A668,'MASTER KEY'!$A$2:$C6626,3,TRUE)</f>
        <v>cells/mL</v>
      </c>
      <c r="D668" s="6" t="str">
        <f t="shared" si="5"/>
        <v>Amphora_spp_0009</v>
      </c>
      <c r="E668" s="149" t="str">
        <f t="shared" si="4"/>
        <v>cells/mL</v>
      </c>
      <c r="F668" s="173">
        <v>1</v>
      </c>
      <c r="G668" t="str">
        <f>VLOOKUP(A668,'MASTER KEY'!$A$2:$K5664,11,FALSE)</f>
        <v>Ecology (Planktonic)</v>
      </c>
      <c r="H668">
        <v>0</v>
      </c>
    </row>
    <row r="669" spans="1:8">
      <c r="A669" s="6" t="s">
        <v>3729</v>
      </c>
      <c r="B669" t="str">
        <f>VLOOKUP(A669,'MASTER KEY'!$A$2:$B6627,2,FALSE)</f>
        <v>Amphora spp 0010</v>
      </c>
      <c r="C669" s="149" t="str">
        <f>VLOOKUP(A669,'MASTER KEY'!$A$2:$C6627,3,TRUE)</f>
        <v>cells/mL</v>
      </c>
      <c r="D669" s="6" t="str">
        <f t="shared" si="5"/>
        <v>Amphora_spp_0010</v>
      </c>
      <c r="E669" s="149" t="str">
        <f t="shared" si="4"/>
        <v>cells/mL</v>
      </c>
      <c r="F669" s="173">
        <v>1</v>
      </c>
      <c r="G669" t="str">
        <f>VLOOKUP(A669,'MASTER KEY'!$A$2:$K5665,11,FALSE)</f>
        <v>Ecology (Planktonic)</v>
      </c>
      <c r="H669">
        <v>0</v>
      </c>
    </row>
    <row r="670" spans="1:8">
      <c r="A670" s="6" t="s">
        <v>3730</v>
      </c>
      <c r="B670" t="str">
        <f>VLOOKUP(A670,'MASTER KEY'!$A$2:$B6628,2,FALSE)</f>
        <v>Amphora spp 0011</v>
      </c>
      <c r="C670" s="149" t="str">
        <f>VLOOKUP(A670,'MASTER KEY'!$A$2:$C6628,3,TRUE)</f>
        <v>cells/mL</v>
      </c>
      <c r="D670" s="6" t="str">
        <f t="shared" si="5"/>
        <v>Amphora_spp_0011</v>
      </c>
      <c r="E670" s="149" t="str">
        <f t="shared" si="4"/>
        <v>cells/mL</v>
      </c>
      <c r="F670" s="173">
        <v>1</v>
      </c>
      <c r="G670" t="str">
        <f>VLOOKUP(A670,'MASTER KEY'!$A$2:$K5666,11,FALSE)</f>
        <v>Ecology (Planktonic)</v>
      </c>
      <c r="H670">
        <v>0</v>
      </c>
    </row>
    <row r="671" spans="1:8">
      <c r="A671" s="6" t="s">
        <v>3731</v>
      </c>
      <c r="B671" t="str">
        <f>VLOOKUP(A671,'MASTER KEY'!$A$2:$B6629,2,FALSE)</f>
        <v>Amphora spp 0012</v>
      </c>
      <c r="C671" s="149" t="str">
        <f>VLOOKUP(A671,'MASTER KEY'!$A$2:$C6629,3,TRUE)</f>
        <v>cells/mL</v>
      </c>
      <c r="D671" s="6" t="str">
        <f t="shared" si="5"/>
        <v>Amphora_spp_0012</v>
      </c>
      <c r="E671" s="149" t="str">
        <f t="shared" si="4"/>
        <v>cells/mL</v>
      </c>
      <c r="F671" s="173">
        <v>1</v>
      </c>
      <c r="G671" t="str">
        <f>VLOOKUP(A671,'MASTER KEY'!$A$2:$K5667,11,FALSE)</f>
        <v>Ecology (Planktonic)</v>
      </c>
      <c r="H671">
        <v>0</v>
      </c>
    </row>
    <row r="672" spans="1:8">
      <c r="A672" s="6" t="s">
        <v>3732</v>
      </c>
      <c r="B672" t="str">
        <f>VLOOKUP(A672,'MASTER KEY'!$A$2:$B6630,2,FALSE)</f>
        <v>Amphora spp 0013</v>
      </c>
      <c r="C672" s="149" t="str">
        <f>VLOOKUP(A672,'MASTER KEY'!$A$2:$C6630,3,TRUE)</f>
        <v>cells/mL</v>
      </c>
      <c r="D672" s="6" t="str">
        <f t="shared" si="5"/>
        <v>Amphora_spp_0013</v>
      </c>
      <c r="E672" s="149" t="str">
        <f t="shared" si="4"/>
        <v>cells/mL</v>
      </c>
      <c r="F672" s="173">
        <v>1</v>
      </c>
      <c r="G672" t="str">
        <f>VLOOKUP(A672,'MASTER KEY'!$A$2:$K5668,11,FALSE)</f>
        <v>Ecology (Planktonic)</v>
      </c>
      <c r="H672">
        <v>0</v>
      </c>
    </row>
    <row r="673" spans="1:8">
      <c r="A673" s="6" t="s">
        <v>3733</v>
      </c>
      <c r="B673" t="str">
        <f>VLOOKUP(A673,'MASTER KEY'!$A$2:$B6631,2,FALSE)</f>
        <v>Amphora spp 0014</v>
      </c>
      <c r="C673" s="149" t="str">
        <f>VLOOKUP(A673,'MASTER KEY'!$A$2:$C6631,3,TRUE)</f>
        <v>cells/mL</v>
      </c>
      <c r="D673" s="6" t="str">
        <f t="shared" si="5"/>
        <v>Amphora_spp_0014</v>
      </c>
      <c r="E673" s="149" t="str">
        <f t="shared" si="4"/>
        <v>cells/mL</v>
      </c>
      <c r="F673" s="173">
        <v>1</v>
      </c>
      <c r="G673" t="str">
        <f>VLOOKUP(A673,'MASTER KEY'!$A$2:$K5669,11,FALSE)</f>
        <v>Ecology (Planktonic)</v>
      </c>
      <c r="H673">
        <v>0</v>
      </c>
    </row>
    <row r="674" spans="1:8">
      <c r="A674" s="6" t="s">
        <v>3734</v>
      </c>
      <c r="B674" t="str">
        <f>VLOOKUP(A674,'MASTER KEY'!$A$2:$B6632,2,FALSE)</f>
        <v>Amphora spp 0015</v>
      </c>
      <c r="C674" s="149" t="str">
        <f>VLOOKUP(A674,'MASTER KEY'!$A$2:$C6632,3,TRUE)</f>
        <v>cells/mL</v>
      </c>
      <c r="D674" s="6" t="str">
        <f t="shared" si="5"/>
        <v>Amphora_spp_0015</v>
      </c>
      <c r="E674" s="149" t="str">
        <f t="shared" si="4"/>
        <v>cells/mL</v>
      </c>
      <c r="F674" s="173">
        <v>1</v>
      </c>
      <c r="G674" t="str">
        <f>VLOOKUP(A674,'MASTER KEY'!$A$2:$K5670,11,FALSE)</f>
        <v>Ecology (Planktonic)</v>
      </c>
      <c r="H674">
        <v>0</v>
      </c>
    </row>
    <row r="675" spans="1:8">
      <c r="A675" s="6" t="s">
        <v>3735</v>
      </c>
      <c r="B675" t="str">
        <f>VLOOKUP(A675,'MASTER KEY'!$A$2:$B6633,2,FALSE)</f>
        <v>Amphora spp 0016</v>
      </c>
      <c r="C675" s="149" t="str">
        <f>VLOOKUP(A675,'MASTER KEY'!$A$2:$C6633,3,TRUE)</f>
        <v>cells/mL</v>
      </c>
      <c r="D675" s="6" t="str">
        <f t="shared" si="5"/>
        <v>Amphora_spp_0016</v>
      </c>
      <c r="E675" s="149" t="str">
        <f t="shared" si="4"/>
        <v>cells/mL</v>
      </c>
      <c r="F675" s="173">
        <v>1</v>
      </c>
      <c r="G675" t="str">
        <f>VLOOKUP(A675,'MASTER KEY'!$A$2:$K5671,11,FALSE)</f>
        <v>Ecology (Planktonic)</v>
      </c>
      <c r="H675">
        <v>0</v>
      </c>
    </row>
    <row r="676" spans="1:8">
      <c r="A676" s="6" t="s">
        <v>3736</v>
      </c>
      <c r="B676" t="str">
        <f>VLOOKUP(A676,'MASTER KEY'!$A$2:$B6634,2,FALSE)</f>
        <v>Amphora spp 0017</v>
      </c>
      <c r="C676" s="149" t="str">
        <f>VLOOKUP(A676,'MASTER KEY'!$A$2:$C6634,3,TRUE)</f>
        <v>cells/mL</v>
      </c>
      <c r="D676" s="6" t="str">
        <f t="shared" si="5"/>
        <v>Amphora_spp_0017</v>
      </c>
      <c r="E676" s="149" t="str">
        <f t="shared" si="4"/>
        <v>cells/mL</v>
      </c>
      <c r="F676" s="173">
        <v>1</v>
      </c>
      <c r="G676" t="str">
        <f>VLOOKUP(A676,'MASTER KEY'!$A$2:$K5672,11,FALSE)</f>
        <v>Ecology (Planktonic)</v>
      </c>
      <c r="H676">
        <v>0</v>
      </c>
    </row>
    <row r="677" spans="1:8">
      <c r="A677" s="6" t="s">
        <v>3737</v>
      </c>
      <c r="B677" t="str">
        <f>VLOOKUP(A677,'MASTER KEY'!$A$2:$B6635,2,FALSE)</f>
        <v>Amphora spp 0018</v>
      </c>
      <c r="C677" s="149" t="str">
        <f>VLOOKUP(A677,'MASTER KEY'!$A$2:$C6635,3,TRUE)</f>
        <v>cells/mL</v>
      </c>
      <c r="D677" s="6" t="str">
        <f t="shared" si="5"/>
        <v>Amphora_spp_0018</v>
      </c>
      <c r="E677" s="149" t="str">
        <f t="shared" si="4"/>
        <v>cells/mL</v>
      </c>
      <c r="F677" s="173">
        <v>1</v>
      </c>
      <c r="G677" t="str">
        <f>VLOOKUP(A677,'MASTER KEY'!$A$2:$K5673,11,FALSE)</f>
        <v>Ecology (Planktonic)</v>
      </c>
      <c r="H677">
        <v>0</v>
      </c>
    </row>
    <row r="678" spans="1:8">
      <c r="A678" s="6" t="s">
        <v>3738</v>
      </c>
      <c r="B678" t="str">
        <f>VLOOKUP(A678,'MASTER KEY'!$A$2:$B6636,2,FALSE)</f>
        <v>Amphora spp 0019</v>
      </c>
      <c r="C678" s="149" t="str">
        <f>VLOOKUP(A678,'MASTER KEY'!$A$2:$C6636,3,TRUE)</f>
        <v>cells/mL</v>
      </c>
      <c r="D678" s="6" t="str">
        <f t="shared" si="5"/>
        <v>Amphora_spp_0019</v>
      </c>
      <c r="E678" s="149" t="str">
        <f t="shared" si="4"/>
        <v>cells/mL</v>
      </c>
      <c r="F678" s="173">
        <v>1</v>
      </c>
      <c r="G678" t="str">
        <f>VLOOKUP(A678,'MASTER KEY'!$A$2:$K5674,11,FALSE)</f>
        <v>Ecology (Planktonic)</v>
      </c>
      <c r="H678">
        <v>0</v>
      </c>
    </row>
    <row r="679" spans="1:8">
      <c r="A679" s="6" t="s">
        <v>3739</v>
      </c>
      <c r="B679" t="str">
        <f>VLOOKUP(A679,'MASTER KEY'!$A$2:$B6637,2,FALSE)</f>
        <v>Amphora spp 0020</v>
      </c>
      <c r="C679" s="149" t="str">
        <f>VLOOKUP(A679,'MASTER KEY'!$A$2:$C6637,3,TRUE)</f>
        <v>cells/mL</v>
      </c>
      <c r="D679" s="6" t="str">
        <f t="shared" si="5"/>
        <v>Amphora_spp_0020</v>
      </c>
      <c r="E679" s="149" t="str">
        <f t="shared" si="4"/>
        <v>cells/mL</v>
      </c>
      <c r="F679" s="173">
        <v>1</v>
      </c>
      <c r="G679" t="str">
        <f>VLOOKUP(A679,'MASTER KEY'!$A$2:$K5675,11,FALSE)</f>
        <v>Ecology (Planktonic)</v>
      </c>
      <c r="H679">
        <v>0</v>
      </c>
    </row>
    <row r="680" spans="1:8">
      <c r="A680" s="6" t="s">
        <v>3740</v>
      </c>
      <c r="B680" t="str">
        <f>VLOOKUP(A680,'MASTER KEY'!$A$2:$B6638,2,FALSE)</f>
        <v>Amphora spp 0021</v>
      </c>
      <c r="C680" s="149" t="str">
        <f>VLOOKUP(A680,'MASTER KEY'!$A$2:$C6638,3,TRUE)</f>
        <v>cells/mL</v>
      </c>
      <c r="D680" s="6" t="str">
        <f t="shared" si="5"/>
        <v>Amphora_spp_0021</v>
      </c>
      <c r="E680" s="149" t="str">
        <f t="shared" si="4"/>
        <v>cells/mL</v>
      </c>
      <c r="F680" s="173">
        <v>1</v>
      </c>
      <c r="G680" t="str">
        <f>VLOOKUP(A680,'MASTER KEY'!$A$2:$K5676,11,FALSE)</f>
        <v>Ecology (Planktonic)</v>
      </c>
      <c r="H680">
        <v>0</v>
      </c>
    </row>
    <row r="681" spans="1:8">
      <c r="A681" s="6" t="s">
        <v>3741</v>
      </c>
      <c r="B681" t="str">
        <f>VLOOKUP(A681,'MASTER KEY'!$A$2:$B6639,2,FALSE)</f>
        <v>Amphora spp 0022</v>
      </c>
      <c r="C681" s="149" t="str">
        <f>VLOOKUP(A681,'MASTER KEY'!$A$2:$C6639,3,TRUE)</f>
        <v>cells/mL</v>
      </c>
      <c r="D681" s="6" t="str">
        <f t="shared" si="5"/>
        <v>Amphora_spp_0022</v>
      </c>
      <c r="E681" s="149" t="str">
        <f t="shared" si="4"/>
        <v>cells/mL</v>
      </c>
      <c r="F681" s="173">
        <v>1</v>
      </c>
      <c r="G681" t="str">
        <f>VLOOKUP(A681,'MASTER KEY'!$A$2:$K5677,11,FALSE)</f>
        <v>Ecology (Planktonic)</v>
      </c>
      <c r="H681">
        <v>0</v>
      </c>
    </row>
    <row r="682" spans="1:8">
      <c r="A682" s="6" t="s">
        <v>3742</v>
      </c>
      <c r="B682" t="str">
        <f>VLOOKUP(A682,'MASTER KEY'!$A$2:$B6640,2,FALSE)</f>
        <v>Amphora spp 0023</v>
      </c>
      <c r="C682" s="149" t="str">
        <f>VLOOKUP(A682,'MASTER KEY'!$A$2:$C6640,3,TRUE)</f>
        <v>cells/mL</v>
      </c>
      <c r="D682" s="6" t="str">
        <f t="shared" si="5"/>
        <v>Amphora_spp_0023</v>
      </c>
      <c r="E682" s="149" t="str">
        <f t="shared" si="4"/>
        <v>cells/mL</v>
      </c>
      <c r="F682" s="173">
        <v>1</v>
      </c>
      <c r="G682" t="str">
        <f>VLOOKUP(A682,'MASTER KEY'!$A$2:$K5678,11,FALSE)</f>
        <v>Ecology (Planktonic)</v>
      </c>
      <c r="H682">
        <v>0</v>
      </c>
    </row>
    <row r="683" spans="1:8">
      <c r="A683" s="6" t="s">
        <v>3743</v>
      </c>
      <c r="B683" t="str">
        <f>VLOOKUP(A683,'MASTER KEY'!$A$2:$B6641,2,FALSE)</f>
        <v>Amphora spp 0024</v>
      </c>
      <c r="C683" s="149" t="str">
        <f>VLOOKUP(A683,'MASTER KEY'!$A$2:$C6641,3,TRUE)</f>
        <v>cells/mL</v>
      </c>
      <c r="D683" s="6" t="str">
        <f t="shared" si="5"/>
        <v>Amphora_spp_0024</v>
      </c>
      <c r="E683" s="149" t="str">
        <f t="shared" si="4"/>
        <v>cells/mL</v>
      </c>
      <c r="F683" s="173">
        <v>1</v>
      </c>
      <c r="G683" t="str">
        <f>VLOOKUP(A683,'MASTER KEY'!$A$2:$K5679,11,FALSE)</f>
        <v>Ecology (Planktonic)</v>
      </c>
      <c r="H683">
        <v>0</v>
      </c>
    </row>
    <row r="684" spans="1:8">
      <c r="A684" s="6" t="s">
        <v>3744</v>
      </c>
      <c r="B684" t="str">
        <f>VLOOKUP(A684,'MASTER KEY'!$A$2:$B6642,2,FALSE)</f>
        <v>Amphora spp 0025</v>
      </c>
      <c r="C684" s="149" t="str">
        <f>VLOOKUP(A684,'MASTER KEY'!$A$2:$C6642,3,TRUE)</f>
        <v>cells/mL</v>
      </c>
      <c r="D684" s="6" t="str">
        <f t="shared" si="5"/>
        <v>Amphora_spp_0025</v>
      </c>
      <c r="E684" s="149" t="str">
        <f t="shared" si="4"/>
        <v>cells/mL</v>
      </c>
      <c r="F684" s="173">
        <v>1</v>
      </c>
      <c r="G684" t="str">
        <f>VLOOKUP(A684,'MASTER KEY'!$A$2:$K5680,11,FALSE)</f>
        <v>Ecology (Planktonic)</v>
      </c>
      <c r="H684">
        <v>0</v>
      </c>
    </row>
    <row r="685" spans="1:8">
      <c r="A685" s="6" t="s">
        <v>3745</v>
      </c>
      <c r="B685" t="str">
        <f>VLOOKUP(A685,'MASTER KEY'!$A$2:$B6643,2,FALSE)</f>
        <v>Amphora spp 0026</v>
      </c>
      <c r="C685" s="149" t="str">
        <f>VLOOKUP(A685,'MASTER KEY'!$A$2:$C6643,3,TRUE)</f>
        <v>cells/mL</v>
      </c>
      <c r="D685" s="6" t="str">
        <f t="shared" si="5"/>
        <v>Amphora_spp_0026</v>
      </c>
      <c r="E685" s="149" t="str">
        <f t="shared" si="4"/>
        <v>cells/mL</v>
      </c>
      <c r="F685" s="173">
        <v>1</v>
      </c>
      <c r="G685" t="str">
        <f>VLOOKUP(A685,'MASTER KEY'!$A$2:$K5681,11,FALSE)</f>
        <v>Ecology (Planktonic)</v>
      </c>
      <c r="H685">
        <v>0</v>
      </c>
    </row>
    <row r="686" spans="1:8">
      <c r="A686" s="6" t="s">
        <v>3746</v>
      </c>
      <c r="B686" t="str">
        <f>VLOOKUP(A686,'MASTER KEY'!$A$2:$B6644,2,FALSE)</f>
        <v>Amphora spp 0027</v>
      </c>
      <c r="C686" s="149" t="str">
        <f>VLOOKUP(A686,'MASTER KEY'!$A$2:$C6644,3,TRUE)</f>
        <v>cells/mL</v>
      </c>
      <c r="D686" s="6" t="str">
        <f t="shared" si="5"/>
        <v>Amphora_spp_0027</v>
      </c>
      <c r="E686" s="149" t="str">
        <f t="shared" si="4"/>
        <v>cells/mL</v>
      </c>
      <c r="F686" s="173">
        <v>1</v>
      </c>
      <c r="G686" t="str">
        <f>VLOOKUP(A686,'MASTER KEY'!$A$2:$K5682,11,FALSE)</f>
        <v>Ecology (Planktonic)</v>
      </c>
      <c r="H686">
        <v>0</v>
      </c>
    </row>
    <row r="687" spans="1:8">
      <c r="A687" s="6" t="s">
        <v>3747</v>
      </c>
      <c r="B687" t="str">
        <f>VLOOKUP(A687,'MASTER KEY'!$A$2:$B6645,2,FALSE)</f>
        <v>Amphora spp 0028</v>
      </c>
      <c r="C687" s="149" t="str">
        <f>VLOOKUP(A687,'MASTER KEY'!$A$2:$C6645,3,TRUE)</f>
        <v>cells/mL</v>
      </c>
      <c r="D687" s="6" t="str">
        <f t="shared" si="5"/>
        <v>Amphora_spp_0028</v>
      </c>
      <c r="E687" s="149" t="str">
        <f t="shared" si="4"/>
        <v>cells/mL</v>
      </c>
      <c r="F687" s="173">
        <v>1</v>
      </c>
      <c r="G687" t="str">
        <f>VLOOKUP(A687,'MASTER KEY'!$A$2:$K5683,11,FALSE)</f>
        <v>Ecology (Planktonic)</v>
      </c>
      <c r="H687">
        <v>0</v>
      </c>
    </row>
    <row r="688" spans="1:8">
      <c r="A688" s="6" t="s">
        <v>3748</v>
      </c>
      <c r="B688" t="str">
        <f>VLOOKUP(A688,'MASTER KEY'!$A$2:$B6646,2,FALSE)</f>
        <v>Amphora spp 0029</v>
      </c>
      <c r="C688" s="149" t="str">
        <f>VLOOKUP(A688,'MASTER KEY'!$A$2:$C6646,3,TRUE)</f>
        <v>cells/mL</v>
      </c>
      <c r="D688" s="6" t="str">
        <f t="shared" si="5"/>
        <v>Amphora_spp_0029</v>
      </c>
      <c r="E688" s="149" t="str">
        <f t="shared" si="4"/>
        <v>cells/mL</v>
      </c>
      <c r="F688" s="173">
        <v>1</v>
      </c>
      <c r="G688" t="str">
        <f>VLOOKUP(A688,'MASTER KEY'!$A$2:$K5684,11,FALSE)</f>
        <v>Ecology (Planktonic)</v>
      </c>
      <c r="H688">
        <v>0</v>
      </c>
    </row>
    <row r="689" spans="1:8">
      <c r="A689" s="6" t="s">
        <v>3749</v>
      </c>
      <c r="B689" t="str">
        <f>VLOOKUP(A689,'MASTER KEY'!$A$2:$B6647,2,FALSE)</f>
        <v>Amphora spp 0030</v>
      </c>
      <c r="C689" s="149" t="str">
        <f>VLOOKUP(A689,'MASTER KEY'!$A$2:$C6647,3,TRUE)</f>
        <v>cells/mL</v>
      </c>
      <c r="D689" s="6" t="str">
        <f t="shared" si="5"/>
        <v>Amphora_spp_0030</v>
      </c>
      <c r="E689" s="149" t="str">
        <f t="shared" si="4"/>
        <v>cells/mL</v>
      </c>
      <c r="F689" s="173">
        <v>1</v>
      </c>
      <c r="G689" t="str">
        <f>VLOOKUP(A689,'MASTER KEY'!$A$2:$K5685,11,FALSE)</f>
        <v>Ecology (Planktonic)</v>
      </c>
      <c r="H689">
        <v>0</v>
      </c>
    </row>
    <row r="690" spans="1:8">
      <c r="A690" s="6" t="s">
        <v>3750</v>
      </c>
      <c r="B690" t="str">
        <f>VLOOKUP(A690,'MASTER KEY'!$A$2:$B6648,2,FALSE)</f>
        <v>Amphora spp 0031</v>
      </c>
      <c r="C690" s="149" t="str">
        <f>VLOOKUP(A690,'MASTER KEY'!$A$2:$C6648,3,TRUE)</f>
        <v>cells/mL</v>
      </c>
      <c r="D690" s="6" t="str">
        <f t="shared" si="5"/>
        <v>Amphora_spp_0031</v>
      </c>
      <c r="E690" s="149" t="str">
        <f t="shared" si="4"/>
        <v>cells/mL</v>
      </c>
      <c r="F690" s="173">
        <v>1</v>
      </c>
      <c r="G690" t="str">
        <f>VLOOKUP(A690,'MASTER KEY'!$A$2:$K5686,11,FALSE)</f>
        <v>Ecology (Planktonic)</v>
      </c>
      <c r="H690">
        <v>0</v>
      </c>
    </row>
    <row r="691" spans="1:8">
      <c r="A691" s="6" t="s">
        <v>3751</v>
      </c>
      <c r="B691" t="str">
        <f>VLOOKUP(A691,'MASTER KEY'!$A$2:$B6649,2,FALSE)</f>
        <v>Amphora spp 0032</v>
      </c>
      <c r="C691" s="149" t="str">
        <f>VLOOKUP(A691,'MASTER KEY'!$A$2:$C6649,3,TRUE)</f>
        <v>cells/mL</v>
      </c>
      <c r="D691" s="6" t="str">
        <f t="shared" si="5"/>
        <v>Amphora_spp_0032</v>
      </c>
      <c r="E691" s="149" t="str">
        <f t="shared" si="4"/>
        <v>cells/mL</v>
      </c>
      <c r="F691" s="173">
        <v>1</v>
      </c>
      <c r="G691" t="str">
        <f>VLOOKUP(A691,'MASTER KEY'!$A$2:$K5687,11,FALSE)</f>
        <v>Ecology (Planktonic)</v>
      </c>
      <c r="H691">
        <v>0</v>
      </c>
    </row>
    <row r="692" spans="1:8">
      <c r="A692" s="6" t="s">
        <v>3752</v>
      </c>
      <c r="B692" t="str">
        <f>VLOOKUP(A692,'MASTER KEY'!$A$2:$B6650,2,FALSE)</f>
        <v>Amphora spp 0033</v>
      </c>
      <c r="C692" s="149" t="str">
        <f>VLOOKUP(A692,'MASTER KEY'!$A$2:$C6650,3,TRUE)</f>
        <v>cells/mL</v>
      </c>
      <c r="D692" s="6" t="str">
        <f t="shared" si="5"/>
        <v>Amphora_spp_0033</v>
      </c>
      <c r="E692" s="149" t="str">
        <f t="shared" si="4"/>
        <v>cells/mL</v>
      </c>
      <c r="F692" s="173">
        <v>1</v>
      </c>
      <c r="G692" t="str">
        <f>VLOOKUP(A692,'MASTER KEY'!$A$2:$K5688,11,FALSE)</f>
        <v>Ecology (Planktonic)</v>
      </c>
      <c r="H692">
        <v>0</v>
      </c>
    </row>
    <row r="693" spans="1:8">
      <c r="A693" s="6" t="s">
        <v>3753</v>
      </c>
      <c r="B693" t="str">
        <f>VLOOKUP(A693,'MASTER KEY'!$A$2:$B6651,2,FALSE)</f>
        <v>Amphora spp 0034</v>
      </c>
      <c r="C693" s="149" t="str">
        <f>VLOOKUP(A693,'MASTER KEY'!$A$2:$C6651,3,TRUE)</f>
        <v>cells/mL</v>
      </c>
      <c r="D693" s="6" t="str">
        <f t="shared" si="5"/>
        <v>Amphora_spp_0034</v>
      </c>
      <c r="E693" s="149" t="str">
        <f t="shared" si="4"/>
        <v>cells/mL</v>
      </c>
      <c r="F693" s="173">
        <v>1</v>
      </c>
      <c r="G693" t="str">
        <f>VLOOKUP(A693,'MASTER KEY'!$A$2:$K5689,11,FALSE)</f>
        <v>Ecology (Planktonic)</v>
      </c>
      <c r="H693">
        <v>0</v>
      </c>
    </row>
    <row r="694" spans="1:8">
      <c r="A694" s="6" t="s">
        <v>3754</v>
      </c>
      <c r="B694" t="str">
        <f>VLOOKUP(A694,'MASTER KEY'!$A$2:$B6652,2,FALSE)</f>
        <v>Amphora spp 0035</v>
      </c>
      <c r="C694" s="149" t="str">
        <f>VLOOKUP(A694,'MASTER KEY'!$A$2:$C6652,3,TRUE)</f>
        <v>cells/mL</v>
      </c>
      <c r="D694" s="6" t="str">
        <f t="shared" si="5"/>
        <v>Amphora_spp_0035</v>
      </c>
      <c r="E694" s="149" t="str">
        <f t="shared" si="4"/>
        <v>cells/mL</v>
      </c>
      <c r="F694" s="173">
        <v>1</v>
      </c>
      <c r="G694" t="str">
        <f>VLOOKUP(A694,'MASTER KEY'!$A$2:$K5690,11,FALSE)</f>
        <v>Ecology (Planktonic)</v>
      </c>
      <c r="H694">
        <v>0</v>
      </c>
    </row>
    <row r="695" spans="1:8">
      <c r="A695" s="6" t="s">
        <v>3755</v>
      </c>
      <c r="B695" t="str">
        <f>VLOOKUP(A695,'MASTER KEY'!$A$2:$B6653,2,FALSE)</f>
        <v>Amphora spp 0036</v>
      </c>
      <c r="C695" s="149" t="str">
        <f>VLOOKUP(A695,'MASTER KEY'!$A$2:$C6653,3,TRUE)</f>
        <v>cells/mL</v>
      </c>
      <c r="D695" s="6" t="str">
        <f t="shared" si="5"/>
        <v>Amphora_spp_0036</v>
      </c>
      <c r="E695" s="149" t="str">
        <f t="shared" si="4"/>
        <v>cells/mL</v>
      </c>
      <c r="F695" s="173">
        <v>1</v>
      </c>
      <c r="G695" t="str">
        <f>VLOOKUP(A695,'MASTER KEY'!$A$2:$K5691,11,FALSE)</f>
        <v>Ecology (Planktonic)</v>
      </c>
      <c r="H695">
        <v>0</v>
      </c>
    </row>
    <row r="696" spans="1:8">
      <c r="A696" s="6" t="s">
        <v>3756</v>
      </c>
      <c r="B696" t="str">
        <f>VLOOKUP(A696,'MASTER KEY'!$A$2:$B6654,2,FALSE)</f>
        <v>Amphora spp 0037</v>
      </c>
      <c r="C696" s="149" t="str">
        <f>VLOOKUP(A696,'MASTER KEY'!$A$2:$C6654,3,TRUE)</f>
        <v>cells/mL</v>
      </c>
      <c r="D696" s="6" t="str">
        <f t="shared" si="5"/>
        <v>Amphora_spp_0037</v>
      </c>
      <c r="E696" s="149" t="str">
        <f t="shared" si="4"/>
        <v>cells/mL</v>
      </c>
      <c r="F696" s="173">
        <v>1</v>
      </c>
      <c r="G696" t="str">
        <f>VLOOKUP(A696,'MASTER KEY'!$A$2:$K5692,11,FALSE)</f>
        <v>Ecology (Planktonic)</v>
      </c>
      <c r="H696">
        <v>0</v>
      </c>
    </row>
    <row r="697" spans="1:8">
      <c r="A697" s="6" t="s">
        <v>3757</v>
      </c>
      <c r="B697" t="str">
        <f>VLOOKUP(A697,'MASTER KEY'!$A$2:$B6655,2,FALSE)</f>
        <v>Amphora spp 0038</v>
      </c>
      <c r="C697" s="149" t="str">
        <f>VLOOKUP(A697,'MASTER KEY'!$A$2:$C6655,3,TRUE)</f>
        <v>cells/mL</v>
      </c>
      <c r="D697" s="6" t="str">
        <f t="shared" si="5"/>
        <v>Amphora_spp_0038</v>
      </c>
      <c r="E697" s="149" t="str">
        <f t="shared" si="4"/>
        <v>cells/mL</v>
      </c>
      <c r="F697" s="173">
        <v>1</v>
      </c>
      <c r="G697" t="str">
        <f>VLOOKUP(A697,'MASTER KEY'!$A$2:$K5693,11,FALSE)</f>
        <v>Ecology (Planktonic)</v>
      </c>
      <c r="H697">
        <v>0</v>
      </c>
    </row>
    <row r="698" spans="1:8">
      <c r="A698" s="6" t="s">
        <v>3758</v>
      </c>
      <c r="B698" t="str">
        <f>VLOOKUP(A698,'MASTER KEY'!$A$2:$B6656,2,FALSE)</f>
        <v>Amphora spp 0039</v>
      </c>
      <c r="C698" s="149" t="str">
        <f>VLOOKUP(A698,'MASTER KEY'!$A$2:$C6656,3,TRUE)</f>
        <v>cells/mL</v>
      </c>
      <c r="D698" s="6" t="str">
        <f t="shared" si="5"/>
        <v>Amphora_spp_0039</v>
      </c>
      <c r="E698" s="149" t="str">
        <f t="shared" si="4"/>
        <v>cells/mL</v>
      </c>
      <c r="F698" s="173">
        <v>1</v>
      </c>
      <c r="G698" t="str">
        <f>VLOOKUP(A698,'MASTER KEY'!$A$2:$K5694,11,FALSE)</f>
        <v>Ecology (Planktonic)</v>
      </c>
      <c r="H698">
        <v>0</v>
      </c>
    </row>
    <row r="699" spans="1:8">
      <c r="A699" s="6" t="s">
        <v>3759</v>
      </c>
      <c r="B699" t="str">
        <f>VLOOKUP(A699,'MASTER KEY'!$A$2:$B6657,2,FALSE)</f>
        <v>Amphora spp 0040</v>
      </c>
      <c r="C699" s="149" t="str">
        <f>VLOOKUP(A699,'MASTER KEY'!$A$2:$C6657,3,TRUE)</f>
        <v>cells/mL</v>
      </c>
      <c r="D699" s="6" t="str">
        <f t="shared" si="5"/>
        <v>Amphora_spp_0040</v>
      </c>
      <c r="E699" s="149" t="str">
        <f t="shared" si="4"/>
        <v>cells/mL</v>
      </c>
      <c r="F699" s="173">
        <v>1</v>
      </c>
      <c r="G699" t="str">
        <f>VLOOKUP(A699,'MASTER KEY'!$A$2:$K5695,11,FALSE)</f>
        <v>Ecology (Planktonic)</v>
      </c>
      <c r="H699">
        <v>0</v>
      </c>
    </row>
    <row r="700" spans="1:8">
      <c r="A700" s="6" t="s">
        <v>3760</v>
      </c>
      <c r="B700" t="str">
        <f>VLOOKUP(A700,'MASTER KEY'!$A$2:$B6658,2,FALSE)</f>
        <v>Amphora spp 0041</v>
      </c>
      <c r="C700" s="149" t="str">
        <f>VLOOKUP(A700,'MASTER KEY'!$A$2:$C6658,3,TRUE)</f>
        <v>cells/mL</v>
      </c>
      <c r="D700" s="6" t="str">
        <f t="shared" si="5"/>
        <v>Amphora_spp_0041</v>
      </c>
      <c r="E700" s="149" t="str">
        <f t="shared" si="4"/>
        <v>cells/mL</v>
      </c>
      <c r="F700" s="173">
        <v>1</v>
      </c>
      <c r="G700" t="str">
        <f>VLOOKUP(A700,'MASTER KEY'!$A$2:$K5696,11,FALSE)</f>
        <v>Ecology (Planktonic)</v>
      </c>
      <c r="H700">
        <v>0</v>
      </c>
    </row>
    <row r="701" spans="1:8">
      <c r="A701" s="6" t="s">
        <v>3761</v>
      </c>
      <c r="B701" t="str">
        <f>VLOOKUP(A701,'MASTER KEY'!$A$2:$B6659,2,FALSE)</f>
        <v>Amphora spp 0042</v>
      </c>
      <c r="C701" s="149" t="str">
        <f>VLOOKUP(A701,'MASTER KEY'!$A$2:$C6659,3,TRUE)</f>
        <v>cells/mL</v>
      </c>
      <c r="D701" s="6" t="str">
        <f t="shared" si="5"/>
        <v>Amphora_spp_0042</v>
      </c>
      <c r="E701" s="149" t="str">
        <f t="shared" si="4"/>
        <v>cells/mL</v>
      </c>
      <c r="F701" s="173">
        <v>1</v>
      </c>
      <c r="G701" t="str">
        <f>VLOOKUP(A701,'MASTER KEY'!$A$2:$K5697,11,FALSE)</f>
        <v>Ecology (Planktonic)</v>
      </c>
      <c r="H701">
        <v>0</v>
      </c>
    </row>
    <row r="702" spans="1:8">
      <c r="A702" s="6" t="s">
        <v>3762</v>
      </c>
      <c r="B702" t="str">
        <f>VLOOKUP(A702,'MASTER KEY'!$A$2:$B6660,2,FALSE)</f>
        <v>Amphora spp 0043</v>
      </c>
      <c r="C702" s="149" t="str">
        <f>VLOOKUP(A702,'MASTER KEY'!$A$2:$C6660,3,TRUE)</f>
        <v>cells/mL</v>
      </c>
      <c r="D702" s="6" t="str">
        <f t="shared" si="5"/>
        <v>Amphora_spp_0043</v>
      </c>
      <c r="E702" s="149" t="str">
        <f t="shared" si="4"/>
        <v>cells/mL</v>
      </c>
      <c r="F702" s="173">
        <v>1</v>
      </c>
      <c r="G702" t="str">
        <f>VLOOKUP(A702,'MASTER KEY'!$A$2:$K5698,11,FALSE)</f>
        <v>Ecology (Planktonic)</v>
      </c>
      <c r="H702">
        <v>0</v>
      </c>
    </row>
    <row r="703" spans="1:8">
      <c r="A703" s="6" t="s">
        <v>3763</v>
      </c>
      <c r="B703" t="str">
        <f>VLOOKUP(A703,'MASTER KEY'!$A$2:$B6661,2,FALSE)</f>
        <v>Amphora spp 0044</v>
      </c>
      <c r="C703" s="149" t="str">
        <f>VLOOKUP(A703,'MASTER KEY'!$A$2:$C6661,3,TRUE)</f>
        <v>cells/mL</v>
      </c>
      <c r="D703" s="6" t="str">
        <f t="shared" si="5"/>
        <v>Amphora_spp_0044</v>
      </c>
      <c r="E703" s="149" t="str">
        <f t="shared" si="4"/>
        <v>cells/mL</v>
      </c>
      <c r="F703" s="173">
        <v>1</v>
      </c>
      <c r="G703" t="str">
        <f>VLOOKUP(A703,'MASTER KEY'!$A$2:$K5699,11,FALSE)</f>
        <v>Ecology (Planktonic)</v>
      </c>
      <c r="H703">
        <v>0</v>
      </c>
    </row>
    <row r="704" spans="1:8">
      <c r="A704" s="6" t="s">
        <v>3764</v>
      </c>
      <c r="B704" t="str">
        <f>VLOOKUP(A704,'MASTER KEY'!$A$2:$B6662,2,FALSE)</f>
        <v>Amphora spp 0045</v>
      </c>
      <c r="C704" s="149" t="str">
        <f>VLOOKUP(A704,'MASTER KEY'!$A$2:$C6662,3,TRUE)</f>
        <v>cells/mL</v>
      </c>
      <c r="D704" s="6" t="str">
        <f t="shared" si="5"/>
        <v>Amphora_spp_0045</v>
      </c>
      <c r="E704" s="149" t="str">
        <f t="shared" si="4"/>
        <v>cells/mL</v>
      </c>
      <c r="F704" s="173">
        <v>1</v>
      </c>
      <c r="G704" t="str">
        <f>VLOOKUP(A704,'MASTER KEY'!$A$2:$K5700,11,FALSE)</f>
        <v>Ecology (Planktonic)</v>
      </c>
      <c r="H704">
        <v>0</v>
      </c>
    </row>
    <row r="705" spans="1:8">
      <c r="A705" s="6" t="s">
        <v>3765</v>
      </c>
      <c r="B705" t="str">
        <f>VLOOKUP(A705,'MASTER KEY'!$A$2:$B6663,2,FALSE)</f>
        <v>Amphora spp 0046</v>
      </c>
      <c r="C705" s="149" t="str">
        <f>VLOOKUP(A705,'MASTER KEY'!$A$2:$C6663,3,TRUE)</f>
        <v>cells/mL</v>
      </c>
      <c r="D705" s="6" t="str">
        <f t="shared" si="5"/>
        <v>Amphora_spp_0046</v>
      </c>
      <c r="E705" s="149" t="str">
        <f t="shared" si="4"/>
        <v>cells/mL</v>
      </c>
      <c r="F705" s="173">
        <v>1</v>
      </c>
      <c r="G705" t="str">
        <f>VLOOKUP(A705,'MASTER KEY'!$A$2:$K5701,11,FALSE)</f>
        <v>Ecology (Planktonic)</v>
      </c>
      <c r="H705">
        <v>0</v>
      </c>
    </row>
    <row r="706" spans="1:8">
      <c r="A706" s="6" t="s">
        <v>3766</v>
      </c>
      <c r="B706" t="str">
        <f>VLOOKUP(A706,'MASTER KEY'!$A$2:$B6664,2,FALSE)</f>
        <v>Amphora spp 0047</v>
      </c>
      <c r="C706" s="149" t="str">
        <f>VLOOKUP(A706,'MASTER KEY'!$A$2:$C6664,3,TRUE)</f>
        <v>cells/mL</v>
      </c>
      <c r="D706" s="6" t="str">
        <f t="shared" si="5"/>
        <v>Amphora_spp_0047</v>
      </c>
      <c r="E706" s="149" t="str">
        <f t="shared" si="4"/>
        <v>cells/mL</v>
      </c>
      <c r="F706" s="173">
        <v>1</v>
      </c>
      <c r="G706" t="str">
        <f>VLOOKUP(A706,'MASTER KEY'!$A$2:$K5702,11,FALSE)</f>
        <v>Ecology (Planktonic)</v>
      </c>
      <c r="H706">
        <v>0</v>
      </c>
    </row>
    <row r="707" spans="1:8">
      <c r="A707" s="6" t="s">
        <v>3767</v>
      </c>
      <c r="B707" t="str">
        <f>VLOOKUP(A707,'MASTER KEY'!$A$2:$B6665,2,FALSE)</f>
        <v>Amphora spp 0048</v>
      </c>
      <c r="C707" s="149" t="str">
        <f>VLOOKUP(A707,'MASTER KEY'!$A$2:$C6665,3,TRUE)</f>
        <v>cells/mL</v>
      </c>
      <c r="D707" s="6" t="str">
        <f t="shared" si="5"/>
        <v>Amphora_spp_0048</v>
      </c>
      <c r="E707" s="149" t="str">
        <f t="shared" si="4"/>
        <v>cells/mL</v>
      </c>
      <c r="F707" s="173">
        <v>1</v>
      </c>
      <c r="G707" t="str">
        <f>VLOOKUP(A707,'MASTER KEY'!$A$2:$K5703,11,FALSE)</f>
        <v>Ecology (Planktonic)</v>
      </c>
      <c r="H707">
        <v>0</v>
      </c>
    </row>
    <row r="708" spans="1:8">
      <c r="A708" s="6" t="s">
        <v>3768</v>
      </c>
      <c r="B708" t="str">
        <f>VLOOKUP(A708,'MASTER KEY'!$A$2:$B6666,2,FALSE)</f>
        <v>Amphora spp 0049</v>
      </c>
      <c r="C708" s="149" t="str">
        <f>VLOOKUP(A708,'MASTER KEY'!$A$2:$C6666,3,TRUE)</f>
        <v>cells/mL</v>
      </c>
      <c r="D708" s="6" t="str">
        <f t="shared" si="5"/>
        <v>Amphora_spp_0049</v>
      </c>
      <c r="E708" s="149" t="str">
        <f t="shared" si="4"/>
        <v>cells/mL</v>
      </c>
      <c r="F708" s="173">
        <v>1</v>
      </c>
      <c r="G708" t="str">
        <f>VLOOKUP(A708,'MASTER KEY'!$A$2:$K5704,11,FALSE)</f>
        <v>Ecology (Planktonic)</v>
      </c>
      <c r="H708">
        <v>0</v>
      </c>
    </row>
    <row r="709" spans="1:8">
      <c r="A709" s="6" t="s">
        <v>3769</v>
      </c>
      <c r="B709" t="str">
        <f>VLOOKUP(A709,'MASTER KEY'!$A$2:$B6667,2,FALSE)</f>
        <v>Amphorides spp 0001</v>
      </c>
      <c r="C709" s="149" t="str">
        <f>VLOOKUP(A709,'MASTER KEY'!$A$2:$C6667,3,TRUE)</f>
        <v>cells/mL</v>
      </c>
      <c r="D709" s="6" t="str">
        <f t="shared" si="5"/>
        <v>Amphorides_spp_0001</v>
      </c>
      <c r="E709" s="149" t="str">
        <f t="shared" si="4"/>
        <v>cells/mL</v>
      </c>
      <c r="F709" s="173">
        <v>1</v>
      </c>
      <c r="G709" t="str">
        <f>VLOOKUP(A709,'MASTER KEY'!$A$2:$K5705,11,FALSE)</f>
        <v>Ecology (Planktonic)</v>
      </c>
      <c r="H709">
        <v>0</v>
      </c>
    </row>
    <row r="710" spans="1:8">
      <c r="A710" s="6" t="s">
        <v>3770</v>
      </c>
      <c r="B710" t="str">
        <f>VLOOKUP(A710,'MASTER KEY'!$A$2:$B6668,2,FALSE)</f>
        <v>Anabaena spp 0001</v>
      </c>
      <c r="C710" s="149" t="str">
        <f>VLOOKUP(A710,'MASTER KEY'!$A$2:$C6668,3,TRUE)</f>
        <v>cells/mL</v>
      </c>
      <c r="D710" s="6" t="str">
        <f t="shared" si="5"/>
        <v>Anabaena_spp_0001</v>
      </c>
      <c r="E710" s="149" t="str">
        <f t="shared" si="4"/>
        <v>cells/mL</v>
      </c>
      <c r="F710" s="173">
        <v>1</v>
      </c>
      <c r="G710" t="str">
        <f>VLOOKUP(A710,'MASTER KEY'!$A$2:$K5706,11,FALSE)</f>
        <v>Ecology (Planktonic)</v>
      </c>
      <c r="H710">
        <v>0</v>
      </c>
    </row>
    <row r="711" spans="1:8">
      <c r="A711" s="6" t="s">
        <v>3771</v>
      </c>
      <c r="B711" t="str">
        <f>VLOOKUP(A711,'MASTER KEY'!$A$2:$B6669,2,FALSE)</f>
        <v>Anabaena spp 0002</v>
      </c>
      <c r="C711" s="149" t="str">
        <f>VLOOKUP(A711,'MASTER KEY'!$A$2:$C6669,3,TRUE)</f>
        <v>cells/mL</v>
      </c>
      <c r="D711" s="6" t="str">
        <f t="shared" si="5"/>
        <v>Anabaena_spp_0002</v>
      </c>
      <c r="E711" s="149" t="str">
        <f t="shared" si="4"/>
        <v>cells/mL</v>
      </c>
      <c r="F711" s="173">
        <v>1</v>
      </c>
      <c r="G711" t="str">
        <f>VLOOKUP(A711,'MASTER KEY'!$A$2:$K5707,11,FALSE)</f>
        <v>Ecology (Planktonic)</v>
      </c>
      <c r="H711">
        <v>0</v>
      </c>
    </row>
    <row r="712" spans="1:8">
      <c r="A712" s="6" t="s">
        <v>3772</v>
      </c>
      <c r="B712" t="str">
        <f>VLOOKUP(A712,'MASTER KEY'!$A$2:$B6670,2,FALSE)</f>
        <v>Anabaena spp 0003</v>
      </c>
      <c r="C712" s="149" t="str">
        <f>VLOOKUP(A712,'MASTER KEY'!$A$2:$C6670,3,TRUE)</f>
        <v>cells/mL</v>
      </c>
      <c r="D712" s="6" t="str">
        <f t="shared" si="5"/>
        <v>Anabaena_spp_0003</v>
      </c>
      <c r="E712" s="149" t="str">
        <f t="shared" si="4"/>
        <v>cells/mL</v>
      </c>
      <c r="F712" s="173">
        <v>1</v>
      </c>
      <c r="G712" t="str">
        <f>VLOOKUP(A712,'MASTER KEY'!$A$2:$K5708,11,FALSE)</f>
        <v>Ecology (Planktonic)</v>
      </c>
      <c r="H712">
        <v>0</v>
      </c>
    </row>
    <row r="713" spans="1:8">
      <c r="A713" s="6" t="s">
        <v>3773</v>
      </c>
      <c r="B713" t="str">
        <f>VLOOKUP(A713,'MASTER KEY'!$A$2:$B6671,2,FALSE)</f>
        <v>Anabaenopsis arnoldii</v>
      </c>
      <c r="C713" s="149" t="str">
        <f>VLOOKUP(A713,'MASTER KEY'!$A$2:$C6671,3,TRUE)</f>
        <v>cells/mL</v>
      </c>
      <c r="D713" s="6" t="str">
        <f t="shared" si="5"/>
        <v>Anabaenopsis_arnoldii</v>
      </c>
      <c r="E713" s="149" t="str">
        <f t="shared" si="4"/>
        <v>cells/mL</v>
      </c>
      <c r="F713" s="173">
        <v>1</v>
      </c>
      <c r="G713" t="str">
        <f>VLOOKUP(A713,'MASTER KEY'!$A$2:$K5709,11,FALSE)</f>
        <v>Ecology (Planktonic)</v>
      </c>
      <c r="H713">
        <v>0</v>
      </c>
    </row>
    <row r="714" spans="1:8">
      <c r="A714" s="6" t="s">
        <v>3774</v>
      </c>
      <c r="B714" t="str">
        <f>VLOOKUP(A714,'MASTER KEY'!$A$2:$B6672,2,FALSE)</f>
        <v>Anabaenopsis elenkinii</v>
      </c>
      <c r="C714" s="149" t="str">
        <f>VLOOKUP(A714,'MASTER KEY'!$A$2:$C6672,3,TRUE)</f>
        <v>cells/mL</v>
      </c>
      <c r="D714" s="6" t="str">
        <f t="shared" si="5"/>
        <v>Anabaenopsis_elenkinii</v>
      </c>
      <c r="E714" s="149" t="str">
        <f t="shared" si="4"/>
        <v>cells/mL</v>
      </c>
      <c r="F714" s="173">
        <v>1</v>
      </c>
      <c r="G714" t="str">
        <f>VLOOKUP(A714,'MASTER KEY'!$A$2:$K5710,11,FALSE)</f>
        <v>Ecology (Planktonic)</v>
      </c>
      <c r="H714">
        <v>0</v>
      </c>
    </row>
    <row r="715" spans="1:8">
      <c r="A715" s="6" t="s">
        <v>3775</v>
      </c>
      <c r="B715" t="str">
        <f>VLOOKUP(A715,'MASTER KEY'!$A$2:$B6673,2,FALSE)</f>
        <v>Anabaenopsis spp 0001</v>
      </c>
      <c r="C715" s="149" t="str">
        <f>VLOOKUP(A715,'MASTER KEY'!$A$2:$C6673,3,TRUE)</f>
        <v>cells/mL</v>
      </c>
      <c r="D715" s="6" t="str">
        <f t="shared" si="5"/>
        <v>Anabaenopsis_spp_0001</v>
      </c>
      <c r="E715" s="149" t="str">
        <f t="shared" si="4"/>
        <v>cells/mL</v>
      </c>
      <c r="F715" s="173">
        <v>1</v>
      </c>
      <c r="G715" t="str">
        <f>VLOOKUP(A715,'MASTER KEY'!$A$2:$K5711,11,FALSE)</f>
        <v>Ecology (Planktonic)</v>
      </c>
      <c r="H715">
        <v>0</v>
      </c>
    </row>
    <row r="716" spans="1:8">
      <c r="A716" s="6" t="s">
        <v>3776</v>
      </c>
      <c r="B716" t="str">
        <f>VLOOKUP(A716,'MASTER KEY'!$A$2:$B6674,2,FALSE)</f>
        <v>Anathece clathrata</v>
      </c>
      <c r="C716" s="149" t="str">
        <f>VLOOKUP(A716,'MASTER KEY'!$A$2:$C6674,3,TRUE)</f>
        <v>cells/mL</v>
      </c>
      <c r="D716" s="6" t="str">
        <f t="shared" si="5"/>
        <v>Anathece_clathrata</v>
      </c>
      <c r="E716" s="149" t="str">
        <f t="shared" ref="E716:E779" si="6">C716</f>
        <v>cells/mL</v>
      </c>
      <c r="F716" s="173">
        <v>1</v>
      </c>
      <c r="G716" t="str">
        <f>VLOOKUP(A716,'MASTER KEY'!$A$2:$K5712,11,FALSE)</f>
        <v>Ecology (Planktonic)</v>
      </c>
      <c r="H716">
        <v>0</v>
      </c>
    </row>
    <row r="717" spans="1:8">
      <c r="A717" s="6" t="s">
        <v>3777</v>
      </c>
      <c r="B717" t="str">
        <f>VLOOKUP(A717,'MASTER KEY'!$A$2:$B6675,2,FALSE)</f>
        <v>Ankistrodesmus arcuatus</v>
      </c>
      <c r="C717" s="149" t="str">
        <f>VLOOKUP(A717,'MASTER KEY'!$A$2:$C6675,3,TRUE)</f>
        <v>cells/mL</v>
      </c>
      <c r="D717" s="6" t="str">
        <f t="shared" ref="D717:D780" si="7">SUBSTITUTE(SUBSTITUTE(SUBSTITUTE(SUBSTITUTE(SUBSTITUTE(SUBSTITUTE(SUBSTITUTE(SUBSTITUTE(SUBSTITUTE(SUBSTITUTE(SUBSTITUTE(SUBSTITUTE(B717," ","_"),"%",""),"(",""),")",""),"/",""),",",""),"-",""),".",""),"'",""),"&lt;",""),"&gt;",""),"=","")</f>
        <v>Ankistrodesmus_arcuatus</v>
      </c>
      <c r="E717" s="149" t="str">
        <f t="shared" si="6"/>
        <v>cells/mL</v>
      </c>
      <c r="F717" s="173">
        <v>1</v>
      </c>
      <c r="G717" t="str">
        <f>VLOOKUP(A717,'MASTER KEY'!$A$2:$K5713,11,FALSE)</f>
        <v>Ecology (Planktonic)</v>
      </c>
      <c r="H717">
        <v>0</v>
      </c>
    </row>
    <row r="718" spans="1:8">
      <c r="A718" s="6" t="s">
        <v>3778</v>
      </c>
      <c r="B718" t="str">
        <f>VLOOKUP(A718,'MASTER KEY'!$A$2:$B6676,2,FALSE)</f>
        <v>Ankistrodesmus spiralis</v>
      </c>
      <c r="C718" s="149" t="str">
        <f>VLOOKUP(A718,'MASTER KEY'!$A$2:$C6676,3,TRUE)</f>
        <v>cells/mL</v>
      </c>
      <c r="D718" s="6" t="str">
        <f t="shared" si="7"/>
        <v>Ankistrodesmus_spiralis</v>
      </c>
      <c r="E718" s="149" t="str">
        <f t="shared" si="6"/>
        <v>cells/mL</v>
      </c>
      <c r="F718" s="173">
        <v>1</v>
      </c>
      <c r="G718" t="str">
        <f>VLOOKUP(A718,'MASTER KEY'!$A$2:$K5714,11,FALSE)</f>
        <v>Ecology (Planktonic)</v>
      </c>
      <c r="H718">
        <v>0</v>
      </c>
    </row>
    <row r="719" spans="1:8">
      <c r="A719" s="6" t="s">
        <v>3779</v>
      </c>
      <c r="B719" t="str">
        <f>VLOOKUP(A719,'MASTER KEY'!$A$2:$B6677,2,FALSE)</f>
        <v>Ankistrodesmus spp 0001</v>
      </c>
      <c r="C719" s="149" t="str">
        <f>VLOOKUP(A719,'MASTER KEY'!$A$2:$C6677,3,TRUE)</f>
        <v>cells/mL</v>
      </c>
      <c r="D719" s="6" t="str">
        <f t="shared" si="7"/>
        <v>Ankistrodesmus_spp_0001</v>
      </c>
      <c r="E719" s="149" t="str">
        <f t="shared" si="6"/>
        <v>cells/mL</v>
      </c>
      <c r="F719" s="173">
        <v>1</v>
      </c>
      <c r="G719" t="str">
        <f>VLOOKUP(A719,'MASTER KEY'!$A$2:$K5715,11,FALSE)</f>
        <v>Ecology (Planktonic)</v>
      </c>
      <c r="H719">
        <v>0</v>
      </c>
    </row>
    <row r="720" spans="1:8">
      <c r="A720" s="6" t="s">
        <v>3780</v>
      </c>
      <c r="B720" t="str">
        <f>VLOOKUP(A720,'MASTER KEY'!$A$2:$B6678,2,FALSE)</f>
        <v>Ankistrodesmus spp 0002</v>
      </c>
      <c r="C720" s="149" t="str">
        <f>VLOOKUP(A720,'MASTER KEY'!$A$2:$C6678,3,TRUE)</f>
        <v>cells/mL</v>
      </c>
      <c r="D720" s="6" t="str">
        <f t="shared" si="7"/>
        <v>Ankistrodesmus_spp_0002</v>
      </c>
      <c r="E720" s="149" t="str">
        <f t="shared" si="6"/>
        <v>cells/mL</v>
      </c>
      <c r="F720" s="173">
        <v>1</v>
      </c>
      <c r="G720" t="str">
        <f>VLOOKUP(A720,'MASTER KEY'!$A$2:$K5716,11,FALSE)</f>
        <v>Ecology (Planktonic)</v>
      </c>
      <c r="H720">
        <v>0</v>
      </c>
    </row>
    <row r="721" spans="1:8">
      <c r="A721" s="6" t="s">
        <v>3781</v>
      </c>
      <c r="B721" t="str">
        <f>VLOOKUP(A721,'MASTER KEY'!$A$2:$B6679,2,FALSE)</f>
        <v>Ankyra judayi</v>
      </c>
      <c r="C721" s="149" t="str">
        <f>VLOOKUP(A721,'MASTER KEY'!$A$2:$C6679,3,TRUE)</f>
        <v>cells/mL</v>
      </c>
      <c r="D721" s="6" t="str">
        <f t="shared" si="7"/>
        <v>Ankyra_judayi</v>
      </c>
      <c r="E721" s="149" t="str">
        <f t="shared" si="6"/>
        <v>cells/mL</v>
      </c>
      <c r="F721" s="173">
        <v>1</v>
      </c>
      <c r="G721" t="str">
        <f>VLOOKUP(A721,'MASTER KEY'!$A$2:$K5717,11,FALSE)</f>
        <v>Ecology (Planktonic)</v>
      </c>
      <c r="H721">
        <v>0</v>
      </c>
    </row>
    <row r="722" spans="1:8">
      <c r="A722" s="6" t="s">
        <v>3782</v>
      </c>
      <c r="B722" t="str">
        <f>VLOOKUP(A722,'MASTER KEY'!$A$2:$B6680,2,FALSE)</f>
        <v>Ankyra lanceolata</v>
      </c>
      <c r="C722" s="149" t="str">
        <f>VLOOKUP(A722,'MASTER KEY'!$A$2:$C6680,3,TRUE)</f>
        <v>cells/mL</v>
      </c>
      <c r="D722" s="6" t="str">
        <f t="shared" si="7"/>
        <v>Ankyra_lanceolata</v>
      </c>
      <c r="E722" s="149" t="str">
        <f t="shared" si="6"/>
        <v>cells/mL</v>
      </c>
      <c r="F722" s="173">
        <v>1</v>
      </c>
      <c r="G722" t="str">
        <f>VLOOKUP(A722,'MASTER KEY'!$A$2:$K5718,11,FALSE)</f>
        <v>Ecology (Planktonic)</v>
      </c>
      <c r="H722">
        <v>0</v>
      </c>
    </row>
    <row r="723" spans="1:8">
      <c r="A723" s="6" t="s">
        <v>3783</v>
      </c>
      <c r="B723" t="str">
        <f>VLOOKUP(A723,'MASTER KEY'!$A$2:$B6681,2,FALSE)</f>
        <v>Ankyra spp 0001</v>
      </c>
      <c r="C723" s="149" t="str">
        <f>VLOOKUP(A723,'MASTER KEY'!$A$2:$C6681,3,TRUE)</f>
        <v>cells/mL</v>
      </c>
      <c r="D723" s="6" t="str">
        <f t="shared" si="7"/>
        <v>Ankyra_spp_0001</v>
      </c>
      <c r="E723" s="149" t="str">
        <f t="shared" si="6"/>
        <v>cells/mL</v>
      </c>
      <c r="F723" s="173">
        <v>1</v>
      </c>
      <c r="G723" t="str">
        <f>VLOOKUP(A723,'MASTER KEY'!$A$2:$K5719,11,FALSE)</f>
        <v>Ecology (Planktonic)</v>
      </c>
      <c r="H723">
        <v>0</v>
      </c>
    </row>
    <row r="724" spans="1:8">
      <c r="A724" s="6" t="s">
        <v>3784</v>
      </c>
      <c r="B724" t="str">
        <f>VLOOKUP(A724,'MASTER KEY'!$A$2:$B6682,2,FALSE)</f>
        <v>Apedinella radians</v>
      </c>
      <c r="C724" s="149" t="str">
        <f>VLOOKUP(A724,'MASTER KEY'!$A$2:$C6682,3,TRUE)</f>
        <v>cells/mL</v>
      </c>
      <c r="D724" s="6" t="str">
        <f t="shared" si="7"/>
        <v>Apedinella_radians</v>
      </c>
      <c r="E724" s="149" t="str">
        <f t="shared" si="6"/>
        <v>cells/mL</v>
      </c>
      <c r="F724" s="173">
        <v>1</v>
      </c>
      <c r="G724" t="str">
        <f>VLOOKUP(A724,'MASTER KEY'!$A$2:$K5720,11,FALSE)</f>
        <v>Ecology (Planktonic)</v>
      </c>
      <c r="H724">
        <v>0</v>
      </c>
    </row>
    <row r="725" spans="1:8">
      <c r="A725" s="6" t="s">
        <v>3785</v>
      </c>
      <c r="B725" t="str">
        <f>VLOOKUP(A725,'MASTER KEY'!$A$2:$B6683,2,FALSE)</f>
        <v>Apedinella spinifera</v>
      </c>
      <c r="C725" s="149" t="str">
        <f>VLOOKUP(A725,'MASTER KEY'!$A$2:$C6683,3,TRUE)</f>
        <v>cells/mL</v>
      </c>
      <c r="D725" s="6" t="str">
        <f t="shared" si="7"/>
        <v>Apedinella_spinifera</v>
      </c>
      <c r="E725" s="149" t="str">
        <f t="shared" si="6"/>
        <v>cells/mL</v>
      </c>
      <c r="F725" s="173">
        <v>1</v>
      </c>
      <c r="G725" t="str">
        <f>VLOOKUP(A725,'MASTER KEY'!$A$2:$K5721,11,FALSE)</f>
        <v>Ecology (Planktonic)</v>
      </c>
      <c r="H725">
        <v>0</v>
      </c>
    </row>
    <row r="726" spans="1:8">
      <c r="A726" s="6" t="s">
        <v>3786</v>
      </c>
      <c r="B726" t="str">
        <f>VLOOKUP(A726,'MASTER KEY'!$A$2:$B6684,2,FALSE)</f>
        <v>Apedinella spp 0001</v>
      </c>
      <c r="C726" s="149" t="str">
        <f>VLOOKUP(A726,'MASTER KEY'!$A$2:$C6684,3,TRUE)</f>
        <v>cells/mL</v>
      </c>
      <c r="D726" s="6" t="str">
        <f t="shared" si="7"/>
        <v>Apedinella_spp_0001</v>
      </c>
      <c r="E726" s="149" t="str">
        <f t="shared" si="6"/>
        <v>cells/mL</v>
      </c>
      <c r="F726" s="173">
        <v>1</v>
      </c>
      <c r="G726" t="str">
        <f>VLOOKUP(A726,'MASTER KEY'!$A$2:$K5722,11,FALSE)</f>
        <v>Ecology (Planktonic)</v>
      </c>
      <c r="H726">
        <v>0</v>
      </c>
    </row>
    <row r="727" spans="1:8">
      <c r="A727" s="6" t="s">
        <v>3787</v>
      </c>
      <c r="B727" t="str">
        <f>VLOOKUP(A727,'MASTER KEY'!$A$2:$B6685,2,FALSE)</f>
        <v>Aphanizomenon spp 0001</v>
      </c>
      <c r="C727" s="149" t="str">
        <f>VLOOKUP(A727,'MASTER KEY'!$A$2:$C6685,3,TRUE)</f>
        <v>cells/mL</v>
      </c>
      <c r="D727" s="6" t="str">
        <f t="shared" si="7"/>
        <v>Aphanizomenon_spp_0001</v>
      </c>
      <c r="E727" s="149" t="str">
        <f t="shared" si="6"/>
        <v>cells/mL</v>
      </c>
      <c r="F727" s="173">
        <v>1</v>
      </c>
      <c r="G727" t="str">
        <f>VLOOKUP(A727,'MASTER KEY'!$A$2:$K5723,11,FALSE)</f>
        <v>Ecology (Planktonic)</v>
      </c>
      <c r="H727">
        <v>0</v>
      </c>
    </row>
    <row r="728" spans="1:8">
      <c r="A728" s="6" t="s">
        <v>3788</v>
      </c>
      <c r="B728" t="str">
        <f>VLOOKUP(A728,'MASTER KEY'!$A$2:$B6686,2,FALSE)</f>
        <v>Aphanocapsa holsatica</v>
      </c>
      <c r="C728" s="149" t="str">
        <f>VLOOKUP(A728,'MASTER KEY'!$A$2:$C6686,3,TRUE)</f>
        <v>cells/mL</v>
      </c>
      <c r="D728" s="6" t="str">
        <f t="shared" si="7"/>
        <v>Aphanocapsa_holsatica</v>
      </c>
      <c r="E728" s="149" t="str">
        <f t="shared" si="6"/>
        <v>cells/mL</v>
      </c>
      <c r="F728" s="173">
        <v>1</v>
      </c>
      <c r="G728" t="str">
        <f>VLOOKUP(A728,'MASTER KEY'!$A$2:$K5724,11,FALSE)</f>
        <v>Ecology (Planktonic)</v>
      </c>
      <c r="H728">
        <v>0</v>
      </c>
    </row>
    <row r="729" spans="1:8">
      <c r="A729" s="6" t="s">
        <v>3789</v>
      </c>
      <c r="B729" t="str">
        <f>VLOOKUP(A729,'MASTER KEY'!$A$2:$B6687,2,FALSE)</f>
        <v>Aphanocapsa spp 0001</v>
      </c>
      <c r="C729" s="149" t="str">
        <f>VLOOKUP(A729,'MASTER KEY'!$A$2:$C6687,3,TRUE)</f>
        <v>cells/mL</v>
      </c>
      <c r="D729" s="6" t="str">
        <f t="shared" si="7"/>
        <v>Aphanocapsa_spp_0001</v>
      </c>
      <c r="E729" s="149" t="str">
        <f t="shared" si="6"/>
        <v>cells/mL</v>
      </c>
      <c r="F729" s="173">
        <v>1</v>
      </c>
      <c r="G729" t="str">
        <f>VLOOKUP(A729,'MASTER KEY'!$A$2:$K5725,11,FALSE)</f>
        <v>Ecology (Planktonic)</v>
      </c>
      <c r="H729">
        <v>0</v>
      </c>
    </row>
    <row r="730" spans="1:8">
      <c r="A730" s="6" t="s">
        <v>3790</v>
      </c>
      <c r="B730" t="str">
        <f>VLOOKUP(A730,'MASTER KEY'!$A$2:$B6688,2,FALSE)</f>
        <v>Aphanothece stagnina</v>
      </c>
      <c r="C730" s="149" t="str">
        <f>VLOOKUP(A730,'MASTER KEY'!$A$2:$C6688,3,TRUE)</f>
        <v>cells/mL</v>
      </c>
      <c r="D730" s="6" t="str">
        <f t="shared" si="7"/>
        <v>Aphanothece_stagnina</v>
      </c>
      <c r="E730" s="149" t="str">
        <f t="shared" si="6"/>
        <v>cells/mL</v>
      </c>
      <c r="F730" s="173">
        <v>1</v>
      </c>
      <c r="G730" t="str">
        <f>VLOOKUP(A730,'MASTER KEY'!$A$2:$K5726,11,FALSE)</f>
        <v>Ecology (Planktonic)</v>
      </c>
      <c r="H730">
        <v>0</v>
      </c>
    </row>
    <row r="731" spans="1:8">
      <c r="A731" s="6" t="s">
        <v>3791</v>
      </c>
      <c r="B731" t="str">
        <f>VLOOKUP(A731,'MASTER KEY'!$A$2:$B6689,2,FALSE)</f>
        <v>Arthrodesmus spp 0001</v>
      </c>
      <c r="C731" s="149" t="str">
        <f>VLOOKUP(A731,'MASTER KEY'!$A$2:$C6689,3,TRUE)</f>
        <v>cells/mL</v>
      </c>
      <c r="D731" s="6" t="str">
        <f t="shared" si="7"/>
        <v>Arthrodesmus_spp_0001</v>
      </c>
      <c r="E731" s="149" t="str">
        <f t="shared" si="6"/>
        <v>cells/mL</v>
      </c>
      <c r="F731" s="173">
        <v>1</v>
      </c>
      <c r="G731" t="str">
        <f>VLOOKUP(A731,'MASTER KEY'!$A$2:$K5727,11,FALSE)</f>
        <v>Ecology (Planktonic)</v>
      </c>
      <c r="H731">
        <v>0</v>
      </c>
    </row>
    <row r="732" spans="1:8">
      <c r="A732" s="6" t="s">
        <v>3792</v>
      </c>
      <c r="B732" t="str">
        <f>VLOOKUP(A732,'MASTER KEY'!$A$2:$B6690,2,FALSE)</f>
        <v>Arthrospira spp 0001</v>
      </c>
      <c r="C732" s="149" t="str">
        <f>VLOOKUP(A732,'MASTER KEY'!$A$2:$C6690,3,TRUE)</f>
        <v>cells/mL</v>
      </c>
      <c r="D732" s="6" t="str">
        <f t="shared" si="7"/>
        <v>Arthrospira_spp_0001</v>
      </c>
      <c r="E732" s="149" t="str">
        <f t="shared" si="6"/>
        <v>cells/mL</v>
      </c>
      <c r="F732" s="173">
        <v>1</v>
      </c>
      <c r="G732" t="str">
        <f>VLOOKUP(A732,'MASTER KEY'!$A$2:$K5728,11,FALSE)</f>
        <v>Ecology (Planktonic)</v>
      </c>
      <c r="H732">
        <v>0</v>
      </c>
    </row>
    <row r="733" spans="1:8">
      <c r="A733" s="6" t="s">
        <v>3793</v>
      </c>
      <c r="B733" t="str">
        <f>VLOOKUP(A733,'MASTER KEY'!$A$2:$B6691,2,FALSE)</f>
        <v>Ascampbelliella spp 0001</v>
      </c>
      <c r="C733" s="149" t="str">
        <f>VLOOKUP(A733,'MASTER KEY'!$A$2:$C6691,3,TRUE)</f>
        <v>cells/mL</v>
      </c>
      <c r="D733" s="6" t="str">
        <f t="shared" si="7"/>
        <v>Ascampbelliella_spp_0001</v>
      </c>
      <c r="E733" s="149" t="str">
        <f t="shared" si="6"/>
        <v>cells/mL</v>
      </c>
      <c r="F733" s="173">
        <v>1</v>
      </c>
      <c r="G733" t="str">
        <f>VLOOKUP(A733,'MASTER KEY'!$A$2:$K5729,11,FALSE)</f>
        <v>Ecology (Planktonic)</v>
      </c>
      <c r="H733">
        <v>0</v>
      </c>
    </row>
    <row r="734" spans="1:8">
      <c r="A734" s="6" t="s">
        <v>3794</v>
      </c>
      <c r="B734" t="str">
        <f>VLOOKUP(A734,'MASTER KEY'!$A$2:$B6692,2,FALSE)</f>
        <v>Asterionellopsis glacialis</v>
      </c>
      <c r="C734" s="149" t="str">
        <f>VLOOKUP(A734,'MASTER KEY'!$A$2:$C6692,3,TRUE)</f>
        <v>cells/mL</v>
      </c>
      <c r="D734" s="6" t="str">
        <f t="shared" si="7"/>
        <v>Asterionellopsis_glacialis</v>
      </c>
      <c r="E734" s="149" t="str">
        <f t="shared" si="6"/>
        <v>cells/mL</v>
      </c>
      <c r="F734" s="173">
        <v>1</v>
      </c>
      <c r="G734" t="str">
        <f>VLOOKUP(A734,'MASTER KEY'!$A$2:$K5730,11,FALSE)</f>
        <v>Ecology (Planktonic)</v>
      </c>
      <c r="H734">
        <v>0</v>
      </c>
    </row>
    <row r="735" spans="1:8">
      <c r="A735" s="6" t="s">
        <v>3795</v>
      </c>
      <c r="B735" t="str">
        <f>VLOOKUP(A735,'MASTER KEY'!$A$2:$B6693,2,FALSE)</f>
        <v>Asterionellopsis spp 0001</v>
      </c>
      <c r="C735" s="149" t="str">
        <f>VLOOKUP(A735,'MASTER KEY'!$A$2:$C6693,3,TRUE)</f>
        <v>cells/mL</v>
      </c>
      <c r="D735" s="6" t="str">
        <f t="shared" si="7"/>
        <v>Asterionellopsis_spp_0001</v>
      </c>
      <c r="E735" s="149" t="str">
        <f t="shared" si="6"/>
        <v>cells/mL</v>
      </c>
      <c r="F735" s="173">
        <v>1</v>
      </c>
      <c r="G735" t="str">
        <f>VLOOKUP(A735,'MASTER KEY'!$A$2:$K5731,11,FALSE)</f>
        <v>Ecology (Planktonic)</v>
      </c>
      <c r="H735">
        <v>0</v>
      </c>
    </row>
    <row r="736" spans="1:8">
      <c r="A736" s="6" t="s">
        <v>3796</v>
      </c>
      <c r="B736" t="str">
        <f>VLOOKUP(A736,'MASTER KEY'!$A$2:$B6694,2,FALSE)</f>
        <v>Asterionellopsis spp 0002</v>
      </c>
      <c r="C736" s="149" t="str">
        <f>VLOOKUP(A736,'MASTER KEY'!$A$2:$C6694,3,TRUE)</f>
        <v>cells/mL</v>
      </c>
      <c r="D736" s="6" t="str">
        <f t="shared" si="7"/>
        <v>Asterionellopsis_spp_0002</v>
      </c>
      <c r="E736" s="149" t="str">
        <f t="shared" si="6"/>
        <v>cells/mL</v>
      </c>
      <c r="F736" s="173">
        <v>1</v>
      </c>
      <c r="G736" t="str">
        <f>VLOOKUP(A736,'MASTER KEY'!$A$2:$K5732,11,FALSE)</f>
        <v>Ecology (Planktonic)</v>
      </c>
      <c r="H736">
        <v>0</v>
      </c>
    </row>
    <row r="737" spans="1:8">
      <c r="A737" s="6" t="s">
        <v>3797</v>
      </c>
      <c r="B737" t="str">
        <f>VLOOKUP(A737,'MASTER KEY'!$A$2:$B6695,2,FALSE)</f>
        <v>Asterionellopsis spp 0003</v>
      </c>
      <c r="C737" s="149" t="str">
        <f>VLOOKUP(A737,'MASTER KEY'!$A$2:$C6695,3,TRUE)</f>
        <v>cells/mL</v>
      </c>
      <c r="D737" s="6" t="str">
        <f t="shared" si="7"/>
        <v>Asterionellopsis_spp_0003</v>
      </c>
      <c r="E737" s="149" t="str">
        <f t="shared" si="6"/>
        <v>cells/mL</v>
      </c>
      <c r="F737" s="173">
        <v>1</v>
      </c>
      <c r="G737" t="str">
        <f>VLOOKUP(A737,'MASTER KEY'!$A$2:$K5733,11,FALSE)</f>
        <v>Ecology (Planktonic)</v>
      </c>
      <c r="H737">
        <v>0</v>
      </c>
    </row>
    <row r="738" spans="1:8">
      <c r="A738" s="6" t="s">
        <v>3798</v>
      </c>
      <c r="B738" t="str">
        <f>VLOOKUP(A738,'MASTER KEY'!$A$2:$B6696,2,FALSE)</f>
        <v>Asterionellopsis spp 0004</v>
      </c>
      <c r="C738" s="149" t="str">
        <f>VLOOKUP(A738,'MASTER KEY'!$A$2:$C6696,3,TRUE)</f>
        <v>cells/mL</v>
      </c>
      <c r="D738" s="6" t="str">
        <f t="shared" si="7"/>
        <v>Asterionellopsis_spp_0004</v>
      </c>
      <c r="E738" s="149" t="str">
        <f t="shared" si="6"/>
        <v>cells/mL</v>
      </c>
      <c r="F738" s="173">
        <v>1</v>
      </c>
      <c r="G738" t="str">
        <f>VLOOKUP(A738,'MASTER KEY'!$A$2:$K5734,11,FALSE)</f>
        <v>Ecology (Planktonic)</v>
      </c>
      <c r="H738">
        <v>0</v>
      </c>
    </row>
    <row r="739" spans="1:8">
      <c r="A739" s="6" t="s">
        <v>3799</v>
      </c>
      <c r="B739" t="str">
        <f>VLOOKUP(A739,'MASTER KEY'!$A$2:$B6697,2,FALSE)</f>
        <v>Asteromphalus hyalinus</v>
      </c>
      <c r="C739" s="149" t="str">
        <f>VLOOKUP(A739,'MASTER KEY'!$A$2:$C6697,3,TRUE)</f>
        <v>cells/mL</v>
      </c>
      <c r="D739" s="6" t="str">
        <f t="shared" si="7"/>
        <v>Asteromphalus_hyalinus</v>
      </c>
      <c r="E739" s="149" t="str">
        <f t="shared" si="6"/>
        <v>cells/mL</v>
      </c>
      <c r="F739" s="173">
        <v>1</v>
      </c>
      <c r="G739" t="str">
        <f>VLOOKUP(A739,'MASTER KEY'!$A$2:$K5735,11,FALSE)</f>
        <v>Ecology (Planktonic)</v>
      </c>
      <c r="H739">
        <v>0</v>
      </c>
    </row>
    <row r="740" spans="1:8">
      <c r="A740" s="6" t="s">
        <v>3800</v>
      </c>
      <c r="B740" t="str">
        <f>VLOOKUP(A740,'MASTER KEY'!$A$2:$B6698,2,FALSE)</f>
        <v>Asteromphalus roperianus</v>
      </c>
      <c r="C740" s="149" t="str">
        <f>VLOOKUP(A740,'MASTER KEY'!$A$2:$C6698,3,TRUE)</f>
        <v>cells/mL</v>
      </c>
      <c r="D740" s="6" t="str">
        <f t="shared" si="7"/>
        <v>Asteromphalus_roperianus</v>
      </c>
      <c r="E740" s="149" t="str">
        <f t="shared" si="6"/>
        <v>cells/mL</v>
      </c>
      <c r="F740" s="173">
        <v>1</v>
      </c>
      <c r="G740" t="str">
        <f>VLOOKUP(A740,'MASTER KEY'!$A$2:$K5736,11,FALSE)</f>
        <v>Ecology (Planktonic)</v>
      </c>
      <c r="H740">
        <v>0</v>
      </c>
    </row>
    <row r="741" spans="1:8">
      <c r="A741" s="6" t="s">
        <v>3801</v>
      </c>
      <c r="B741" t="str">
        <f>VLOOKUP(A741,'MASTER KEY'!$A$2:$B6699,2,FALSE)</f>
        <v>Asteromphalus spp 0001</v>
      </c>
      <c r="C741" s="149" t="str">
        <f>VLOOKUP(A741,'MASTER KEY'!$A$2:$C6699,3,TRUE)</f>
        <v>cells/mL</v>
      </c>
      <c r="D741" s="6" t="str">
        <f t="shared" si="7"/>
        <v>Asteromphalus_spp_0001</v>
      </c>
      <c r="E741" s="149" t="str">
        <f t="shared" si="6"/>
        <v>cells/mL</v>
      </c>
      <c r="F741" s="173">
        <v>1</v>
      </c>
      <c r="G741" t="str">
        <f>VLOOKUP(A741,'MASTER KEY'!$A$2:$K5737,11,FALSE)</f>
        <v>Ecology (Planktonic)</v>
      </c>
      <c r="H741">
        <v>0</v>
      </c>
    </row>
    <row r="742" spans="1:8">
      <c r="A742" s="6" t="s">
        <v>3802</v>
      </c>
      <c r="B742" t="str">
        <f>VLOOKUP(A742,'MASTER KEY'!$A$2:$B6700,2,FALSE)</f>
        <v>Attheya septentrionalis</v>
      </c>
      <c r="C742" s="149" t="str">
        <f>VLOOKUP(A742,'MASTER KEY'!$A$2:$C6700,3,TRUE)</f>
        <v>cells/mL</v>
      </c>
      <c r="D742" s="6" t="str">
        <f t="shared" si="7"/>
        <v>Attheya_septentrionalis</v>
      </c>
      <c r="E742" s="149" t="str">
        <f t="shared" si="6"/>
        <v>cells/mL</v>
      </c>
      <c r="F742" s="173">
        <v>1</v>
      </c>
      <c r="G742" t="str">
        <f>VLOOKUP(A742,'MASTER KEY'!$A$2:$K5738,11,FALSE)</f>
        <v>Ecology (Planktonic)</v>
      </c>
      <c r="H742">
        <v>0</v>
      </c>
    </row>
    <row r="743" spans="1:8">
      <c r="A743" s="6" t="s">
        <v>3803</v>
      </c>
      <c r="B743" t="str">
        <f>VLOOKUP(A743,'MASTER KEY'!$A$2:$B6701,2,FALSE)</f>
        <v>Attheya spp 0001</v>
      </c>
      <c r="C743" s="149" t="str">
        <f>VLOOKUP(A743,'MASTER KEY'!$A$2:$C6701,3,TRUE)</f>
        <v>cells/mL</v>
      </c>
      <c r="D743" s="6" t="str">
        <f t="shared" si="7"/>
        <v>Attheya_spp_0001</v>
      </c>
      <c r="E743" s="149" t="str">
        <f t="shared" si="6"/>
        <v>cells/mL</v>
      </c>
      <c r="F743" s="173">
        <v>1</v>
      </c>
      <c r="G743" t="str">
        <f>VLOOKUP(A743,'MASTER KEY'!$A$2:$K5739,11,FALSE)</f>
        <v>Ecology (Planktonic)</v>
      </c>
      <c r="H743">
        <v>0</v>
      </c>
    </row>
    <row r="744" spans="1:8">
      <c r="A744" s="6" t="s">
        <v>3804</v>
      </c>
      <c r="B744" t="str">
        <f>VLOOKUP(A744,'MASTER KEY'!$A$2:$B6702,2,FALSE)</f>
        <v>Aulacoseira ambigua</v>
      </c>
      <c r="C744" s="149" t="str">
        <f>VLOOKUP(A744,'MASTER KEY'!$A$2:$C6702,3,TRUE)</f>
        <v>cells/mL</v>
      </c>
      <c r="D744" s="6" t="str">
        <f t="shared" si="7"/>
        <v>Aulacoseira_ambigua</v>
      </c>
      <c r="E744" s="149" t="str">
        <f t="shared" si="6"/>
        <v>cells/mL</v>
      </c>
      <c r="F744" s="173">
        <v>1</v>
      </c>
      <c r="G744" t="str">
        <f>VLOOKUP(A744,'MASTER KEY'!$A$2:$K5740,11,FALSE)</f>
        <v>Ecology (Planktonic)</v>
      </c>
      <c r="H744">
        <v>0</v>
      </c>
    </row>
    <row r="745" spans="1:8">
      <c r="A745" s="6" t="s">
        <v>3805</v>
      </c>
      <c r="B745" t="str">
        <f>VLOOKUP(A745,'MASTER KEY'!$A$2:$B6703,2,FALSE)</f>
        <v>Aulacoseira distans</v>
      </c>
      <c r="C745" s="149" t="str">
        <f>VLOOKUP(A745,'MASTER KEY'!$A$2:$C6703,3,TRUE)</f>
        <v>cells/mL</v>
      </c>
      <c r="D745" s="6" t="str">
        <f t="shared" si="7"/>
        <v>Aulacoseira_distans</v>
      </c>
      <c r="E745" s="149" t="str">
        <f t="shared" si="6"/>
        <v>cells/mL</v>
      </c>
      <c r="F745" s="173">
        <v>1</v>
      </c>
      <c r="G745" t="str">
        <f>VLOOKUP(A745,'MASTER KEY'!$A$2:$K5741,11,FALSE)</f>
        <v>Ecology (Planktonic)</v>
      </c>
      <c r="H745">
        <v>0</v>
      </c>
    </row>
    <row r="746" spans="1:8">
      <c r="A746" s="6" t="s">
        <v>3806</v>
      </c>
      <c r="B746" t="str">
        <f>VLOOKUP(A746,'MASTER KEY'!$A$2:$B6704,2,FALSE)</f>
        <v>Aulacoseira granulata</v>
      </c>
      <c r="C746" s="149" t="str">
        <f>VLOOKUP(A746,'MASTER KEY'!$A$2:$C6704,3,TRUE)</f>
        <v>cells/mL</v>
      </c>
      <c r="D746" s="6" t="str">
        <f t="shared" si="7"/>
        <v>Aulacoseira_granulata</v>
      </c>
      <c r="E746" s="149" t="str">
        <f t="shared" si="6"/>
        <v>cells/mL</v>
      </c>
      <c r="F746" s="173">
        <v>1</v>
      </c>
      <c r="G746" t="str">
        <f>VLOOKUP(A746,'MASTER KEY'!$A$2:$K5742,11,FALSE)</f>
        <v>Ecology (Planktonic)</v>
      </c>
      <c r="H746">
        <v>0</v>
      </c>
    </row>
    <row r="747" spans="1:8">
      <c r="A747" s="6" t="s">
        <v>3807</v>
      </c>
      <c r="B747" t="str">
        <f>VLOOKUP(A747,'MASTER KEY'!$A$2:$B6705,2,FALSE)</f>
        <v>Aulacoseira spp 0001</v>
      </c>
      <c r="C747" s="149" t="str">
        <f>VLOOKUP(A747,'MASTER KEY'!$A$2:$C6705,3,TRUE)</f>
        <v>cells/mL</v>
      </c>
      <c r="D747" s="6" t="str">
        <f t="shared" si="7"/>
        <v>Aulacoseira_spp_0001</v>
      </c>
      <c r="E747" s="149" t="str">
        <f t="shared" si="6"/>
        <v>cells/mL</v>
      </c>
      <c r="F747" s="173">
        <v>1</v>
      </c>
      <c r="G747" t="str">
        <f>VLOOKUP(A747,'MASTER KEY'!$A$2:$K5743,11,FALSE)</f>
        <v>Ecology (Planktonic)</v>
      </c>
      <c r="H747">
        <v>0</v>
      </c>
    </row>
    <row r="748" spans="1:8">
      <c r="A748" s="6" t="s">
        <v>3808</v>
      </c>
      <c r="B748" t="str">
        <f>VLOOKUP(A748,'MASTER KEY'!$A$2:$B6706,2,FALSE)</f>
        <v>Auliscus spp 0001</v>
      </c>
      <c r="C748" s="149" t="str">
        <f>VLOOKUP(A748,'MASTER KEY'!$A$2:$C6706,3,TRUE)</f>
        <v>cells/mL</v>
      </c>
      <c r="D748" s="6" t="str">
        <f t="shared" si="7"/>
        <v>Auliscus_spp_0001</v>
      </c>
      <c r="E748" s="149" t="str">
        <f t="shared" si="6"/>
        <v>cells/mL</v>
      </c>
      <c r="F748" s="173">
        <v>1</v>
      </c>
      <c r="G748" t="str">
        <f>VLOOKUP(A748,'MASTER KEY'!$A$2:$K5744,11,FALSE)</f>
        <v>Ecology (Planktonic)</v>
      </c>
      <c r="H748">
        <v>0</v>
      </c>
    </row>
    <row r="749" spans="1:8">
      <c r="A749" s="6" t="s">
        <v>3809</v>
      </c>
      <c r="B749" t="str">
        <f>VLOOKUP(A749,'MASTER KEY'!$A$2:$B6707,2,FALSE)</f>
        <v>Auricula spp 0001</v>
      </c>
      <c r="C749" s="149" t="str">
        <f>VLOOKUP(A749,'MASTER KEY'!$A$2:$C6707,3,TRUE)</f>
        <v>cells/mL</v>
      </c>
      <c r="D749" s="6" t="str">
        <f t="shared" si="7"/>
        <v>Auricula_spp_0001</v>
      </c>
      <c r="E749" s="149" t="str">
        <f t="shared" si="6"/>
        <v>cells/mL</v>
      </c>
      <c r="F749" s="173">
        <v>1</v>
      </c>
      <c r="G749" t="str">
        <f>VLOOKUP(A749,'MASTER KEY'!$A$2:$K5745,11,FALSE)</f>
        <v>Ecology (Planktonic)</v>
      </c>
      <c r="H749">
        <v>0</v>
      </c>
    </row>
    <row r="750" spans="1:8">
      <c r="A750" s="6" t="s">
        <v>3810</v>
      </c>
      <c r="B750" t="str">
        <f>VLOOKUP(A750,'MASTER KEY'!$A$2:$B6708,2,FALSE)</f>
        <v>Azadinium spp 0001</v>
      </c>
      <c r="C750" s="149" t="str">
        <f>VLOOKUP(A750,'MASTER KEY'!$A$2:$C6708,3,TRUE)</f>
        <v>cells/mL</v>
      </c>
      <c r="D750" s="6" t="str">
        <f t="shared" si="7"/>
        <v>Azadinium_spp_0001</v>
      </c>
      <c r="E750" s="149" t="str">
        <f t="shared" si="6"/>
        <v>cells/mL</v>
      </c>
      <c r="F750" s="173">
        <v>1</v>
      </c>
      <c r="G750" t="str">
        <f>VLOOKUP(A750,'MASTER KEY'!$A$2:$K5746,11,FALSE)</f>
        <v>Ecology (Planktonic)</v>
      </c>
      <c r="H750">
        <v>0</v>
      </c>
    </row>
    <row r="751" spans="1:8">
      <c r="A751" s="6" t="s">
        <v>3811</v>
      </c>
      <c r="B751" t="str">
        <f>VLOOKUP(A751,'MASTER KEY'!$A$2:$B6709,2,FALSE)</f>
        <v>Azpeitia spp 0001</v>
      </c>
      <c r="C751" s="149" t="str">
        <f>VLOOKUP(A751,'MASTER KEY'!$A$2:$C6709,3,TRUE)</f>
        <v>cells/mL</v>
      </c>
      <c r="D751" s="6" t="str">
        <f t="shared" si="7"/>
        <v>Azpeitia_spp_0001</v>
      </c>
      <c r="E751" s="149" t="str">
        <f t="shared" si="6"/>
        <v>cells/mL</v>
      </c>
      <c r="F751" s="173">
        <v>1</v>
      </c>
      <c r="G751" t="str">
        <f>VLOOKUP(A751,'MASTER KEY'!$A$2:$K5747,11,FALSE)</f>
        <v>Ecology (Planktonic)</v>
      </c>
      <c r="H751">
        <v>0</v>
      </c>
    </row>
    <row r="752" spans="1:8">
      <c r="A752" s="6" t="s">
        <v>3812</v>
      </c>
      <c r="B752" t="str">
        <f>VLOOKUP(A752,'MASTER KEY'!$A$2:$B6710,2,FALSE)</f>
        <v>Bacillaria paxillifera</v>
      </c>
      <c r="C752" s="149" t="str">
        <f>VLOOKUP(A752,'MASTER KEY'!$A$2:$C6710,3,TRUE)</f>
        <v>cells/mL</v>
      </c>
      <c r="D752" s="6" t="str">
        <f t="shared" si="7"/>
        <v>Bacillaria_paxillifera</v>
      </c>
      <c r="E752" s="149" t="str">
        <f t="shared" si="6"/>
        <v>cells/mL</v>
      </c>
      <c r="F752" s="173">
        <v>1</v>
      </c>
      <c r="G752" t="str">
        <f>VLOOKUP(A752,'MASTER KEY'!$A$2:$K5748,11,FALSE)</f>
        <v>Ecology (Planktonic)</v>
      </c>
      <c r="H752">
        <v>0</v>
      </c>
    </row>
    <row r="753" spans="1:8">
      <c r="A753" s="6" t="s">
        <v>3813</v>
      </c>
      <c r="B753" t="str">
        <f>VLOOKUP(A753,'MASTER KEY'!$A$2:$B6711,2,FALSE)</f>
        <v>Bacillaria spp 0001</v>
      </c>
      <c r="C753" s="149" t="str">
        <f>VLOOKUP(A753,'MASTER KEY'!$A$2:$C6711,3,TRUE)</f>
        <v>cells/mL</v>
      </c>
      <c r="D753" s="6" t="str">
        <f t="shared" si="7"/>
        <v>Bacillaria_spp_0001</v>
      </c>
      <c r="E753" s="149" t="str">
        <f t="shared" si="6"/>
        <v>cells/mL</v>
      </c>
      <c r="F753" s="173">
        <v>1</v>
      </c>
      <c r="G753" t="str">
        <f>VLOOKUP(A753,'MASTER KEY'!$A$2:$K5749,11,FALSE)</f>
        <v>Ecology (Planktonic)</v>
      </c>
      <c r="H753">
        <v>0</v>
      </c>
    </row>
    <row r="754" spans="1:8">
      <c r="A754" s="6" t="s">
        <v>3814</v>
      </c>
      <c r="B754" t="str">
        <f>VLOOKUP(A754,'MASTER KEY'!$A$2:$B6712,2,FALSE)</f>
        <v>Bacillaria spp 0002</v>
      </c>
      <c r="C754" s="149" t="str">
        <f>VLOOKUP(A754,'MASTER KEY'!$A$2:$C6712,3,TRUE)</f>
        <v>cells/mL</v>
      </c>
      <c r="D754" s="6" t="str">
        <f t="shared" si="7"/>
        <v>Bacillaria_spp_0002</v>
      </c>
      <c r="E754" s="149" t="str">
        <f t="shared" si="6"/>
        <v>cells/mL</v>
      </c>
      <c r="F754" s="173">
        <v>1</v>
      </c>
      <c r="G754" t="str">
        <f>VLOOKUP(A754,'MASTER KEY'!$A$2:$K5750,11,FALSE)</f>
        <v>Ecology (Planktonic)</v>
      </c>
      <c r="H754">
        <v>0</v>
      </c>
    </row>
    <row r="755" spans="1:8">
      <c r="A755" s="6" t="s">
        <v>3815</v>
      </c>
      <c r="B755" t="str">
        <f>VLOOKUP(A755,'MASTER KEY'!$A$2:$B6713,2,FALSE)</f>
        <v>Bacillaria spp 0003</v>
      </c>
      <c r="C755" s="149" t="str">
        <f>VLOOKUP(A755,'MASTER KEY'!$A$2:$C6713,3,TRUE)</f>
        <v>cells/mL</v>
      </c>
      <c r="D755" s="6" t="str">
        <f t="shared" si="7"/>
        <v>Bacillaria_spp_0003</v>
      </c>
      <c r="E755" s="149" t="str">
        <f t="shared" si="6"/>
        <v>cells/mL</v>
      </c>
      <c r="F755" s="173">
        <v>1</v>
      </c>
      <c r="G755" t="str">
        <f>VLOOKUP(A755,'MASTER KEY'!$A$2:$K5751,11,FALSE)</f>
        <v>Ecology (Planktonic)</v>
      </c>
      <c r="H755">
        <v>0</v>
      </c>
    </row>
    <row r="756" spans="1:8">
      <c r="A756" s="6" t="s">
        <v>3816</v>
      </c>
      <c r="B756" t="str">
        <f>VLOOKUP(A756,'MASTER KEY'!$A$2:$B6714,2,FALSE)</f>
        <v>Bacillariophyceae spp 0001</v>
      </c>
      <c r="C756" s="149" t="str">
        <f>VLOOKUP(A756,'MASTER KEY'!$A$2:$C6714,3,TRUE)</f>
        <v>cells/mL</v>
      </c>
      <c r="D756" s="6" t="str">
        <f t="shared" si="7"/>
        <v>Bacillariophyceae_spp_0001</v>
      </c>
      <c r="E756" s="149" t="str">
        <f t="shared" si="6"/>
        <v>cells/mL</v>
      </c>
      <c r="F756" s="173">
        <v>1</v>
      </c>
      <c r="G756" t="str">
        <f>VLOOKUP(A756,'MASTER KEY'!$A$2:$K5752,11,FALSE)</f>
        <v>Ecology (Planktonic)</v>
      </c>
      <c r="H756">
        <v>0</v>
      </c>
    </row>
    <row r="757" spans="1:8">
      <c r="A757" s="6" t="s">
        <v>3817</v>
      </c>
      <c r="B757" t="str">
        <f>VLOOKUP(A757,'MASTER KEY'!$A$2:$B6715,2,FALSE)</f>
        <v>Bacillariophyceae spp 0002</v>
      </c>
      <c r="C757" s="149" t="str">
        <f>VLOOKUP(A757,'MASTER KEY'!$A$2:$C6715,3,TRUE)</f>
        <v>cells/mL</v>
      </c>
      <c r="D757" s="6" t="str">
        <f t="shared" si="7"/>
        <v>Bacillariophyceae_spp_0002</v>
      </c>
      <c r="E757" s="149" t="str">
        <f t="shared" si="6"/>
        <v>cells/mL</v>
      </c>
      <c r="F757" s="173">
        <v>1</v>
      </c>
      <c r="G757" t="str">
        <f>VLOOKUP(A757,'MASTER KEY'!$A$2:$K5753,11,FALSE)</f>
        <v>Ecology (Planktonic)</v>
      </c>
      <c r="H757">
        <v>0</v>
      </c>
    </row>
    <row r="758" spans="1:8">
      <c r="A758" s="6" t="s">
        <v>3818</v>
      </c>
      <c r="B758" t="str">
        <f>VLOOKUP(A758,'MASTER KEY'!$A$2:$B6716,2,FALSE)</f>
        <v>Bacillariophyceae spp 0003</v>
      </c>
      <c r="C758" s="149" t="str">
        <f>VLOOKUP(A758,'MASTER KEY'!$A$2:$C6716,3,TRUE)</f>
        <v>cells/mL</v>
      </c>
      <c r="D758" s="6" t="str">
        <f t="shared" si="7"/>
        <v>Bacillariophyceae_spp_0003</v>
      </c>
      <c r="E758" s="149" t="str">
        <f t="shared" si="6"/>
        <v>cells/mL</v>
      </c>
      <c r="F758" s="173">
        <v>1</v>
      </c>
      <c r="G758" t="str">
        <f>VLOOKUP(A758,'MASTER KEY'!$A$2:$K5754,11,FALSE)</f>
        <v>Ecology (Planktonic)</v>
      </c>
      <c r="H758">
        <v>0</v>
      </c>
    </row>
    <row r="759" spans="1:8">
      <c r="A759" s="6" t="s">
        <v>3819</v>
      </c>
      <c r="B759" t="str">
        <f>VLOOKUP(A759,'MASTER KEY'!$A$2:$B6717,2,FALSE)</f>
        <v>Bacillariophyceae spp 0004</v>
      </c>
      <c r="C759" s="149" t="str">
        <f>VLOOKUP(A759,'MASTER KEY'!$A$2:$C6717,3,TRUE)</f>
        <v>cells/mL</v>
      </c>
      <c r="D759" s="6" t="str">
        <f t="shared" si="7"/>
        <v>Bacillariophyceae_spp_0004</v>
      </c>
      <c r="E759" s="149" t="str">
        <f t="shared" si="6"/>
        <v>cells/mL</v>
      </c>
      <c r="F759" s="173">
        <v>1</v>
      </c>
      <c r="G759" t="str">
        <f>VLOOKUP(A759,'MASTER KEY'!$A$2:$K5755,11,FALSE)</f>
        <v>Ecology (Planktonic)</v>
      </c>
      <c r="H759">
        <v>0</v>
      </c>
    </row>
    <row r="760" spans="1:8">
      <c r="A760" s="6" t="s">
        <v>3820</v>
      </c>
      <c r="B760" t="str">
        <f>VLOOKUP(A760,'MASTER KEY'!$A$2:$B6718,2,FALSE)</f>
        <v>Bacillariophyceae spp 0005</v>
      </c>
      <c r="C760" s="149" t="str">
        <f>VLOOKUP(A760,'MASTER KEY'!$A$2:$C6718,3,TRUE)</f>
        <v>cells/mL</v>
      </c>
      <c r="D760" s="6" t="str">
        <f t="shared" si="7"/>
        <v>Bacillariophyceae_spp_0005</v>
      </c>
      <c r="E760" s="149" t="str">
        <f t="shared" si="6"/>
        <v>cells/mL</v>
      </c>
      <c r="F760" s="173">
        <v>1</v>
      </c>
      <c r="G760" t="str">
        <f>VLOOKUP(A760,'MASTER KEY'!$A$2:$K5756,11,FALSE)</f>
        <v>Ecology (Planktonic)</v>
      </c>
      <c r="H760">
        <v>0</v>
      </c>
    </row>
    <row r="761" spans="1:8">
      <c r="A761" s="6" t="s">
        <v>3821</v>
      </c>
      <c r="B761" t="str">
        <f>VLOOKUP(A761,'MASTER KEY'!$A$2:$B6719,2,FALSE)</f>
        <v>Bacillariophyceae spp 0006</v>
      </c>
      <c r="C761" s="149" t="str">
        <f>VLOOKUP(A761,'MASTER KEY'!$A$2:$C6719,3,TRUE)</f>
        <v>cells/mL</v>
      </c>
      <c r="D761" s="6" t="str">
        <f t="shared" si="7"/>
        <v>Bacillariophyceae_spp_0006</v>
      </c>
      <c r="E761" s="149" t="str">
        <f t="shared" si="6"/>
        <v>cells/mL</v>
      </c>
      <c r="F761" s="173">
        <v>1</v>
      </c>
      <c r="G761" t="str">
        <f>VLOOKUP(A761,'MASTER KEY'!$A$2:$K5757,11,FALSE)</f>
        <v>Ecology (Planktonic)</v>
      </c>
      <c r="H761">
        <v>0</v>
      </c>
    </row>
    <row r="762" spans="1:8">
      <c r="A762" s="6" t="s">
        <v>3822</v>
      </c>
      <c r="B762" t="str">
        <f>VLOOKUP(A762,'MASTER KEY'!$A$2:$B6720,2,FALSE)</f>
        <v>Bacillariophyceae spp 0007</v>
      </c>
      <c r="C762" s="149" t="str">
        <f>VLOOKUP(A762,'MASTER KEY'!$A$2:$C6720,3,TRUE)</f>
        <v>cells/mL</v>
      </c>
      <c r="D762" s="6" t="str">
        <f t="shared" si="7"/>
        <v>Bacillariophyceae_spp_0007</v>
      </c>
      <c r="E762" s="149" t="str">
        <f t="shared" si="6"/>
        <v>cells/mL</v>
      </c>
      <c r="F762" s="173">
        <v>1</v>
      </c>
      <c r="G762" t="str">
        <f>VLOOKUP(A762,'MASTER KEY'!$A$2:$K5758,11,FALSE)</f>
        <v>Ecology (Planktonic)</v>
      </c>
      <c r="H762">
        <v>0</v>
      </c>
    </row>
    <row r="763" spans="1:8">
      <c r="A763" s="6" t="s">
        <v>3823</v>
      </c>
      <c r="B763" t="str">
        <f>VLOOKUP(A763,'MASTER KEY'!$A$2:$B6721,2,FALSE)</f>
        <v>Bacillariophyceae spp 0008</v>
      </c>
      <c r="C763" s="149" t="str">
        <f>VLOOKUP(A763,'MASTER KEY'!$A$2:$C6721,3,TRUE)</f>
        <v>cells/mL</v>
      </c>
      <c r="D763" s="6" t="str">
        <f t="shared" si="7"/>
        <v>Bacillariophyceae_spp_0008</v>
      </c>
      <c r="E763" s="149" t="str">
        <f t="shared" si="6"/>
        <v>cells/mL</v>
      </c>
      <c r="F763" s="173">
        <v>1</v>
      </c>
      <c r="G763" t="str">
        <f>VLOOKUP(A763,'MASTER KEY'!$A$2:$K5759,11,FALSE)</f>
        <v>Ecology (Planktonic)</v>
      </c>
      <c r="H763">
        <v>0</v>
      </c>
    </row>
    <row r="764" spans="1:8">
      <c r="A764" s="6" t="s">
        <v>3824</v>
      </c>
      <c r="B764" t="str">
        <f>VLOOKUP(A764,'MASTER KEY'!$A$2:$B6722,2,FALSE)</f>
        <v>Bacillariophyceae spp 0009</v>
      </c>
      <c r="C764" s="149" t="str">
        <f>VLOOKUP(A764,'MASTER KEY'!$A$2:$C6722,3,TRUE)</f>
        <v>cells/mL</v>
      </c>
      <c r="D764" s="6" t="str">
        <f t="shared" si="7"/>
        <v>Bacillariophyceae_spp_0009</v>
      </c>
      <c r="E764" s="149" t="str">
        <f t="shared" si="6"/>
        <v>cells/mL</v>
      </c>
      <c r="F764" s="173">
        <v>1</v>
      </c>
      <c r="G764" t="str">
        <f>VLOOKUP(A764,'MASTER KEY'!$A$2:$K5760,11,FALSE)</f>
        <v>Ecology (Planktonic)</v>
      </c>
      <c r="H764">
        <v>0</v>
      </c>
    </row>
    <row r="765" spans="1:8">
      <c r="A765" s="6" t="s">
        <v>3825</v>
      </c>
      <c r="B765" t="str">
        <f>VLOOKUP(A765,'MASTER KEY'!$A$2:$B6723,2,FALSE)</f>
        <v>Bacillariophyceae spp 0010</v>
      </c>
      <c r="C765" s="149" t="str">
        <f>VLOOKUP(A765,'MASTER KEY'!$A$2:$C6723,3,TRUE)</f>
        <v>cells/mL</v>
      </c>
      <c r="D765" s="6" t="str">
        <f t="shared" si="7"/>
        <v>Bacillariophyceae_spp_0010</v>
      </c>
      <c r="E765" s="149" t="str">
        <f t="shared" si="6"/>
        <v>cells/mL</v>
      </c>
      <c r="F765" s="173">
        <v>1</v>
      </c>
      <c r="G765" t="str">
        <f>VLOOKUP(A765,'MASTER KEY'!$A$2:$K5761,11,FALSE)</f>
        <v>Ecology (Planktonic)</v>
      </c>
      <c r="H765">
        <v>0</v>
      </c>
    </row>
    <row r="766" spans="1:8">
      <c r="A766" s="6" t="s">
        <v>3826</v>
      </c>
      <c r="B766" t="str">
        <f>VLOOKUP(A766,'MASTER KEY'!$A$2:$B6724,2,FALSE)</f>
        <v>Bacillariophyceae spp 0011</v>
      </c>
      <c r="C766" s="149" t="str">
        <f>VLOOKUP(A766,'MASTER KEY'!$A$2:$C6724,3,TRUE)</f>
        <v>cells/mL</v>
      </c>
      <c r="D766" s="6" t="str">
        <f t="shared" si="7"/>
        <v>Bacillariophyceae_spp_0011</v>
      </c>
      <c r="E766" s="149" t="str">
        <f t="shared" si="6"/>
        <v>cells/mL</v>
      </c>
      <c r="F766" s="173">
        <v>1</v>
      </c>
      <c r="G766" t="str">
        <f>VLOOKUP(A766,'MASTER KEY'!$A$2:$K5762,11,FALSE)</f>
        <v>Ecology (Planktonic)</v>
      </c>
      <c r="H766">
        <v>0</v>
      </c>
    </row>
    <row r="767" spans="1:8">
      <c r="A767" s="6" t="s">
        <v>3827</v>
      </c>
      <c r="B767" t="str">
        <f>VLOOKUP(A767,'MASTER KEY'!$A$2:$B6725,2,FALSE)</f>
        <v>Bacillariophyceae spp 0012</v>
      </c>
      <c r="C767" s="149" t="str">
        <f>VLOOKUP(A767,'MASTER KEY'!$A$2:$C6725,3,TRUE)</f>
        <v>cells/mL</v>
      </c>
      <c r="D767" s="6" t="str">
        <f t="shared" si="7"/>
        <v>Bacillariophyceae_spp_0012</v>
      </c>
      <c r="E767" s="149" t="str">
        <f t="shared" si="6"/>
        <v>cells/mL</v>
      </c>
      <c r="F767" s="173">
        <v>1</v>
      </c>
      <c r="G767" t="str">
        <f>VLOOKUP(A767,'MASTER KEY'!$A$2:$K5763,11,FALSE)</f>
        <v>Ecology (Planktonic)</v>
      </c>
      <c r="H767">
        <v>0</v>
      </c>
    </row>
    <row r="768" spans="1:8">
      <c r="A768" s="6" t="s">
        <v>3828</v>
      </c>
      <c r="B768" t="str">
        <f>VLOOKUP(A768,'MASTER KEY'!$A$2:$B6726,2,FALSE)</f>
        <v>Bacillariophyceae spp 0013</v>
      </c>
      <c r="C768" s="149" t="str">
        <f>VLOOKUP(A768,'MASTER KEY'!$A$2:$C6726,3,TRUE)</f>
        <v>cells/mL</v>
      </c>
      <c r="D768" s="6" t="str">
        <f t="shared" si="7"/>
        <v>Bacillariophyceae_spp_0013</v>
      </c>
      <c r="E768" s="149" t="str">
        <f t="shared" si="6"/>
        <v>cells/mL</v>
      </c>
      <c r="F768" s="173">
        <v>1</v>
      </c>
      <c r="G768" t="str">
        <f>VLOOKUP(A768,'MASTER KEY'!$A$2:$K5764,11,FALSE)</f>
        <v>Ecology (Planktonic)</v>
      </c>
      <c r="H768">
        <v>0</v>
      </c>
    </row>
    <row r="769" spans="1:8">
      <c r="A769" s="6" t="s">
        <v>3829</v>
      </c>
      <c r="B769" t="str">
        <f>VLOOKUP(A769,'MASTER KEY'!$A$2:$B6727,2,FALSE)</f>
        <v>Bacillariophyceae spp 0014</v>
      </c>
      <c r="C769" s="149" t="str">
        <f>VLOOKUP(A769,'MASTER KEY'!$A$2:$C6727,3,TRUE)</f>
        <v>cells/mL</v>
      </c>
      <c r="D769" s="6" t="str">
        <f t="shared" si="7"/>
        <v>Bacillariophyceae_spp_0014</v>
      </c>
      <c r="E769" s="149" t="str">
        <f t="shared" si="6"/>
        <v>cells/mL</v>
      </c>
      <c r="F769" s="173">
        <v>1</v>
      </c>
      <c r="G769" t="str">
        <f>VLOOKUP(A769,'MASTER KEY'!$A$2:$K5765,11,FALSE)</f>
        <v>Ecology (Planktonic)</v>
      </c>
      <c r="H769">
        <v>0</v>
      </c>
    </row>
    <row r="770" spans="1:8">
      <c r="A770" s="6" t="s">
        <v>3830</v>
      </c>
      <c r="B770" t="str">
        <f>VLOOKUP(A770,'MASTER KEY'!$A$2:$B6728,2,FALSE)</f>
        <v>Bacillariophyceae spp 0015</v>
      </c>
      <c r="C770" s="149" t="str">
        <f>VLOOKUP(A770,'MASTER KEY'!$A$2:$C6728,3,TRUE)</f>
        <v>cells/mL</v>
      </c>
      <c r="D770" s="6" t="str">
        <f t="shared" si="7"/>
        <v>Bacillariophyceae_spp_0015</v>
      </c>
      <c r="E770" s="149" t="str">
        <f t="shared" si="6"/>
        <v>cells/mL</v>
      </c>
      <c r="F770" s="173">
        <v>1</v>
      </c>
      <c r="G770" t="str">
        <f>VLOOKUP(A770,'MASTER KEY'!$A$2:$K5766,11,FALSE)</f>
        <v>Ecology (Planktonic)</v>
      </c>
      <c r="H770">
        <v>0</v>
      </c>
    </row>
    <row r="771" spans="1:8">
      <c r="A771" s="6" t="s">
        <v>3831</v>
      </c>
      <c r="B771" t="str">
        <f>VLOOKUP(A771,'MASTER KEY'!$A$2:$B6729,2,FALSE)</f>
        <v>Bacillariophyceae spp 0016</v>
      </c>
      <c r="C771" s="149" t="str">
        <f>VLOOKUP(A771,'MASTER KEY'!$A$2:$C6729,3,TRUE)</f>
        <v>cells/mL</v>
      </c>
      <c r="D771" s="6" t="str">
        <f t="shared" si="7"/>
        <v>Bacillariophyceae_spp_0016</v>
      </c>
      <c r="E771" s="149" t="str">
        <f t="shared" si="6"/>
        <v>cells/mL</v>
      </c>
      <c r="F771" s="173">
        <v>1</v>
      </c>
      <c r="G771" t="str">
        <f>VLOOKUP(A771,'MASTER KEY'!$A$2:$K5767,11,FALSE)</f>
        <v>Ecology (Planktonic)</v>
      </c>
      <c r="H771">
        <v>0</v>
      </c>
    </row>
    <row r="772" spans="1:8">
      <c r="A772" s="6" t="s">
        <v>3832</v>
      </c>
      <c r="B772" t="str">
        <f>VLOOKUP(A772,'MASTER KEY'!$A$2:$B6730,2,FALSE)</f>
        <v>Bacillariophyceae spp 0017</v>
      </c>
      <c r="C772" s="149" t="str">
        <f>VLOOKUP(A772,'MASTER KEY'!$A$2:$C6730,3,TRUE)</f>
        <v>cells/mL</v>
      </c>
      <c r="D772" s="6" t="str">
        <f t="shared" si="7"/>
        <v>Bacillariophyceae_spp_0017</v>
      </c>
      <c r="E772" s="149" t="str">
        <f t="shared" si="6"/>
        <v>cells/mL</v>
      </c>
      <c r="F772" s="173">
        <v>1</v>
      </c>
      <c r="G772" t="str">
        <f>VLOOKUP(A772,'MASTER KEY'!$A$2:$K5768,11,FALSE)</f>
        <v>Ecology (Planktonic)</v>
      </c>
      <c r="H772">
        <v>0</v>
      </c>
    </row>
    <row r="773" spans="1:8">
      <c r="A773" s="6" t="s">
        <v>3833</v>
      </c>
      <c r="B773" t="str">
        <f>VLOOKUP(A773,'MASTER KEY'!$A$2:$B6731,2,FALSE)</f>
        <v>Bacillariophyceae spp 0018</v>
      </c>
      <c r="C773" s="149" t="str">
        <f>VLOOKUP(A773,'MASTER KEY'!$A$2:$C6731,3,TRUE)</f>
        <v>cells/mL</v>
      </c>
      <c r="D773" s="6" t="str">
        <f t="shared" si="7"/>
        <v>Bacillariophyceae_spp_0018</v>
      </c>
      <c r="E773" s="149" t="str">
        <f t="shared" si="6"/>
        <v>cells/mL</v>
      </c>
      <c r="F773" s="173">
        <v>1</v>
      </c>
      <c r="G773" t="str">
        <f>VLOOKUP(A773,'MASTER KEY'!$A$2:$K5769,11,FALSE)</f>
        <v>Ecology (Planktonic)</v>
      </c>
      <c r="H773">
        <v>0</v>
      </c>
    </row>
    <row r="774" spans="1:8">
      <c r="A774" s="6" t="s">
        <v>3834</v>
      </c>
      <c r="B774" t="str">
        <f>VLOOKUP(A774,'MASTER KEY'!$A$2:$B6732,2,FALSE)</f>
        <v>Bacillariophyceae spp 0019</v>
      </c>
      <c r="C774" s="149" t="str">
        <f>VLOOKUP(A774,'MASTER KEY'!$A$2:$C6732,3,TRUE)</f>
        <v>cells/mL</v>
      </c>
      <c r="D774" s="6" t="str">
        <f t="shared" si="7"/>
        <v>Bacillariophyceae_spp_0019</v>
      </c>
      <c r="E774" s="149" t="str">
        <f t="shared" si="6"/>
        <v>cells/mL</v>
      </c>
      <c r="F774" s="173">
        <v>1</v>
      </c>
      <c r="G774" t="str">
        <f>VLOOKUP(A774,'MASTER KEY'!$A$2:$K5770,11,FALSE)</f>
        <v>Ecology (Planktonic)</v>
      </c>
      <c r="H774">
        <v>0</v>
      </c>
    </row>
    <row r="775" spans="1:8">
      <c r="A775" s="6" t="s">
        <v>3835</v>
      </c>
      <c r="B775" t="str">
        <f>VLOOKUP(A775,'MASTER KEY'!$A$2:$B6733,2,FALSE)</f>
        <v>Bacillariophyceae spp 0020</v>
      </c>
      <c r="C775" s="149" t="str">
        <f>VLOOKUP(A775,'MASTER KEY'!$A$2:$C6733,3,TRUE)</f>
        <v>cells/mL</v>
      </c>
      <c r="D775" s="6" t="str">
        <f t="shared" si="7"/>
        <v>Bacillariophyceae_spp_0020</v>
      </c>
      <c r="E775" s="149" t="str">
        <f t="shared" si="6"/>
        <v>cells/mL</v>
      </c>
      <c r="F775" s="173">
        <v>1</v>
      </c>
      <c r="G775" t="str">
        <f>VLOOKUP(A775,'MASTER KEY'!$A$2:$K5771,11,FALSE)</f>
        <v>Ecology (Planktonic)</v>
      </c>
      <c r="H775">
        <v>0</v>
      </c>
    </row>
    <row r="776" spans="1:8">
      <c r="A776" s="6" t="s">
        <v>3836</v>
      </c>
      <c r="B776" t="str">
        <f>VLOOKUP(A776,'MASTER KEY'!$A$2:$B6734,2,FALSE)</f>
        <v>Bacillariophyceae spp 0021</v>
      </c>
      <c r="C776" s="149" t="str">
        <f>VLOOKUP(A776,'MASTER KEY'!$A$2:$C6734,3,TRUE)</f>
        <v>cells/mL</v>
      </c>
      <c r="D776" s="6" t="str">
        <f t="shared" si="7"/>
        <v>Bacillariophyceae_spp_0021</v>
      </c>
      <c r="E776" s="149" t="str">
        <f t="shared" si="6"/>
        <v>cells/mL</v>
      </c>
      <c r="F776" s="173">
        <v>1</v>
      </c>
      <c r="G776" t="str">
        <f>VLOOKUP(A776,'MASTER KEY'!$A$2:$K5772,11,FALSE)</f>
        <v>Ecology (Planktonic)</v>
      </c>
      <c r="H776">
        <v>0</v>
      </c>
    </row>
    <row r="777" spans="1:8">
      <c r="A777" s="6" t="s">
        <v>3837</v>
      </c>
      <c r="B777" t="str">
        <f>VLOOKUP(A777,'MASTER KEY'!$A$2:$B6735,2,FALSE)</f>
        <v>Bacillariophyceae spp 0022</v>
      </c>
      <c r="C777" s="149" t="str">
        <f>VLOOKUP(A777,'MASTER KEY'!$A$2:$C6735,3,TRUE)</f>
        <v>cells/mL</v>
      </c>
      <c r="D777" s="6" t="str">
        <f t="shared" si="7"/>
        <v>Bacillariophyceae_spp_0022</v>
      </c>
      <c r="E777" s="149" t="str">
        <f t="shared" si="6"/>
        <v>cells/mL</v>
      </c>
      <c r="F777" s="173">
        <v>1</v>
      </c>
      <c r="G777" t="str">
        <f>VLOOKUP(A777,'MASTER KEY'!$A$2:$K5773,11,FALSE)</f>
        <v>Ecology (Planktonic)</v>
      </c>
      <c r="H777">
        <v>0</v>
      </c>
    </row>
    <row r="778" spans="1:8">
      <c r="A778" s="6" t="s">
        <v>3838</v>
      </c>
      <c r="B778" t="str">
        <f>VLOOKUP(A778,'MASTER KEY'!$A$2:$B6736,2,FALSE)</f>
        <v>Bacillariophyceae spp 0023</v>
      </c>
      <c r="C778" s="149" t="str">
        <f>VLOOKUP(A778,'MASTER KEY'!$A$2:$C6736,3,TRUE)</f>
        <v>cells/mL</v>
      </c>
      <c r="D778" s="6" t="str">
        <f t="shared" si="7"/>
        <v>Bacillariophyceae_spp_0023</v>
      </c>
      <c r="E778" s="149" t="str">
        <f t="shared" si="6"/>
        <v>cells/mL</v>
      </c>
      <c r="F778" s="173">
        <v>1</v>
      </c>
      <c r="G778" t="str">
        <f>VLOOKUP(A778,'MASTER KEY'!$A$2:$K5774,11,FALSE)</f>
        <v>Ecology (Planktonic)</v>
      </c>
      <c r="H778">
        <v>0</v>
      </c>
    </row>
    <row r="779" spans="1:8">
      <c r="A779" s="6" t="s">
        <v>3839</v>
      </c>
      <c r="B779" t="str">
        <f>VLOOKUP(A779,'MASTER KEY'!$A$2:$B6737,2,FALSE)</f>
        <v>Bacillariophyceae spp 0024</v>
      </c>
      <c r="C779" s="149" t="str">
        <f>VLOOKUP(A779,'MASTER KEY'!$A$2:$C6737,3,TRUE)</f>
        <v>cells/mL</v>
      </c>
      <c r="D779" s="6" t="str">
        <f t="shared" si="7"/>
        <v>Bacillariophyceae_spp_0024</v>
      </c>
      <c r="E779" s="149" t="str">
        <f t="shared" si="6"/>
        <v>cells/mL</v>
      </c>
      <c r="F779" s="173">
        <v>1</v>
      </c>
      <c r="G779" t="str">
        <f>VLOOKUP(A779,'MASTER KEY'!$A$2:$K5775,11,FALSE)</f>
        <v>Ecology (Planktonic)</v>
      </c>
      <c r="H779">
        <v>0</v>
      </c>
    </row>
    <row r="780" spans="1:8">
      <c r="A780" s="6" t="s">
        <v>3840</v>
      </c>
      <c r="B780" t="str">
        <f>VLOOKUP(A780,'MASTER KEY'!$A$2:$B6738,2,FALSE)</f>
        <v>Bacillariophyceae spp 0025</v>
      </c>
      <c r="C780" s="149" t="str">
        <f>VLOOKUP(A780,'MASTER KEY'!$A$2:$C6738,3,TRUE)</f>
        <v>cells/mL</v>
      </c>
      <c r="D780" s="6" t="str">
        <f t="shared" si="7"/>
        <v>Bacillariophyceae_spp_0025</v>
      </c>
      <c r="E780" s="149" t="str">
        <f t="shared" ref="E780:E843" si="8">C780</f>
        <v>cells/mL</v>
      </c>
      <c r="F780" s="173">
        <v>1</v>
      </c>
      <c r="G780" t="str">
        <f>VLOOKUP(A780,'MASTER KEY'!$A$2:$K5776,11,FALSE)</f>
        <v>Ecology (Planktonic)</v>
      </c>
      <c r="H780">
        <v>0</v>
      </c>
    </row>
    <row r="781" spans="1:8">
      <c r="A781" s="6" t="s">
        <v>3841</v>
      </c>
      <c r="B781" t="str">
        <f>VLOOKUP(A781,'MASTER KEY'!$A$2:$B6739,2,FALSE)</f>
        <v>Bacillariophyceae spp 0026</v>
      </c>
      <c r="C781" s="149" t="str">
        <f>VLOOKUP(A781,'MASTER KEY'!$A$2:$C6739,3,TRUE)</f>
        <v>cells/mL</v>
      </c>
      <c r="D781" s="6" t="str">
        <f t="shared" ref="D781:D844" si="9">SUBSTITUTE(SUBSTITUTE(SUBSTITUTE(SUBSTITUTE(SUBSTITUTE(SUBSTITUTE(SUBSTITUTE(SUBSTITUTE(SUBSTITUTE(SUBSTITUTE(SUBSTITUTE(SUBSTITUTE(B781," ","_"),"%",""),"(",""),")",""),"/",""),",",""),"-",""),".",""),"'",""),"&lt;",""),"&gt;",""),"=","")</f>
        <v>Bacillariophyceae_spp_0026</v>
      </c>
      <c r="E781" s="149" t="str">
        <f t="shared" si="8"/>
        <v>cells/mL</v>
      </c>
      <c r="F781" s="173">
        <v>1</v>
      </c>
      <c r="G781" t="str">
        <f>VLOOKUP(A781,'MASTER KEY'!$A$2:$K5777,11,FALSE)</f>
        <v>Ecology (Planktonic)</v>
      </c>
      <c r="H781">
        <v>0</v>
      </c>
    </row>
    <row r="782" spans="1:8">
      <c r="A782" s="6" t="s">
        <v>3842</v>
      </c>
      <c r="B782" t="str">
        <f>VLOOKUP(A782,'MASTER KEY'!$A$2:$B6740,2,FALSE)</f>
        <v>Bacillariophyceae spp 0027</v>
      </c>
      <c r="C782" s="149" t="str">
        <f>VLOOKUP(A782,'MASTER KEY'!$A$2:$C6740,3,TRUE)</f>
        <v>cells/mL</v>
      </c>
      <c r="D782" s="6" t="str">
        <f t="shared" si="9"/>
        <v>Bacillariophyceae_spp_0027</v>
      </c>
      <c r="E782" s="149" t="str">
        <f t="shared" si="8"/>
        <v>cells/mL</v>
      </c>
      <c r="F782" s="173">
        <v>1</v>
      </c>
      <c r="G782" t="str">
        <f>VLOOKUP(A782,'MASTER KEY'!$A$2:$K5778,11,FALSE)</f>
        <v>Ecology (Planktonic)</v>
      </c>
      <c r="H782">
        <v>0</v>
      </c>
    </row>
    <row r="783" spans="1:8">
      <c r="A783" s="6" t="s">
        <v>3843</v>
      </c>
      <c r="B783" t="str">
        <f>VLOOKUP(A783,'MASTER KEY'!$A$2:$B6741,2,FALSE)</f>
        <v>Bacillariophyceae spp 0028</v>
      </c>
      <c r="C783" s="149" t="str">
        <f>VLOOKUP(A783,'MASTER KEY'!$A$2:$C6741,3,TRUE)</f>
        <v>cells/mL</v>
      </c>
      <c r="D783" s="6" t="str">
        <f t="shared" si="9"/>
        <v>Bacillariophyceae_spp_0028</v>
      </c>
      <c r="E783" s="149" t="str">
        <f t="shared" si="8"/>
        <v>cells/mL</v>
      </c>
      <c r="F783" s="173">
        <v>1</v>
      </c>
      <c r="G783" t="str">
        <f>VLOOKUP(A783,'MASTER KEY'!$A$2:$K5779,11,FALSE)</f>
        <v>Ecology (Planktonic)</v>
      </c>
      <c r="H783">
        <v>0</v>
      </c>
    </row>
    <row r="784" spans="1:8">
      <c r="A784" s="6" t="s">
        <v>3844</v>
      </c>
      <c r="B784" t="str">
        <f>VLOOKUP(A784,'MASTER KEY'!$A$2:$B6742,2,FALSE)</f>
        <v>Bacillariophyceae spp 0029</v>
      </c>
      <c r="C784" s="149" t="str">
        <f>VLOOKUP(A784,'MASTER KEY'!$A$2:$C6742,3,TRUE)</f>
        <v>cells/mL</v>
      </c>
      <c r="D784" s="6" t="str">
        <f t="shared" si="9"/>
        <v>Bacillariophyceae_spp_0029</v>
      </c>
      <c r="E784" s="149" t="str">
        <f t="shared" si="8"/>
        <v>cells/mL</v>
      </c>
      <c r="F784" s="173">
        <v>1</v>
      </c>
      <c r="G784" t="str">
        <f>VLOOKUP(A784,'MASTER KEY'!$A$2:$K5780,11,FALSE)</f>
        <v>Ecology (Planktonic)</v>
      </c>
      <c r="H784">
        <v>0</v>
      </c>
    </row>
    <row r="785" spans="1:8">
      <c r="A785" s="6" t="s">
        <v>3845</v>
      </c>
      <c r="B785" t="str">
        <f>VLOOKUP(A785,'MASTER KEY'!$A$2:$B6743,2,FALSE)</f>
        <v>Bacillariophyceae spp 0030</v>
      </c>
      <c r="C785" s="149" t="str">
        <f>VLOOKUP(A785,'MASTER KEY'!$A$2:$C6743,3,TRUE)</f>
        <v>cells/mL</v>
      </c>
      <c r="D785" s="6" t="str">
        <f t="shared" si="9"/>
        <v>Bacillariophyceae_spp_0030</v>
      </c>
      <c r="E785" s="149" t="str">
        <f t="shared" si="8"/>
        <v>cells/mL</v>
      </c>
      <c r="F785" s="173">
        <v>1</v>
      </c>
      <c r="G785" t="str">
        <f>VLOOKUP(A785,'MASTER KEY'!$A$2:$K5781,11,FALSE)</f>
        <v>Ecology (Planktonic)</v>
      </c>
      <c r="H785">
        <v>0</v>
      </c>
    </row>
    <row r="786" spans="1:8">
      <c r="A786" s="6" t="s">
        <v>3846</v>
      </c>
      <c r="B786" t="str">
        <f>VLOOKUP(A786,'MASTER KEY'!$A$2:$B6744,2,FALSE)</f>
        <v>Bacillariophyceae spp 0031</v>
      </c>
      <c r="C786" s="149" t="str">
        <f>VLOOKUP(A786,'MASTER KEY'!$A$2:$C6744,3,TRUE)</f>
        <v>cells/mL</v>
      </c>
      <c r="D786" s="6" t="str">
        <f t="shared" si="9"/>
        <v>Bacillariophyceae_spp_0031</v>
      </c>
      <c r="E786" s="149" t="str">
        <f t="shared" si="8"/>
        <v>cells/mL</v>
      </c>
      <c r="F786" s="173">
        <v>1</v>
      </c>
      <c r="G786" t="str">
        <f>VLOOKUP(A786,'MASTER KEY'!$A$2:$K5782,11,FALSE)</f>
        <v>Ecology (Planktonic)</v>
      </c>
      <c r="H786">
        <v>0</v>
      </c>
    </row>
    <row r="787" spans="1:8">
      <c r="A787" s="6" t="s">
        <v>3847</v>
      </c>
      <c r="B787" t="str">
        <f>VLOOKUP(A787,'MASTER KEY'!$A$2:$B6745,2,FALSE)</f>
        <v>Bacillariophyceae spp 0032</v>
      </c>
      <c r="C787" s="149" t="str">
        <f>VLOOKUP(A787,'MASTER KEY'!$A$2:$C6745,3,TRUE)</f>
        <v>cells/mL</v>
      </c>
      <c r="D787" s="6" t="str">
        <f t="shared" si="9"/>
        <v>Bacillariophyceae_spp_0032</v>
      </c>
      <c r="E787" s="149" t="str">
        <f t="shared" si="8"/>
        <v>cells/mL</v>
      </c>
      <c r="F787" s="173">
        <v>1</v>
      </c>
      <c r="G787" t="str">
        <f>VLOOKUP(A787,'MASTER KEY'!$A$2:$K5783,11,FALSE)</f>
        <v>Ecology (Planktonic)</v>
      </c>
      <c r="H787">
        <v>0</v>
      </c>
    </row>
    <row r="788" spans="1:8">
      <c r="A788" s="6" t="s">
        <v>3848</v>
      </c>
      <c r="B788" t="str">
        <f>VLOOKUP(A788,'MASTER KEY'!$A$2:$B6746,2,FALSE)</f>
        <v>Bacillariophyceae spp 0033</v>
      </c>
      <c r="C788" s="149" t="str">
        <f>VLOOKUP(A788,'MASTER KEY'!$A$2:$C6746,3,TRUE)</f>
        <v>cells/mL</v>
      </c>
      <c r="D788" s="6" t="str">
        <f t="shared" si="9"/>
        <v>Bacillariophyceae_spp_0033</v>
      </c>
      <c r="E788" s="149" t="str">
        <f t="shared" si="8"/>
        <v>cells/mL</v>
      </c>
      <c r="F788" s="173">
        <v>1</v>
      </c>
      <c r="G788" t="str">
        <f>VLOOKUP(A788,'MASTER KEY'!$A$2:$K5784,11,FALSE)</f>
        <v>Ecology (Planktonic)</v>
      </c>
      <c r="H788">
        <v>0</v>
      </c>
    </row>
    <row r="789" spans="1:8">
      <c r="A789" s="6" t="s">
        <v>3849</v>
      </c>
      <c r="B789" t="str">
        <f>VLOOKUP(A789,'MASTER KEY'!$A$2:$B6747,2,FALSE)</f>
        <v>Bacillariophyceae spp 0034</v>
      </c>
      <c r="C789" s="149" t="str">
        <f>VLOOKUP(A789,'MASTER KEY'!$A$2:$C6747,3,TRUE)</f>
        <v>cells/mL</v>
      </c>
      <c r="D789" s="6" t="str">
        <f t="shared" si="9"/>
        <v>Bacillariophyceae_spp_0034</v>
      </c>
      <c r="E789" s="149" t="str">
        <f t="shared" si="8"/>
        <v>cells/mL</v>
      </c>
      <c r="F789" s="173">
        <v>1</v>
      </c>
      <c r="G789" t="str">
        <f>VLOOKUP(A789,'MASTER KEY'!$A$2:$K5785,11,FALSE)</f>
        <v>Ecology (Planktonic)</v>
      </c>
      <c r="H789">
        <v>0</v>
      </c>
    </row>
    <row r="790" spans="1:8">
      <c r="A790" s="6" t="s">
        <v>3850</v>
      </c>
      <c r="B790" t="str">
        <f>VLOOKUP(A790,'MASTER KEY'!$A$2:$B6748,2,FALSE)</f>
        <v>Bacillariophyceae spp 0035</v>
      </c>
      <c r="C790" s="149" t="str">
        <f>VLOOKUP(A790,'MASTER KEY'!$A$2:$C6748,3,TRUE)</f>
        <v>cells/mL</v>
      </c>
      <c r="D790" s="6" t="str">
        <f t="shared" si="9"/>
        <v>Bacillariophyceae_spp_0035</v>
      </c>
      <c r="E790" s="149" t="str">
        <f t="shared" si="8"/>
        <v>cells/mL</v>
      </c>
      <c r="F790" s="173">
        <v>1</v>
      </c>
      <c r="G790" t="str">
        <f>VLOOKUP(A790,'MASTER KEY'!$A$2:$K5786,11,FALSE)</f>
        <v>Ecology (Planktonic)</v>
      </c>
      <c r="H790">
        <v>0</v>
      </c>
    </row>
    <row r="791" spans="1:8">
      <c r="A791" s="6" t="s">
        <v>3851</v>
      </c>
      <c r="B791" t="str">
        <f>VLOOKUP(A791,'MASTER KEY'!$A$2:$B6749,2,FALSE)</f>
        <v>Bacillariophyceae spp 0036</v>
      </c>
      <c r="C791" s="149" t="str">
        <f>VLOOKUP(A791,'MASTER KEY'!$A$2:$C6749,3,TRUE)</f>
        <v>cells/mL</v>
      </c>
      <c r="D791" s="6" t="str">
        <f t="shared" si="9"/>
        <v>Bacillariophyceae_spp_0036</v>
      </c>
      <c r="E791" s="149" t="str">
        <f t="shared" si="8"/>
        <v>cells/mL</v>
      </c>
      <c r="F791" s="173">
        <v>1</v>
      </c>
      <c r="G791" t="str">
        <f>VLOOKUP(A791,'MASTER KEY'!$A$2:$K5787,11,FALSE)</f>
        <v>Ecology (Planktonic)</v>
      </c>
      <c r="H791">
        <v>0</v>
      </c>
    </row>
    <row r="792" spans="1:8">
      <c r="A792" s="6" t="s">
        <v>3852</v>
      </c>
      <c r="B792" t="str">
        <f>VLOOKUP(A792,'MASTER KEY'!$A$2:$B6750,2,FALSE)</f>
        <v>Bacillariophyceae spp 0037</v>
      </c>
      <c r="C792" s="149" t="str">
        <f>VLOOKUP(A792,'MASTER KEY'!$A$2:$C6750,3,TRUE)</f>
        <v>cells/mL</v>
      </c>
      <c r="D792" s="6" t="str">
        <f t="shared" si="9"/>
        <v>Bacillariophyceae_spp_0037</v>
      </c>
      <c r="E792" s="149" t="str">
        <f t="shared" si="8"/>
        <v>cells/mL</v>
      </c>
      <c r="F792" s="173">
        <v>1</v>
      </c>
      <c r="G792" t="str">
        <f>VLOOKUP(A792,'MASTER KEY'!$A$2:$K5788,11,FALSE)</f>
        <v>Ecology (Planktonic)</v>
      </c>
      <c r="H792">
        <v>0</v>
      </c>
    </row>
    <row r="793" spans="1:8">
      <c r="A793" s="6" t="s">
        <v>3853</v>
      </c>
      <c r="B793" t="str">
        <f>VLOOKUP(A793,'MASTER KEY'!$A$2:$B6751,2,FALSE)</f>
        <v>Bacillariophyceae spp 0038</v>
      </c>
      <c r="C793" s="149" t="str">
        <f>VLOOKUP(A793,'MASTER KEY'!$A$2:$C6751,3,TRUE)</f>
        <v>cells/mL</v>
      </c>
      <c r="D793" s="6" t="str">
        <f t="shared" si="9"/>
        <v>Bacillariophyceae_spp_0038</v>
      </c>
      <c r="E793" s="149" t="str">
        <f t="shared" si="8"/>
        <v>cells/mL</v>
      </c>
      <c r="F793" s="173">
        <v>1</v>
      </c>
      <c r="G793" t="str">
        <f>VLOOKUP(A793,'MASTER KEY'!$A$2:$K5789,11,FALSE)</f>
        <v>Ecology (Planktonic)</v>
      </c>
      <c r="H793">
        <v>0</v>
      </c>
    </row>
    <row r="794" spans="1:8">
      <c r="A794" s="6" t="s">
        <v>3854</v>
      </c>
      <c r="B794" t="str">
        <f>VLOOKUP(A794,'MASTER KEY'!$A$2:$B6752,2,FALSE)</f>
        <v>Bacillariophyceae spp 0039</v>
      </c>
      <c r="C794" s="149" t="str">
        <f>VLOOKUP(A794,'MASTER KEY'!$A$2:$C6752,3,TRUE)</f>
        <v>cells/mL</v>
      </c>
      <c r="D794" s="6" t="str">
        <f t="shared" si="9"/>
        <v>Bacillariophyceae_spp_0039</v>
      </c>
      <c r="E794" s="149" t="str">
        <f t="shared" si="8"/>
        <v>cells/mL</v>
      </c>
      <c r="F794" s="173">
        <v>1</v>
      </c>
      <c r="G794" t="str">
        <f>VLOOKUP(A794,'MASTER KEY'!$A$2:$K5790,11,FALSE)</f>
        <v>Ecology (Planktonic)</v>
      </c>
      <c r="H794">
        <v>0</v>
      </c>
    </row>
    <row r="795" spans="1:8">
      <c r="A795" s="6" t="s">
        <v>3855</v>
      </c>
      <c r="B795" t="str">
        <f>VLOOKUP(A795,'MASTER KEY'!$A$2:$B6753,2,FALSE)</f>
        <v>Bacillariophyceae spp 0040</v>
      </c>
      <c r="C795" s="149" t="str">
        <f>VLOOKUP(A795,'MASTER KEY'!$A$2:$C6753,3,TRUE)</f>
        <v>cells/mL</v>
      </c>
      <c r="D795" s="6" t="str">
        <f t="shared" si="9"/>
        <v>Bacillariophyceae_spp_0040</v>
      </c>
      <c r="E795" s="149" t="str">
        <f t="shared" si="8"/>
        <v>cells/mL</v>
      </c>
      <c r="F795" s="173">
        <v>1</v>
      </c>
      <c r="G795" t="str">
        <f>VLOOKUP(A795,'MASTER KEY'!$A$2:$K5791,11,FALSE)</f>
        <v>Ecology (Planktonic)</v>
      </c>
      <c r="H795">
        <v>0</v>
      </c>
    </row>
    <row r="796" spans="1:8">
      <c r="A796" s="6" t="s">
        <v>3856</v>
      </c>
      <c r="B796" t="str">
        <f>VLOOKUP(A796,'MASTER KEY'!$A$2:$B6754,2,FALSE)</f>
        <v>Bacillariophyceae spp 0041</v>
      </c>
      <c r="C796" s="149" t="str">
        <f>VLOOKUP(A796,'MASTER KEY'!$A$2:$C6754,3,TRUE)</f>
        <v>cells/mL</v>
      </c>
      <c r="D796" s="6" t="str">
        <f t="shared" si="9"/>
        <v>Bacillariophyceae_spp_0041</v>
      </c>
      <c r="E796" s="149" t="str">
        <f t="shared" si="8"/>
        <v>cells/mL</v>
      </c>
      <c r="F796" s="173">
        <v>1</v>
      </c>
      <c r="G796" t="str">
        <f>VLOOKUP(A796,'MASTER KEY'!$A$2:$K5792,11,FALSE)</f>
        <v>Ecology (Planktonic)</v>
      </c>
      <c r="H796">
        <v>0</v>
      </c>
    </row>
    <row r="797" spans="1:8">
      <c r="A797" s="6" t="s">
        <v>3857</v>
      </c>
      <c r="B797" t="str">
        <f>VLOOKUP(A797,'MASTER KEY'!$A$2:$B6755,2,FALSE)</f>
        <v>Bacillariophyceae spp 0042</v>
      </c>
      <c r="C797" s="149" t="str">
        <f>VLOOKUP(A797,'MASTER KEY'!$A$2:$C6755,3,TRUE)</f>
        <v>cells/mL</v>
      </c>
      <c r="D797" s="6" t="str">
        <f t="shared" si="9"/>
        <v>Bacillariophyceae_spp_0042</v>
      </c>
      <c r="E797" s="149" t="str">
        <f t="shared" si="8"/>
        <v>cells/mL</v>
      </c>
      <c r="F797" s="173">
        <v>1</v>
      </c>
      <c r="G797" t="str">
        <f>VLOOKUP(A797,'MASTER KEY'!$A$2:$K5793,11,FALSE)</f>
        <v>Ecology (Planktonic)</v>
      </c>
      <c r="H797">
        <v>0</v>
      </c>
    </row>
    <row r="798" spans="1:8">
      <c r="A798" s="6" t="s">
        <v>3858</v>
      </c>
      <c r="B798" t="str">
        <f>VLOOKUP(A798,'MASTER KEY'!$A$2:$B6756,2,FALSE)</f>
        <v>Bacillariophyceae spp 0043</v>
      </c>
      <c r="C798" s="149" t="str">
        <f>VLOOKUP(A798,'MASTER KEY'!$A$2:$C6756,3,TRUE)</f>
        <v>cells/mL</v>
      </c>
      <c r="D798" s="6" t="str">
        <f t="shared" si="9"/>
        <v>Bacillariophyceae_spp_0043</v>
      </c>
      <c r="E798" s="149" t="str">
        <f t="shared" si="8"/>
        <v>cells/mL</v>
      </c>
      <c r="F798" s="173">
        <v>1</v>
      </c>
      <c r="G798" t="str">
        <f>VLOOKUP(A798,'MASTER KEY'!$A$2:$K5794,11,FALSE)</f>
        <v>Ecology (Planktonic)</v>
      </c>
      <c r="H798">
        <v>0</v>
      </c>
    </row>
    <row r="799" spans="1:8">
      <c r="A799" s="6" t="s">
        <v>3859</v>
      </c>
      <c r="B799" t="str">
        <f>VLOOKUP(A799,'MASTER KEY'!$A$2:$B6757,2,FALSE)</f>
        <v>Bacillariophyceae spp 0044</v>
      </c>
      <c r="C799" s="149" t="str">
        <f>VLOOKUP(A799,'MASTER KEY'!$A$2:$C6757,3,TRUE)</f>
        <v>cells/mL</v>
      </c>
      <c r="D799" s="6" t="str">
        <f t="shared" si="9"/>
        <v>Bacillariophyceae_spp_0044</v>
      </c>
      <c r="E799" s="149" t="str">
        <f t="shared" si="8"/>
        <v>cells/mL</v>
      </c>
      <c r="F799" s="173">
        <v>1</v>
      </c>
      <c r="G799" t="str">
        <f>VLOOKUP(A799,'MASTER KEY'!$A$2:$K5795,11,FALSE)</f>
        <v>Ecology (Planktonic)</v>
      </c>
      <c r="H799">
        <v>0</v>
      </c>
    </row>
    <row r="800" spans="1:8">
      <c r="A800" s="6" t="s">
        <v>3860</v>
      </c>
      <c r="B800" t="str">
        <f>VLOOKUP(A800,'MASTER KEY'!$A$2:$B6758,2,FALSE)</f>
        <v>Bacillariophyceae spp 0045</v>
      </c>
      <c r="C800" s="149" t="str">
        <f>VLOOKUP(A800,'MASTER KEY'!$A$2:$C6758,3,TRUE)</f>
        <v>cells/mL</v>
      </c>
      <c r="D800" s="6" t="str">
        <f t="shared" si="9"/>
        <v>Bacillariophyceae_spp_0045</v>
      </c>
      <c r="E800" s="149" t="str">
        <f t="shared" si="8"/>
        <v>cells/mL</v>
      </c>
      <c r="F800" s="173">
        <v>1</v>
      </c>
      <c r="G800" t="str">
        <f>VLOOKUP(A800,'MASTER KEY'!$A$2:$K5796,11,FALSE)</f>
        <v>Ecology (Planktonic)</v>
      </c>
      <c r="H800">
        <v>0</v>
      </c>
    </row>
    <row r="801" spans="1:8">
      <c r="A801" s="6" t="s">
        <v>3861</v>
      </c>
      <c r="B801" t="str">
        <f>VLOOKUP(A801,'MASTER KEY'!$A$2:$B6759,2,FALSE)</f>
        <v>Bacillariophyceae spp 0046</v>
      </c>
      <c r="C801" s="149" t="str">
        <f>VLOOKUP(A801,'MASTER KEY'!$A$2:$C6759,3,TRUE)</f>
        <v>cells/mL</v>
      </c>
      <c r="D801" s="6" t="str">
        <f t="shared" si="9"/>
        <v>Bacillariophyceae_spp_0046</v>
      </c>
      <c r="E801" s="149" t="str">
        <f t="shared" si="8"/>
        <v>cells/mL</v>
      </c>
      <c r="F801" s="173">
        <v>1</v>
      </c>
      <c r="G801" t="str">
        <f>VLOOKUP(A801,'MASTER KEY'!$A$2:$K5797,11,FALSE)</f>
        <v>Ecology (Planktonic)</v>
      </c>
      <c r="H801">
        <v>0</v>
      </c>
    </row>
    <row r="802" spans="1:8">
      <c r="A802" s="6" t="s">
        <v>3862</v>
      </c>
      <c r="B802" t="str">
        <f>VLOOKUP(A802,'MASTER KEY'!$A$2:$B6760,2,FALSE)</f>
        <v>Bacillariophyceae spp 0047</v>
      </c>
      <c r="C802" s="149" t="str">
        <f>VLOOKUP(A802,'MASTER KEY'!$A$2:$C6760,3,TRUE)</f>
        <v>cells/mL</v>
      </c>
      <c r="D802" s="6" t="str">
        <f t="shared" si="9"/>
        <v>Bacillariophyceae_spp_0047</v>
      </c>
      <c r="E802" s="149" t="str">
        <f t="shared" si="8"/>
        <v>cells/mL</v>
      </c>
      <c r="F802" s="173">
        <v>1</v>
      </c>
      <c r="G802" t="str">
        <f>VLOOKUP(A802,'MASTER KEY'!$A$2:$K5798,11,FALSE)</f>
        <v>Ecology (Planktonic)</v>
      </c>
      <c r="H802">
        <v>0</v>
      </c>
    </row>
    <row r="803" spans="1:8">
      <c r="A803" s="6" t="s">
        <v>3863</v>
      </c>
      <c r="B803" t="str">
        <f>VLOOKUP(A803,'MASTER KEY'!$A$2:$B6761,2,FALSE)</f>
        <v>Bacillariophyceae spp 0048</v>
      </c>
      <c r="C803" s="149" t="str">
        <f>VLOOKUP(A803,'MASTER KEY'!$A$2:$C6761,3,TRUE)</f>
        <v>cells/mL</v>
      </c>
      <c r="D803" s="6" t="str">
        <f t="shared" si="9"/>
        <v>Bacillariophyceae_spp_0048</v>
      </c>
      <c r="E803" s="149" t="str">
        <f t="shared" si="8"/>
        <v>cells/mL</v>
      </c>
      <c r="F803" s="173">
        <v>1</v>
      </c>
      <c r="G803" t="str">
        <f>VLOOKUP(A803,'MASTER KEY'!$A$2:$K5799,11,FALSE)</f>
        <v>Ecology (Planktonic)</v>
      </c>
      <c r="H803">
        <v>0</v>
      </c>
    </row>
    <row r="804" spans="1:8">
      <c r="A804" s="6" t="s">
        <v>3864</v>
      </c>
      <c r="B804" t="str">
        <f>VLOOKUP(A804,'MASTER KEY'!$A$2:$B6762,2,FALSE)</f>
        <v>Bacillariophyceae spp 0049</v>
      </c>
      <c r="C804" s="149" t="str">
        <f>VLOOKUP(A804,'MASTER KEY'!$A$2:$C6762,3,TRUE)</f>
        <v>cells/mL</v>
      </c>
      <c r="D804" s="6" t="str">
        <f t="shared" si="9"/>
        <v>Bacillariophyceae_spp_0049</v>
      </c>
      <c r="E804" s="149" t="str">
        <f t="shared" si="8"/>
        <v>cells/mL</v>
      </c>
      <c r="F804" s="173">
        <v>1</v>
      </c>
      <c r="G804" t="str">
        <f>VLOOKUP(A804,'MASTER KEY'!$A$2:$K5800,11,FALSE)</f>
        <v>Ecology (Planktonic)</v>
      </c>
      <c r="H804">
        <v>0</v>
      </c>
    </row>
    <row r="805" spans="1:8">
      <c r="A805" s="6" t="s">
        <v>3865</v>
      </c>
      <c r="B805" t="str">
        <f>VLOOKUP(A805,'MASTER KEY'!$A$2:$B6763,2,FALSE)</f>
        <v>Bacillariophyceae spp 0050</v>
      </c>
      <c r="C805" s="149" t="str">
        <f>VLOOKUP(A805,'MASTER KEY'!$A$2:$C6763,3,TRUE)</f>
        <v>cells/mL</v>
      </c>
      <c r="D805" s="6" t="str">
        <f t="shared" si="9"/>
        <v>Bacillariophyceae_spp_0050</v>
      </c>
      <c r="E805" s="149" t="str">
        <f t="shared" si="8"/>
        <v>cells/mL</v>
      </c>
      <c r="F805" s="173">
        <v>1</v>
      </c>
      <c r="G805" t="str">
        <f>VLOOKUP(A805,'MASTER KEY'!$A$2:$K5801,11,FALSE)</f>
        <v>Ecology (Planktonic)</v>
      </c>
      <c r="H805">
        <v>0</v>
      </c>
    </row>
    <row r="806" spans="1:8">
      <c r="A806" s="6" t="s">
        <v>3866</v>
      </c>
      <c r="B806" t="str">
        <f>VLOOKUP(A806,'MASTER KEY'!$A$2:$B6764,2,FALSE)</f>
        <v>Bacillariophyceae spp 0051</v>
      </c>
      <c r="C806" s="149" t="str">
        <f>VLOOKUP(A806,'MASTER KEY'!$A$2:$C6764,3,TRUE)</f>
        <v>cells/mL</v>
      </c>
      <c r="D806" s="6" t="str">
        <f t="shared" si="9"/>
        <v>Bacillariophyceae_spp_0051</v>
      </c>
      <c r="E806" s="149" t="str">
        <f t="shared" si="8"/>
        <v>cells/mL</v>
      </c>
      <c r="F806" s="173">
        <v>1</v>
      </c>
      <c r="G806" t="str">
        <f>VLOOKUP(A806,'MASTER KEY'!$A$2:$K5802,11,FALSE)</f>
        <v>Ecology (Planktonic)</v>
      </c>
      <c r="H806">
        <v>0</v>
      </c>
    </row>
    <row r="807" spans="1:8">
      <c r="A807" s="6" t="s">
        <v>3867</v>
      </c>
      <c r="B807" t="str">
        <f>VLOOKUP(A807,'MASTER KEY'!$A$2:$B6765,2,FALSE)</f>
        <v>Bacillariophyceae spp 0052</v>
      </c>
      <c r="C807" s="149" t="str">
        <f>VLOOKUP(A807,'MASTER KEY'!$A$2:$C6765,3,TRUE)</f>
        <v>cells/mL</v>
      </c>
      <c r="D807" s="6" t="str">
        <f t="shared" si="9"/>
        <v>Bacillariophyceae_spp_0052</v>
      </c>
      <c r="E807" s="149" t="str">
        <f t="shared" si="8"/>
        <v>cells/mL</v>
      </c>
      <c r="F807" s="173">
        <v>1</v>
      </c>
      <c r="G807" t="str">
        <f>VLOOKUP(A807,'MASTER KEY'!$A$2:$K5803,11,FALSE)</f>
        <v>Ecology (Planktonic)</v>
      </c>
      <c r="H807">
        <v>0</v>
      </c>
    </row>
    <row r="808" spans="1:8">
      <c r="A808" s="6" t="s">
        <v>3868</v>
      </c>
      <c r="B808" t="str">
        <f>VLOOKUP(A808,'MASTER KEY'!$A$2:$B6766,2,FALSE)</f>
        <v>Bacillariophyceae spp 0053</v>
      </c>
      <c r="C808" s="149" t="str">
        <f>VLOOKUP(A808,'MASTER KEY'!$A$2:$C6766,3,TRUE)</f>
        <v>cells/mL</v>
      </c>
      <c r="D808" s="6" t="str">
        <f t="shared" si="9"/>
        <v>Bacillariophyceae_spp_0053</v>
      </c>
      <c r="E808" s="149" t="str">
        <f t="shared" si="8"/>
        <v>cells/mL</v>
      </c>
      <c r="F808" s="173">
        <v>1</v>
      </c>
      <c r="G808" t="str">
        <f>VLOOKUP(A808,'MASTER KEY'!$A$2:$K5804,11,FALSE)</f>
        <v>Ecology (Planktonic)</v>
      </c>
      <c r="H808">
        <v>0</v>
      </c>
    </row>
    <row r="809" spans="1:8">
      <c r="A809" s="6" t="s">
        <v>3869</v>
      </c>
      <c r="B809" t="str">
        <f>VLOOKUP(A809,'MASTER KEY'!$A$2:$B6767,2,FALSE)</f>
        <v>Bacillariophyceae spp 0054</v>
      </c>
      <c r="C809" s="149" t="str">
        <f>VLOOKUP(A809,'MASTER KEY'!$A$2:$C6767,3,TRUE)</f>
        <v>cells/mL</v>
      </c>
      <c r="D809" s="6" t="str">
        <f t="shared" si="9"/>
        <v>Bacillariophyceae_spp_0054</v>
      </c>
      <c r="E809" s="149" t="str">
        <f t="shared" si="8"/>
        <v>cells/mL</v>
      </c>
      <c r="F809" s="173">
        <v>1</v>
      </c>
      <c r="G809" t="str">
        <f>VLOOKUP(A809,'MASTER KEY'!$A$2:$K5805,11,FALSE)</f>
        <v>Ecology (Planktonic)</v>
      </c>
      <c r="H809">
        <v>0</v>
      </c>
    </row>
    <row r="810" spans="1:8">
      <c r="A810" s="6" t="s">
        <v>3870</v>
      </c>
      <c r="B810" t="str">
        <f>VLOOKUP(A810,'MASTER KEY'!$A$2:$B6768,2,FALSE)</f>
        <v>Bacillariophyceae spp 0055</v>
      </c>
      <c r="C810" s="149" t="str">
        <f>VLOOKUP(A810,'MASTER KEY'!$A$2:$C6768,3,TRUE)</f>
        <v>cells/mL</v>
      </c>
      <c r="D810" s="6" t="str">
        <f t="shared" si="9"/>
        <v>Bacillariophyceae_spp_0055</v>
      </c>
      <c r="E810" s="149" t="str">
        <f t="shared" si="8"/>
        <v>cells/mL</v>
      </c>
      <c r="F810" s="173">
        <v>1</v>
      </c>
      <c r="G810" t="str">
        <f>VLOOKUP(A810,'MASTER KEY'!$A$2:$K5806,11,FALSE)</f>
        <v>Ecology (Planktonic)</v>
      </c>
      <c r="H810">
        <v>0</v>
      </c>
    </row>
    <row r="811" spans="1:8">
      <c r="A811" s="6" t="s">
        <v>3871</v>
      </c>
      <c r="B811" t="str">
        <f>VLOOKUP(A811,'MASTER KEY'!$A$2:$B6769,2,FALSE)</f>
        <v>Bacillariophyceae spp 0056</v>
      </c>
      <c r="C811" s="149" t="str">
        <f>VLOOKUP(A811,'MASTER KEY'!$A$2:$C6769,3,TRUE)</f>
        <v>cells/mL</v>
      </c>
      <c r="D811" s="6" t="str">
        <f t="shared" si="9"/>
        <v>Bacillariophyceae_spp_0056</v>
      </c>
      <c r="E811" s="149" t="str">
        <f t="shared" si="8"/>
        <v>cells/mL</v>
      </c>
      <c r="F811" s="173">
        <v>1</v>
      </c>
      <c r="G811" t="str">
        <f>VLOOKUP(A811,'MASTER KEY'!$A$2:$K5807,11,FALSE)</f>
        <v>Ecology (Planktonic)</v>
      </c>
      <c r="H811">
        <v>0</v>
      </c>
    </row>
    <row r="812" spans="1:8">
      <c r="A812" s="6" t="s">
        <v>3872</v>
      </c>
      <c r="B812" t="str">
        <f>VLOOKUP(A812,'MASTER KEY'!$A$2:$B6770,2,FALSE)</f>
        <v>Bacillariophyceae spp 0057</v>
      </c>
      <c r="C812" s="149" t="str">
        <f>VLOOKUP(A812,'MASTER KEY'!$A$2:$C6770,3,TRUE)</f>
        <v>cells/mL</v>
      </c>
      <c r="D812" s="6" t="str">
        <f t="shared" si="9"/>
        <v>Bacillariophyceae_spp_0057</v>
      </c>
      <c r="E812" s="149" t="str">
        <f t="shared" si="8"/>
        <v>cells/mL</v>
      </c>
      <c r="F812" s="173">
        <v>1</v>
      </c>
      <c r="G812" t="str">
        <f>VLOOKUP(A812,'MASTER KEY'!$A$2:$K5808,11,FALSE)</f>
        <v>Ecology (Planktonic)</v>
      </c>
      <c r="H812">
        <v>0</v>
      </c>
    </row>
    <row r="813" spans="1:8">
      <c r="A813" s="6" t="s">
        <v>3873</v>
      </c>
      <c r="B813" t="str">
        <f>VLOOKUP(A813,'MASTER KEY'!$A$2:$B6771,2,FALSE)</f>
        <v>Bacillariophyceae spp 0058</v>
      </c>
      <c r="C813" s="149" t="str">
        <f>VLOOKUP(A813,'MASTER KEY'!$A$2:$C6771,3,TRUE)</f>
        <v>cells/mL</v>
      </c>
      <c r="D813" s="6" t="str">
        <f t="shared" si="9"/>
        <v>Bacillariophyceae_spp_0058</v>
      </c>
      <c r="E813" s="149" t="str">
        <f t="shared" si="8"/>
        <v>cells/mL</v>
      </c>
      <c r="F813" s="173">
        <v>1</v>
      </c>
      <c r="G813" t="str">
        <f>VLOOKUP(A813,'MASTER KEY'!$A$2:$K5809,11,FALSE)</f>
        <v>Ecology (Planktonic)</v>
      </c>
      <c r="H813">
        <v>0</v>
      </c>
    </row>
    <row r="814" spans="1:8">
      <c r="A814" s="6" t="s">
        <v>3874</v>
      </c>
      <c r="B814" t="str">
        <f>VLOOKUP(A814,'MASTER KEY'!$A$2:$B6772,2,FALSE)</f>
        <v>Bacillariophyceae spp 0059</v>
      </c>
      <c r="C814" s="149" t="str">
        <f>VLOOKUP(A814,'MASTER KEY'!$A$2:$C6772,3,TRUE)</f>
        <v>cells/mL</v>
      </c>
      <c r="D814" s="6" t="str">
        <f t="shared" si="9"/>
        <v>Bacillariophyceae_spp_0059</v>
      </c>
      <c r="E814" s="149" t="str">
        <f t="shared" si="8"/>
        <v>cells/mL</v>
      </c>
      <c r="F814" s="173">
        <v>1</v>
      </c>
      <c r="G814" t="str">
        <f>VLOOKUP(A814,'MASTER KEY'!$A$2:$K5810,11,FALSE)</f>
        <v>Ecology (Planktonic)</v>
      </c>
      <c r="H814">
        <v>0</v>
      </c>
    </row>
    <row r="815" spans="1:8">
      <c r="A815" s="6" t="s">
        <v>3875</v>
      </c>
      <c r="B815" t="str">
        <f>VLOOKUP(A815,'MASTER KEY'!$A$2:$B6773,2,FALSE)</f>
        <v>Bacillariophyceae spp 0060</v>
      </c>
      <c r="C815" s="149" t="str">
        <f>VLOOKUP(A815,'MASTER KEY'!$A$2:$C6773,3,TRUE)</f>
        <v>cells/mL</v>
      </c>
      <c r="D815" s="6" t="str">
        <f t="shared" si="9"/>
        <v>Bacillariophyceae_spp_0060</v>
      </c>
      <c r="E815" s="149" t="str">
        <f t="shared" si="8"/>
        <v>cells/mL</v>
      </c>
      <c r="F815" s="173">
        <v>1</v>
      </c>
      <c r="G815" t="str">
        <f>VLOOKUP(A815,'MASTER KEY'!$A$2:$K5811,11,FALSE)</f>
        <v>Ecology (Planktonic)</v>
      </c>
      <c r="H815">
        <v>0</v>
      </c>
    </row>
    <row r="816" spans="1:8">
      <c r="A816" s="6" t="s">
        <v>3876</v>
      </c>
      <c r="B816" t="str">
        <f>VLOOKUP(A816,'MASTER KEY'!$A$2:$B6774,2,FALSE)</f>
        <v>Bacillariophyceae spp 0061</v>
      </c>
      <c r="C816" s="149" t="str">
        <f>VLOOKUP(A816,'MASTER KEY'!$A$2:$C6774,3,TRUE)</f>
        <v>cells/mL</v>
      </c>
      <c r="D816" s="6" t="str">
        <f t="shared" si="9"/>
        <v>Bacillariophyceae_spp_0061</v>
      </c>
      <c r="E816" s="149" t="str">
        <f t="shared" si="8"/>
        <v>cells/mL</v>
      </c>
      <c r="F816" s="173">
        <v>1</v>
      </c>
      <c r="G816" t="str">
        <f>VLOOKUP(A816,'MASTER KEY'!$A$2:$K5812,11,FALSE)</f>
        <v>Ecology (Planktonic)</v>
      </c>
      <c r="H816">
        <v>0</v>
      </c>
    </row>
    <row r="817" spans="1:8">
      <c r="A817" s="6" t="s">
        <v>3877</v>
      </c>
      <c r="B817" t="str">
        <f>VLOOKUP(A817,'MASTER KEY'!$A$2:$B6775,2,FALSE)</f>
        <v>Bacillariophyceae spp 0062</v>
      </c>
      <c r="C817" s="149" t="str">
        <f>VLOOKUP(A817,'MASTER KEY'!$A$2:$C6775,3,TRUE)</f>
        <v>cells/mL</v>
      </c>
      <c r="D817" s="6" t="str">
        <f t="shared" si="9"/>
        <v>Bacillariophyceae_spp_0062</v>
      </c>
      <c r="E817" s="149" t="str">
        <f t="shared" si="8"/>
        <v>cells/mL</v>
      </c>
      <c r="F817" s="173">
        <v>1</v>
      </c>
      <c r="G817" t="str">
        <f>VLOOKUP(A817,'MASTER KEY'!$A$2:$K5813,11,FALSE)</f>
        <v>Ecology (Planktonic)</v>
      </c>
      <c r="H817">
        <v>0</v>
      </c>
    </row>
    <row r="818" spans="1:8">
      <c r="A818" s="6" t="s">
        <v>3878</v>
      </c>
      <c r="B818" t="str">
        <f>VLOOKUP(A818,'MASTER KEY'!$A$2:$B6776,2,FALSE)</f>
        <v>Bacillariophyceae spp 0063</v>
      </c>
      <c r="C818" s="149" t="str">
        <f>VLOOKUP(A818,'MASTER KEY'!$A$2:$C6776,3,TRUE)</f>
        <v>cells/mL</v>
      </c>
      <c r="D818" s="6" t="str">
        <f t="shared" si="9"/>
        <v>Bacillariophyceae_spp_0063</v>
      </c>
      <c r="E818" s="149" t="str">
        <f t="shared" si="8"/>
        <v>cells/mL</v>
      </c>
      <c r="F818" s="173">
        <v>1</v>
      </c>
      <c r="G818" t="str">
        <f>VLOOKUP(A818,'MASTER KEY'!$A$2:$K5814,11,FALSE)</f>
        <v>Ecology (Planktonic)</v>
      </c>
      <c r="H818">
        <v>0</v>
      </c>
    </row>
    <row r="819" spans="1:8">
      <c r="A819" s="6" t="s">
        <v>3879</v>
      </c>
      <c r="B819" t="str">
        <f>VLOOKUP(A819,'MASTER KEY'!$A$2:$B6777,2,FALSE)</f>
        <v>Bacillariophyceae spp 0064</v>
      </c>
      <c r="C819" s="149" t="str">
        <f>VLOOKUP(A819,'MASTER KEY'!$A$2:$C6777,3,TRUE)</f>
        <v>cells/mL</v>
      </c>
      <c r="D819" s="6" t="str">
        <f t="shared" si="9"/>
        <v>Bacillariophyceae_spp_0064</v>
      </c>
      <c r="E819" s="149" t="str">
        <f t="shared" si="8"/>
        <v>cells/mL</v>
      </c>
      <c r="F819" s="173">
        <v>1</v>
      </c>
      <c r="G819" t="str">
        <f>VLOOKUP(A819,'MASTER KEY'!$A$2:$K5815,11,FALSE)</f>
        <v>Ecology (Planktonic)</v>
      </c>
      <c r="H819">
        <v>0</v>
      </c>
    </row>
    <row r="820" spans="1:8">
      <c r="A820" s="6" t="s">
        <v>3880</v>
      </c>
      <c r="B820" t="str">
        <f>VLOOKUP(A820,'MASTER KEY'!$A$2:$B6778,2,FALSE)</f>
        <v>Bacillariophyceae spp 0065</v>
      </c>
      <c r="C820" s="149" t="str">
        <f>VLOOKUP(A820,'MASTER KEY'!$A$2:$C6778,3,TRUE)</f>
        <v>cells/mL</v>
      </c>
      <c r="D820" s="6" t="str">
        <f t="shared" si="9"/>
        <v>Bacillariophyceae_spp_0065</v>
      </c>
      <c r="E820" s="149" t="str">
        <f t="shared" si="8"/>
        <v>cells/mL</v>
      </c>
      <c r="F820" s="173">
        <v>1</v>
      </c>
      <c r="G820" t="str">
        <f>VLOOKUP(A820,'MASTER KEY'!$A$2:$K5816,11,FALSE)</f>
        <v>Ecology (Planktonic)</v>
      </c>
      <c r="H820">
        <v>0</v>
      </c>
    </row>
    <row r="821" spans="1:8">
      <c r="A821" s="6" t="s">
        <v>3881</v>
      </c>
      <c r="B821" t="str">
        <f>VLOOKUP(A821,'MASTER KEY'!$A$2:$B6779,2,FALSE)</f>
        <v>Bacillariophyceae spp 0066</v>
      </c>
      <c r="C821" s="149" t="str">
        <f>VLOOKUP(A821,'MASTER KEY'!$A$2:$C6779,3,TRUE)</f>
        <v>cells/mL</v>
      </c>
      <c r="D821" s="6" t="str">
        <f t="shared" si="9"/>
        <v>Bacillariophyceae_spp_0066</v>
      </c>
      <c r="E821" s="149" t="str">
        <f t="shared" si="8"/>
        <v>cells/mL</v>
      </c>
      <c r="F821" s="173">
        <v>1</v>
      </c>
      <c r="G821" t="str">
        <f>VLOOKUP(A821,'MASTER KEY'!$A$2:$K5817,11,FALSE)</f>
        <v>Ecology (Planktonic)</v>
      </c>
      <c r="H821">
        <v>0</v>
      </c>
    </row>
    <row r="822" spans="1:8">
      <c r="A822" s="6" t="s">
        <v>3882</v>
      </c>
      <c r="B822" t="str">
        <f>VLOOKUP(A822,'MASTER KEY'!$A$2:$B6780,2,FALSE)</f>
        <v>Bacillariophyceae spp 0067</v>
      </c>
      <c r="C822" s="149" t="str">
        <f>VLOOKUP(A822,'MASTER KEY'!$A$2:$C6780,3,TRUE)</f>
        <v>cells/mL</v>
      </c>
      <c r="D822" s="6" t="str">
        <f t="shared" si="9"/>
        <v>Bacillariophyceae_spp_0067</v>
      </c>
      <c r="E822" s="149" t="str">
        <f t="shared" si="8"/>
        <v>cells/mL</v>
      </c>
      <c r="F822" s="173">
        <v>1</v>
      </c>
      <c r="G822" t="str">
        <f>VLOOKUP(A822,'MASTER KEY'!$A$2:$K5818,11,FALSE)</f>
        <v>Ecology (Planktonic)</v>
      </c>
      <c r="H822">
        <v>0</v>
      </c>
    </row>
    <row r="823" spans="1:8">
      <c r="A823" s="6" t="s">
        <v>3883</v>
      </c>
      <c r="B823" t="str">
        <f>VLOOKUP(A823,'MASTER KEY'!$A$2:$B6781,2,FALSE)</f>
        <v>Bacillariophyceae spp 0068</v>
      </c>
      <c r="C823" s="149" t="str">
        <f>VLOOKUP(A823,'MASTER KEY'!$A$2:$C6781,3,TRUE)</f>
        <v>cells/mL</v>
      </c>
      <c r="D823" s="6" t="str">
        <f t="shared" si="9"/>
        <v>Bacillariophyceae_spp_0068</v>
      </c>
      <c r="E823" s="149" t="str">
        <f t="shared" si="8"/>
        <v>cells/mL</v>
      </c>
      <c r="F823" s="173">
        <v>1</v>
      </c>
      <c r="G823" t="str">
        <f>VLOOKUP(A823,'MASTER KEY'!$A$2:$K5819,11,FALSE)</f>
        <v>Ecology (Planktonic)</v>
      </c>
      <c r="H823">
        <v>0</v>
      </c>
    </row>
    <row r="824" spans="1:8">
      <c r="A824" s="6" t="s">
        <v>3884</v>
      </c>
      <c r="B824" t="str">
        <f>VLOOKUP(A824,'MASTER KEY'!$A$2:$B6782,2,FALSE)</f>
        <v>Bacillariophyceae spp 0069</v>
      </c>
      <c r="C824" s="149" t="str">
        <f>VLOOKUP(A824,'MASTER KEY'!$A$2:$C6782,3,TRUE)</f>
        <v>cells/mL</v>
      </c>
      <c r="D824" s="6" t="str">
        <f t="shared" si="9"/>
        <v>Bacillariophyceae_spp_0069</v>
      </c>
      <c r="E824" s="149" t="str">
        <f t="shared" si="8"/>
        <v>cells/mL</v>
      </c>
      <c r="F824" s="173">
        <v>1</v>
      </c>
      <c r="G824" t="str">
        <f>VLOOKUP(A824,'MASTER KEY'!$A$2:$K5820,11,FALSE)</f>
        <v>Ecology (Planktonic)</v>
      </c>
      <c r="H824">
        <v>0</v>
      </c>
    </row>
    <row r="825" spans="1:8">
      <c r="A825" s="6" t="s">
        <v>3885</v>
      </c>
      <c r="B825" t="str">
        <f>VLOOKUP(A825,'MASTER KEY'!$A$2:$B6783,2,FALSE)</f>
        <v>Bacillariophyceae spp 0070</v>
      </c>
      <c r="C825" s="149" t="str">
        <f>VLOOKUP(A825,'MASTER KEY'!$A$2:$C6783,3,TRUE)</f>
        <v>cells/mL</v>
      </c>
      <c r="D825" s="6" t="str">
        <f t="shared" si="9"/>
        <v>Bacillariophyceae_spp_0070</v>
      </c>
      <c r="E825" s="149" t="str">
        <f t="shared" si="8"/>
        <v>cells/mL</v>
      </c>
      <c r="F825" s="173">
        <v>1</v>
      </c>
      <c r="G825" t="str">
        <f>VLOOKUP(A825,'MASTER KEY'!$A$2:$K5821,11,FALSE)</f>
        <v>Ecology (Planktonic)</v>
      </c>
      <c r="H825">
        <v>0</v>
      </c>
    </row>
    <row r="826" spans="1:8">
      <c r="A826" s="6" t="s">
        <v>3886</v>
      </c>
      <c r="B826" t="str">
        <f>VLOOKUP(A826,'MASTER KEY'!$A$2:$B6784,2,FALSE)</f>
        <v>Bacillariophyceae spp 0071</v>
      </c>
      <c r="C826" s="149" t="str">
        <f>VLOOKUP(A826,'MASTER KEY'!$A$2:$C6784,3,TRUE)</f>
        <v>cells/mL</v>
      </c>
      <c r="D826" s="6" t="str">
        <f t="shared" si="9"/>
        <v>Bacillariophyceae_spp_0071</v>
      </c>
      <c r="E826" s="149" t="str">
        <f t="shared" si="8"/>
        <v>cells/mL</v>
      </c>
      <c r="F826" s="173">
        <v>1</v>
      </c>
      <c r="G826" t="str">
        <f>VLOOKUP(A826,'MASTER KEY'!$A$2:$K5822,11,FALSE)</f>
        <v>Ecology (Planktonic)</v>
      </c>
      <c r="H826">
        <v>0</v>
      </c>
    </row>
    <row r="827" spans="1:8">
      <c r="A827" s="6" t="s">
        <v>3887</v>
      </c>
      <c r="B827" t="str">
        <f>VLOOKUP(A827,'MASTER KEY'!$A$2:$B6785,2,FALSE)</f>
        <v>Bacillariophyceae spp 0072</v>
      </c>
      <c r="C827" s="149" t="str">
        <f>VLOOKUP(A827,'MASTER KEY'!$A$2:$C6785,3,TRUE)</f>
        <v>cells/mL</v>
      </c>
      <c r="D827" s="6" t="str">
        <f t="shared" si="9"/>
        <v>Bacillariophyceae_spp_0072</v>
      </c>
      <c r="E827" s="149" t="str">
        <f t="shared" si="8"/>
        <v>cells/mL</v>
      </c>
      <c r="F827" s="173">
        <v>1</v>
      </c>
      <c r="G827" t="str">
        <f>VLOOKUP(A827,'MASTER KEY'!$A$2:$K5823,11,FALSE)</f>
        <v>Ecology (Planktonic)</v>
      </c>
      <c r="H827">
        <v>0</v>
      </c>
    </row>
    <row r="828" spans="1:8">
      <c r="A828" s="6" t="s">
        <v>3888</v>
      </c>
      <c r="B828" t="str">
        <f>VLOOKUP(A828,'MASTER KEY'!$A$2:$B6786,2,FALSE)</f>
        <v>Bacillariophyceae spp 0073</v>
      </c>
      <c r="C828" s="149" t="str">
        <f>VLOOKUP(A828,'MASTER KEY'!$A$2:$C6786,3,TRUE)</f>
        <v>cells/mL</v>
      </c>
      <c r="D828" s="6" t="str">
        <f t="shared" si="9"/>
        <v>Bacillariophyceae_spp_0073</v>
      </c>
      <c r="E828" s="149" t="str">
        <f t="shared" si="8"/>
        <v>cells/mL</v>
      </c>
      <c r="F828" s="173">
        <v>1</v>
      </c>
      <c r="G828" t="str">
        <f>VLOOKUP(A828,'MASTER KEY'!$A$2:$K5824,11,FALSE)</f>
        <v>Ecology (Planktonic)</v>
      </c>
      <c r="H828">
        <v>0</v>
      </c>
    </row>
    <row r="829" spans="1:8">
      <c r="A829" s="6" t="s">
        <v>3889</v>
      </c>
      <c r="B829" t="str">
        <f>VLOOKUP(A829,'MASTER KEY'!$A$2:$B6787,2,FALSE)</f>
        <v>Bacillariophyceae spp 0074</v>
      </c>
      <c r="C829" s="149" t="str">
        <f>VLOOKUP(A829,'MASTER KEY'!$A$2:$C6787,3,TRUE)</f>
        <v>cells/mL</v>
      </c>
      <c r="D829" s="6" t="str">
        <f t="shared" si="9"/>
        <v>Bacillariophyceae_spp_0074</v>
      </c>
      <c r="E829" s="149" t="str">
        <f t="shared" si="8"/>
        <v>cells/mL</v>
      </c>
      <c r="F829" s="173">
        <v>1</v>
      </c>
      <c r="G829" t="str">
        <f>VLOOKUP(A829,'MASTER KEY'!$A$2:$K5825,11,FALSE)</f>
        <v>Ecology (Planktonic)</v>
      </c>
      <c r="H829">
        <v>0</v>
      </c>
    </row>
    <row r="830" spans="1:8">
      <c r="A830" s="6" t="s">
        <v>3890</v>
      </c>
      <c r="B830" t="str">
        <f>VLOOKUP(A830,'MASTER KEY'!$A$2:$B6788,2,FALSE)</f>
        <v>Bacillariophyceae spp 0075</v>
      </c>
      <c r="C830" s="149" t="str">
        <f>VLOOKUP(A830,'MASTER KEY'!$A$2:$C6788,3,TRUE)</f>
        <v>cells/mL</v>
      </c>
      <c r="D830" s="6" t="str">
        <f t="shared" si="9"/>
        <v>Bacillariophyceae_spp_0075</v>
      </c>
      <c r="E830" s="149" t="str">
        <f t="shared" si="8"/>
        <v>cells/mL</v>
      </c>
      <c r="F830" s="173">
        <v>1</v>
      </c>
      <c r="G830" t="str">
        <f>VLOOKUP(A830,'MASTER KEY'!$A$2:$K5826,11,FALSE)</f>
        <v>Ecology (Planktonic)</v>
      </c>
      <c r="H830">
        <v>0</v>
      </c>
    </row>
    <row r="831" spans="1:8">
      <c r="A831" s="6" t="s">
        <v>3891</v>
      </c>
      <c r="B831" t="str">
        <f>VLOOKUP(A831,'MASTER KEY'!$A$2:$B6789,2,FALSE)</f>
        <v>Bacillariophyceae spp 0076</v>
      </c>
      <c r="C831" s="149" t="str">
        <f>VLOOKUP(A831,'MASTER KEY'!$A$2:$C6789,3,TRUE)</f>
        <v>cells/mL</v>
      </c>
      <c r="D831" s="6" t="str">
        <f t="shared" si="9"/>
        <v>Bacillariophyceae_spp_0076</v>
      </c>
      <c r="E831" s="149" t="str">
        <f t="shared" si="8"/>
        <v>cells/mL</v>
      </c>
      <c r="F831" s="173">
        <v>1</v>
      </c>
      <c r="G831" t="str">
        <f>VLOOKUP(A831,'MASTER KEY'!$A$2:$K5827,11,FALSE)</f>
        <v>Ecology (Planktonic)</v>
      </c>
      <c r="H831">
        <v>0</v>
      </c>
    </row>
    <row r="832" spans="1:8">
      <c r="A832" s="6" t="s">
        <v>3892</v>
      </c>
      <c r="B832" t="str">
        <f>VLOOKUP(A832,'MASTER KEY'!$A$2:$B6790,2,FALSE)</f>
        <v>Bacillariophyceae spp 0077</v>
      </c>
      <c r="C832" s="149" t="str">
        <f>VLOOKUP(A832,'MASTER KEY'!$A$2:$C6790,3,TRUE)</f>
        <v>cells/mL</v>
      </c>
      <c r="D832" s="6" t="str">
        <f t="shared" si="9"/>
        <v>Bacillariophyceae_spp_0077</v>
      </c>
      <c r="E832" s="149" t="str">
        <f t="shared" si="8"/>
        <v>cells/mL</v>
      </c>
      <c r="F832" s="173">
        <v>1</v>
      </c>
      <c r="G832" t="str">
        <f>VLOOKUP(A832,'MASTER KEY'!$A$2:$K5828,11,FALSE)</f>
        <v>Ecology (Planktonic)</v>
      </c>
      <c r="H832">
        <v>0</v>
      </c>
    </row>
    <row r="833" spans="1:8">
      <c r="A833" s="6" t="s">
        <v>3893</v>
      </c>
      <c r="B833" t="str">
        <f>VLOOKUP(A833,'MASTER KEY'!$A$2:$B6791,2,FALSE)</f>
        <v>Bacillariophyceae spp 0078</v>
      </c>
      <c r="C833" s="149" t="str">
        <f>VLOOKUP(A833,'MASTER KEY'!$A$2:$C6791,3,TRUE)</f>
        <v>cells/mL</v>
      </c>
      <c r="D833" s="6" t="str">
        <f t="shared" si="9"/>
        <v>Bacillariophyceae_spp_0078</v>
      </c>
      <c r="E833" s="149" t="str">
        <f t="shared" si="8"/>
        <v>cells/mL</v>
      </c>
      <c r="F833" s="173">
        <v>1</v>
      </c>
      <c r="G833" t="str">
        <f>VLOOKUP(A833,'MASTER KEY'!$A$2:$K5829,11,FALSE)</f>
        <v>Ecology (Planktonic)</v>
      </c>
      <c r="H833">
        <v>0</v>
      </c>
    </row>
    <row r="834" spans="1:8">
      <c r="A834" s="6" t="s">
        <v>3894</v>
      </c>
      <c r="B834" t="str">
        <f>VLOOKUP(A834,'MASTER KEY'!$A$2:$B6792,2,FALSE)</f>
        <v>Bacillariophyceae spp 0079</v>
      </c>
      <c r="C834" s="149" t="str">
        <f>VLOOKUP(A834,'MASTER KEY'!$A$2:$C6792,3,TRUE)</f>
        <v>cells/mL</v>
      </c>
      <c r="D834" s="6" t="str">
        <f t="shared" si="9"/>
        <v>Bacillariophyceae_spp_0079</v>
      </c>
      <c r="E834" s="149" t="str">
        <f t="shared" si="8"/>
        <v>cells/mL</v>
      </c>
      <c r="F834" s="173">
        <v>1</v>
      </c>
      <c r="G834" t="str">
        <f>VLOOKUP(A834,'MASTER KEY'!$A$2:$K5830,11,FALSE)</f>
        <v>Ecology (Planktonic)</v>
      </c>
      <c r="H834">
        <v>0</v>
      </c>
    </row>
    <row r="835" spans="1:8">
      <c r="A835" s="6" t="s">
        <v>3895</v>
      </c>
      <c r="B835" t="str">
        <f>VLOOKUP(A835,'MASTER KEY'!$A$2:$B6793,2,FALSE)</f>
        <v>Bacillariophyceae spp 0080</v>
      </c>
      <c r="C835" s="149" t="str">
        <f>VLOOKUP(A835,'MASTER KEY'!$A$2:$C6793,3,TRUE)</f>
        <v>cells/mL</v>
      </c>
      <c r="D835" s="6" t="str">
        <f t="shared" si="9"/>
        <v>Bacillariophyceae_spp_0080</v>
      </c>
      <c r="E835" s="149" t="str">
        <f t="shared" si="8"/>
        <v>cells/mL</v>
      </c>
      <c r="F835" s="173">
        <v>1</v>
      </c>
      <c r="G835" t="str">
        <f>VLOOKUP(A835,'MASTER KEY'!$A$2:$K5831,11,FALSE)</f>
        <v>Ecology (Planktonic)</v>
      </c>
      <c r="H835">
        <v>0</v>
      </c>
    </row>
    <row r="836" spans="1:8">
      <c r="A836" s="6" t="s">
        <v>3896</v>
      </c>
      <c r="B836" t="str">
        <f>VLOOKUP(A836,'MASTER KEY'!$A$2:$B6794,2,FALSE)</f>
        <v>Bacillariophyceae spp 0081</v>
      </c>
      <c r="C836" s="149" t="str">
        <f>VLOOKUP(A836,'MASTER KEY'!$A$2:$C6794,3,TRUE)</f>
        <v>cells/mL</v>
      </c>
      <c r="D836" s="6" t="str">
        <f t="shared" si="9"/>
        <v>Bacillariophyceae_spp_0081</v>
      </c>
      <c r="E836" s="149" t="str">
        <f t="shared" si="8"/>
        <v>cells/mL</v>
      </c>
      <c r="F836" s="173">
        <v>1</v>
      </c>
      <c r="G836" t="str">
        <f>VLOOKUP(A836,'MASTER KEY'!$A$2:$K5832,11,FALSE)</f>
        <v>Ecology (Planktonic)</v>
      </c>
      <c r="H836">
        <v>0</v>
      </c>
    </row>
    <row r="837" spans="1:8">
      <c r="A837" s="6" t="s">
        <v>3897</v>
      </c>
      <c r="B837" t="str">
        <f>VLOOKUP(A837,'MASTER KEY'!$A$2:$B6795,2,FALSE)</f>
        <v>Bacillariophyceae spp 0082</v>
      </c>
      <c r="C837" s="149" t="str">
        <f>VLOOKUP(A837,'MASTER KEY'!$A$2:$C6795,3,TRUE)</f>
        <v>cells/mL</v>
      </c>
      <c r="D837" s="6" t="str">
        <f t="shared" si="9"/>
        <v>Bacillariophyceae_spp_0082</v>
      </c>
      <c r="E837" s="149" t="str">
        <f t="shared" si="8"/>
        <v>cells/mL</v>
      </c>
      <c r="F837" s="173">
        <v>1</v>
      </c>
      <c r="G837" t="str">
        <f>VLOOKUP(A837,'MASTER KEY'!$A$2:$K5833,11,FALSE)</f>
        <v>Ecology (Planktonic)</v>
      </c>
      <c r="H837">
        <v>0</v>
      </c>
    </row>
    <row r="838" spans="1:8">
      <c r="A838" s="6" t="s">
        <v>3898</v>
      </c>
      <c r="B838" t="str">
        <f>VLOOKUP(A838,'MASTER KEY'!$A$2:$B6796,2,FALSE)</f>
        <v>Bacillariophyceae spp 0083</v>
      </c>
      <c r="C838" s="149" t="str">
        <f>VLOOKUP(A838,'MASTER KEY'!$A$2:$C6796,3,TRUE)</f>
        <v>cells/mL</v>
      </c>
      <c r="D838" s="6" t="str">
        <f t="shared" si="9"/>
        <v>Bacillariophyceae_spp_0083</v>
      </c>
      <c r="E838" s="149" t="str">
        <f t="shared" si="8"/>
        <v>cells/mL</v>
      </c>
      <c r="F838" s="173">
        <v>1</v>
      </c>
      <c r="G838" t="str">
        <f>VLOOKUP(A838,'MASTER KEY'!$A$2:$K5834,11,FALSE)</f>
        <v>Ecology (Planktonic)</v>
      </c>
      <c r="H838">
        <v>0</v>
      </c>
    </row>
    <row r="839" spans="1:8">
      <c r="A839" s="6" t="s">
        <v>3899</v>
      </c>
      <c r="B839" t="str">
        <f>VLOOKUP(A839,'MASTER KEY'!$A$2:$B6797,2,FALSE)</f>
        <v>Bacillariophyceae spp 0084</v>
      </c>
      <c r="C839" s="149" t="str">
        <f>VLOOKUP(A839,'MASTER KEY'!$A$2:$C6797,3,TRUE)</f>
        <v>cells/mL</v>
      </c>
      <c r="D839" s="6" t="str">
        <f t="shared" si="9"/>
        <v>Bacillariophyceae_spp_0084</v>
      </c>
      <c r="E839" s="149" t="str">
        <f t="shared" si="8"/>
        <v>cells/mL</v>
      </c>
      <c r="F839" s="173">
        <v>1</v>
      </c>
      <c r="G839" t="str">
        <f>VLOOKUP(A839,'MASTER KEY'!$A$2:$K5835,11,FALSE)</f>
        <v>Ecology (Planktonic)</v>
      </c>
      <c r="H839">
        <v>0</v>
      </c>
    </row>
    <row r="840" spans="1:8">
      <c r="A840" s="6" t="s">
        <v>3900</v>
      </c>
      <c r="B840" t="str">
        <f>VLOOKUP(A840,'MASTER KEY'!$A$2:$B6798,2,FALSE)</f>
        <v>Bacillariophyceae spp 0085</v>
      </c>
      <c r="C840" s="149" t="str">
        <f>VLOOKUP(A840,'MASTER KEY'!$A$2:$C6798,3,TRUE)</f>
        <v>cells/mL</v>
      </c>
      <c r="D840" s="6" t="str">
        <f t="shared" si="9"/>
        <v>Bacillariophyceae_spp_0085</v>
      </c>
      <c r="E840" s="149" t="str">
        <f t="shared" si="8"/>
        <v>cells/mL</v>
      </c>
      <c r="F840" s="173">
        <v>1</v>
      </c>
      <c r="G840" t="str">
        <f>VLOOKUP(A840,'MASTER KEY'!$A$2:$K5836,11,FALSE)</f>
        <v>Ecology (Planktonic)</v>
      </c>
      <c r="H840">
        <v>0</v>
      </c>
    </row>
    <row r="841" spans="1:8">
      <c r="A841" s="6" t="s">
        <v>3901</v>
      </c>
      <c r="B841" t="str">
        <f>VLOOKUP(A841,'MASTER KEY'!$A$2:$B6799,2,FALSE)</f>
        <v>Bacillariophyceae spp 0086</v>
      </c>
      <c r="C841" s="149" t="str">
        <f>VLOOKUP(A841,'MASTER KEY'!$A$2:$C6799,3,TRUE)</f>
        <v>cells/mL</v>
      </c>
      <c r="D841" s="6" t="str">
        <f t="shared" si="9"/>
        <v>Bacillariophyceae_spp_0086</v>
      </c>
      <c r="E841" s="149" t="str">
        <f t="shared" si="8"/>
        <v>cells/mL</v>
      </c>
      <c r="F841" s="173">
        <v>1</v>
      </c>
      <c r="G841" t="str">
        <f>VLOOKUP(A841,'MASTER KEY'!$A$2:$K5837,11,FALSE)</f>
        <v>Ecology (Planktonic)</v>
      </c>
      <c r="H841">
        <v>0</v>
      </c>
    </row>
    <row r="842" spans="1:8">
      <c r="A842" s="6" t="s">
        <v>3902</v>
      </c>
      <c r="B842" t="str">
        <f>VLOOKUP(A842,'MASTER KEY'!$A$2:$B6800,2,FALSE)</f>
        <v>Bacillariophyceae spp 0087</v>
      </c>
      <c r="C842" s="149" t="str">
        <f>VLOOKUP(A842,'MASTER KEY'!$A$2:$C6800,3,TRUE)</f>
        <v>cells/mL</v>
      </c>
      <c r="D842" s="6" t="str">
        <f t="shared" si="9"/>
        <v>Bacillariophyceae_spp_0087</v>
      </c>
      <c r="E842" s="149" t="str">
        <f t="shared" si="8"/>
        <v>cells/mL</v>
      </c>
      <c r="F842" s="173">
        <v>1</v>
      </c>
      <c r="G842" t="str">
        <f>VLOOKUP(A842,'MASTER KEY'!$A$2:$K5838,11,FALSE)</f>
        <v>Ecology (Planktonic)</v>
      </c>
      <c r="H842">
        <v>0</v>
      </c>
    </row>
    <row r="843" spans="1:8">
      <c r="A843" s="6" t="s">
        <v>3903</v>
      </c>
      <c r="B843" t="str">
        <f>VLOOKUP(A843,'MASTER KEY'!$A$2:$B6801,2,FALSE)</f>
        <v>Bacillariophyceae spp 0088</v>
      </c>
      <c r="C843" s="149" t="str">
        <f>VLOOKUP(A843,'MASTER KEY'!$A$2:$C6801,3,TRUE)</f>
        <v>cells/mL</v>
      </c>
      <c r="D843" s="6" t="str">
        <f t="shared" si="9"/>
        <v>Bacillariophyceae_spp_0088</v>
      </c>
      <c r="E843" s="149" t="str">
        <f t="shared" si="8"/>
        <v>cells/mL</v>
      </c>
      <c r="F843" s="173">
        <v>1</v>
      </c>
      <c r="G843" t="str">
        <f>VLOOKUP(A843,'MASTER KEY'!$A$2:$K5839,11,FALSE)</f>
        <v>Ecology (Planktonic)</v>
      </c>
      <c r="H843">
        <v>0</v>
      </c>
    </row>
    <row r="844" spans="1:8">
      <c r="A844" s="6" t="s">
        <v>3904</v>
      </c>
      <c r="B844" t="str">
        <f>VLOOKUP(A844,'MASTER KEY'!$A$2:$B6802,2,FALSE)</f>
        <v>Bacillariophyceae spp 0089</v>
      </c>
      <c r="C844" s="149" t="str">
        <f>VLOOKUP(A844,'MASTER KEY'!$A$2:$C6802,3,TRUE)</f>
        <v>cells/mL</v>
      </c>
      <c r="D844" s="6" t="str">
        <f t="shared" si="9"/>
        <v>Bacillariophyceae_spp_0089</v>
      </c>
      <c r="E844" s="149" t="str">
        <f t="shared" ref="E844:E907" si="10">C844</f>
        <v>cells/mL</v>
      </c>
      <c r="F844" s="173">
        <v>1</v>
      </c>
      <c r="G844" t="str">
        <f>VLOOKUP(A844,'MASTER KEY'!$A$2:$K5840,11,FALSE)</f>
        <v>Ecology (Planktonic)</v>
      </c>
      <c r="H844">
        <v>0</v>
      </c>
    </row>
    <row r="845" spans="1:8">
      <c r="A845" s="6" t="s">
        <v>3905</v>
      </c>
      <c r="B845" t="str">
        <f>VLOOKUP(A845,'MASTER KEY'!$A$2:$B6803,2,FALSE)</f>
        <v>Bacillariophyceae spp 0090</v>
      </c>
      <c r="C845" s="149" t="str">
        <f>VLOOKUP(A845,'MASTER KEY'!$A$2:$C6803,3,TRUE)</f>
        <v>cells/mL</v>
      </c>
      <c r="D845" s="6" t="str">
        <f t="shared" ref="D845:D908" si="11">SUBSTITUTE(SUBSTITUTE(SUBSTITUTE(SUBSTITUTE(SUBSTITUTE(SUBSTITUTE(SUBSTITUTE(SUBSTITUTE(SUBSTITUTE(SUBSTITUTE(SUBSTITUTE(SUBSTITUTE(B845," ","_"),"%",""),"(",""),")",""),"/",""),",",""),"-",""),".",""),"'",""),"&lt;",""),"&gt;",""),"=","")</f>
        <v>Bacillariophyceae_spp_0090</v>
      </c>
      <c r="E845" s="149" t="str">
        <f t="shared" si="10"/>
        <v>cells/mL</v>
      </c>
      <c r="F845" s="173">
        <v>1</v>
      </c>
      <c r="G845" t="str">
        <f>VLOOKUP(A845,'MASTER KEY'!$A$2:$K5841,11,FALSE)</f>
        <v>Ecology (Planktonic)</v>
      </c>
      <c r="H845">
        <v>0</v>
      </c>
    </row>
    <row r="846" spans="1:8">
      <c r="A846" s="6" t="s">
        <v>3906</v>
      </c>
      <c r="B846" t="str">
        <f>VLOOKUP(A846,'MASTER KEY'!$A$2:$B6804,2,FALSE)</f>
        <v>Bacillariophyceae spp 0091</v>
      </c>
      <c r="C846" s="149" t="str">
        <f>VLOOKUP(A846,'MASTER KEY'!$A$2:$C6804,3,TRUE)</f>
        <v>cells/mL</v>
      </c>
      <c r="D846" s="6" t="str">
        <f t="shared" si="11"/>
        <v>Bacillariophyceae_spp_0091</v>
      </c>
      <c r="E846" s="149" t="str">
        <f t="shared" si="10"/>
        <v>cells/mL</v>
      </c>
      <c r="F846" s="173">
        <v>1</v>
      </c>
      <c r="G846" t="str">
        <f>VLOOKUP(A846,'MASTER KEY'!$A$2:$K5842,11,FALSE)</f>
        <v>Ecology (Planktonic)</v>
      </c>
      <c r="H846">
        <v>0</v>
      </c>
    </row>
    <row r="847" spans="1:8">
      <c r="A847" s="6" t="s">
        <v>3907</v>
      </c>
      <c r="B847" t="str">
        <f>VLOOKUP(A847,'MASTER KEY'!$A$2:$B6805,2,FALSE)</f>
        <v>Bacillariophyceae spp 0092</v>
      </c>
      <c r="C847" s="149" t="str">
        <f>VLOOKUP(A847,'MASTER KEY'!$A$2:$C6805,3,TRUE)</f>
        <v>cells/mL</v>
      </c>
      <c r="D847" s="6" t="str">
        <f t="shared" si="11"/>
        <v>Bacillariophyceae_spp_0092</v>
      </c>
      <c r="E847" s="149" t="str">
        <f t="shared" si="10"/>
        <v>cells/mL</v>
      </c>
      <c r="F847" s="173">
        <v>1</v>
      </c>
      <c r="G847" t="str">
        <f>VLOOKUP(A847,'MASTER KEY'!$A$2:$K5843,11,FALSE)</f>
        <v>Ecology (Planktonic)</v>
      </c>
      <c r="H847">
        <v>0</v>
      </c>
    </row>
    <row r="848" spans="1:8">
      <c r="A848" s="6" t="s">
        <v>3908</v>
      </c>
      <c r="B848" t="str">
        <f>VLOOKUP(A848,'MASTER KEY'!$A$2:$B6806,2,FALSE)</f>
        <v>Bacillariophyceae spp 0093</v>
      </c>
      <c r="C848" s="149" t="str">
        <f>VLOOKUP(A848,'MASTER KEY'!$A$2:$C6806,3,TRUE)</f>
        <v>cells/mL</v>
      </c>
      <c r="D848" s="6" t="str">
        <f t="shared" si="11"/>
        <v>Bacillariophyceae_spp_0093</v>
      </c>
      <c r="E848" s="149" t="str">
        <f t="shared" si="10"/>
        <v>cells/mL</v>
      </c>
      <c r="F848" s="173">
        <v>1</v>
      </c>
      <c r="G848" t="str">
        <f>VLOOKUP(A848,'MASTER KEY'!$A$2:$K5844,11,FALSE)</f>
        <v>Ecology (Planktonic)</v>
      </c>
      <c r="H848">
        <v>0</v>
      </c>
    </row>
    <row r="849" spans="1:8">
      <c r="A849" s="6" t="s">
        <v>3909</v>
      </c>
      <c r="B849" t="str">
        <f>VLOOKUP(A849,'MASTER KEY'!$A$2:$B6807,2,FALSE)</f>
        <v>Bacillariophyceae spp 0094</v>
      </c>
      <c r="C849" s="149" t="str">
        <f>VLOOKUP(A849,'MASTER KEY'!$A$2:$C6807,3,TRUE)</f>
        <v>cells/mL</v>
      </c>
      <c r="D849" s="6" t="str">
        <f t="shared" si="11"/>
        <v>Bacillariophyceae_spp_0094</v>
      </c>
      <c r="E849" s="149" t="str">
        <f t="shared" si="10"/>
        <v>cells/mL</v>
      </c>
      <c r="F849" s="173">
        <v>1</v>
      </c>
      <c r="G849" t="str">
        <f>VLOOKUP(A849,'MASTER KEY'!$A$2:$K5845,11,FALSE)</f>
        <v>Ecology (Planktonic)</v>
      </c>
      <c r="H849">
        <v>0</v>
      </c>
    </row>
    <row r="850" spans="1:8">
      <c r="A850" s="6" t="s">
        <v>3910</v>
      </c>
      <c r="B850" t="str">
        <f>VLOOKUP(A850,'MASTER KEY'!$A$2:$B6808,2,FALSE)</f>
        <v>Bacillariophyceae spp 0095</v>
      </c>
      <c r="C850" s="149" t="str">
        <f>VLOOKUP(A850,'MASTER KEY'!$A$2:$C6808,3,TRUE)</f>
        <v>cells/mL</v>
      </c>
      <c r="D850" s="6" t="str">
        <f t="shared" si="11"/>
        <v>Bacillariophyceae_spp_0095</v>
      </c>
      <c r="E850" s="149" t="str">
        <f t="shared" si="10"/>
        <v>cells/mL</v>
      </c>
      <c r="F850" s="173">
        <v>1</v>
      </c>
      <c r="G850" t="str">
        <f>VLOOKUP(A850,'MASTER KEY'!$A$2:$K5846,11,FALSE)</f>
        <v>Ecology (Planktonic)</v>
      </c>
      <c r="H850">
        <v>0</v>
      </c>
    </row>
    <row r="851" spans="1:8">
      <c r="A851" s="6" t="s">
        <v>3911</v>
      </c>
      <c r="B851" t="str">
        <f>VLOOKUP(A851,'MASTER KEY'!$A$2:$B6809,2,FALSE)</f>
        <v>Bacillariophyceae spp 0096</v>
      </c>
      <c r="C851" s="149" t="str">
        <f>VLOOKUP(A851,'MASTER KEY'!$A$2:$C6809,3,TRUE)</f>
        <v>cells/mL</v>
      </c>
      <c r="D851" s="6" t="str">
        <f t="shared" si="11"/>
        <v>Bacillariophyceae_spp_0096</v>
      </c>
      <c r="E851" s="149" t="str">
        <f t="shared" si="10"/>
        <v>cells/mL</v>
      </c>
      <c r="F851" s="173">
        <v>1</v>
      </c>
      <c r="G851" t="str">
        <f>VLOOKUP(A851,'MASTER KEY'!$A$2:$K5847,11,FALSE)</f>
        <v>Ecology (Planktonic)</v>
      </c>
      <c r="H851">
        <v>0</v>
      </c>
    </row>
    <row r="852" spans="1:8">
      <c r="A852" s="6" t="s">
        <v>3912</v>
      </c>
      <c r="B852" t="str">
        <f>VLOOKUP(A852,'MASTER KEY'!$A$2:$B6810,2,FALSE)</f>
        <v>Bacillariophyceae spp 0097</v>
      </c>
      <c r="C852" s="149" t="str">
        <f>VLOOKUP(A852,'MASTER KEY'!$A$2:$C6810,3,TRUE)</f>
        <v>cells/mL</v>
      </c>
      <c r="D852" s="6" t="str">
        <f t="shared" si="11"/>
        <v>Bacillariophyceae_spp_0097</v>
      </c>
      <c r="E852" s="149" t="str">
        <f t="shared" si="10"/>
        <v>cells/mL</v>
      </c>
      <c r="F852" s="173">
        <v>1</v>
      </c>
      <c r="G852" t="str">
        <f>VLOOKUP(A852,'MASTER KEY'!$A$2:$K5848,11,FALSE)</f>
        <v>Ecology (Planktonic)</v>
      </c>
      <c r="H852">
        <v>0</v>
      </c>
    </row>
    <row r="853" spans="1:8">
      <c r="A853" s="6" t="s">
        <v>3913</v>
      </c>
      <c r="B853" t="str">
        <f>VLOOKUP(A853,'MASTER KEY'!$A$2:$B6811,2,FALSE)</f>
        <v>Bacillariophyceae spp 0098</v>
      </c>
      <c r="C853" s="149" t="str">
        <f>VLOOKUP(A853,'MASTER KEY'!$A$2:$C6811,3,TRUE)</f>
        <v>cells/mL</v>
      </c>
      <c r="D853" s="6" t="str">
        <f t="shared" si="11"/>
        <v>Bacillariophyceae_spp_0098</v>
      </c>
      <c r="E853" s="149" t="str">
        <f t="shared" si="10"/>
        <v>cells/mL</v>
      </c>
      <c r="F853" s="173">
        <v>1</v>
      </c>
      <c r="G853" t="str">
        <f>VLOOKUP(A853,'MASTER KEY'!$A$2:$K5849,11,FALSE)</f>
        <v>Ecology (Planktonic)</v>
      </c>
      <c r="H853">
        <v>0</v>
      </c>
    </row>
    <row r="854" spans="1:8">
      <c r="A854" s="6" t="s">
        <v>3914</v>
      </c>
      <c r="B854" t="str">
        <f>VLOOKUP(A854,'MASTER KEY'!$A$2:$B6812,2,FALSE)</f>
        <v>Bacillariophyceae spp 0099</v>
      </c>
      <c r="C854" s="149" t="str">
        <f>VLOOKUP(A854,'MASTER KEY'!$A$2:$C6812,3,TRUE)</f>
        <v>cells/mL</v>
      </c>
      <c r="D854" s="6" t="str">
        <f t="shared" si="11"/>
        <v>Bacillariophyceae_spp_0099</v>
      </c>
      <c r="E854" s="149" t="str">
        <f t="shared" si="10"/>
        <v>cells/mL</v>
      </c>
      <c r="F854" s="173">
        <v>1</v>
      </c>
      <c r="G854" t="str">
        <f>VLOOKUP(A854,'MASTER KEY'!$A$2:$K5850,11,FALSE)</f>
        <v>Ecology (Planktonic)</v>
      </c>
      <c r="H854">
        <v>0</v>
      </c>
    </row>
    <row r="855" spans="1:8">
      <c r="A855" s="6" t="s">
        <v>3915</v>
      </c>
      <c r="B855" t="str">
        <f>VLOOKUP(A855,'MASTER KEY'!$A$2:$B6813,2,FALSE)</f>
        <v>Bacillariophyceae spp 0100</v>
      </c>
      <c r="C855" s="149" t="str">
        <f>VLOOKUP(A855,'MASTER KEY'!$A$2:$C6813,3,TRUE)</f>
        <v>cells/mL</v>
      </c>
      <c r="D855" s="6" t="str">
        <f t="shared" si="11"/>
        <v>Bacillariophyceae_spp_0100</v>
      </c>
      <c r="E855" s="149" t="str">
        <f t="shared" si="10"/>
        <v>cells/mL</v>
      </c>
      <c r="F855" s="173">
        <v>1</v>
      </c>
      <c r="G855" t="str">
        <f>VLOOKUP(A855,'MASTER KEY'!$A$2:$K5851,11,FALSE)</f>
        <v>Ecology (Planktonic)</v>
      </c>
      <c r="H855">
        <v>0</v>
      </c>
    </row>
    <row r="856" spans="1:8">
      <c r="A856" s="6" t="s">
        <v>3916</v>
      </c>
      <c r="B856" t="str">
        <f>VLOOKUP(A856,'MASTER KEY'!$A$2:$B6814,2,FALSE)</f>
        <v>Bacillariophyceae spp 0101</v>
      </c>
      <c r="C856" s="149" t="str">
        <f>VLOOKUP(A856,'MASTER KEY'!$A$2:$C6814,3,TRUE)</f>
        <v>cells/mL</v>
      </c>
      <c r="D856" s="6" t="str">
        <f t="shared" si="11"/>
        <v>Bacillariophyceae_spp_0101</v>
      </c>
      <c r="E856" s="149" t="str">
        <f t="shared" si="10"/>
        <v>cells/mL</v>
      </c>
      <c r="F856" s="173">
        <v>1</v>
      </c>
      <c r="G856" t="str">
        <f>VLOOKUP(A856,'MASTER KEY'!$A$2:$K5852,11,FALSE)</f>
        <v>Ecology (Planktonic)</v>
      </c>
      <c r="H856">
        <v>0</v>
      </c>
    </row>
    <row r="857" spans="1:8">
      <c r="A857" s="6" t="s">
        <v>3917</v>
      </c>
      <c r="B857" t="str">
        <f>VLOOKUP(A857,'MASTER KEY'!$A$2:$B6815,2,FALSE)</f>
        <v>Bacillariophyceae spp 0102</v>
      </c>
      <c r="C857" s="149" t="str">
        <f>VLOOKUP(A857,'MASTER KEY'!$A$2:$C6815,3,TRUE)</f>
        <v>cells/mL</v>
      </c>
      <c r="D857" s="6" t="str">
        <f t="shared" si="11"/>
        <v>Bacillariophyceae_spp_0102</v>
      </c>
      <c r="E857" s="149" t="str">
        <f t="shared" si="10"/>
        <v>cells/mL</v>
      </c>
      <c r="F857" s="173">
        <v>1</v>
      </c>
      <c r="G857" t="str">
        <f>VLOOKUP(A857,'MASTER KEY'!$A$2:$K5853,11,FALSE)</f>
        <v>Ecology (Planktonic)</v>
      </c>
      <c r="H857">
        <v>0</v>
      </c>
    </row>
    <row r="858" spans="1:8">
      <c r="A858" s="6" t="s">
        <v>3918</v>
      </c>
      <c r="B858" t="str">
        <f>VLOOKUP(A858,'MASTER KEY'!$A$2:$B6816,2,FALSE)</f>
        <v>Bacillariophyceae spp 0103</v>
      </c>
      <c r="C858" s="149" t="str">
        <f>VLOOKUP(A858,'MASTER KEY'!$A$2:$C6816,3,TRUE)</f>
        <v>cells/mL</v>
      </c>
      <c r="D858" s="6" t="str">
        <f t="shared" si="11"/>
        <v>Bacillariophyceae_spp_0103</v>
      </c>
      <c r="E858" s="149" t="str">
        <f t="shared" si="10"/>
        <v>cells/mL</v>
      </c>
      <c r="F858" s="173">
        <v>1</v>
      </c>
      <c r="G858" t="str">
        <f>VLOOKUP(A858,'MASTER KEY'!$A$2:$K5854,11,FALSE)</f>
        <v>Ecology (Planktonic)</v>
      </c>
      <c r="H858">
        <v>0</v>
      </c>
    </row>
    <row r="859" spans="1:8">
      <c r="A859" s="6" t="s">
        <v>3919</v>
      </c>
      <c r="B859" t="str">
        <f>VLOOKUP(A859,'MASTER KEY'!$A$2:$B6817,2,FALSE)</f>
        <v>Bacillariophyceae spp 0104</v>
      </c>
      <c r="C859" s="149" t="str">
        <f>VLOOKUP(A859,'MASTER KEY'!$A$2:$C6817,3,TRUE)</f>
        <v>cells/mL</v>
      </c>
      <c r="D859" s="6" t="str">
        <f t="shared" si="11"/>
        <v>Bacillariophyceae_spp_0104</v>
      </c>
      <c r="E859" s="149" t="str">
        <f t="shared" si="10"/>
        <v>cells/mL</v>
      </c>
      <c r="F859" s="173">
        <v>1</v>
      </c>
      <c r="G859" t="str">
        <f>VLOOKUP(A859,'MASTER KEY'!$A$2:$K5855,11,FALSE)</f>
        <v>Ecology (Planktonic)</v>
      </c>
      <c r="H859">
        <v>0</v>
      </c>
    </row>
    <row r="860" spans="1:8">
      <c r="A860" s="6" t="s">
        <v>3920</v>
      </c>
      <c r="B860" t="str">
        <f>VLOOKUP(A860,'MASTER KEY'!$A$2:$B6818,2,FALSE)</f>
        <v>Bacillariophyceae spp 0105</v>
      </c>
      <c r="C860" s="149" t="str">
        <f>VLOOKUP(A860,'MASTER KEY'!$A$2:$C6818,3,TRUE)</f>
        <v>cells/mL</v>
      </c>
      <c r="D860" s="6" t="str">
        <f t="shared" si="11"/>
        <v>Bacillariophyceae_spp_0105</v>
      </c>
      <c r="E860" s="149" t="str">
        <f t="shared" si="10"/>
        <v>cells/mL</v>
      </c>
      <c r="F860" s="173">
        <v>1</v>
      </c>
      <c r="G860" t="str">
        <f>VLOOKUP(A860,'MASTER KEY'!$A$2:$K5856,11,FALSE)</f>
        <v>Ecology (Planktonic)</v>
      </c>
      <c r="H860">
        <v>0</v>
      </c>
    </row>
    <row r="861" spans="1:8">
      <c r="A861" s="6" t="s">
        <v>3921</v>
      </c>
      <c r="B861" t="str">
        <f>VLOOKUP(A861,'MASTER KEY'!$A$2:$B6819,2,FALSE)</f>
        <v>Bacillariophyceae spp 0106</v>
      </c>
      <c r="C861" s="149" t="str">
        <f>VLOOKUP(A861,'MASTER KEY'!$A$2:$C6819,3,TRUE)</f>
        <v>cells/mL</v>
      </c>
      <c r="D861" s="6" t="str">
        <f t="shared" si="11"/>
        <v>Bacillariophyceae_spp_0106</v>
      </c>
      <c r="E861" s="149" t="str">
        <f t="shared" si="10"/>
        <v>cells/mL</v>
      </c>
      <c r="F861" s="173">
        <v>1</v>
      </c>
      <c r="G861" t="str">
        <f>VLOOKUP(A861,'MASTER KEY'!$A$2:$K5857,11,FALSE)</f>
        <v>Ecology (Planktonic)</v>
      </c>
      <c r="H861">
        <v>0</v>
      </c>
    </row>
    <row r="862" spans="1:8">
      <c r="A862" s="6" t="s">
        <v>3922</v>
      </c>
      <c r="B862" t="str">
        <f>VLOOKUP(A862,'MASTER KEY'!$A$2:$B6820,2,FALSE)</f>
        <v>Bacillariophyceae spp 0107</v>
      </c>
      <c r="C862" s="149" t="str">
        <f>VLOOKUP(A862,'MASTER KEY'!$A$2:$C6820,3,TRUE)</f>
        <v>cells/mL</v>
      </c>
      <c r="D862" s="6" t="str">
        <f t="shared" si="11"/>
        <v>Bacillariophyceae_spp_0107</v>
      </c>
      <c r="E862" s="149" t="str">
        <f t="shared" si="10"/>
        <v>cells/mL</v>
      </c>
      <c r="F862" s="173">
        <v>1</v>
      </c>
      <c r="G862" t="str">
        <f>VLOOKUP(A862,'MASTER KEY'!$A$2:$K5858,11,FALSE)</f>
        <v>Ecology (Planktonic)</v>
      </c>
      <c r="H862">
        <v>0</v>
      </c>
    </row>
    <row r="863" spans="1:8">
      <c r="A863" s="6" t="s">
        <v>3923</v>
      </c>
      <c r="B863" t="str">
        <f>VLOOKUP(A863,'MASTER KEY'!$A$2:$B6821,2,FALSE)</f>
        <v>Bacillariophyceae spp 0108</v>
      </c>
      <c r="C863" s="149" t="str">
        <f>VLOOKUP(A863,'MASTER KEY'!$A$2:$C6821,3,TRUE)</f>
        <v>cells/mL</v>
      </c>
      <c r="D863" s="6" t="str">
        <f t="shared" si="11"/>
        <v>Bacillariophyceae_spp_0108</v>
      </c>
      <c r="E863" s="149" t="str">
        <f t="shared" si="10"/>
        <v>cells/mL</v>
      </c>
      <c r="F863" s="173">
        <v>1</v>
      </c>
      <c r="G863" t="str">
        <f>VLOOKUP(A863,'MASTER KEY'!$A$2:$K5859,11,FALSE)</f>
        <v>Ecology (Planktonic)</v>
      </c>
      <c r="H863">
        <v>0</v>
      </c>
    </row>
    <row r="864" spans="1:8">
      <c r="A864" s="6" t="s">
        <v>3924</v>
      </c>
      <c r="B864" t="str">
        <f>VLOOKUP(A864,'MASTER KEY'!$A$2:$B6822,2,FALSE)</f>
        <v>Bacillariophyceae spp 0109</v>
      </c>
      <c r="C864" s="149" t="str">
        <f>VLOOKUP(A864,'MASTER KEY'!$A$2:$C6822,3,TRUE)</f>
        <v>cells/mL</v>
      </c>
      <c r="D864" s="6" t="str">
        <f t="shared" si="11"/>
        <v>Bacillariophyceae_spp_0109</v>
      </c>
      <c r="E864" s="149" t="str">
        <f t="shared" si="10"/>
        <v>cells/mL</v>
      </c>
      <c r="F864" s="173">
        <v>1</v>
      </c>
      <c r="G864" t="str">
        <f>VLOOKUP(A864,'MASTER KEY'!$A$2:$K5860,11,FALSE)</f>
        <v>Ecology (Planktonic)</v>
      </c>
      <c r="H864">
        <v>0</v>
      </c>
    </row>
    <row r="865" spans="1:8">
      <c r="A865" s="6" t="s">
        <v>3925</v>
      </c>
      <c r="B865" t="str">
        <f>VLOOKUP(A865,'MASTER KEY'!$A$2:$B6823,2,FALSE)</f>
        <v>Bacillariophyceae spp 0110</v>
      </c>
      <c r="C865" s="149" t="str">
        <f>VLOOKUP(A865,'MASTER KEY'!$A$2:$C6823,3,TRUE)</f>
        <v>cells/mL</v>
      </c>
      <c r="D865" s="6" t="str">
        <f t="shared" si="11"/>
        <v>Bacillariophyceae_spp_0110</v>
      </c>
      <c r="E865" s="149" t="str">
        <f t="shared" si="10"/>
        <v>cells/mL</v>
      </c>
      <c r="F865" s="173">
        <v>1</v>
      </c>
      <c r="G865" t="str">
        <f>VLOOKUP(A865,'MASTER KEY'!$A$2:$K5861,11,FALSE)</f>
        <v>Ecology (Planktonic)</v>
      </c>
      <c r="H865">
        <v>0</v>
      </c>
    </row>
    <row r="866" spans="1:8">
      <c r="A866" s="6" t="s">
        <v>3926</v>
      </c>
      <c r="B866" t="str">
        <f>VLOOKUP(A866,'MASTER KEY'!$A$2:$B6824,2,FALSE)</f>
        <v>Bacillariophyceae spp 0111</v>
      </c>
      <c r="C866" s="149" t="str">
        <f>VLOOKUP(A866,'MASTER KEY'!$A$2:$C6824,3,TRUE)</f>
        <v>cells/mL</v>
      </c>
      <c r="D866" s="6" t="str">
        <f t="shared" si="11"/>
        <v>Bacillariophyceae_spp_0111</v>
      </c>
      <c r="E866" s="149" t="str">
        <f t="shared" si="10"/>
        <v>cells/mL</v>
      </c>
      <c r="F866" s="173">
        <v>1</v>
      </c>
      <c r="G866" t="str">
        <f>VLOOKUP(A866,'MASTER KEY'!$A$2:$K5862,11,FALSE)</f>
        <v>Ecology (Planktonic)</v>
      </c>
      <c r="H866">
        <v>0</v>
      </c>
    </row>
    <row r="867" spans="1:8">
      <c r="A867" s="6" t="s">
        <v>3927</v>
      </c>
      <c r="B867" t="str">
        <f>VLOOKUP(A867,'MASTER KEY'!$A$2:$B6825,2,FALSE)</f>
        <v>Bacillariophyceae spp 0112</v>
      </c>
      <c r="C867" s="149" t="str">
        <f>VLOOKUP(A867,'MASTER KEY'!$A$2:$C6825,3,TRUE)</f>
        <v>cells/mL</v>
      </c>
      <c r="D867" s="6" t="str">
        <f t="shared" si="11"/>
        <v>Bacillariophyceae_spp_0112</v>
      </c>
      <c r="E867" s="149" t="str">
        <f t="shared" si="10"/>
        <v>cells/mL</v>
      </c>
      <c r="F867" s="173">
        <v>1</v>
      </c>
      <c r="G867" t="str">
        <f>VLOOKUP(A867,'MASTER KEY'!$A$2:$K5863,11,FALSE)</f>
        <v>Ecology (Planktonic)</v>
      </c>
      <c r="H867">
        <v>0</v>
      </c>
    </row>
    <row r="868" spans="1:8">
      <c r="A868" s="6" t="s">
        <v>3928</v>
      </c>
      <c r="B868" t="str">
        <f>VLOOKUP(A868,'MASTER KEY'!$A$2:$B6826,2,FALSE)</f>
        <v>Bacillariophyceae spp 0113</v>
      </c>
      <c r="C868" s="149" t="str">
        <f>VLOOKUP(A868,'MASTER KEY'!$A$2:$C6826,3,TRUE)</f>
        <v>cells/mL</v>
      </c>
      <c r="D868" s="6" t="str">
        <f t="shared" si="11"/>
        <v>Bacillariophyceae_spp_0113</v>
      </c>
      <c r="E868" s="149" t="str">
        <f t="shared" si="10"/>
        <v>cells/mL</v>
      </c>
      <c r="F868" s="173">
        <v>1</v>
      </c>
      <c r="G868" t="str">
        <f>VLOOKUP(A868,'MASTER KEY'!$A$2:$K5864,11,FALSE)</f>
        <v>Ecology (Planktonic)</v>
      </c>
      <c r="H868">
        <v>0</v>
      </c>
    </row>
    <row r="869" spans="1:8">
      <c r="A869" s="6" t="s">
        <v>3929</v>
      </c>
      <c r="B869" t="str">
        <f>VLOOKUP(A869,'MASTER KEY'!$A$2:$B6827,2,FALSE)</f>
        <v>Bacillariophyceae spp 0114</v>
      </c>
      <c r="C869" s="149" t="str">
        <f>VLOOKUP(A869,'MASTER KEY'!$A$2:$C6827,3,TRUE)</f>
        <v>cells/mL</v>
      </c>
      <c r="D869" s="6" t="str">
        <f t="shared" si="11"/>
        <v>Bacillariophyceae_spp_0114</v>
      </c>
      <c r="E869" s="149" t="str">
        <f t="shared" si="10"/>
        <v>cells/mL</v>
      </c>
      <c r="F869" s="173">
        <v>1</v>
      </c>
      <c r="G869" t="str">
        <f>VLOOKUP(A869,'MASTER KEY'!$A$2:$K5865,11,FALSE)</f>
        <v>Ecology (Planktonic)</v>
      </c>
      <c r="H869">
        <v>0</v>
      </c>
    </row>
    <row r="870" spans="1:8">
      <c r="A870" s="6" t="s">
        <v>3930</v>
      </c>
      <c r="B870" t="str">
        <f>VLOOKUP(A870,'MASTER KEY'!$A$2:$B6828,2,FALSE)</f>
        <v>Bacillariophyceae spp 0115</v>
      </c>
      <c r="C870" s="149" t="str">
        <f>VLOOKUP(A870,'MASTER KEY'!$A$2:$C6828,3,TRUE)</f>
        <v>cells/mL</v>
      </c>
      <c r="D870" s="6" t="str">
        <f t="shared" si="11"/>
        <v>Bacillariophyceae_spp_0115</v>
      </c>
      <c r="E870" s="149" t="str">
        <f t="shared" si="10"/>
        <v>cells/mL</v>
      </c>
      <c r="F870" s="173">
        <v>1</v>
      </c>
      <c r="G870" t="str">
        <f>VLOOKUP(A870,'MASTER KEY'!$A$2:$K5866,11,FALSE)</f>
        <v>Ecology (Planktonic)</v>
      </c>
      <c r="H870">
        <v>0</v>
      </c>
    </row>
    <row r="871" spans="1:8">
      <c r="A871" s="6" t="s">
        <v>3931</v>
      </c>
      <c r="B871" t="str">
        <f>VLOOKUP(A871,'MASTER KEY'!$A$2:$B6829,2,FALSE)</f>
        <v>Bacillariophyceae spp 0116</v>
      </c>
      <c r="C871" s="149" t="str">
        <f>VLOOKUP(A871,'MASTER KEY'!$A$2:$C6829,3,TRUE)</f>
        <v>cells/mL</v>
      </c>
      <c r="D871" s="6" t="str">
        <f t="shared" si="11"/>
        <v>Bacillariophyceae_spp_0116</v>
      </c>
      <c r="E871" s="149" t="str">
        <f t="shared" si="10"/>
        <v>cells/mL</v>
      </c>
      <c r="F871" s="173">
        <v>1</v>
      </c>
      <c r="G871" t="str">
        <f>VLOOKUP(A871,'MASTER KEY'!$A$2:$K5867,11,FALSE)</f>
        <v>Ecology (Planktonic)</v>
      </c>
      <c r="H871">
        <v>0</v>
      </c>
    </row>
    <row r="872" spans="1:8">
      <c r="A872" s="6" t="s">
        <v>3932</v>
      </c>
      <c r="B872" t="str">
        <f>VLOOKUP(A872,'MASTER KEY'!$A$2:$B6830,2,FALSE)</f>
        <v>Bacillariophyceae spp 0117</v>
      </c>
      <c r="C872" s="149" t="str">
        <f>VLOOKUP(A872,'MASTER KEY'!$A$2:$C6830,3,TRUE)</f>
        <v>cells/mL</v>
      </c>
      <c r="D872" s="6" t="str">
        <f t="shared" si="11"/>
        <v>Bacillariophyceae_spp_0117</v>
      </c>
      <c r="E872" s="149" t="str">
        <f t="shared" si="10"/>
        <v>cells/mL</v>
      </c>
      <c r="F872" s="173">
        <v>1</v>
      </c>
      <c r="G872" t="str">
        <f>VLOOKUP(A872,'MASTER KEY'!$A$2:$K5868,11,FALSE)</f>
        <v>Ecology (Planktonic)</v>
      </c>
      <c r="H872">
        <v>0</v>
      </c>
    </row>
    <row r="873" spans="1:8">
      <c r="A873" s="6" t="s">
        <v>3933</v>
      </c>
      <c r="B873" t="str">
        <f>VLOOKUP(A873,'MASTER KEY'!$A$2:$B6831,2,FALSE)</f>
        <v>Bacillariophyceae spp 0118</v>
      </c>
      <c r="C873" s="149" t="str">
        <f>VLOOKUP(A873,'MASTER KEY'!$A$2:$C6831,3,TRUE)</f>
        <v>cells/mL</v>
      </c>
      <c r="D873" s="6" t="str">
        <f t="shared" si="11"/>
        <v>Bacillariophyceae_spp_0118</v>
      </c>
      <c r="E873" s="149" t="str">
        <f t="shared" si="10"/>
        <v>cells/mL</v>
      </c>
      <c r="F873" s="173">
        <v>1</v>
      </c>
      <c r="G873" t="str">
        <f>VLOOKUP(A873,'MASTER KEY'!$A$2:$K5869,11,FALSE)</f>
        <v>Ecology (Planktonic)</v>
      </c>
      <c r="H873">
        <v>0</v>
      </c>
    </row>
    <row r="874" spans="1:8">
      <c r="A874" s="6" t="s">
        <v>3934</v>
      </c>
      <c r="B874" t="str">
        <f>VLOOKUP(A874,'MASTER KEY'!$A$2:$B6832,2,FALSE)</f>
        <v>Bacillariophyceae spp 0119</v>
      </c>
      <c r="C874" s="149" t="str">
        <f>VLOOKUP(A874,'MASTER KEY'!$A$2:$C6832,3,TRUE)</f>
        <v>cells/mL</v>
      </c>
      <c r="D874" s="6" t="str">
        <f t="shared" si="11"/>
        <v>Bacillariophyceae_spp_0119</v>
      </c>
      <c r="E874" s="149" t="str">
        <f t="shared" si="10"/>
        <v>cells/mL</v>
      </c>
      <c r="F874" s="173">
        <v>1</v>
      </c>
      <c r="G874" t="str">
        <f>VLOOKUP(A874,'MASTER KEY'!$A$2:$K5870,11,FALSE)</f>
        <v>Ecology (Planktonic)</v>
      </c>
      <c r="H874">
        <v>0</v>
      </c>
    </row>
    <row r="875" spans="1:8">
      <c r="A875" s="6" t="s">
        <v>3935</v>
      </c>
      <c r="B875" t="str">
        <f>VLOOKUP(A875,'MASTER KEY'!$A$2:$B6833,2,FALSE)</f>
        <v>Bacillariophyceae spp 0120</v>
      </c>
      <c r="C875" s="149" t="str">
        <f>VLOOKUP(A875,'MASTER KEY'!$A$2:$C6833,3,TRUE)</f>
        <v>cells/mL</v>
      </c>
      <c r="D875" s="6" t="str">
        <f t="shared" si="11"/>
        <v>Bacillariophyceae_spp_0120</v>
      </c>
      <c r="E875" s="149" t="str">
        <f t="shared" si="10"/>
        <v>cells/mL</v>
      </c>
      <c r="F875" s="173">
        <v>1</v>
      </c>
      <c r="G875" t="str">
        <f>VLOOKUP(A875,'MASTER KEY'!$A$2:$K5871,11,FALSE)</f>
        <v>Ecology (Planktonic)</v>
      </c>
      <c r="H875">
        <v>0</v>
      </c>
    </row>
    <row r="876" spans="1:8">
      <c r="A876" s="6" t="s">
        <v>3936</v>
      </c>
      <c r="B876" t="str">
        <f>VLOOKUP(A876,'MASTER KEY'!$A$2:$B6834,2,FALSE)</f>
        <v>Bacteria spp 0001</v>
      </c>
      <c r="C876" s="149" t="str">
        <f>VLOOKUP(A876,'MASTER KEY'!$A$2:$C6834,3,TRUE)</f>
        <v>cells/mL</v>
      </c>
      <c r="D876" s="6" t="str">
        <f t="shared" si="11"/>
        <v>Bacteria_spp_0001</v>
      </c>
      <c r="E876" s="149" t="str">
        <f t="shared" si="10"/>
        <v>cells/mL</v>
      </c>
      <c r="F876" s="173">
        <v>1</v>
      </c>
      <c r="G876" t="str">
        <f>VLOOKUP(A876,'MASTER KEY'!$A$2:$K5872,11,FALSE)</f>
        <v>Ecology (Planktonic)</v>
      </c>
      <c r="H876">
        <v>0</v>
      </c>
    </row>
    <row r="877" spans="1:8">
      <c r="A877" s="6" t="s">
        <v>3937</v>
      </c>
      <c r="B877" t="str">
        <f>VLOOKUP(A877,'MASTER KEY'!$A$2:$B6835,2,FALSE)</f>
        <v>Bacteriastrum comosum</v>
      </c>
      <c r="C877" s="149" t="str">
        <f>VLOOKUP(A877,'MASTER KEY'!$A$2:$C6835,3,TRUE)</f>
        <v>cells/mL</v>
      </c>
      <c r="D877" s="6" t="str">
        <f t="shared" si="11"/>
        <v>Bacteriastrum_comosum</v>
      </c>
      <c r="E877" s="149" t="str">
        <f t="shared" si="10"/>
        <v>cells/mL</v>
      </c>
      <c r="F877" s="173">
        <v>1</v>
      </c>
      <c r="G877" t="str">
        <f>VLOOKUP(A877,'MASTER KEY'!$A$2:$K5873,11,FALSE)</f>
        <v>Ecology (Planktonic)</v>
      </c>
      <c r="H877">
        <v>0</v>
      </c>
    </row>
    <row r="878" spans="1:8">
      <c r="A878" s="6" t="s">
        <v>3938</v>
      </c>
      <c r="B878" t="str">
        <f>VLOOKUP(A878,'MASTER KEY'!$A$2:$B6836,2,FALSE)</f>
        <v>Bacteriastrum delicatulum</v>
      </c>
      <c r="C878" s="149" t="str">
        <f>VLOOKUP(A878,'MASTER KEY'!$A$2:$C6836,3,TRUE)</f>
        <v>cells/mL</v>
      </c>
      <c r="D878" s="6" t="str">
        <f t="shared" si="11"/>
        <v>Bacteriastrum_delicatulum</v>
      </c>
      <c r="E878" s="149" t="str">
        <f t="shared" si="10"/>
        <v>cells/mL</v>
      </c>
      <c r="F878" s="173">
        <v>1</v>
      </c>
      <c r="G878" t="str">
        <f>VLOOKUP(A878,'MASTER KEY'!$A$2:$K5874,11,FALSE)</f>
        <v>Ecology (Planktonic)</v>
      </c>
      <c r="H878">
        <v>0</v>
      </c>
    </row>
    <row r="879" spans="1:8">
      <c r="A879" s="6" t="s">
        <v>3939</v>
      </c>
      <c r="B879" t="str">
        <f>VLOOKUP(A879,'MASTER KEY'!$A$2:$B6837,2,FALSE)</f>
        <v>Bacteriastrum elongatum</v>
      </c>
      <c r="C879" s="149" t="str">
        <f>VLOOKUP(A879,'MASTER KEY'!$A$2:$C6837,3,TRUE)</f>
        <v>cells/mL</v>
      </c>
      <c r="D879" s="6" t="str">
        <f t="shared" si="11"/>
        <v>Bacteriastrum_elongatum</v>
      </c>
      <c r="E879" s="149" t="str">
        <f t="shared" si="10"/>
        <v>cells/mL</v>
      </c>
      <c r="F879" s="173">
        <v>1</v>
      </c>
      <c r="G879" t="str">
        <f>VLOOKUP(A879,'MASTER KEY'!$A$2:$K5875,11,FALSE)</f>
        <v>Ecology (Planktonic)</v>
      </c>
      <c r="H879">
        <v>0</v>
      </c>
    </row>
    <row r="880" spans="1:8">
      <c r="A880" s="6" t="s">
        <v>3940</v>
      </c>
      <c r="B880" t="str">
        <f>VLOOKUP(A880,'MASTER KEY'!$A$2:$B6838,2,FALSE)</f>
        <v>Bacteriastrum furcatum</v>
      </c>
      <c r="C880" s="149" t="str">
        <f>VLOOKUP(A880,'MASTER KEY'!$A$2:$C6838,3,TRUE)</f>
        <v>cells/mL</v>
      </c>
      <c r="D880" s="6" t="str">
        <f t="shared" si="11"/>
        <v>Bacteriastrum_furcatum</v>
      </c>
      <c r="E880" s="149" t="str">
        <f t="shared" si="10"/>
        <v>cells/mL</v>
      </c>
      <c r="F880" s="173">
        <v>1</v>
      </c>
      <c r="G880" t="str">
        <f>VLOOKUP(A880,'MASTER KEY'!$A$2:$K5876,11,FALSE)</f>
        <v>Ecology (Planktonic)</v>
      </c>
      <c r="H880">
        <v>0</v>
      </c>
    </row>
    <row r="881" spans="1:8">
      <c r="A881" s="6" t="s">
        <v>3941</v>
      </c>
      <c r="B881" t="str">
        <f>VLOOKUP(A881,'MASTER KEY'!$A$2:$B6839,2,FALSE)</f>
        <v>Bacteriastrum hyalinium</v>
      </c>
      <c r="C881" s="149" t="str">
        <f>VLOOKUP(A881,'MASTER KEY'!$A$2:$C6839,3,TRUE)</f>
        <v>cells/mL</v>
      </c>
      <c r="D881" s="6" t="str">
        <f t="shared" si="11"/>
        <v>Bacteriastrum_hyalinium</v>
      </c>
      <c r="E881" s="149" t="str">
        <f t="shared" si="10"/>
        <v>cells/mL</v>
      </c>
      <c r="F881" s="173">
        <v>1</v>
      </c>
      <c r="G881" t="str">
        <f>VLOOKUP(A881,'MASTER KEY'!$A$2:$K5877,11,FALSE)</f>
        <v>Ecology (Planktonic)</v>
      </c>
      <c r="H881">
        <v>0</v>
      </c>
    </row>
    <row r="882" spans="1:8">
      <c r="A882" s="6" t="s">
        <v>3942</v>
      </c>
      <c r="B882" t="str">
        <f>VLOOKUP(A882,'MASTER KEY'!$A$2:$B6840,2,FALSE)</f>
        <v>Bacteriastrum spp 0001</v>
      </c>
      <c r="C882" s="149" t="str">
        <f>VLOOKUP(A882,'MASTER KEY'!$A$2:$C6840,3,TRUE)</f>
        <v>cells/mL</v>
      </c>
      <c r="D882" s="6" t="str">
        <f t="shared" si="11"/>
        <v>Bacteriastrum_spp_0001</v>
      </c>
      <c r="E882" s="149" t="str">
        <f t="shared" si="10"/>
        <v>cells/mL</v>
      </c>
      <c r="F882" s="173">
        <v>1</v>
      </c>
      <c r="G882" t="str">
        <f>VLOOKUP(A882,'MASTER KEY'!$A$2:$K5878,11,FALSE)</f>
        <v>Ecology (Planktonic)</v>
      </c>
      <c r="H882">
        <v>0</v>
      </c>
    </row>
    <row r="883" spans="1:8">
      <c r="A883" s="6" t="s">
        <v>3943</v>
      </c>
      <c r="B883" t="str">
        <f>VLOOKUP(A883,'MASTER KEY'!$A$2:$B6841,2,FALSE)</f>
        <v>Bacteriastrum spp 0002</v>
      </c>
      <c r="C883" s="149" t="str">
        <f>VLOOKUP(A883,'MASTER KEY'!$A$2:$C6841,3,TRUE)</f>
        <v>cells/mL</v>
      </c>
      <c r="D883" s="6" t="str">
        <f t="shared" si="11"/>
        <v>Bacteriastrum_spp_0002</v>
      </c>
      <c r="E883" s="149" t="str">
        <f t="shared" si="10"/>
        <v>cells/mL</v>
      </c>
      <c r="F883" s="173">
        <v>1</v>
      </c>
      <c r="G883" t="str">
        <f>VLOOKUP(A883,'MASTER KEY'!$A$2:$K5879,11,FALSE)</f>
        <v>Ecology (Planktonic)</v>
      </c>
      <c r="H883">
        <v>0</v>
      </c>
    </row>
    <row r="884" spans="1:8">
      <c r="A884" s="6" t="s">
        <v>3944</v>
      </c>
      <c r="B884" t="str">
        <f>VLOOKUP(A884,'MASTER KEY'!$A$2:$B6842,2,FALSE)</f>
        <v>Bacteriastrum spp 0003</v>
      </c>
      <c r="C884" s="149" t="str">
        <f>VLOOKUP(A884,'MASTER KEY'!$A$2:$C6842,3,TRUE)</f>
        <v>cells/mL</v>
      </c>
      <c r="D884" s="6" t="str">
        <f t="shared" si="11"/>
        <v>Bacteriastrum_spp_0003</v>
      </c>
      <c r="E884" s="149" t="str">
        <f t="shared" si="10"/>
        <v>cells/mL</v>
      </c>
      <c r="F884" s="173">
        <v>1</v>
      </c>
      <c r="G884" t="str">
        <f>VLOOKUP(A884,'MASTER KEY'!$A$2:$K5880,11,FALSE)</f>
        <v>Ecology (Planktonic)</v>
      </c>
      <c r="H884">
        <v>0</v>
      </c>
    </row>
    <row r="885" spans="1:8">
      <c r="A885" s="6" t="s">
        <v>3945</v>
      </c>
      <c r="B885" t="str">
        <f>VLOOKUP(A885,'MASTER KEY'!$A$2:$B6843,2,FALSE)</f>
        <v>Bacteriastrum spp 0004</v>
      </c>
      <c r="C885" s="149" t="str">
        <f>VLOOKUP(A885,'MASTER KEY'!$A$2:$C6843,3,TRUE)</f>
        <v>cells/mL</v>
      </c>
      <c r="D885" s="6" t="str">
        <f t="shared" si="11"/>
        <v>Bacteriastrum_spp_0004</v>
      </c>
      <c r="E885" s="149" t="str">
        <f t="shared" si="10"/>
        <v>cells/mL</v>
      </c>
      <c r="F885" s="173">
        <v>1</v>
      </c>
      <c r="G885" t="str">
        <f>VLOOKUP(A885,'MASTER KEY'!$A$2:$K5881,11,FALSE)</f>
        <v>Ecology (Planktonic)</v>
      </c>
      <c r="H885">
        <v>0</v>
      </c>
    </row>
    <row r="886" spans="1:8">
      <c r="A886" s="6" t="s">
        <v>3946</v>
      </c>
      <c r="B886" t="str">
        <f>VLOOKUP(A886,'MASTER KEY'!$A$2:$B6844,2,FALSE)</f>
        <v>Bacteriastrum spp 0005</v>
      </c>
      <c r="C886" s="149" t="str">
        <f>VLOOKUP(A886,'MASTER KEY'!$A$2:$C6844,3,TRUE)</f>
        <v>cells/mL</v>
      </c>
      <c r="D886" s="6" t="str">
        <f t="shared" si="11"/>
        <v>Bacteriastrum_spp_0005</v>
      </c>
      <c r="E886" s="149" t="str">
        <f t="shared" si="10"/>
        <v>cells/mL</v>
      </c>
      <c r="F886" s="173">
        <v>1</v>
      </c>
      <c r="G886" t="str">
        <f>VLOOKUP(A886,'MASTER KEY'!$A$2:$K5882,11,FALSE)</f>
        <v>Ecology (Planktonic)</v>
      </c>
      <c r="H886">
        <v>0</v>
      </c>
    </row>
    <row r="887" spans="1:8">
      <c r="A887" s="6" t="s">
        <v>3947</v>
      </c>
      <c r="B887" t="str">
        <f>VLOOKUP(A887,'MASTER KEY'!$A$2:$B6845,2,FALSE)</f>
        <v>Bacteriastrum spp 0006</v>
      </c>
      <c r="C887" s="149" t="str">
        <f>VLOOKUP(A887,'MASTER KEY'!$A$2:$C6845,3,TRUE)</f>
        <v>cells/mL</v>
      </c>
      <c r="D887" s="6" t="str">
        <f t="shared" si="11"/>
        <v>Bacteriastrum_spp_0006</v>
      </c>
      <c r="E887" s="149" t="str">
        <f t="shared" si="10"/>
        <v>cells/mL</v>
      </c>
      <c r="F887" s="173">
        <v>1</v>
      </c>
      <c r="G887" t="str">
        <f>VLOOKUP(A887,'MASTER KEY'!$A$2:$K5883,11,FALSE)</f>
        <v>Ecology (Planktonic)</v>
      </c>
      <c r="H887">
        <v>0</v>
      </c>
    </row>
    <row r="888" spans="1:8">
      <c r="A888" s="6" t="s">
        <v>3948</v>
      </c>
      <c r="B888" t="str">
        <f>VLOOKUP(A888,'MASTER KEY'!$A$2:$B6846,2,FALSE)</f>
        <v>Bacteriastrum spp 0007</v>
      </c>
      <c r="C888" s="149" t="str">
        <f>VLOOKUP(A888,'MASTER KEY'!$A$2:$C6846,3,TRUE)</f>
        <v>cells/mL</v>
      </c>
      <c r="D888" s="6" t="str">
        <f t="shared" si="11"/>
        <v>Bacteriastrum_spp_0007</v>
      </c>
      <c r="E888" s="149" t="str">
        <f t="shared" si="10"/>
        <v>cells/mL</v>
      </c>
      <c r="F888" s="173">
        <v>1</v>
      </c>
      <c r="G888" t="str">
        <f>VLOOKUP(A888,'MASTER KEY'!$A$2:$K5884,11,FALSE)</f>
        <v>Ecology (Planktonic)</v>
      </c>
      <c r="H888">
        <v>0</v>
      </c>
    </row>
    <row r="889" spans="1:8">
      <c r="A889" s="6" t="s">
        <v>3949</v>
      </c>
      <c r="B889" t="str">
        <f>VLOOKUP(A889,'MASTER KEY'!$A$2:$B6847,2,FALSE)</f>
        <v>Bacteriastrum spp 0008</v>
      </c>
      <c r="C889" s="149" t="str">
        <f>VLOOKUP(A889,'MASTER KEY'!$A$2:$C6847,3,TRUE)</f>
        <v>cells/mL</v>
      </c>
      <c r="D889" s="6" t="str">
        <f t="shared" si="11"/>
        <v>Bacteriastrum_spp_0008</v>
      </c>
      <c r="E889" s="149" t="str">
        <f t="shared" si="10"/>
        <v>cells/mL</v>
      </c>
      <c r="F889" s="173">
        <v>1</v>
      </c>
      <c r="G889" t="str">
        <f>VLOOKUP(A889,'MASTER KEY'!$A$2:$K5885,11,FALSE)</f>
        <v>Ecology (Planktonic)</v>
      </c>
      <c r="H889">
        <v>0</v>
      </c>
    </row>
    <row r="890" spans="1:8">
      <c r="A890" s="6" t="s">
        <v>3950</v>
      </c>
      <c r="B890" t="str">
        <f>VLOOKUP(A890,'MASTER KEY'!$A$2:$B6848,2,FALSE)</f>
        <v>Bacteriastrum spp 0009</v>
      </c>
      <c r="C890" s="149" t="str">
        <f>VLOOKUP(A890,'MASTER KEY'!$A$2:$C6848,3,TRUE)</f>
        <v>cells/mL</v>
      </c>
      <c r="D890" s="6" t="str">
        <f t="shared" si="11"/>
        <v>Bacteriastrum_spp_0009</v>
      </c>
      <c r="E890" s="149" t="str">
        <f t="shared" si="10"/>
        <v>cells/mL</v>
      </c>
      <c r="F890" s="173">
        <v>1</v>
      </c>
      <c r="G890" t="str">
        <f>VLOOKUP(A890,'MASTER KEY'!$A$2:$K5886,11,FALSE)</f>
        <v>Ecology (Planktonic)</v>
      </c>
      <c r="H890">
        <v>0</v>
      </c>
    </row>
    <row r="891" spans="1:8">
      <c r="A891" s="6" t="s">
        <v>3951</v>
      </c>
      <c r="B891" t="str">
        <f>VLOOKUP(A891,'MASTER KEY'!$A$2:$B6849,2,FALSE)</f>
        <v>Bacteriastrum spp 0010</v>
      </c>
      <c r="C891" s="149" t="str">
        <f>VLOOKUP(A891,'MASTER KEY'!$A$2:$C6849,3,TRUE)</f>
        <v>cells/mL</v>
      </c>
      <c r="D891" s="6" t="str">
        <f t="shared" si="11"/>
        <v>Bacteriastrum_spp_0010</v>
      </c>
      <c r="E891" s="149" t="str">
        <f t="shared" si="10"/>
        <v>cells/mL</v>
      </c>
      <c r="F891" s="173">
        <v>1</v>
      </c>
      <c r="G891" t="str">
        <f>VLOOKUP(A891,'MASTER KEY'!$A$2:$K5887,11,FALSE)</f>
        <v>Ecology (Planktonic)</v>
      </c>
      <c r="H891">
        <v>0</v>
      </c>
    </row>
    <row r="892" spans="1:8">
      <c r="A892" s="6" t="s">
        <v>3952</v>
      </c>
      <c r="B892" t="str">
        <f>VLOOKUP(A892,'MASTER KEY'!$A$2:$B6850,2,FALSE)</f>
        <v>Bacteriastrum spp 0011</v>
      </c>
      <c r="C892" s="149" t="str">
        <f>VLOOKUP(A892,'MASTER KEY'!$A$2:$C6850,3,TRUE)</f>
        <v>cells/mL</v>
      </c>
      <c r="D892" s="6" t="str">
        <f t="shared" si="11"/>
        <v>Bacteriastrum_spp_0011</v>
      </c>
      <c r="E892" s="149" t="str">
        <f t="shared" si="10"/>
        <v>cells/mL</v>
      </c>
      <c r="F892" s="173">
        <v>1</v>
      </c>
      <c r="G892" t="str">
        <f>VLOOKUP(A892,'MASTER KEY'!$A$2:$K5888,11,FALSE)</f>
        <v>Ecology (Planktonic)</v>
      </c>
      <c r="H892">
        <v>0</v>
      </c>
    </row>
    <row r="893" spans="1:8">
      <c r="A893" s="6" t="s">
        <v>3953</v>
      </c>
      <c r="B893" t="str">
        <f>VLOOKUP(A893,'MASTER KEY'!$A$2:$B6851,2,FALSE)</f>
        <v>Bacteriastrum spp 0012</v>
      </c>
      <c r="C893" s="149" t="str">
        <f>VLOOKUP(A893,'MASTER KEY'!$A$2:$C6851,3,TRUE)</f>
        <v>cells/mL</v>
      </c>
      <c r="D893" s="6" t="str">
        <f t="shared" si="11"/>
        <v>Bacteriastrum_spp_0012</v>
      </c>
      <c r="E893" s="149" t="str">
        <f t="shared" si="10"/>
        <v>cells/mL</v>
      </c>
      <c r="F893" s="173">
        <v>1</v>
      </c>
      <c r="G893" t="str">
        <f>VLOOKUP(A893,'MASTER KEY'!$A$2:$K5889,11,FALSE)</f>
        <v>Ecology (Planktonic)</v>
      </c>
      <c r="H893">
        <v>0</v>
      </c>
    </row>
    <row r="894" spans="1:8">
      <c r="A894" s="6" t="s">
        <v>3954</v>
      </c>
      <c r="B894" t="str">
        <f>VLOOKUP(A894,'MASTER KEY'!$A$2:$B6852,2,FALSE)</f>
        <v>Bacteriastrum spp 0013</v>
      </c>
      <c r="C894" s="149" t="str">
        <f>VLOOKUP(A894,'MASTER KEY'!$A$2:$C6852,3,TRUE)</f>
        <v>cells/mL</v>
      </c>
      <c r="D894" s="6" t="str">
        <f t="shared" si="11"/>
        <v>Bacteriastrum_spp_0013</v>
      </c>
      <c r="E894" s="149" t="str">
        <f t="shared" si="10"/>
        <v>cells/mL</v>
      </c>
      <c r="F894" s="173">
        <v>1</v>
      </c>
      <c r="G894" t="str">
        <f>VLOOKUP(A894,'MASTER KEY'!$A$2:$K5890,11,FALSE)</f>
        <v>Ecology (Planktonic)</v>
      </c>
      <c r="H894">
        <v>0</v>
      </c>
    </row>
    <row r="895" spans="1:8">
      <c r="A895" s="6" t="s">
        <v>3955</v>
      </c>
      <c r="B895" t="str">
        <f>VLOOKUP(A895,'MASTER KEY'!$A$2:$B6853,2,FALSE)</f>
        <v>Bacteriastrum spp 0014</v>
      </c>
      <c r="C895" s="149" t="str">
        <f>VLOOKUP(A895,'MASTER KEY'!$A$2:$C6853,3,TRUE)</f>
        <v>cells/mL</v>
      </c>
      <c r="D895" s="6" t="str">
        <f t="shared" si="11"/>
        <v>Bacteriastrum_spp_0014</v>
      </c>
      <c r="E895" s="149" t="str">
        <f t="shared" si="10"/>
        <v>cells/mL</v>
      </c>
      <c r="F895" s="173">
        <v>1</v>
      </c>
      <c r="G895" t="str">
        <f>VLOOKUP(A895,'MASTER KEY'!$A$2:$K5891,11,FALSE)</f>
        <v>Ecology (Planktonic)</v>
      </c>
      <c r="H895">
        <v>0</v>
      </c>
    </row>
    <row r="896" spans="1:8">
      <c r="A896" s="6" t="s">
        <v>3956</v>
      </c>
      <c r="B896" t="str">
        <f>VLOOKUP(A896,'MASTER KEY'!$A$2:$B6854,2,FALSE)</f>
        <v>Bacteriastrum spp 0015</v>
      </c>
      <c r="C896" s="149" t="str">
        <f>VLOOKUP(A896,'MASTER KEY'!$A$2:$C6854,3,TRUE)</f>
        <v>cells/mL</v>
      </c>
      <c r="D896" s="6" t="str">
        <f t="shared" si="11"/>
        <v>Bacteriastrum_spp_0015</v>
      </c>
      <c r="E896" s="149" t="str">
        <f t="shared" si="10"/>
        <v>cells/mL</v>
      </c>
      <c r="F896" s="173">
        <v>1</v>
      </c>
      <c r="G896" t="str">
        <f>VLOOKUP(A896,'MASTER KEY'!$A$2:$K5892,11,FALSE)</f>
        <v>Ecology (Planktonic)</v>
      </c>
      <c r="H896">
        <v>0</v>
      </c>
    </row>
    <row r="897" spans="1:8">
      <c r="A897" s="6" t="s">
        <v>3957</v>
      </c>
      <c r="B897" t="str">
        <f>VLOOKUP(A897,'MASTER KEY'!$A$2:$B6855,2,FALSE)</f>
        <v>Bacteriastrum spp 0016</v>
      </c>
      <c r="C897" s="149" t="str">
        <f>VLOOKUP(A897,'MASTER KEY'!$A$2:$C6855,3,TRUE)</f>
        <v>cells/mL</v>
      </c>
      <c r="D897" s="6" t="str">
        <f t="shared" si="11"/>
        <v>Bacteriastrum_spp_0016</v>
      </c>
      <c r="E897" s="149" t="str">
        <f t="shared" si="10"/>
        <v>cells/mL</v>
      </c>
      <c r="F897" s="173">
        <v>1</v>
      </c>
      <c r="G897" t="str">
        <f>VLOOKUP(A897,'MASTER KEY'!$A$2:$K5893,11,FALSE)</f>
        <v>Ecology (Planktonic)</v>
      </c>
      <c r="H897">
        <v>0</v>
      </c>
    </row>
    <row r="898" spans="1:8">
      <c r="A898" s="6" t="s">
        <v>3958</v>
      </c>
      <c r="B898" t="str">
        <f>VLOOKUP(A898,'MASTER KEY'!$A$2:$B6856,2,FALSE)</f>
        <v>Bellerochea spp 0001</v>
      </c>
      <c r="C898" s="149" t="str">
        <f>VLOOKUP(A898,'MASTER KEY'!$A$2:$C6856,3,TRUE)</f>
        <v>cells/mL</v>
      </c>
      <c r="D898" s="6" t="str">
        <f t="shared" si="11"/>
        <v>Bellerochea_spp_0001</v>
      </c>
      <c r="E898" s="149" t="str">
        <f t="shared" si="10"/>
        <v>cells/mL</v>
      </c>
      <c r="F898" s="173">
        <v>1</v>
      </c>
      <c r="G898" t="str">
        <f>VLOOKUP(A898,'MASTER KEY'!$A$2:$K5894,11,FALSE)</f>
        <v>Ecology (Planktonic)</v>
      </c>
      <c r="H898">
        <v>0</v>
      </c>
    </row>
    <row r="899" spans="1:8">
      <c r="A899" s="6" t="s">
        <v>3959</v>
      </c>
      <c r="B899" t="str">
        <f>VLOOKUP(A899,'MASTER KEY'!$A$2:$B6857,2,FALSE)</f>
        <v>Biddulphia biddulphiana</v>
      </c>
      <c r="C899" s="149" t="str">
        <f>VLOOKUP(A899,'MASTER KEY'!$A$2:$C6857,3,TRUE)</f>
        <v>cells/mL</v>
      </c>
      <c r="D899" s="6" t="str">
        <f t="shared" si="11"/>
        <v>Biddulphia_biddulphiana</v>
      </c>
      <c r="E899" s="149" t="str">
        <f t="shared" si="10"/>
        <v>cells/mL</v>
      </c>
      <c r="F899" s="173">
        <v>1</v>
      </c>
      <c r="G899" t="str">
        <f>VLOOKUP(A899,'MASTER KEY'!$A$2:$K5895,11,FALSE)</f>
        <v>Ecology (Planktonic)</v>
      </c>
      <c r="H899">
        <v>0</v>
      </c>
    </row>
    <row r="900" spans="1:8">
      <c r="A900" s="6" t="s">
        <v>3960</v>
      </c>
      <c r="B900" t="str">
        <f>VLOOKUP(A900,'MASTER KEY'!$A$2:$B6858,2,FALSE)</f>
        <v>Biddulphia sinensis</v>
      </c>
      <c r="C900" s="149" t="str">
        <f>VLOOKUP(A900,'MASTER KEY'!$A$2:$C6858,3,TRUE)</f>
        <v>cells/mL</v>
      </c>
      <c r="D900" s="6" t="str">
        <f t="shared" si="11"/>
        <v>Biddulphia_sinensis</v>
      </c>
      <c r="E900" s="149" t="str">
        <f t="shared" si="10"/>
        <v>cells/mL</v>
      </c>
      <c r="F900" s="173">
        <v>1</v>
      </c>
      <c r="G900" t="str">
        <f>VLOOKUP(A900,'MASTER KEY'!$A$2:$K5896,11,FALSE)</f>
        <v>Ecology (Planktonic)</v>
      </c>
      <c r="H900">
        <v>0</v>
      </c>
    </row>
    <row r="901" spans="1:8">
      <c r="A901" s="6" t="s">
        <v>3961</v>
      </c>
      <c r="B901" t="str">
        <f>VLOOKUP(A901,'MASTER KEY'!$A$2:$B6859,2,FALSE)</f>
        <v>Biddulphia spp 0001</v>
      </c>
      <c r="C901" s="149" t="str">
        <f>VLOOKUP(A901,'MASTER KEY'!$A$2:$C6859,3,TRUE)</f>
        <v>cells/mL</v>
      </c>
      <c r="D901" s="6" t="str">
        <f t="shared" si="11"/>
        <v>Biddulphia_spp_0001</v>
      </c>
      <c r="E901" s="149" t="str">
        <f t="shared" si="10"/>
        <v>cells/mL</v>
      </c>
      <c r="F901" s="173">
        <v>1</v>
      </c>
      <c r="G901" t="str">
        <f>VLOOKUP(A901,'MASTER KEY'!$A$2:$K5897,11,FALSE)</f>
        <v>Ecology (Planktonic)</v>
      </c>
      <c r="H901">
        <v>0</v>
      </c>
    </row>
    <row r="902" spans="1:8">
      <c r="A902" s="6" t="s">
        <v>3962</v>
      </c>
      <c r="B902" t="str">
        <f>VLOOKUP(A902,'MASTER KEY'!$A$2:$B6860,2,FALSE)</f>
        <v>Biddulphia spp 0002</v>
      </c>
      <c r="C902" s="149" t="str">
        <f>VLOOKUP(A902,'MASTER KEY'!$A$2:$C6860,3,TRUE)</f>
        <v>cells/mL</v>
      </c>
      <c r="D902" s="6" t="str">
        <f t="shared" si="11"/>
        <v>Biddulphia_spp_0002</v>
      </c>
      <c r="E902" s="149" t="str">
        <f t="shared" si="10"/>
        <v>cells/mL</v>
      </c>
      <c r="F902" s="173">
        <v>1</v>
      </c>
      <c r="G902" t="str">
        <f>VLOOKUP(A902,'MASTER KEY'!$A$2:$K5898,11,FALSE)</f>
        <v>Ecology (Planktonic)</v>
      </c>
      <c r="H902">
        <v>0</v>
      </c>
    </row>
    <row r="903" spans="1:8">
      <c r="A903" s="6" t="s">
        <v>3963</v>
      </c>
      <c r="B903" t="str">
        <f>VLOOKUP(A903,'MASTER KEY'!$A$2:$B6861,2,FALSE)</f>
        <v>Biddulphia spp 0003</v>
      </c>
      <c r="C903" s="149" t="str">
        <f>VLOOKUP(A903,'MASTER KEY'!$A$2:$C6861,3,TRUE)</f>
        <v>cells/mL</v>
      </c>
      <c r="D903" s="6" t="str">
        <f t="shared" si="11"/>
        <v>Biddulphia_spp_0003</v>
      </c>
      <c r="E903" s="149" t="str">
        <f t="shared" si="10"/>
        <v>cells/mL</v>
      </c>
      <c r="F903" s="173">
        <v>1</v>
      </c>
      <c r="G903" t="str">
        <f>VLOOKUP(A903,'MASTER KEY'!$A$2:$K5899,11,FALSE)</f>
        <v>Ecology (Planktonic)</v>
      </c>
      <c r="H903">
        <v>0</v>
      </c>
    </row>
    <row r="904" spans="1:8">
      <c r="A904" s="6" t="s">
        <v>3964</v>
      </c>
      <c r="B904" t="str">
        <f>VLOOKUP(A904,'MASTER KEY'!$A$2:$B6862,2,FALSE)</f>
        <v>Biecheleria halophila</v>
      </c>
      <c r="C904" s="149" t="str">
        <f>VLOOKUP(A904,'MASTER KEY'!$A$2:$C6862,3,TRUE)</f>
        <v>cells/mL</v>
      </c>
      <c r="D904" s="6" t="str">
        <f t="shared" si="11"/>
        <v>Biecheleria_halophila</v>
      </c>
      <c r="E904" s="149" t="str">
        <f t="shared" si="10"/>
        <v>cells/mL</v>
      </c>
      <c r="F904" s="173">
        <v>1</v>
      </c>
      <c r="G904" t="str">
        <f>VLOOKUP(A904,'MASTER KEY'!$A$2:$K5900,11,FALSE)</f>
        <v>Ecology (Planktonic)</v>
      </c>
      <c r="H904">
        <v>0</v>
      </c>
    </row>
    <row r="905" spans="1:8">
      <c r="A905" s="6" t="s">
        <v>3965</v>
      </c>
      <c r="B905" t="str">
        <f>VLOOKUP(A905,'MASTER KEY'!$A$2:$B6863,2,FALSE)</f>
        <v>Bleakeleya spp 0001</v>
      </c>
      <c r="C905" s="149" t="str">
        <f>VLOOKUP(A905,'MASTER KEY'!$A$2:$C6863,3,TRUE)</f>
        <v>cells/mL</v>
      </c>
      <c r="D905" s="6" t="str">
        <f t="shared" si="11"/>
        <v>Bleakeleya_spp_0001</v>
      </c>
      <c r="E905" s="149" t="str">
        <f t="shared" si="10"/>
        <v>cells/mL</v>
      </c>
      <c r="F905" s="173">
        <v>1</v>
      </c>
      <c r="G905" t="str">
        <f>VLOOKUP(A905,'MASTER KEY'!$A$2:$K5901,11,FALSE)</f>
        <v>Ecology (Planktonic)</v>
      </c>
      <c r="H905">
        <v>0</v>
      </c>
    </row>
    <row r="906" spans="1:8">
      <c r="A906" s="6" t="s">
        <v>3966</v>
      </c>
      <c r="B906" t="str">
        <f>VLOOKUP(A906,'MASTER KEY'!$A$2:$B6864,2,FALSE)</f>
        <v>Bleakeleya spp 0002</v>
      </c>
      <c r="C906" s="149" t="str">
        <f>VLOOKUP(A906,'MASTER KEY'!$A$2:$C6864,3,TRUE)</f>
        <v>cells/mL</v>
      </c>
      <c r="D906" s="6" t="str">
        <f t="shared" si="11"/>
        <v>Bleakeleya_spp_0002</v>
      </c>
      <c r="E906" s="149" t="str">
        <f t="shared" si="10"/>
        <v>cells/mL</v>
      </c>
      <c r="F906" s="173">
        <v>1</v>
      </c>
      <c r="G906" t="str">
        <f>VLOOKUP(A906,'MASTER KEY'!$A$2:$K5902,11,FALSE)</f>
        <v>Ecology (Planktonic)</v>
      </c>
      <c r="H906">
        <v>0</v>
      </c>
    </row>
    <row r="907" spans="1:8">
      <c r="A907" s="6" t="s">
        <v>3967</v>
      </c>
      <c r="B907" t="str">
        <f>VLOOKUP(A907,'MASTER KEY'!$A$2:$B6865,2,FALSE)</f>
        <v>Botryococcus braunii</v>
      </c>
      <c r="C907" s="149" t="str">
        <f>VLOOKUP(A907,'MASTER KEY'!$A$2:$C6865,3,TRUE)</f>
        <v>cells/mL</v>
      </c>
      <c r="D907" s="6" t="str">
        <f t="shared" si="11"/>
        <v>Botryococcus_braunii</v>
      </c>
      <c r="E907" s="149" t="str">
        <f t="shared" si="10"/>
        <v>cells/mL</v>
      </c>
      <c r="F907" s="173">
        <v>1</v>
      </c>
      <c r="G907" t="str">
        <f>VLOOKUP(A907,'MASTER KEY'!$A$2:$K5903,11,FALSE)</f>
        <v>Ecology (Planktonic)</v>
      </c>
      <c r="H907">
        <v>0</v>
      </c>
    </row>
    <row r="908" spans="1:8">
      <c r="A908" s="6" t="s">
        <v>3968</v>
      </c>
      <c r="B908" t="str">
        <f>VLOOKUP(A908,'MASTER KEY'!$A$2:$B6866,2,FALSE)</f>
        <v>Botryococcus spp 0001</v>
      </c>
      <c r="C908" s="149" t="str">
        <f>VLOOKUP(A908,'MASTER KEY'!$A$2:$C6866,3,TRUE)</f>
        <v>cells/mL</v>
      </c>
      <c r="D908" s="6" t="str">
        <f t="shared" si="11"/>
        <v>Botryococcus_spp_0001</v>
      </c>
      <c r="E908" s="149" t="str">
        <f t="shared" ref="E908:E971" si="12">C908</f>
        <v>cells/mL</v>
      </c>
      <c r="F908" s="173">
        <v>1</v>
      </c>
      <c r="G908" t="str">
        <f>VLOOKUP(A908,'MASTER KEY'!$A$2:$K5904,11,FALSE)</f>
        <v>Ecology (Planktonic)</v>
      </c>
      <c r="H908">
        <v>0</v>
      </c>
    </row>
    <row r="909" spans="1:8">
      <c r="A909" s="6" t="s">
        <v>3969</v>
      </c>
      <c r="B909" t="str">
        <f>VLOOKUP(A909,'MASTER KEY'!$A$2:$B6867,2,FALSE)</f>
        <v>Brachidinium spp 0001</v>
      </c>
      <c r="C909" s="149" t="str">
        <f>VLOOKUP(A909,'MASTER KEY'!$A$2:$C6867,3,TRUE)</f>
        <v>cells/mL</v>
      </c>
      <c r="D909" s="6" t="str">
        <f t="shared" ref="D909:D972" si="13">SUBSTITUTE(SUBSTITUTE(SUBSTITUTE(SUBSTITUTE(SUBSTITUTE(SUBSTITUTE(SUBSTITUTE(SUBSTITUTE(SUBSTITUTE(SUBSTITUTE(SUBSTITUTE(SUBSTITUTE(B909," ","_"),"%",""),"(",""),")",""),"/",""),",",""),"-",""),".",""),"'",""),"&lt;",""),"&gt;",""),"=","")</f>
        <v>Brachidinium_spp_0001</v>
      </c>
      <c r="E909" s="149" t="str">
        <f t="shared" si="12"/>
        <v>cells/mL</v>
      </c>
      <c r="F909" s="173">
        <v>1</v>
      </c>
      <c r="G909" t="str">
        <f>VLOOKUP(A909,'MASTER KEY'!$A$2:$K5905,11,FALSE)</f>
        <v>Ecology (Planktonic)</v>
      </c>
      <c r="H909">
        <v>0</v>
      </c>
    </row>
    <row r="910" spans="1:8">
      <c r="A910" s="6" t="s">
        <v>3970</v>
      </c>
      <c r="B910" t="str">
        <f>VLOOKUP(A910,'MASTER KEY'!$A$2:$B6868,2,FALSE)</f>
        <v>Calcidiscus leptoporus</v>
      </c>
      <c r="C910" s="149" t="str">
        <f>VLOOKUP(A910,'MASTER KEY'!$A$2:$C6868,3,TRUE)</f>
        <v>cells/mL</v>
      </c>
      <c r="D910" s="6" t="str">
        <f t="shared" si="13"/>
        <v>Calcidiscus_leptoporus</v>
      </c>
      <c r="E910" s="149" t="str">
        <f t="shared" si="12"/>
        <v>cells/mL</v>
      </c>
      <c r="F910" s="173">
        <v>1</v>
      </c>
      <c r="G910" t="str">
        <f>VLOOKUP(A910,'MASTER KEY'!$A$2:$K5906,11,FALSE)</f>
        <v>Ecology (Planktonic)</v>
      </c>
      <c r="H910">
        <v>0</v>
      </c>
    </row>
    <row r="911" spans="1:8">
      <c r="A911" s="6" t="s">
        <v>3971</v>
      </c>
      <c r="B911" t="str">
        <f>VLOOKUP(A911,'MASTER KEY'!$A$2:$B6869,2,FALSE)</f>
        <v>Calciosolenia murrayi</v>
      </c>
      <c r="C911" s="149" t="str">
        <f>VLOOKUP(A911,'MASTER KEY'!$A$2:$C6869,3,TRUE)</f>
        <v>cells/mL</v>
      </c>
      <c r="D911" s="6" t="str">
        <f t="shared" si="13"/>
        <v>Calciosolenia_murrayi</v>
      </c>
      <c r="E911" s="149" t="str">
        <f t="shared" si="12"/>
        <v>cells/mL</v>
      </c>
      <c r="F911" s="173">
        <v>1</v>
      </c>
      <c r="G911" t="str">
        <f>VLOOKUP(A911,'MASTER KEY'!$A$2:$K5907,11,FALSE)</f>
        <v>Ecology (Planktonic)</v>
      </c>
      <c r="H911">
        <v>0</v>
      </c>
    </row>
    <row r="912" spans="1:8">
      <c r="A912" s="6" t="s">
        <v>7183</v>
      </c>
      <c r="B912" t="str">
        <f>VLOOKUP(A912,'MASTER KEY'!$A$2:$B6870,2,FALSE)</f>
        <v>Calciosolenia spp 0001</v>
      </c>
      <c r="C912" s="149" t="str">
        <f>VLOOKUP(A912,'MASTER KEY'!$A$2:$C6870,3,TRUE)</f>
        <v>cells/mL</v>
      </c>
      <c r="D912" s="6" t="str">
        <f t="shared" si="13"/>
        <v>Calciosolenia_spp_0001</v>
      </c>
      <c r="E912" s="149" t="str">
        <f t="shared" si="12"/>
        <v>cells/mL</v>
      </c>
      <c r="F912" s="173">
        <v>1</v>
      </c>
      <c r="G912" t="str">
        <f>VLOOKUP(A912,'MASTER KEY'!$A$2:$K5908,11,FALSE)</f>
        <v>Ecology (Planktonic)</v>
      </c>
      <c r="H912">
        <v>0</v>
      </c>
    </row>
    <row r="913" spans="1:8">
      <c r="A913" s="6" t="s">
        <v>3972</v>
      </c>
      <c r="B913" t="str">
        <f>VLOOKUP(A913,'MASTER KEY'!$A$2:$B6871,2,FALSE)</f>
        <v>Calyptrolithophora papillifera</v>
      </c>
      <c r="C913" s="149" t="str">
        <f>VLOOKUP(A913,'MASTER KEY'!$A$2:$C6871,3,TRUE)</f>
        <v>cells/mL</v>
      </c>
      <c r="D913" s="6" t="str">
        <f t="shared" si="13"/>
        <v>Calyptrolithophora_papillifera</v>
      </c>
      <c r="E913" s="149" t="str">
        <f t="shared" si="12"/>
        <v>cells/mL</v>
      </c>
      <c r="F913" s="173">
        <v>1</v>
      </c>
      <c r="G913" t="str">
        <f>VLOOKUP(A913,'MASTER KEY'!$A$2:$K5909,11,FALSE)</f>
        <v>Ecology (Planktonic)</v>
      </c>
      <c r="H913">
        <v>0</v>
      </c>
    </row>
    <row r="914" spans="1:8">
      <c r="A914" s="6" t="s">
        <v>3973</v>
      </c>
      <c r="B914" t="str">
        <f>VLOOKUP(A914,'MASTER KEY'!$A$2:$B6872,2,FALSE)</f>
        <v>Campylodiscus spp 0001</v>
      </c>
      <c r="C914" s="149" t="str">
        <f>VLOOKUP(A914,'MASTER KEY'!$A$2:$C6872,3,TRUE)</f>
        <v>cells/mL</v>
      </c>
      <c r="D914" s="6" t="str">
        <f t="shared" si="13"/>
        <v>Campylodiscus_spp_0001</v>
      </c>
      <c r="E914" s="149" t="str">
        <f t="shared" si="12"/>
        <v>cells/mL</v>
      </c>
      <c r="F914" s="173">
        <v>1</v>
      </c>
      <c r="G914" t="str">
        <f>VLOOKUP(A914,'MASTER KEY'!$A$2:$K5910,11,FALSE)</f>
        <v>Ecology (Planktonic)</v>
      </c>
      <c r="H914">
        <v>0</v>
      </c>
    </row>
    <row r="915" spans="1:8">
      <c r="A915" s="6" t="s">
        <v>3974</v>
      </c>
      <c r="B915" t="str">
        <f>VLOOKUP(A915,'MASTER KEY'!$A$2:$B6873,2,FALSE)</f>
        <v>Campylodiscus spp 0002</v>
      </c>
      <c r="C915" s="149" t="str">
        <f>VLOOKUP(A915,'MASTER KEY'!$A$2:$C6873,3,TRUE)</f>
        <v>cells/mL</v>
      </c>
      <c r="D915" s="6" t="str">
        <f t="shared" si="13"/>
        <v>Campylodiscus_spp_0002</v>
      </c>
      <c r="E915" s="149" t="str">
        <f t="shared" si="12"/>
        <v>cells/mL</v>
      </c>
      <c r="F915" s="173">
        <v>1</v>
      </c>
      <c r="G915" t="str">
        <f>VLOOKUP(A915,'MASTER KEY'!$A$2:$K5911,11,FALSE)</f>
        <v>Ecology (Planktonic)</v>
      </c>
      <c r="H915">
        <v>0</v>
      </c>
    </row>
    <row r="916" spans="1:8">
      <c r="A916" s="6" t="s">
        <v>3975</v>
      </c>
      <c r="B916" t="str">
        <f>VLOOKUP(A916,'MASTER KEY'!$A$2:$B6874,2,FALSE)</f>
        <v>Campylodiscus spp 0003</v>
      </c>
      <c r="C916" s="149" t="str">
        <f>VLOOKUP(A916,'MASTER KEY'!$A$2:$C6874,3,TRUE)</f>
        <v>cells/mL</v>
      </c>
      <c r="D916" s="6" t="str">
        <f t="shared" si="13"/>
        <v>Campylodiscus_spp_0003</v>
      </c>
      <c r="E916" s="149" t="str">
        <f t="shared" si="12"/>
        <v>cells/mL</v>
      </c>
      <c r="F916" s="173">
        <v>1</v>
      </c>
      <c r="G916" t="str">
        <f>VLOOKUP(A916,'MASTER KEY'!$A$2:$K5912,11,FALSE)</f>
        <v>Ecology (Planktonic)</v>
      </c>
      <c r="H916">
        <v>0</v>
      </c>
    </row>
    <row r="917" spans="1:8">
      <c r="A917" s="6" t="s">
        <v>3976</v>
      </c>
      <c r="B917" t="str">
        <f>VLOOKUP(A917,'MASTER KEY'!$A$2:$B6875,2,FALSE)</f>
        <v>Campylodiscus spp 0004</v>
      </c>
      <c r="C917" s="149" t="str">
        <f>VLOOKUP(A917,'MASTER KEY'!$A$2:$C6875,3,TRUE)</f>
        <v>cells/mL</v>
      </c>
      <c r="D917" s="6" t="str">
        <f t="shared" si="13"/>
        <v>Campylodiscus_spp_0004</v>
      </c>
      <c r="E917" s="149" t="str">
        <f t="shared" si="12"/>
        <v>cells/mL</v>
      </c>
      <c r="F917" s="173">
        <v>1</v>
      </c>
      <c r="G917" t="str">
        <f>VLOOKUP(A917,'MASTER KEY'!$A$2:$K5913,11,FALSE)</f>
        <v>Ecology (Planktonic)</v>
      </c>
      <c r="H917">
        <v>0</v>
      </c>
    </row>
    <row r="918" spans="1:8">
      <c r="A918" s="6" t="s">
        <v>3977</v>
      </c>
      <c r="B918" t="str">
        <f>VLOOKUP(A918,'MASTER KEY'!$A$2:$B6876,2,FALSE)</f>
        <v>Campylosira spp 0001</v>
      </c>
      <c r="C918" s="149" t="str">
        <f>VLOOKUP(A918,'MASTER KEY'!$A$2:$C6876,3,TRUE)</f>
        <v>cells/mL</v>
      </c>
      <c r="D918" s="6" t="str">
        <f t="shared" si="13"/>
        <v>Campylosira_spp_0001</v>
      </c>
      <c r="E918" s="149" t="str">
        <f t="shared" si="12"/>
        <v>cells/mL</v>
      </c>
      <c r="F918" s="173">
        <v>1</v>
      </c>
      <c r="G918" t="str">
        <f>VLOOKUP(A918,'MASTER KEY'!$A$2:$K5914,11,FALSE)</f>
        <v>Ecology (Planktonic)</v>
      </c>
      <c r="H918">
        <v>0</v>
      </c>
    </row>
    <row r="919" spans="1:8">
      <c r="A919" s="6" t="s">
        <v>3978</v>
      </c>
      <c r="B919" t="str">
        <f>VLOOKUP(A919,'MASTER KEY'!$A$2:$B6877,2,FALSE)</f>
        <v>Carteria spp 0001</v>
      </c>
      <c r="C919" s="149" t="str">
        <f>VLOOKUP(A919,'MASTER KEY'!$A$2:$C6877,3,TRUE)</f>
        <v>cells/mL</v>
      </c>
      <c r="D919" s="6" t="str">
        <f t="shared" si="13"/>
        <v>Carteria_spp_0001</v>
      </c>
      <c r="E919" s="149" t="str">
        <f t="shared" si="12"/>
        <v>cells/mL</v>
      </c>
      <c r="F919" s="173">
        <v>1</v>
      </c>
      <c r="G919" t="str">
        <f>VLOOKUP(A919,'MASTER KEY'!$A$2:$K5915,11,FALSE)</f>
        <v>Ecology (Planktonic)</v>
      </c>
      <c r="H919">
        <v>0</v>
      </c>
    </row>
    <row r="920" spans="1:8">
      <c r="A920" s="6" t="s">
        <v>3979</v>
      </c>
      <c r="B920" t="str">
        <f>VLOOKUP(A920,'MASTER KEY'!$A$2:$B6878,2,FALSE)</f>
        <v>Carteria spp 0002</v>
      </c>
      <c r="C920" s="149" t="str">
        <f>VLOOKUP(A920,'MASTER KEY'!$A$2:$C6878,3,TRUE)</f>
        <v>cells/mL</v>
      </c>
      <c r="D920" s="6" t="str">
        <f t="shared" si="13"/>
        <v>Carteria_spp_0002</v>
      </c>
      <c r="E920" s="149" t="str">
        <f t="shared" si="12"/>
        <v>cells/mL</v>
      </c>
      <c r="F920" s="173">
        <v>1</v>
      </c>
      <c r="G920" t="str">
        <f>VLOOKUP(A920,'MASTER KEY'!$A$2:$K5916,11,FALSE)</f>
        <v>Ecology (Planktonic)</v>
      </c>
      <c r="H920">
        <v>0</v>
      </c>
    </row>
    <row r="921" spans="1:8">
      <c r="A921" s="6" t="s">
        <v>3980</v>
      </c>
      <c r="B921" t="str">
        <f>VLOOKUP(A921,'MASTER KEY'!$A$2:$B6879,2,FALSE)</f>
        <v>Carteria spp 0003</v>
      </c>
      <c r="C921" s="149" t="str">
        <f>VLOOKUP(A921,'MASTER KEY'!$A$2:$C6879,3,TRUE)</f>
        <v>cells/mL</v>
      </c>
      <c r="D921" s="6" t="str">
        <f t="shared" si="13"/>
        <v>Carteria_spp_0003</v>
      </c>
      <c r="E921" s="149" t="str">
        <f t="shared" si="12"/>
        <v>cells/mL</v>
      </c>
      <c r="F921" s="173">
        <v>1</v>
      </c>
      <c r="G921" t="str">
        <f>VLOOKUP(A921,'MASTER KEY'!$A$2:$K5917,11,FALSE)</f>
        <v>Ecology (Planktonic)</v>
      </c>
      <c r="H921">
        <v>0</v>
      </c>
    </row>
    <row r="922" spans="1:8">
      <c r="A922" s="6" t="s">
        <v>3981</v>
      </c>
      <c r="B922" t="str">
        <f>VLOOKUP(A922,'MASTER KEY'!$A$2:$B6880,2,FALSE)</f>
        <v>Centritractus spp 0001</v>
      </c>
      <c r="C922" s="149" t="str">
        <f>VLOOKUP(A922,'MASTER KEY'!$A$2:$C6880,3,TRUE)</f>
        <v>cells/mL</v>
      </c>
      <c r="D922" s="6" t="str">
        <f t="shared" si="13"/>
        <v>Centritractus_spp_0001</v>
      </c>
      <c r="E922" s="149" t="str">
        <f t="shared" si="12"/>
        <v>cells/mL</v>
      </c>
      <c r="F922" s="173">
        <v>1</v>
      </c>
      <c r="G922" t="str">
        <f>VLOOKUP(A922,'MASTER KEY'!$A$2:$K5918,11,FALSE)</f>
        <v>Ecology (Planktonic)</v>
      </c>
      <c r="H922">
        <v>0</v>
      </c>
    </row>
    <row r="923" spans="1:8">
      <c r="A923" s="6" t="s">
        <v>3982</v>
      </c>
      <c r="B923" t="str">
        <f>VLOOKUP(A923,'MASTER KEY'!$A$2:$B6881,2,FALSE)</f>
        <v>Cerataulina bicornis</v>
      </c>
      <c r="C923" s="149" t="str">
        <f>VLOOKUP(A923,'MASTER KEY'!$A$2:$C6881,3,TRUE)</f>
        <v>cells/mL</v>
      </c>
      <c r="D923" s="6" t="str">
        <f t="shared" si="13"/>
        <v>Cerataulina_bicornis</v>
      </c>
      <c r="E923" s="149" t="str">
        <f t="shared" si="12"/>
        <v>cells/mL</v>
      </c>
      <c r="F923" s="173">
        <v>1</v>
      </c>
      <c r="G923" t="str">
        <f>VLOOKUP(A923,'MASTER KEY'!$A$2:$K5919,11,FALSE)</f>
        <v>Ecology (Planktonic)</v>
      </c>
      <c r="H923">
        <v>0</v>
      </c>
    </row>
    <row r="924" spans="1:8">
      <c r="A924" s="6" t="s">
        <v>3983</v>
      </c>
      <c r="B924" t="str">
        <f>VLOOKUP(A924,'MASTER KEY'!$A$2:$B6882,2,FALSE)</f>
        <v>Cerataulina daemon</v>
      </c>
      <c r="C924" s="149" t="str">
        <f>VLOOKUP(A924,'MASTER KEY'!$A$2:$C6882,3,TRUE)</f>
        <v>cells/mL</v>
      </c>
      <c r="D924" s="6" t="str">
        <f t="shared" si="13"/>
        <v>Cerataulina_daemon</v>
      </c>
      <c r="E924" s="149" t="str">
        <f t="shared" si="12"/>
        <v>cells/mL</v>
      </c>
      <c r="F924" s="173">
        <v>1</v>
      </c>
      <c r="G924" t="str">
        <f>VLOOKUP(A924,'MASTER KEY'!$A$2:$K5920,11,FALSE)</f>
        <v>Ecology (Planktonic)</v>
      </c>
      <c r="H924">
        <v>0</v>
      </c>
    </row>
    <row r="925" spans="1:8">
      <c r="A925" s="6" t="s">
        <v>3984</v>
      </c>
      <c r="B925" t="str">
        <f>VLOOKUP(A925,'MASTER KEY'!$A$2:$B6883,2,FALSE)</f>
        <v>Cerataulina pelagica</v>
      </c>
      <c r="C925" s="149" t="str">
        <f>VLOOKUP(A925,'MASTER KEY'!$A$2:$C6883,3,TRUE)</f>
        <v>cells/mL</v>
      </c>
      <c r="D925" s="6" t="str">
        <f t="shared" si="13"/>
        <v>Cerataulina_pelagica</v>
      </c>
      <c r="E925" s="149" t="str">
        <f t="shared" si="12"/>
        <v>cells/mL</v>
      </c>
      <c r="F925" s="173">
        <v>1</v>
      </c>
      <c r="G925" t="str">
        <f>VLOOKUP(A925,'MASTER KEY'!$A$2:$K5921,11,FALSE)</f>
        <v>Ecology (Planktonic)</v>
      </c>
      <c r="H925">
        <v>0</v>
      </c>
    </row>
    <row r="926" spans="1:8">
      <c r="A926" s="6" t="s">
        <v>3985</v>
      </c>
      <c r="B926" t="str">
        <f>VLOOKUP(A926,'MASTER KEY'!$A$2:$B6884,2,FALSE)</f>
        <v>Cerataulina spp 0001</v>
      </c>
      <c r="C926" s="149" t="str">
        <f>VLOOKUP(A926,'MASTER KEY'!$A$2:$C6884,3,TRUE)</f>
        <v>cells/mL</v>
      </c>
      <c r="D926" s="6" t="str">
        <f t="shared" si="13"/>
        <v>Cerataulina_spp_0001</v>
      </c>
      <c r="E926" s="149" t="str">
        <f t="shared" si="12"/>
        <v>cells/mL</v>
      </c>
      <c r="F926" s="173">
        <v>1</v>
      </c>
      <c r="G926" t="str">
        <f>VLOOKUP(A926,'MASTER KEY'!$A$2:$K5922,11,FALSE)</f>
        <v>Ecology (Planktonic)</v>
      </c>
      <c r="H926">
        <v>0</v>
      </c>
    </row>
    <row r="927" spans="1:8">
      <c r="A927" s="6" t="s">
        <v>3986</v>
      </c>
      <c r="B927" t="str">
        <f>VLOOKUP(A927,'MASTER KEY'!$A$2:$B6885,2,FALSE)</f>
        <v>Cerataulina spp 0002</v>
      </c>
      <c r="C927" s="149" t="str">
        <f>VLOOKUP(A927,'MASTER KEY'!$A$2:$C6885,3,TRUE)</f>
        <v>cells/mL</v>
      </c>
      <c r="D927" s="6" t="str">
        <f t="shared" si="13"/>
        <v>Cerataulina_spp_0002</v>
      </c>
      <c r="E927" s="149" t="str">
        <f t="shared" si="12"/>
        <v>cells/mL</v>
      </c>
      <c r="F927" s="173">
        <v>1</v>
      </c>
      <c r="G927" t="str">
        <f>VLOOKUP(A927,'MASTER KEY'!$A$2:$K5923,11,FALSE)</f>
        <v>Ecology (Planktonic)</v>
      </c>
      <c r="H927">
        <v>0</v>
      </c>
    </row>
    <row r="928" spans="1:8">
      <c r="A928" s="6" t="s">
        <v>3987</v>
      </c>
      <c r="B928" t="str">
        <f>VLOOKUP(A928,'MASTER KEY'!$A$2:$B6886,2,FALSE)</f>
        <v>Cerataulina spp 0003</v>
      </c>
      <c r="C928" s="149" t="str">
        <f>VLOOKUP(A928,'MASTER KEY'!$A$2:$C6886,3,TRUE)</f>
        <v>cells/mL</v>
      </c>
      <c r="D928" s="6" t="str">
        <f t="shared" si="13"/>
        <v>Cerataulina_spp_0003</v>
      </c>
      <c r="E928" s="149" t="str">
        <f t="shared" si="12"/>
        <v>cells/mL</v>
      </c>
      <c r="F928" s="173">
        <v>1</v>
      </c>
      <c r="G928" t="str">
        <f>VLOOKUP(A928,'MASTER KEY'!$A$2:$K5924,11,FALSE)</f>
        <v>Ecology (Planktonic)</v>
      </c>
      <c r="H928">
        <v>0</v>
      </c>
    </row>
    <row r="929" spans="1:8">
      <c r="A929" s="6" t="s">
        <v>3988</v>
      </c>
      <c r="B929" t="str">
        <f>VLOOKUP(A929,'MASTER KEY'!$A$2:$B6887,2,FALSE)</f>
        <v>Cerataulina spp 0004</v>
      </c>
      <c r="C929" s="149" t="str">
        <f>VLOOKUP(A929,'MASTER KEY'!$A$2:$C6887,3,TRUE)</f>
        <v>cells/mL</v>
      </c>
      <c r="D929" s="6" t="str">
        <f t="shared" si="13"/>
        <v>Cerataulina_spp_0004</v>
      </c>
      <c r="E929" s="149" t="str">
        <f t="shared" si="12"/>
        <v>cells/mL</v>
      </c>
      <c r="F929" s="173">
        <v>1</v>
      </c>
      <c r="G929" t="str">
        <f>VLOOKUP(A929,'MASTER KEY'!$A$2:$K5925,11,FALSE)</f>
        <v>Ecology (Planktonic)</v>
      </c>
      <c r="H929">
        <v>0</v>
      </c>
    </row>
    <row r="930" spans="1:8">
      <c r="A930" s="6" t="s">
        <v>3989</v>
      </c>
      <c r="B930" t="str">
        <f>VLOOKUP(A930,'MASTER KEY'!$A$2:$B6888,2,FALSE)</f>
        <v>Cerataulina spp 0005</v>
      </c>
      <c r="C930" s="149" t="str">
        <f>VLOOKUP(A930,'MASTER KEY'!$A$2:$C6888,3,TRUE)</f>
        <v>cells/mL</v>
      </c>
      <c r="D930" s="6" t="str">
        <f t="shared" si="13"/>
        <v>Cerataulina_spp_0005</v>
      </c>
      <c r="E930" s="149" t="str">
        <f t="shared" si="12"/>
        <v>cells/mL</v>
      </c>
      <c r="F930" s="173">
        <v>1</v>
      </c>
      <c r="G930" t="str">
        <f>VLOOKUP(A930,'MASTER KEY'!$A$2:$K5926,11,FALSE)</f>
        <v>Ecology (Planktonic)</v>
      </c>
      <c r="H930">
        <v>0</v>
      </c>
    </row>
    <row r="931" spans="1:8">
      <c r="A931" s="6" t="s">
        <v>3990</v>
      </c>
      <c r="B931" t="str">
        <f>VLOOKUP(A931,'MASTER KEY'!$A$2:$B6889,2,FALSE)</f>
        <v>Cerataulina spp 0006</v>
      </c>
      <c r="C931" s="149" t="str">
        <f>VLOOKUP(A931,'MASTER KEY'!$A$2:$C6889,3,TRUE)</f>
        <v>cells/mL</v>
      </c>
      <c r="D931" s="6" t="str">
        <f t="shared" si="13"/>
        <v>Cerataulina_spp_0006</v>
      </c>
      <c r="E931" s="149" t="str">
        <f t="shared" si="12"/>
        <v>cells/mL</v>
      </c>
      <c r="F931" s="173">
        <v>1</v>
      </c>
      <c r="G931" t="str">
        <f>VLOOKUP(A931,'MASTER KEY'!$A$2:$K5927,11,FALSE)</f>
        <v>Ecology (Planktonic)</v>
      </c>
      <c r="H931">
        <v>0</v>
      </c>
    </row>
    <row r="932" spans="1:8">
      <c r="A932" s="6" t="s">
        <v>3991</v>
      </c>
      <c r="B932" t="str">
        <f>VLOOKUP(A932,'MASTER KEY'!$A$2:$B6890,2,FALSE)</f>
        <v>Cerataulina spp 0007</v>
      </c>
      <c r="C932" s="149" t="str">
        <f>VLOOKUP(A932,'MASTER KEY'!$A$2:$C6890,3,TRUE)</f>
        <v>cells/mL</v>
      </c>
      <c r="D932" s="6" t="str">
        <f t="shared" si="13"/>
        <v>Cerataulina_spp_0007</v>
      </c>
      <c r="E932" s="149" t="str">
        <f t="shared" si="12"/>
        <v>cells/mL</v>
      </c>
      <c r="F932" s="173">
        <v>1</v>
      </c>
      <c r="G932" t="str">
        <f>VLOOKUP(A932,'MASTER KEY'!$A$2:$K5928,11,FALSE)</f>
        <v>Ecology (Planktonic)</v>
      </c>
      <c r="H932">
        <v>0</v>
      </c>
    </row>
    <row r="933" spans="1:8">
      <c r="A933" s="6" t="s">
        <v>3992</v>
      </c>
      <c r="B933" t="str">
        <f>VLOOKUP(A933,'MASTER KEY'!$A$2:$B6891,2,FALSE)</f>
        <v>Cerataulina spp 0008</v>
      </c>
      <c r="C933" s="149" t="str">
        <f>VLOOKUP(A933,'MASTER KEY'!$A$2:$C6891,3,TRUE)</f>
        <v>cells/mL</v>
      </c>
      <c r="D933" s="6" t="str">
        <f t="shared" si="13"/>
        <v>Cerataulina_spp_0008</v>
      </c>
      <c r="E933" s="149" t="str">
        <f t="shared" si="12"/>
        <v>cells/mL</v>
      </c>
      <c r="F933" s="173">
        <v>1</v>
      </c>
      <c r="G933" t="str">
        <f>VLOOKUP(A933,'MASTER KEY'!$A$2:$K5929,11,FALSE)</f>
        <v>Ecology (Planktonic)</v>
      </c>
      <c r="H933">
        <v>0</v>
      </c>
    </row>
    <row r="934" spans="1:8">
      <c r="A934" s="6" t="s">
        <v>3993</v>
      </c>
      <c r="B934" t="str">
        <f>VLOOKUP(A934,'MASTER KEY'!$A$2:$B6892,2,FALSE)</f>
        <v>Ceratium buceros</v>
      </c>
      <c r="C934" s="149" t="str">
        <f>VLOOKUP(A934,'MASTER KEY'!$A$2:$C6892,3,TRUE)</f>
        <v>cells/mL</v>
      </c>
      <c r="D934" s="6" t="str">
        <f t="shared" si="13"/>
        <v>Ceratium_buceros</v>
      </c>
      <c r="E934" s="149" t="str">
        <f t="shared" si="12"/>
        <v>cells/mL</v>
      </c>
      <c r="F934" s="173">
        <v>1</v>
      </c>
      <c r="G934" t="str">
        <f>VLOOKUP(A934,'MASTER KEY'!$A$2:$K5930,11,FALSE)</f>
        <v>Ecology (Planktonic)</v>
      </c>
      <c r="H934">
        <v>0</v>
      </c>
    </row>
    <row r="935" spans="1:8">
      <c r="A935" s="6" t="s">
        <v>3994</v>
      </c>
      <c r="B935" t="str">
        <f>VLOOKUP(A935,'MASTER KEY'!$A$2:$B6893,2,FALSE)</f>
        <v>Ceratium declinatum</v>
      </c>
      <c r="C935" s="149" t="str">
        <f>VLOOKUP(A935,'MASTER KEY'!$A$2:$C6893,3,TRUE)</f>
        <v>cells/mL</v>
      </c>
      <c r="D935" s="6" t="str">
        <f t="shared" si="13"/>
        <v>Ceratium_declinatum</v>
      </c>
      <c r="E935" s="149" t="str">
        <f t="shared" si="12"/>
        <v>cells/mL</v>
      </c>
      <c r="F935" s="173">
        <v>1</v>
      </c>
      <c r="G935" t="str">
        <f>VLOOKUP(A935,'MASTER KEY'!$A$2:$K5931,11,FALSE)</f>
        <v>Ecology (Planktonic)</v>
      </c>
      <c r="H935">
        <v>0</v>
      </c>
    </row>
    <row r="936" spans="1:8">
      <c r="A936" s="6" t="s">
        <v>3995</v>
      </c>
      <c r="B936" t="str">
        <f>VLOOKUP(A936,'MASTER KEY'!$A$2:$B6894,2,FALSE)</f>
        <v>Ceratium furca</v>
      </c>
      <c r="C936" s="149" t="str">
        <f>VLOOKUP(A936,'MASTER KEY'!$A$2:$C6894,3,TRUE)</f>
        <v>cells/mL</v>
      </c>
      <c r="D936" s="6" t="str">
        <f t="shared" si="13"/>
        <v>Ceratium_furca</v>
      </c>
      <c r="E936" s="149" t="str">
        <f t="shared" si="12"/>
        <v>cells/mL</v>
      </c>
      <c r="F936" s="173">
        <v>1</v>
      </c>
      <c r="G936" t="str">
        <f>VLOOKUP(A936,'MASTER KEY'!$A$2:$K5932,11,FALSE)</f>
        <v>Ecology (Planktonic)</v>
      </c>
      <c r="H936">
        <v>0</v>
      </c>
    </row>
    <row r="937" spans="1:8">
      <c r="A937" s="6" t="s">
        <v>3996</v>
      </c>
      <c r="B937" t="str">
        <f>VLOOKUP(A937,'MASTER KEY'!$A$2:$B6895,2,FALSE)</f>
        <v>Ceratium fusus</v>
      </c>
      <c r="C937" s="149" t="str">
        <f>VLOOKUP(A937,'MASTER KEY'!$A$2:$C6895,3,TRUE)</f>
        <v>cells/mL</v>
      </c>
      <c r="D937" s="6" t="str">
        <f t="shared" si="13"/>
        <v>Ceratium_fusus</v>
      </c>
      <c r="E937" s="149" t="str">
        <f t="shared" si="12"/>
        <v>cells/mL</v>
      </c>
      <c r="F937" s="173">
        <v>1</v>
      </c>
      <c r="G937" t="str">
        <f>VLOOKUP(A937,'MASTER KEY'!$A$2:$K5933,11,FALSE)</f>
        <v>Ecology (Planktonic)</v>
      </c>
      <c r="H937">
        <v>0</v>
      </c>
    </row>
    <row r="938" spans="1:8">
      <c r="A938" s="6" t="s">
        <v>3997</v>
      </c>
      <c r="B938" t="str">
        <f>VLOOKUP(A938,'MASTER KEY'!$A$2:$B6896,2,FALSE)</f>
        <v>Ceratium hirundinella</v>
      </c>
      <c r="C938" s="149" t="str">
        <f>VLOOKUP(A938,'MASTER KEY'!$A$2:$C6896,3,TRUE)</f>
        <v>cells/mL</v>
      </c>
      <c r="D938" s="6" t="str">
        <f t="shared" si="13"/>
        <v>Ceratium_hirundinella</v>
      </c>
      <c r="E938" s="149" t="str">
        <f t="shared" si="12"/>
        <v>cells/mL</v>
      </c>
      <c r="F938" s="173">
        <v>1</v>
      </c>
      <c r="G938" t="str">
        <f>VLOOKUP(A938,'MASTER KEY'!$A$2:$K5934,11,FALSE)</f>
        <v>Ecology (Planktonic)</v>
      </c>
      <c r="H938">
        <v>0</v>
      </c>
    </row>
    <row r="939" spans="1:8">
      <c r="A939" s="6" t="s">
        <v>3998</v>
      </c>
      <c r="B939" t="str">
        <f>VLOOKUP(A939,'MASTER KEY'!$A$2:$B6897,2,FALSE)</f>
        <v>Ceratium lineata</v>
      </c>
      <c r="C939" s="149" t="str">
        <f>VLOOKUP(A939,'MASTER KEY'!$A$2:$C6897,3,TRUE)</f>
        <v>cells/mL</v>
      </c>
      <c r="D939" s="6" t="str">
        <f t="shared" si="13"/>
        <v>Ceratium_lineata</v>
      </c>
      <c r="E939" s="149" t="str">
        <f t="shared" si="12"/>
        <v>cells/mL</v>
      </c>
      <c r="F939" s="173">
        <v>1</v>
      </c>
      <c r="G939" t="str">
        <f>VLOOKUP(A939,'MASTER KEY'!$A$2:$K5935,11,FALSE)</f>
        <v>Ecology (Planktonic)</v>
      </c>
      <c r="H939">
        <v>0</v>
      </c>
    </row>
    <row r="940" spans="1:8">
      <c r="A940" s="6" t="s">
        <v>3999</v>
      </c>
      <c r="B940" t="str">
        <f>VLOOKUP(A940,'MASTER KEY'!$A$2:$B6898,2,FALSE)</f>
        <v>Ceratium lineatum</v>
      </c>
      <c r="C940" s="149" t="str">
        <f>VLOOKUP(A940,'MASTER KEY'!$A$2:$C6898,3,TRUE)</f>
        <v>cells/mL</v>
      </c>
      <c r="D940" s="6" t="str">
        <f t="shared" si="13"/>
        <v>Ceratium_lineatum</v>
      </c>
      <c r="E940" s="149" t="str">
        <f t="shared" si="12"/>
        <v>cells/mL</v>
      </c>
      <c r="F940" s="173">
        <v>1</v>
      </c>
      <c r="G940" t="str">
        <f>VLOOKUP(A940,'MASTER KEY'!$A$2:$K5936,11,FALSE)</f>
        <v>Ecology (Planktonic)</v>
      </c>
      <c r="H940">
        <v>0</v>
      </c>
    </row>
    <row r="941" spans="1:8">
      <c r="A941" s="6" t="s">
        <v>4000</v>
      </c>
      <c r="B941" t="str">
        <f>VLOOKUP(A941,'MASTER KEY'!$A$2:$B6899,2,FALSE)</f>
        <v>Ceratium spp 0001</v>
      </c>
      <c r="C941" s="149" t="str">
        <f>VLOOKUP(A941,'MASTER KEY'!$A$2:$C6899,3,TRUE)</f>
        <v>cells/mL</v>
      </c>
      <c r="D941" s="6" t="str">
        <f t="shared" si="13"/>
        <v>Ceratium_spp_0001</v>
      </c>
      <c r="E941" s="149" t="str">
        <f t="shared" si="12"/>
        <v>cells/mL</v>
      </c>
      <c r="F941" s="173">
        <v>1</v>
      </c>
      <c r="G941" t="str">
        <f>VLOOKUP(A941,'MASTER KEY'!$A$2:$K5937,11,FALSE)</f>
        <v>Ecology (Planktonic)</v>
      </c>
      <c r="H941">
        <v>0</v>
      </c>
    </row>
    <row r="942" spans="1:8">
      <c r="A942" s="6" t="s">
        <v>4001</v>
      </c>
      <c r="B942" t="str">
        <f>VLOOKUP(A942,'MASTER KEY'!$A$2:$B6900,2,FALSE)</f>
        <v>Ceratium spp 0002</v>
      </c>
      <c r="C942" s="149" t="str">
        <f>VLOOKUP(A942,'MASTER KEY'!$A$2:$C6900,3,TRUE)</f>
        <v>cells/mL</v>
      </c>
      <c r="D942" s="6" t="str">
        <f t="shared" si="13"/>
        <v>Ceratium_spp_0002</v>
      </c>
      <c r="E942" s="149" t="str">
        <f t="shared" si="12"/>
        <v>cells/mL</v>
      </c>
      <c r="F942" s="173">
        <v>1</v>
      </c>
      <c r="G942" t="str">
        <f>VLOOKUP(A942,'MASTER KEY'!$A$2:$K5938,11,FALSE)</f>
        <v>Ecology (Planktonic)</v>
      </c>
      <c r="H942">
        <v>0</v>
      </c>
    </row>
    <row r="943" spans="1:8">
      <c r="A943" s="6" t="s">
        <v>4002</v>
      </c>
      <c r="B943" t="str">
        <f>VLOOKUP(A943,'MASTER KEY'!$A$2:$B6901,2,FALSE)</f>
        <v>Ceratium spp 0003</v>
      </c>
      <c r="C943" s="149" t="str">
        <f>VLOOKUP(A943,'MASTER KEY'!$A$2:$C6901,3,TRUE)</f>
        <v>cells/mL</v>
      </c>
      <c r="D943" s="6" t="str">
        <f t="shared" si="13"/>
        <v>Ceratium_spp_0003</v>
      </c>
      <c r="E943" s="149" t="str">
        <f t="shared" si="12"/>
        <v>cells/mL</v>
      </c>
      <c r="F943" s="173">
        <v>1</v>
      </c>
      <c r="G943" t="str">
        <f>VLOOKUP(A943,'MASTER KEY'!$A$2:$K5939,11,FALSE)</f>
        <v>Ecology (Planktonic)</v>
      </c>
      <c r="H943">
        <v>0</v>
      </c>
    </row>
    <row r="944" spans="1:8">
      <c r="A944" s="6" t="s">
        <v>4003</v>
      </c>
      <c r="B944" t="str">
        <f>VLOOKUP(A944,'MASTER KEY'!$A$2:$B6902,2,FALSE)</f>
        <v>Ceratium trichoceros</v>
      </c>
      <c r="C944" s="149" t="str">
        <f>VLOOKUP(A944,'MASTER KEY'!$A$2:$C6902,3,TRUE)</f>
        <v>cells/mL</v>
      </c>
      <c r="D944" s="6" t="str">
        <f t="shared" si="13"/>
        <v>Ceratium_trichoceros</v>
      </c>
      <c r="E944" s="149" t="str">
        <f t="shared" si="12"/>
        <v>cells/mL</v>
      </c>
      <c r="F944" s="173">
        <v>1</v>
      </c>
      <c r="G944" t="str">
        <f>VLOOKUP(A944,'MASTER KEY'!$A$2:$K5940,11,FALSE)</f>
        <v>Ecology (Planktonic)</v>
      </c>
      <c r="H944">
        <v>0</v>
      </c>
    </row>
    <row r="945" spans="1:8">
      <c r="A945" s="6" t="s">
        <v>4004</v>
      </c>
      <c r="B945" t="str">
        <f>VLOOKUP(A945,'MASTER KEY'!$A$2:$B6903,2,FALSE)</f>
        <v>Ceratium tripos</v>
      </c>
      <c r="C945" s="149" t="str">
        <f>VLOOKUP(A945,'MASTER KEY'!$A$2:$C6903,3,TRUE)</f>
        <v>cells/mL</v>
      </c>
      <c r="D945" s="6" t="str">
        <f t="shared" si="13"/>
        <v>Ceratium_tripos</v>
      </c>
      <c r="E945" s="149" t="str">
        <f t="shared" si="12"/>
        <v>cells/mL</v>
      </c>
      <c r="F945" s="173">
        <v>1</v>
      </c>
      <c r="G945" t="str">
        <f>VLOOKUP(A945,'MASTER KEY'!$A$2:$K5941,11,FALSE)</f>
        <v>Ecology (Planktonic)</v>
      </c>
      <c r="H945">
        <v>0</v>
      </c>
    </row>
    <row r="946" spans="1:8">
      <c r="A946" s="6" t="s">
        <v>4005</v>
      </c>
      <c r="B946" t="str">
        <f>VLOOKUP(A946,'MASTER KEY'!$A$2:$B6904,2,FALSE)</f>
        <v>Ceratocorys horrida</v>
      </c>
      <c r="C946" s="149" t="str">
        <f>VLOOKUP(A946,'MASTER KEY'!$A$2:$C6904,3,TRUE)</f>
        <v>cells/mL</v>
      </c>
      <c r="D946" s="6" t="str">
        <f t="shared" si="13"/>
        <v>Ceratocorys_horrida</v>
      </c>
      <c r="E946" s="149" t="str">
        <f t="shared" si="12"/>
        <v>cells/mL</v>
      </c>
      <c r="F946" s="173">
        <v>1</v>
      </c>
      <c r="G946" t="str">
        <f>VLOOKUP(A946,'MASTER KEY'!$A$2:$K5942,11,FALSE)</f>
        <v>Ecology (Planktonic)</v>
      </c>
      <c r="H946">
        <v>0</v>
      </c>
    </row>
    <row r="947" spans="1:8">
      <c r="A947" s="6" t="s">
        <v>4006</v>
      </c>
      <c r="B947" t="str">
        <f>VLOOKUP(A947,'MASTER KEY'!$A$2:$B6905,2,FALSE)</f>
        <v>Ceratocorys spp 0001</v>
      </c>
      <c r="C947" s="149" t="str">
        <f>VLOOKUP(A947,'MASTER KEY'!$A$2:$C6905,3,TRUE)</f>
        <v>cells/mL</v>
      </c>
      <c r="D947" s="6" t="str">
        <f t="shared" si="13"/>
        <v>Ceratocorys_spp_0001</v>
      </c>
      <c r="E947" s="149" t="str">
        <f t="shared" si="12"/>
        <v>cells/mL</v>
      </c>
      <c r="F947" s="173">
        <v>1</v>
      </c>
      <c r="G947" t="str">
        <f>VLOOKUP(A947,'MASTER KEY'!$A$2:$K5943,11,FALSE)</f>
        <v>Ecology (Planktonic)</v>
      </c>
      <c r="H947">
        <v>0</v>
      </c>
    </row>
    <row r="948" spans="1:8">
      <c r="A948" s="6" t="s">
        <v>4007</v>
      </c>
      <c r="B948" t="str">
        <f>VLOOKUP(A948,'MASTER KEY'!$A$2:$B6906,2,FALSE)</f>
        <v>Ceratoperidinium falcatum</v>
      </c>
      <c r="C948" s="149" t="str">
        <f>VLOOKUP(A948,'MASTER KEY'!$A$2:$C6906,3,TRUE)</f>
        <v>cells/mL</v>
      </c>
      <c r="D948" s="6" t="str">
        <f t="shared" si="13"/>
        <v>Ceratoperidinium_falcatum</v>
      </c>
      <c r="E948" s="149" t="str">
        <f t="shared" si="12"/>
        <v>cells/mL</v>
      </c>
      <c r="F948" s="173">
        <v>1</v>
      </c>
      <c r="G948" t="str">
        <f>VLOOKUP(A948,'MASTER KEY'!$A$2:$K5944,11,FALSE)</f>
        <v>Ecology (Planktonic)</v>
      </c>
      <c r="H948">
        <v>0</v>
      </c>
    </row>
    <row r="949" spans="1:8">
      <c r="A949" s="6" t="s">
        <v>4008</v>
      </c>
      <c r="B949" t="str">
        <f>VLOOKUP(A949,'MASTER KEY'!$A$2:$B6907,2,FALSE)</f>
        <v>Chaetoceros aequatorialis</v>
      </c>
      <c r="C949" s="149" t="str">
        <f>VLOOKUP(A949,'MASTER KEY'!$A$2:$C6907,3,TRUE)</f>
        <v>cells/mL</v>
      </c>
      <c r="D949" s="6" t="str">
        <f t="shared" si="13"/>
        <v>Chaetoceros_aequatorialis</v>
      </c>
      <c r="E949" s="149" t="str">
        <f t="shared" si="12"/>
        <v>cells/mL</v>
      </c>
      <c r="F949" s="173">
        <v>1</v>
      </c>
      <c r="G949" t="str">
        <f>VLOOKUP(A949,'MASTER KEY'!$A$2:$K5945,11,FALSE)</f>
        <v>Ecology (Planktonic)</v>
      </c>
      <c r="H949">
        <v>0</v>
      </c>
    </row>
    <row r="950" spans="1:8">
      <c r="A950" s="6" t="s">
        <v>4009</v>
      </c>
      <c r="B950" t="str">
        <f>VLOOKUP(A950,'MASTER KEY'!$A$2:$B6908,2,FALSE)</f>
        <v>Chaetoceros affinis</v>
      </c>
      <c r="C950" s="149" t="str">
        <f>VLOOKUP(A950,'MASTER KEY'!$A$2:$C6908,3,TRUE)</f>
        <v>cells/mL</v>
      </c>
      <c r="D950" s="6" t="str">
        <f t="shared" si="13"/>
        <v>Chaetoceros_affinis</v>
      </c>
      <c r="E950" s="149" t="str">
        <f t="shared" si="12"/>
        <v>cells/mL</v>
      </c>
      <c r="F950" s="173">
        <v>1</v>
      </c>
      <c r="G950" t="str">
        <f>VLOOKUP(A950,'MASTER KEY'!$A$2:$K5946,11,FALSE)</f>
        <v>Ecology (Planktonic)</v>
      </c>
      <c r="H950">
        <v>0</v>
      </c>
    </row>
    <row r="951" spans="1:8">
      <c r="A951" s="6" t="s">
        <v>4010</v>
      </c>
      <c r="B951" t="str">
        <f>VLOOKUP(A951,'MASTER KEY'!$A$2:$B6909,2,FALSE)</f>
        <v>Chaetoceros anastomosans</v>
      </c>
      <c r="C951" s="149" t="str">
        <f>VLOOKUP(A951,'MASTER KEY'!$A$2:$C6909,3,TRUE)</f>
        <v>cells/mL</v>
      </c>
      <c r="D951" s="6" t="str">
        <f t="shared" si="13"/>
        <v>Chaetoceros_anastomosans</v>
      </c>
      <c r="E951" s="149" t="str">
        <f t="shared" si="12"/>
        <v>cells/mL</v>
      </c>
      <c r="F951" s="173">
        <v>1</v>
      </c>
      <c r="G951" t="str">
        <f>VLOOKUP(A951,'MASTER KEY'!$A$2:$K5947,11,FALSE)</f>
        <v>Ecology (Planktonic)</v>
      </c>
      <c r="H951">
        <v>0</v>
      </c>
    </row>
    <row r="952" spans="1:8">
      <c r="A952" s="6" t="s">
        <v>4011</v>
      </c>
      <c r="B952" t="str">
        <f>VLOOKUP(A952,'MASTER KEY'!$A$2:$B6910,2,FALSE)</f>
        <v>Chaetoceros atlanticus</v>
      </c>
      <c r="C952" s="149" t="str">
        <f>VLOOKUP(A952,'MASTER KEY'!$A$2:$C6910,3,TRUE)</f>
        <v>cells/mL</v>
      </c>
      <c r="D952" s="6" t="str">
        <f t="shared" si="13"/>
        <v>Chaetoceros_atlanticus</v>
      </c>
      <c r="E952" s="149" t="str">
        <f t="shared" si="12"/>
        <v>cells/mL</v>
      </c>
      <c r="F952" s="173">
        <v>1</v>
      </c>
      <c r="G952" t="str">
        <f>VLOOKUP(A952,'MASTER KEY'!$A$2:$K5948,11,FALSE)</f>
        <v>Ecology (Planktonic)</v>
      </c>
      <c r="H952">
        <v>0</v>
      </c>
    </row>
    <row r="953" spans="1:8">
      <c r="A953" s="6" t="s">
        <v>4012</v>
      </c>
      <c r="B953" t="str">
        <f>VLOOKUP(A953,'MASTER KEY'!$A$2:$B6911,2,FALSE)</f>
        <v>Chaetoceros avon</v>
      </c>
      <c r="C953" s="149" t="str">
        <f>VLOOKUP(A953,'MASTER KEY'!$A$2:$C6911,3,TRUE)</f>
        <v>cells/mL</v>
      </c>
      <c r="D953" s="6" t="str">
        <f t="shared" si="13"/>
        <v>Chaetoceros_avon</v>
      </c>
      <c r="E953" s="149" t="str">
        <f t="shared" si="12"/>
        <v>cells/mL</v>
      </c>
      <c r="F953" s="173">
        <v>1</v>
      </c>
      <c r="G953" t="str">
        <f>VLOOKUP(A953,'MASTER KEY'!$A$2:$K5949,11,FALSE)</f>
        <v>Ecology (Planktonic)</v>
      </c>
      <c r="H953">
        <v>0</v>
      </c>
    </row>
    <row r="954" spans="1:8">
      <c r="A954" s="6" t="s">
        <v>4013</v>
      </c>
      <c r="B954" t="str">
        <f>VLOOKUP(A954,'MASTER KEY'!$A$2:$B6912,2,FALSE)</f>
        <v>Chaetoceros coarctatus</v>
      </c>
      <c r="C954" s="149" t="str">
        <f>VLOOKUP(A954,'MASTER KEY'!$A$2:$C6912,3,TRUE)</f>
        <v>cells/mL</v>
      </c>
      <c r="D954" s="6" t="str">
        <f t="shared" si="13"/>
        <v>Chaetoceros_coarctatus</v>
      </c>
      <c r="E954" s="149" t="str">
        <f t="shared" si="12"/>
        <v>cells/mL</v>
      </c>
      <c r="F954" s="173">
        <v>1</v>
      </c>
      <c r="G954" t="str">
        <f>VLOOKUP(A954,'MASTER KEY'!$A$2:$K5950,11,FALSE)</f>
        <v>Ecology (Planktonic)</v>
      </c>
      <c r="H954">
        <v>0</v>
      </c>
    </row>
    <row r="955" spans="1:8">
      <c r="A955" s="6" t="s">
        <v>4014</v>
      </c>
      <c r="B955" t="str">
        <f>VLOOKUP(A955,'MASTER KEY'!$A$2:$B6913,2,FALSE)</f>
        <v>Chaetoceros compressus</v>
      </c>
      <c r="C955" s="149" t="str">
        <f>VLOOKUP(A955,'MASTER KEY'!$A$2:$C6913,3,TRUE)</f>
        <v>cells/mL</v>
      </c>
      <c r="D955" s="6" t="str">
        <f t="shared" si="13"/>
        <v>Chaetoceros_compressus</v>
      </c>
      <c r="E955" s="149" t="str">
        <f t="shared" si="12"/>
        <v>cells/mL</v>
      </c>
      <c r="F955" s="173">
        <v>1</v>
      </c>
      <c r="G955" t="str">
        <f>VLOOKUP(A955,'MASTER KEY'!$A$2:$K5951,11,FALSE)</f>
        <v>Ecology (Planktonic)</v>
      </c>
      <c r="H955">
        <v>0</v>
      </c>
    </row>
    <row r="956" spans="1:8">
      <c r="A956" s="6" t="s">
        <v>4015</v>
      </c>
      <c r="B956" t="str">
        <f>VLOOKUP(A956,'MASTER KEY'!$A$2:$B6914,2,FALSE)</f>
        <v>Chaetoceros concavicornis</v>
      </c>
      <c r="C956" s="149" t="str">
        <f>VLOOKUP(A956,'MASTER KEY'!$A$2:$C6914,3,TRUE)</f>
        <v>cells/mL</v>
      </c>
      <c r="D956" s="6" t="str">
        <f t="shared" si="13"/>
        <v>Chaetoceros_concavicornis</v>
      </c>
      <c r="E956" s="149" t="str">
        <f t="shared" si="12"/>
        <v>cells/mL</v>
      </c>
      <c r="F956" s="173">
        <v>1</v>
      </c>
      <c r="G956" t="str">
        <f>VLOOKUP(A956,'MASTER KEY'!$A$2:$K5952,11,FALSE)</f>
        <v>Ecology (Planktonic)</v>
      </c>
      <c r="H956">
        <v>0</v>
      </c>
    </row>
    <row r="957" spans="1:8">
      <c r="A957" s="6" t="s">
        <v>4016</v>
      </c>
      <c r="B957" t="str">
        <f>VLOOKUP(A957,'MASTER KEY'!$A$2:$B6915,2,FALSE)</f>
        <v>Chaetoceros convolutus</v>
      </c>
      <c r="C957" s="149" t="str">
        <f>VLOOKUP(A957,'MASTER KEY'!$A$2:$C6915,3,TRUE)</f>
        <v>cells/mL</v>
      </c>
      <c r="D957" s="6" t="str">
        <f t="shared" si="13"/>
        <v>Chaetoceros_convolutus</v>
      </c>
      <c r="E957" s="149" t="str">
        <f t="shared" si="12"/>
        <v>cells/mL</v>
      </c>
      <c r="F957" s="173">
        <v>1</v>
      </c>
      <c r="G957" t="str">
        <f>VLOOKUP(A957,'MASTER KEY'!$A$2:$K5953,11,FALSE)</f>
        <v>Ecology (Planktonic)</v>
      </c>
      <c r="H957">
        <v>0</v>
      </c>
    </row>
    <row r="958" spans="1:8">
      <c r="A958" s="6" t="s">
        <v>4017</v>
      </c>
      <c r="B958" t="str">
        <f>VLOOKUP(A958,'MASTER KEY'!$A$2:$B6916,2,FALSE)</f>
        <v>Chaetoceros costatus</v>
      </c>
      <c r="C958" s="149" t="str">
        <f>VLOOKUP(A958,'MASTER KEY'!$A$2:$C6916,3,TRUE)</f>
        <v>cells/mL</v>
      </c>
      <c r="D958" s="6" t="str">
        <f t="shared" si="13"/>
        <v>Chaetoceros_costatus</v>
      </c>
      <c r="E958" s="149" t="str">
        <f t="shared" si="12"/>
        <v>cells/mL</v>
      </c>
      <c r="F958" s="173">
        <v>1</v>
      </c>
      <c r="G958" t="str">
        <f>VLOOKUP(A958,'MASTER KEY'!$A$2:$K5954,11,FALSE)</f>
        <v>Ecology (Planktonic)</v>
      </c>
      <c r="H958">
        <v>0</v>
      </c>
    </row>
    <row r="959" spans="1:8">
      <c r="A959" s="6" t="s">
        <v>4018</v>
      </c>
      <c r="B959" t="str">
        <f>VLOOKUP(A959,'MASTER KEY'!$A$2:$B6917,2,FALSE)</f>
        <v>Chaetoceros criophilus</v>
      </c>
      <c r="C959" s="149" t="str">
        <f>VLOOKUP(A959,'MASTER KEY'!$A$2:$C6917,3,TRUE)</f>
        <v>cells/mL</v>
      </c>
      <c r="D959" s="6" t="str">
        <f t="shared" si="13"/>
        <v>Chaetoceros_criophilus</v>
      </c>
      <c r="E959" s="149" t="str">
        <f t="shared" si="12"/>
        <v>cells/mL</v>
      </c>
      <c r="F959" s="173">
        <v>1</v>
      </c>
      <c r="G959" t="str">
        <f>VLOOKUP(A959,'MASTER KEY'!$A$2:$K5955,11,FALSE)</f>
        <v>Ecology (Planktonic)</v>
      </c>
      <c r="H959">
        <v>0</v>
      </c>
    </row>
    <row r="960" spans="1:8">
      <c r="A960" s="6" t="s">
        <v>4019</v>
      </c>
      <c r="B960" t="str">
        <f>VLOOKUP(A960,'MASTER KEY'!$A$2:$B6918,2,FALSE)</f>
        <v>Chaetoceros curvisetus</v>
      </c>
      <c r="C960" s="149" t="str">
        <f>VLOOKUP(A960,'MASTER KEY'!$A$2:$C6918,3,TRUE)</f>
        <v>cells/mL</v>
      </c>
      <c r="D960" s="6" t="str">
        <f t="shared" si="13"/>
        <v>Chaetoceros_curvisetus</v>
      </c>
      <c r="E960" s="149" t="str">
        <f t="shared" si="12"/>
        <v>cells/mL</v>
      </c>
      <c r="F960" s="173">
        <v>1</v>
      </c>
      <c r="G960" t="str">
        <f>VLOOKUP(A960,'MASTER KEY'!$A$2:$K5956,11,FALSE)</f>
        <v>Ecology (Planktonic)</v>
      </c>
      <c r="H960">
        <v>0</v>
      </c>
    </row>
    <row r="961" spans="1:8">
      <c r="A961" s="6" t="s">
        <v>4020</v>
      </c>
      <c r="B961" t="str">
        <f>VLOOKUP(A961,'MASTER KEY'!$A$2:$B6919,2,FALSE)</f>
        <v>Chaetoceros dadayi</v>
      </c>
      <c r="C961" s="149" t="str">
        <f>VLOOKUP(A961,'MASTER KEY'!$A$2:$C6919,3,TRUE)</f>
        <v>cells/mL</v>
      </c>
      <c r="D961" s="6" t="str">
        <f t="shared" si="13"/>
        <v>Chaetoceros_dadayi</v>
      </c>
      <c r="E961" s="149" t="str">
        <f t="shared" si="12"/>
        <v>cells/mL</v>
      </c>
      <c r="F961" s="173">
        <v>1</v>
      </c>
      <c r="G961" t="str">
        <f>VLOOKUP(A961,'MASTER KEY'!$A$2:$K5957,11,FALSE)</f>
        <v>Ecology (Planktonic)</v>
      </c>
      <c r="H961">
        <v>0</v>
      </c>
    </row>
    <row r="962" spans="1:8">
      <c r="A962" s="6" t="s">
        <v>4021</v>
      </c>
      <c r="B962" t="str">
        <f>VLOOKUP(A962,'MASTER KEY'!$A$2:$B6920,2,FALSE)</f>
        <v>Chaetoceros danicus</v>
      </c>
      <c r="C962" s="149" t="str">
        <f>VLOOKUP(A962,'MASTER KEY'!$A$2:$C6920,3,TRUE)</f>
        <v>cells/mL</v>
      </c>
      <c r="D962" s="6" t="str">
        <f t="shared" si="13"/>
        <v>Chaetoceros_danicus</v>
      </c>
      <c r="E962" s="149" t="str">
        <f t="shared" si="12"/>
        <v>cells/mL</v>
      </c>
      <c r="F962" s="173">
        <v>1</v>
      </c>
      <c r="G962" t="str">
        <f>VLOOKUP(A962,'MASTER KEY'!$A$2:$K5958,11,FALSE)</f>
        <v>Ecology (Planktonic)</v>
      </c>
      <c r="H962">
        <v>0</v>
      </c>
    </row>
    <row r="963" spans="1:8">
      <c r="A963" s="6" t="s">
        <v>4022</v>
      </c>
      <c r="B963" t="str">
        <f>VLOOKUP(A963,'MASTER KEY'!$A$2:$B6921,2,FALSE)</f>
        <v>Chaetoceros debilis</v>
      </c>
      <c r="C963" s="149" t="str">
        <f>VLOOKUP(A963,'MASTER KEY'!$A$2:$C6921,3,TRUE)</f>
        <v>cells/mL</v>
      </c>
      <c r="D963" s="6" t="str">
        <f t="shared" si="13"/>
        <v>Chaetoceros_debilis</v>
      </c>
      <c r="E963" s="149" t="str">
        <f t="shared" si="12"/>
        <v>cells/mL</v>
      </c>
      <c r="F963" s="173">
        <v>1</v>
      </c>
      <c r="G963" t="str">
        <f>VLOOKUP(A963,'MASTER KEY'!$A$2:$K5959,11,FALSE)</f>
        <v>Ecology (Planktonic)</v>
      </c>
      <c r="H963">
        <v>0</v>
      </c>
    </row>
    <row r="964" spans="1:8">
      <c r="A964" s="6" t="s">
        <v>4023</v>
      </c>
      <c r="B964" t="str">
        <f>VLOOKUP(A964,'MASTER KEY'!$A$2:$B6922,2,FALSE)</f>
        <v>Chaetoceros decipiens</v>
      </c>
      <c r="C964" s="149" t="str">
        <f>VLOOKUP(A964,'MASTER KEY'!$A$2:$C6922,3,TRUE)</f>
        <v>cells/mL</v>
      </c>
      <c r="D964" s="6" t="str">
        <f t="shared" si="13"/>
        <v>Chaetoceros_decipiens</v>
      </c>
      <c r="E964" s="149" t="str">
        <f t="shared" si="12"/>
        <v>cells/mL</v>
      </c>
      <c r="F964" s="173">
        <v>1</v>
      </c>
      <c r="G964" t="str">
        <f>VLOOKUP(A964,'MASTER KEY'!$A$2:$K5960,11,FALSE)</f>
        <v>Ecology (Planktonic)</v>
      </c>
      <c r="H964">
        <v>0</v>
      </c>
    </row>
    <row r="965" spans="1:8">
      <c r="A965" s="6" t="s">
        <v>4024</v>
      </c>
      <c r="B965" t="str">
        <f>VLOOKUP(A965,'MASTER KEY'!$A$2:$B6923,2,FALSE)</f>
        <v>Chaetoceros densus</v>
      </c>
      <c r="C965" s="149" t="str">
        <f>VLOOKUP(A965,'MASTER KEY'!$A$2:$C6923,3,TRUE)</f>
        <v>cells/mL</v>
      </c>
      <c r="D965" s="6" t="str">
        <f t="shared" si="13"/>
        <v>Chaetoceros_densus</v>
      </c>
      <c r="E965" s="149" t="str">
        <f t="shared" si="12"/>
        <v>cells/mL</v>
      </c>
      <c r="F965" s="173">
        <v>1</v>
      </c>
      <c r="G965" t="str">
        <f>VLOOKUP(A965,'MASTER KEY'!$A$2:$K5961,11,FALSE)</f>
        <v>Ecology (Planktonic)</v>
      </c>
      <c r="H965">
        <v>0</v>
      </c>
    </row>
    <row r="966" spans="1:8">
      <c r="A966" s="6" t="s">
        <v>4025</v>
      </c>
      <c r="B966" t="str">
        <f>VLOOKUP(A966,'MASTER KEY'!$A$2:$B6924,2,FALSE)</f>
        <v>Chaetoceros diadema</v>
      </c>
      <c r="C966" s="149" t="str">
        <f>VLOOKUP(A966,'MASTER KEY'!$A$2:$C6924,3,TRUE)</f>
        <v>cells/mL</v>
      </c>
      <c r="D966" s="6" t="str">
        <f t="shared" si="13"/>
        <v>Chaetoceros_diadema</v>
      </c>
      <c r="E966" s="149" t="str">
        <f t="shared" si="12"/>
        <v>cells/mL</v>
      </c>
      <c r="F966" s="173">
        <v>1</v>
      </c>
      <c r="G966" t="str">
        <f>VLOOKUP(A966,'MASTER KEY'!$A$2:$K5962,11,FALSE)</f>
        <v>Ecology (Planktonic)</v>
      </c>
      <c r="H966">
        <v>0</v>
      </c>
    </row>
    <row r="967" spans="1:8">
      <c r="A967" s="6" t="s">
        <v>4026</v>
      </c>
      <c r="B967" t="str">
        <f>VLOOKUP(A967,'MASTER KEY'!$A$2:$B6925,2,FALSE)</f>
        <v>Chaetoceros dichaeta</v>
      </c>
      <c r="C967" s="149" t="str">
        <f>VLOOKUP(A967,'MASTER KEY'!$A$2:$C6925,3,TRUE)</f>
        <v>cells/mL</v>
      </c>
      <c r="D967" s="6" t="str">
        <f t="shared" si="13"/>
        <v>Chaetoceros_dichaeta</v>
      </c>
      <c r="E967" s="149" t="str">
        <f t="shared" si="12"/>
        <v>cells/mL</v>
      </c>
      <c r="F967" s="173">
        <v>1</v>
      </c>
      <c r="G967" t="str">
        <f>VLOOKUP(A967,'MASTER KEY'!$A$2:$K5963,11,FALSE)</f>
        <v>Ecology (Planktonic)</v>
      </c>
      <c r="H967">
        <v>0</v>
      </c>
    </row>
    <row r="968" spans="1:8">
      <c r="A968" s="6" t="s">
        <v>4027</v>
      </c>
      <c r="B968" t="str">
        <f>VLOOKUP(A968,'MASTER KEY'!$A$2:$B6926,2,FALSE)</f>
        <v>Chaetoceros didymus</v>
      </c>
      <c r="C968" s="149" t="str">
        <f>VLOOKUP(A968,'MASTER KEY'!$A$2:$C6926,3,TRUE)</f>
        <v>cells/mL</v>
      </c>
      <c r="D968" s="6" t="str">
        <f t="shared" si="13"/>
        <v>Chaetoceros_didymus</v>
      </c>
      <c r="E968" s="149" t="str">
        <f t="shared" si="12"/>
        <v>cells/mL</v>
      </c>
      <c r="F968" s="173">
        <v>1</v>
      </c>
      <c r="G968" t="str">
        <f>VLOOKUP(A968,'MASTER KEY'!$A$2:$K5964,11,FALSE)</f>
        <v>Ecology (Planktonic)</v>
      </c>
      <c r="H968">
        <v>0</v>
      </c>
    </row>
    <row r="969" spans="1:8">
      <c r="A969" s="6" t="s">
        <v>4028</v>
      </c>
      <c r="B969" t="str">
        <f>VLOOKUP(A969,'MASTER KEY'!$A$2:$B6927,2,FALSE)</f>
        <v>Chaetoceros diversus</v>
      </c>
      <c r="C969" s="149" t="str">
        <f>VLOOKUP(A969,'MASTER KEY'!$A$2:$C6927,3,TRUE)</f>
        <v>cells/mL</v>
      </c>
      <c r="D969" s="6" t="str">
        <f t="shared" si="13"/>
        <v>Chaetoceros_diversus</v>
      </c>
      <c r="E969" s="149" t="str">
        <f t="shared" si="12"/>
        <v>cells/mL</v>
      </c>
      <c r="F969" s="173">
        <v>1</v>
      </c>
      <c r="G969" t="str">
        <f>VLOOKUP(A969,'MASTER KEY'!$A$2:$K5965,11,FALSE)</f>
        <v>Ecology (Planktonic)</v>
      </c>
      <c r="H969">
        <v>0</v>
      </c>
    </row>
    <row r="970" spans="1:8">
      <c r="A970" s="6" t="s">
        <v>4029</v>
      </c>
      <c r="B970" t="str">
        <f>VLOOKUP(A970,'MASTER KEY'!$A$2:$B6928,2,FALSE)</f>
        <v>Chaetoceros eibenii</v>
      </c>
      <c r="C970" s="149" t="str">
        <f>VLOOKUP(A970,'MASTER KEY'!$A$2:$C6928,3,TRUE)</f>
        <v>cells/mL</v>
      </c>
      <c r="D970" s="6" t="str">
        <f t="shared" si="13"/>
        <v>Chaetoceros_eibenii</v>
      </c>
      <c r="E970" s="149" t="str">
        <f t="shared" si="12"/>
        <v>cells/mL</v>
      </c>
      <c r="F970" s="173">
        <v>1</v>
      </c>
      <c r="G970" t="str">
        <f>VLOOKUP(A970,'MASTER KEY'!$A$2:$K5966,11,FALSE)</f>
        <v>Ecology (Planktonic)</v>
      </c>
      <c r="H970">
        <v>0</v>
      </c>
    </row>
    <row r="971" spans="1:8">
      <c r="A971" s="6" t="s">
        <v>4030</v>
      </c>
      <c r="B971" t="str">
        <f>VLOOKUP(A971,'MASTER KEY'!$A$2:$B6929,2,FALSE)</f>
        <v>Chaetoceros laciniosus</v>
      </c>
      <c r="C971" s="149" t="str">
        <f>VLOOKUP(A971,'MASTER KEY'!$A$2:$C6929,3,TRUE)</f>
        <v>cells/mL</v>
      </c>
      <c r="D971" s="6" t="str">
        <f t="shared" si="13"/>
        <v>Chaetoceros_laciniosus</v>
      </c>
      <c r="E971" s="149" t="str">
        <f t="shared" si="12"/>
        <v>cells/mL</v>
      </c>
      <c r="F971" s="173">
        <v>1</v>
      </c>
      <c r="G971" t="str">
        <f>VLOOKUP(A971,'MASTER KEY'!$A$2:$K5967,11,FALSE)</f>
        <v>Ecology (Planktonic)</v>
      </c>
      <c r="H971">
        <v>0</v>
      </c>
    </row>
    <row r="972" spans="1:8">
      <c r="A972" s="6" t="s">
        <v>4031</v>
      </c>
      <c r="B972" t="str">
        <f>VLOOKUP(A972,'MASTER KEY'!$A$2:$B6930,2,FALSE)</f>
        <v>Chaetoceros laeve</v>
      </c>
      <c r="C972" s="149" t="str">
        <f>VLOOKUP(A972,'MASTER KEY'!$A$2:$C6930,3,TRUE)</f>
        <v>cells/mL</v>
      </c>
      <c r="D972" s="6" t="str">
        <f t="shared" si="13"/>
        <v>Chaetoceros_laeve</v>
      </c>
      <c r="E972" s="149" t="str">
        <f t="shared" ref="E972:E1035" si="14">C972</f>
        <v>cells/mL</v>
      </c>
      <c r="F972" s="173">
        <v>1</v>
      </c>
      <c r="G972" t="str">
        <f>VLOOKUP(A972,'MASTER KEY'!$A$2:$K5968,11,FALSE)</f>
        <v>Ecology (Planktonic)</v>
      </c>
      <c r="H972">
        <v>0</v>
      </c>
    </row>
    <row r="973" spans="1:8">
      <c r="A973" s="6" t="s">
        <v>4032</v>
      </c>
      <c r="B973" t="str">
        <f>VLOOKUP(A973,'MASTER KEY'!$A$2:$B6931,2,FALSE)</f>
        <v>Chaetoceros lauderi</v>
      </c>
      <c r="C973" s="149" t="str">
        <f>VLOOKUP(A973,'MASTER KEY'!$A$2:$C6931,3,TRUE)</f>
        <v>cells/mL</v>
      </c>
      <c r="D973" s="6" t="str">
        <f t="shared" ref="D973:D1036" si="15">SUBSTITUTE(SUBSTITUTE(SUBSTITUTE(SUBSTITUTE(SUBSTITUTE(SUBSTITUTE(SUBSTITUTE(SUBSTITUTE(SUBSTITUTE(SUBSTITUTE(SUBSTITUTE(SUBSTITUTE(B973," ","_"),"%",""),"(",""),")",""),"/",""),",",""),"-",""),".",""),"'",""),"&lt;",""),"&gt;",""),"=","")</f>
        <v>Chaetoceros_lauderi</v>
      </c>
      <c r="E973" s="149" t="str">
        <f t="shared" si="14"/>
        <v>cells/mL</v>
      </c>
      <c r="F973" s="173">
        <v>1</v>
      </c>
      <c r="G973" t="str">
        <f>VLOOKUP(A973,'MASTER KEY'!$A$2:$K5969,11,FALSE)</f>
        <v>Ecology (Planktonic)</v>
      </c>
      <c r="H973">
        <v>0</v>
      </c>
    </row>
    <row r="974" spans="1:8">
      <c r="A974" s="6" t="s">
        <v>4033</v>
      </c>
      <c r="B974" t="str">
        <f>VLOOKUP(A974,'MASTER KEY'!$A$2:$B6932,2,FALSE)</f>
        <v>Chaetoceros lorenzianus</v>
      </c>
      <c r="C974" s="149" t="str">
        <f>VLOOKUP(A974,'MASTER KEY'!$A$2:$C6932,3,TRUE)</f>
        <v>cells/mL</v>
      </c>
      <c r="D974" s="6" t="str">
        <f t="shared" si="15"/>
        <v>Chaetoceros_lorenzianus</v>
      </c>
      <c r="E974" s="149" t="str">
        <f t="shared" si="14"/>
        <v>cells/mL</v>
      </c>
      <c r="F974" s="173">
        <v>1</v>
      </c>
      <c r="G974" t="str">
        <f>VLOOKUP(A974,'MASTER KEY'!$A$2:$K5970,11,FALSE)</f>
        <v>Ecology (Planktonic)</v>
      </c>
      <c r="H974">
        <v>0</v>
      </c>
    </row>
    <row r="975" spans="1:8">
      <c r="A975" s="6" t="s">
        <v>4034</v>
      </c>
      <c r="B975" t="str">
        <f>VLOOKUP(A975,'MASTER KEY'!$A$2:$B6933,2,FALSE)</f>
        <v>Chaetoceros messanensis</v>
      </c>
      <c r="C975" s="149" t="str">
        <f>VLOOKUP(A975,'MASTER KEY'!$A$2:$C6933,3,TRUE)</f>
        <v>cells/mL</v>
      </c>
      <c r="D975" s="6" t="str">
        <f t="shared" si="15"/>
        <v>Chaetoceros_messanensis</v>
      </c>
      <c r="E975" s="149" t="str">
        <f t="shared" si="14"/>
        <v>cells/mL</v>
      </c>
      <c r="F975" s="173">
        <v>1</v>
      </c>
      <c r="G975" t="str">
        <f>VLOOKUP(A975,'MASTER KEY'!$A$2:$K5971,11,FALSE)</f>
        <v>Ecology (Planktonic)</v>
      </c>
      <c r="H975">
        <v>0</v>
      </c>
    </row>
    <row r="976" spans="1:8">
      <c r="A976" s="6" t="s">
        <v>4035</v>
      </c>
      <c r="B976" t="str">
        <f>VLOOKUP(A976,'MASTER KEY'!$A$2:$B6934,2,FALSE)</f>
        <v>Chaetoceros minimus</v>
      </c>
      <c r="C976" s="149" t="str">
        <f>VLOOKUP(A976,'MASTER KEY'!$A$2:$C6934,3,TRUE)</f>
        <v>cells/mL</v>
      </c>
      <c r="D976" s="6" t="str">
        <f t="shared" si="15"/>
        <v>Chaetoceros_minimus</v>
      </c>
      <c r="E976" s="149" t="str">
        <f t="shared" si="14"/>
        <v>cells/mL</v>
      </c>
      <c r="F976" s="173">
        <v>1</v>
      </c>
      <c r="G976" t="str">
        <f>VLOOKUP(A976,'MASTER KEY'!$A$2:$K5972,11,FALSE)</f>
        <v>Ecology (Planktonic)</v>
      </c>
      <c r="H976">
        <v>0</v>
      </c>
    </row>
    <row r="977" spans="1:8">
      <c r="A977" s="6" t="s">
        <v>4036</v>
      </c>
      <c r="B977" t="str">
        <f>VLOOKUP(A977,'MASTER KEY'!$A$2:$B6935,2,FALSE)</f>
        <v>Chaetoceros muelleri</v>
      </c>
      <c r="C977" s="149" t="str">
        <f>VLOOKUP(A977,'MASTER KEY'!$A$2:$C6935,3,TRUE)</f>
        <v>cells/mL</v>
      </c>
      <c r="D977" s="6" t="str">
        <f t="shared" si="15"/>
        <v>Chaetoceros_muelleri</v>
      </c>
      <c r="E977" s="149" t="str">
        <f t="shared" si="14"/>
        <v>cells/mL</v>
      </c>
      <c r="F977" s="173">
        <v>1</v>
      </c>
      <c r="G977" t="str">
        <f>VLOOKUP(A977,'MASTER KEY'!$A$2:$K5973,11,FALSE)</f>
        <v>Ecology (Planktonic)</v>
      </c>
      <c r="H977">
        <v>0</v>
      </c>
    </row>
    <row r="978" spans="1:8">
      <c r="A978" s="6" t="s">
        <v>4037</v>
      </c>
      <c r="B978" t="str">
        <f>VLOOKUP(A978,'MASTER KEY'!$A$2:$B6936,2,FALSE)</f>
        <v>Chaetoceros neglectus</v>
      </c>
      <c r="C978" s="149" t="str">
        <f>VLOOKUP(A978,'MASTER KEY'!$A$2:$C6936,3,TRUE)</f>
        <v>cells/mL</v>
      </c>
      <c r="D978" s="6" t="str">
        <f t="shared" si="15"/>
        <v>Chaetoceros_neglectus</v>
      </c>
      <c r="E978" s="149" t="str">
        <f t="shared" si="14"/>
        <v>cells/mL</v>
      </c>
      <c r="F978" s="173">
        <v>1</v>
      </c>
      <c r="G978" t="str">
        <f>VLOOKUP(A978,'MASTER KEY'!$A$2:$K5974,11,FALSE)</f>
        <v>Ecology (Planktonic)</v>
      </c>
      <c r="H978">
        <v>0</v>
      </c>
    </row>
    <row r="979" spans="1:8">
      <c r="A979" s="6" t="s">
        <v>4038</v>
      </c>
      <c r="B979" t="str">
        <f>VLOOKUP(A979,'MASTER KEY'!$A$2:$B6937,2,FALSE)</f>
        <v>Chaetoceros neogracilis</v>
      </c>
      <c r="C979" s="149" t="str">
        <f>VLOOKUP(A979,'MASTER KEY'!$A$2:$C6937,3,TRUE)</f>
        <v>cells/mL</v>
      </c>
      <c r="D979" s="6" t="str">
        <f t="shared" si="15"/>
        <v>Chaetoceros_neogracilis</v>
      </c>
      <c r="E979" s="149" t="str">
        <f t="shared" si="14"/>
        <v>cells/mL</v>
      </c>
      <c r="F979" s="173">
        <v>1</v>
      </c>
      <c r="G979" t="str">
        <f>VLOOKUP(A979,'MASTER KEY'!$A$2:$K5975,11,FALSE)</f>
        <v>Ecology (Planktonic)</v>
      </c>
      <c r="H979">
        <v>0</v>
      </c>
    </row>
    <row r="980" spans="1:8">
      <c r="A980" s="6" t="s">
        <v>4039</v>
      </c>
      <c r="B980" t="str">
        <f>VLOOKUP(A980,'MASTER KEY'!$A$2:$B6938,2,FALSE)</f>
        <v>Chaetoceros peruvianus</v>
      </c>
      <c r="C980" s="149" t="str">
        <f>VLOOKUP(A980,'MASTER KEY'!$A$2:$C6938,3,TRUE)</f>
        <v>cells/mL</v>
      </c>
      <c r="D980" s="6" t="str">
        <f t="shared" si="15"/>
        <v>Chaetoceros_peruvianus</v>
      </c>
      <c r="E980" s="149" t="str">
        <f t="shared" si="14"/>
        <v>cells/mL</v>
      </c>
      <c r="F980" s="173">
        <v>1</v>
      </c>
      <c r="G980" t="str">
        <f>VLOOKUP(A980,'MASTER KEY'!$A$2:$K5976,11,FALSE)</f>
        <v>Ecology (Planktonic)</v>
      </c>
      <c r="H980">
        <v>0</v>
      </c>
    </row>
    <row r="981" spans="1:8">
      <c r="A981" s="6" t="s">
        <v>4040</v>
      </c>
      <c r="B981" t="str">
        <f>VLOOKUP(A981,'MASTER KEY'!$A$2:$B6939,2,FALSE)</f>
        <v>Chaetoceros radicans</v>
      </c>
      <c r="C981" s="149" t="str">
        <f>VLOOKUP(A981,'MASTER KEY'!$A$2:$C6939,3,TRUE)</f>
        <v>cells/mL</v>
      </c>
      <c r="D981" s="6" t="str">
        <f t="shared" si="15"/>
        <v>Chaetoceros_radicans</v>
      </c>
      <c r="E981" s="149" t="str">
        <f t="shared" si="14"/>
        <v>cells/mL</v>
      </c>
      <c r="F981" s="173">
        <v>1</v>
      </c>
      <c r="G981" t="str">
        <f>VLOOKUP(A981,'MASTER KEY'!$A$2:$K5977,11,FALSE)</f>
        <v>Ecology (Planktonic)</v>
      </c>
      <c r="H981">
        <v>0</v>
      </c>
    </row>
    <row r="982" spans="1:8">
      <c r="A982" s="6" t="s">
        <v>4041</v>
      </c>
      <c r="B982" t="str">
        <f>VLOOKUP(A982,'MASTER KEY'!$A$2:$B6940,2,FALSE)</f>
        <v>Chaetoceros rostratus</v>
      </c>
      <c r="C982" s="149" t="str">
        <f>VLOOKUP(A982,'MASTER KEY'!$A$2:$C6940,3,TRUE)</f>
        <v>cells/mL</v>
      </c>
      <c r="D982" s="6" t="str">
        <f t="shared" si="15"/>
        <v>Chaetoceros_rostratus</v>
      </c>
      <c r="E982" s="149" t="str">
        <f t="shared" si="14"/>
        <v>cells/mL</v>
      </c>
      <c r="F982" s="173">
        <v>1</v>
      </c>
      <c r="G982" t="str">
        <f>VLOOKUP(A982,'MASTER KEY'!$A$2:$K5978,11,FALSE)</f>
        <v>Ecology (Planktonic)</v>
      </c>
      <c r="H982">
        <v>0</v>
      </c>
    </row>
    <row r="983" spans="1:8">
      <c r="A983" s="6" t="s">
        <v>4042</v>
      </c>
      <c r="B983" t="str">
        <f>VLOOKUP(A983,'MASTER KEY'!$A$2:$B6941,2,FALSE)</f>
        <v>Chaetoceros sessilis</v>
      </c>
      <c r="C983" s="149" t="str">
        <f>VLOOKUP(A983,'MASTER KEY'!$A$2:$C6941,3,TRUE)</f>
        <v>cells/mL</v>
      </c>
      <c r="D983" s="6" t="str">
        <f t="shared" si="15"/>
        <v>Chaetoceros_sessilis</v>
      </c>
      <c r="E983" s="149" t="str">
        <f t="shared" si="14"/>
        <v>cells/mL</v>
      </c>
      <c r="F983" s="173">
        <v>1</v>
      </c>
      <c r="G983" t="str">
        <f>VLOOKUP(A983,'MASTER KEY'!$A$2:$K5979,11,FALSE)</f>
        <v>Ecology (Planktonic)</v>
      </c>
      <c r="H983">
        <v>0</v>
      </c>
    </row>
    <row r="984" spans="1:8">
      <c r="A984" s="6" t="s">
        <v>4043</v>
      </c>
      <c r="B984" t="str">
        <f>VLOOKUP(A984,'MASTER KEY'!$A$2:$B6942,2,FALSE)</f>
        <v>Chaetoceros similis</v>
      </c>
      <c r="C984" s="149" t="str">
        <f>VLOOKUP(A984,'MASTER KEY'!$A$2:$C6942,3,TRUE)</f>
        <v>cells/mL</v>
      </c>
      <c r="D984" s="6" t="str">
        <f t="shared" si="15"/>
        <v>Chaetoceros_similis</v>
      </c>
      <c r="E984" s="149" t="str">
        <f t="shared" si="14"/>
        <v>cells/mL</v>
      </c>
      <c r="F984" s="173">
        <v>1</v>
      </c>
      <c r="G984" t="str">
        <f>VLOOKUP(A984,'MASTER KEY'!$A$2:$K5980,11,FALSE)</f>
        <v>Ecology (Planktonic)</v>
      </c>
      <c r="H984">
        <v>0</v>
      </c>
    </row>
    <row r="985" spans="1:8">
      <c r="A985" s="6" t="s">
        <v>4044</v>
      </c>
      <c r="B985" t="str">
        <f>VLOOKUP(A985,'MASTER KEY'!$A$2:$B6943,2,FALSE)</f>
        <v>Chaetoceros simplex</v>
      </c>
      <c r="C985" s="149" t="str">
        <f>VLOOKUP(A985,'MASTER KEY'!$A$2:$C6943,3,TRUE)</f>
        <v>cells/mL</v>
      </c>
      <c r="D985" s="6" t="str">
        <f t="shared" si="15"/>
        <v>Chaetoceros_simplex</v>
      </c>
      <c r="E985" s="149" t="str">
        <f t="shared" si="14"/>
        <v>cells/mL</v>
      </c>
      <c r="F985" s="173">
        <v>1</v>
      </c>
      <c r="G985" t="str">
        <f>VLOOKUP(A985,'MASTER KEY'!$A$2:$K5981,11,FALSE)</f>
        <v>Ecology (Planktonic)</v>
      </c>
      <c r="H985">
        <v>0</v>
      </c>
    </row>
    <row r="986" spans="1:8">
      <c r="A986" s="6" t="s">
        <v>4045</v>
      </c>
      <c r="B986" t="str">
        <f>VLOOKUP(A986,'MASTER KEY'!$A$2:$B6944,2,FALSE)</f>
        <v>Chaetoceros socialis</v>
      </c>
      <c r="C986" s="149" t="str">
        <f>VLOOKUP(A986,'MASTER KEY'!$A$2:$C6944,3,TRUE)</f>
        <v>cells/mL</v>
      </c>
      <c r="D986" s="6" t="str">
        <f t="shared" si="15"/>
        <v>Chaetoceros_socialis</v>
      </c>
      <c r="E986" s="149" t="str">
        <f t="shared" si="14"/>
        <v>cells/mL</v>
      </c>
      <c r="F986" s="173">
        <v>1</v>
      </c>
      <c r="G986" t="str">
        <f>VLOOKUP(A986,'MASTER KEY'!$A$2:$K5982,11,FALSE)</f>
        <v>Ecology (Planktonic)</v>
      </c>
      <c r="H986">
        <v>0</v>
      </c>
    </row>
    <row r="987" spans="1:8">
      <c r="A987" s="6" t="s">
        <v>4046</v>
      </c>
      <c r="B987" t="str">
        <f>VLOOKUP(A987,'MASTER KEY'!$A$2:$B6945,2,FALSE)</f>
        <v>Chaetoceros spp 0001</v>
      </c>
      <c r="C987" s="149" t="str">
        <f>VLOOKUP(A987,'MASTER KEY'!$A$2:$C6945,3,TRUE)</f>
        <v>cells/mL</v>
      </c>
      <c r="D987" s="6" t="str">
        <f t="shared" si="15"/>
        <v>Chaetoceros_spp_0001</v>
      </c>
      <c r="E987" s="149" t="str">
        <f t="shared" si="14"/>
        <v>cells/mL</v>
      </c>
      <c r="F987" s="173">
        <v>1</v>
      </c>
      <c r="G987" t="str">
        <f>VLOOKUP(A987,'MASTER KEY'!$A$2:$K5983,11,FALSE)</f>
        <v>Ecology (Planktonic)</v>
      </c>
      <c r="H987">
        <v>0</v>
      </c>
    </row>
    <row r="988" spans="1:8">
      <c r="A988" s="6" t="s">
        <v>4047</v>
      </c>
      <c r="B988" t="str">
        <f>VLOOKUP(A988,'MASTER KEY'!$A$2:$B6946,2,FALSE)</f>
        <v>Chaetoceros spp 0002</v>
      </c>
      <c r="C988" s="149" t="str">
        <f>VLOOKUP(A988,'MASTER KEY'!$A$2:$C6946,3,TRUE)</f>
        <v>cells/mL</v>
      </c>
      <c r="D988" s="6" t="str">
        <f t="shared" si="15"/>
        <v>Chaetoceros_spp_0002</v>
      </c>
      <c r="E988" s="149" t="str">
        <f t="shared" si="14"/>
        <v>cells/mL</v>
      </c>
      <c r="F988" s="173">
        <v>1</v>
      </c>
      <c r="G988" t="str">
        <f>VLOOKUP(A988,'MASTER KEY'!$A$2:$K5984,11,FALSE)</f>
        <v>Ecology (Planktonic)</v>
      </c>
      <c r="H988">
        <v>0</v>
      </c>
    </row>
    <row r="989" spans="1:8">
      <c r="A989" s="6" t="s">
        <v>4048</v>
      </c>
      <c r="B989" t="str">
        <f>VLOOKUP(A989,'MASTER KEY'!$A$2:$B6947,2,FALSE)</f>
        <v>Chaetoceros spp 0003</v>
      </c>
      <c r="C989" s="149" t="str">
        <f>VLOOKUP(A989,'MASTER KEY'!$A$2:$C6947,3,TRUE)</f>
        <v>cells/mL</v>
      </c>
      <c r="D989" s="6" t="str">
        <f t="shared" si="15"/>
        <v>Chaetoceros_spp_0003</v>
      </c>
      <c r="E989" s="149" t="str">
        <f t="shared" si="14"/>
        <v>cells/mL</v>
      </c>
      <c r="F989" s="173">
        <v>1</v>
      </c>
      <c r="G989" t="str">
        <f>VLOOKUP(A989,'MASTER KEY'!$A$2:$K5985,11,FALSE)</f>
        <v>Ecology (Planktonic)</v>
      </c>
      <c r="H989">
        <v>0</v>
      </c>
    </row>
    <row r="990" spans="1:8">
      <c r="A990" s="6" t="s">
        <v>4049</v>
      </c>
      <c r="B990" t="str">
        <f>VLOOKUP(A990,'MASTER KEY'!$A$2:$B6948,2,FALSE)</f>
        <v>Chaetoceros spp 0004</v>
      </c>
      <c r="C990" s="149" t="str">
        <f>VLOOKUP(A990,'MASTER KEY'!$A$2:$C6948,3,TRUE)</f>
        <v>cells/mL</v>
      </c>
      <c r="D990" s="6" t="str">
        <f t="shared" si="15"/>
        <v>Chaetoceros_spp_0004</v>
      </c>
      <c r="E990" s="149" t="str">
        <f t="shared" si="14"/>
        <v>cells/mL</v>
      </c>
      <c r="F990" s="173">
        <v>1</v>
      </c>
      <c r="G990" t="str">
        <f>VLOOKUP(A990,'MASTER KEY'!$A$2:$K5986,11,FALSE)</f>
        <v>Ecology (Planktonic)</v>
      </c>
      <c r="H990">
        <v>0</v>
      </c>
    </row>
    <row r="991" spans="1:8">
      <c r="A991" s="6" t="s">
        <v>4050</v>
      </c>
      <c r="B991" t="str">
        <f>VLOOKUP(A991,'MASTER KEY'!$A$2:$B6949,2,FALSE)</f>
        <v>Chaetoceros spp 0005</v>
      </c>
      <c r="C991" s="149" t="str">
        <f>VLOOKUP(A991,'MASTER KEY'!$A$2:$C6949,3,TRUE)</f>
        <v>cells/mL</v>
      </c>
      <c r="D991" s="6" t="str">
        <f t="shared" si="15"/>
        <v>Chaetoceros_spp_0005</v>
      </c>
      <c r="E991" s="149" t="str">
        <f t="shared" si="14"/>
        <v>cells/mL</v>
      </c>
      <c r="F991" s="173">
        <v>1</v>
      </c>
      <c r="G991" t="str">
        <f>VLOOKUP(A991,'MASTER KEY'!$A$2:$K5987,11,FALSE)</f>
        <v>Ecology (Planktonic)</v>
      </c>
      <c r="H991">
        <v>0</v>
      </c>
    </row>
    <row r="992" spans="1:8">
      <c r="A992" s="6" t="s">
        <v>4051</v>
      </c>
      <c r="B992" t="str">
        <f>VLOOKUP(A992,'MASTER KEY'!$A$2:$B6950,2,FALSE)</f>
        <v>Chaetoceros spp 0006</v>
      </c>
      <c r="C992" s="149" t="str">
        <f>VLOOKUP(A992,'MASTER KEY'!$A$2:$C6950,3,TRUE)</f>
        <v>cells/mL</v>
      </c>
      <c r="D992" s="6" t="str">
        <f t="shared" si="15"/>
        <v>Chaetoceros_spp_0006</v>
      </c>
      <c r="E992" s="149" t="str">
        <f t="shared" si="14"/>
        <v>cells/mL</v>
      </c>
      <c r="F992" s="173">
        <v>1</v>
      </c>
      <c r="G992" t="str">
        <f>VLOOKUP(A992,'MASTER KEY'!$A$2:$K5988,11,FALSE)</f>
        <v>Ecology (Planktonic)</v>
      </c>
      <c r="H992">
        <v>0</v>
      </c>
    </row>
    <row r="993" spans="1:8">
      <c r="A993" s="6" t="s">
        <v>4052</v>
      </c>
      <c r="B993" t="str">
        <f>VLOOKUP(A993,'MASTER KEY'!$A$2:$B6951,2,FALSE)</f>
        <v>Chaetoceros spp 0007</v>
      </c>
      <c r="C993" s="149" t="str">
        <f>VLOOKUP(A993,'MASTER KEY'!$A$2:$C6951,3,TRUE)</f>
        <v>cells/mL</v>
      </c>
      <c r="D993" s="6" t="str">
        <f t="shared" si="15"/>
        <v>Chaetoceros_spp_0007</v>
      </c>
      <c r="E993" s="149" t="str">
        <f t="shared" si="14"/>
        <v>cells/mL</v>
      </c>
      <c r="F993" s="173">
        <v>1</v>
      </c>
      <c r="G993" t="str">
        <f>VLOOKUP(A993,'MASTER KEY'!$A$2:$K5989,11,FALSE)</f>
        <v>Ecology (Planktonic)</v>
      </c>
      <c r="H993">
        <v>0</v>
      </c>
    </row>
    <row r="994" spans="1:8">
      <c r="A994" s="6" t="s">
        <v>4053</v>
      </c>
      <c r="B994" t="str">
        <f>VLOOKUP(A994,'MASTER KEY'!$A$2:$B6952,2,FALSE)</f>
        <v>Chaetoceros spp 0008</v>
      </c>
      <c r="C994" s="149" t="str">
        <f>VLOOKUP(A994,'MASTER KEY'!$A$2:$C6952,3,TRUE)</f>
        <v>cells/mL</v>
      </c>
      <c r="D994" s="6" t="str">
        <f t="shared" si="15"/>
        <v>Chaetoceros_spp_0008</v>
      </c>
      <c r="E994" s="149" t="str">
        <f t="shared" si="14"/>
        <v>cells/mL</v>
      </c>
      <c r="F994" s="173">
        <v>1</v>
      </c>
      <c r="G994" t="str">
        <f>VLOOKUP(A994,'MASTER KEY'!$A$2:$K5990,11,FALSE)</f>
        <v>Ecology (Planktonic)</v>
      </c>
      <c r="H994">
        <v>0</v>
      </c>
    </row>
    <row r="995" spans="1:8">
      <c r="A995" s="6" t="s">
        <v>4054</v>
      </c>
      <c r="B995" t="str">
        <f>VLOOKUP(A995,'MASTER KEY'!$A$2:$B6953,2,FALSE)</f>
        <v>Chaetoceros spp 0009</v>
      </c>
      <c r="C995" s="149" t="str">
        <f>VLOOKUP(A995,'MASTER KEY'!$A$2:$C6953,3,TRUE)</f>
        <v>cells/mL</v>
      </c>
      <c r="D995" s="6" t="str">
        <f t="shared" si="15"/>
        <v>Chaetoceros_spp_0009</v>
      </c>
      <c r="E995" s="149" t="str">
        <f t="shared" si="14"/>
        <v>cells/mL</v>
      </c>
      <c r="F995" s="173">
        <v>1</v>
      </c>
      <c r="G995" t="str">
        <f>VLOOKUP(A995,'MASTER KEY'!$A$2:$K5991,11,FALSE)</f>
        <v>Ecology (Planktonic)</v>
      </c>
      <c r="H995">
        <v>0</v>
      </c>
    </row>
    <row r="996" spans="1:8">
      <c r="A996" s="6" t="s">
        <v>4055</v>
      </c>
      <c r="B996" t="str">
        <f>VLOOKUP(A996,'MASTER KEY'!$A$2:$B6954,2,FALSE)</f>
        <v>Chaetoceros spp 0010</v>
      </c>
      <c r="C996" s="149" t="str">
        <f>VLOOKUP(A996,'MASTER KEY'!$A$2:$C6954,3,TRUE)</f>
        <v>cells/mL</v>
      </c>
      <c r="D996" s="6" t="str">
        <f t="shared" si="15"/>
        <v>Chaetoceros_spp_0010</v>
      </c>
      <c r="E996" s="149" t="str">
        <f t="shared" si="14"/>
        <v>cells/mL</v>
      </c>
      <c r="F996" s="173">
        <v>1</v>
      </c>
      <c r="G996" t="str">
        <f>VLOOKUP(A996,'MASTER KEY'!$A$2:$K5992,11,FALSE)</f>
        <v>Ecology (Planktonic)</v>
      </c>
      <c r="H996">
        <v>0</v>
      </c>
    </row>
    <row r="997" spans="1:8">
      <c r="A997" s="6" t="s">
        <v>4056</v>
      </c>
      <c r="B997" t="str">
        <f>VLOOKUP(A997,'MASTER KEY'!$A$2:$B6955,2,FALSE)</f>
        <v>Chaetoceros spp 0011</v>
      </c>
      <c r="C997" s="149" t="str">
        <f>VLOOKUP(A997,'MASTER KEY'!$A$2:$C6955,3,TRUE)</f>
        <v>cells/mL</v>
      </c>
      <c r="D997" s="6" t="str">
        <f t="shared" si="15"/>
        <v>Chaetoceros_spp_0011</v>
      </c>
      <c r="E997" s="149" t="str">
        <f t="shared" si="14"/>
        <v>cells/mL</v>
      </c>
      <c r="F997" s="173">
        <v>1</v>
      </c>
      <c r="G997" t="str">
        <f>VLOOKUP(A997,'MASTER KEY'!$A$2:$K5993,11,FALSE)</f>
        <v>Ecology (Planktonic)</v>
      </c>
      <c r="H997">
        <v>0</v>
      </c>
    </row>
    <row r="998" spans="1:8">
      <c r="A998" s="6" t="s">
        <v>4057</v>
      </c>
      <c r="B998" t="str">
        <f>VLOOKUP(A998,'MASTER KEY'!$A$2:$B6956,2,FALSE)</f>
        <v>Chaetoceros spp 0012</v>
      </c>
      <c r="C998" s="149" t="str">
        <f>VLOOKUP(A998,'MASTER KEY'!$A$2:$C6956,3,TRUE)</f>
        <v>cells/mL</v>
      </c>
      <c r="D998" s="6" t="str">
        <f t="shared" si="15"/>
        <v>Chaetoceros_spp_0012</v>
      </c>
      <c r="E998" s="149" t="str">
        <f t="shared" si="14"/>
        <v>cells/mL</v>
      </c>
      <c r="F998" s="173">
        <v>1</v>
      </c>
      <c r="G998" t="str">
        <f>VLOOKUP(A998,'MASTER KEY'!$A$2:$K5994,11,FALSE)</f>
        <v>Ecology (Planktonic)</v>
      </c>
      <c r="H998">
        <v>0</v>
      </c>
    </row>
    <row r="999" spans="1:8">
      <c r="A999" s="6" t="s">
        <v>4058</v>
      </c>
      <c r="B999" t="str">
        <f>VLOOKUP(A999,'MASTER KEY'!$A$2:$B6957,2,FALSE)</f>
        <v>Chaetoceros spp 0013</v>
      </c>
      <c r="C999" s="149" t="str">
        <f>VLOOKUP(A999,'MASTER KEY'!$A$2:$C6957,3,TRUE)</f>
        <v>cells/mL</v>
      </c>
      <c r="D999" s="6" t="str">
        <f t="shared" si="15"/>
        <v>Chaetoceros_spp_0013</v>
      </c>
      <c r="E999" s="149" t="str">
        <f t="shared" si="14"/>
        <v>cells/mL</v>
      </c>
      <c r="F999" s="173">
        <v>1</v>
      </c>
      <c r="G999" t="str">
        <f>VLOOKUP(A999,'MASTER KEY'!$A$2:$K5995,11,FALSE)</f>
        <v>Ecology (Planktonic)</v>
      </c>
      <c r="H999">
        <v>0</v>
      </c>
    </row>
    <row r="1000" spans="1:8">
      <c r="A1000" s="6" t="s">
        <v>4059</v>
      </c>
      <c r="B1000" t="str">
        <f>VLOOKUP(A1000,'MASTER KEY'!$A$2:$B6958,2,FALSE)</f>
        <v>Chaetoceros spp 0014</v>
      </c>
      <c r="C1000" s="149" t="str">
        <f>VLOOKUP(A1000,'MASTER KEY'!$A$2:$C6958,3,TRUE)</f>
        <v>cells/mL</v>
      </c>
      <c r="D1000" s="6" t="str">
        <f t="shared" si="15"/>
        <v>Chaetoceros_spp_0014</v>
      </c>
      <c r="E1000" s="149" t="str">
        <f t="shared" si="14"/>
        <v>cells/mL</v>
      </c>
      <c r="F1000" s="173">
        <v>1</v>
      </c>
      <c r="G1000" t="str">
        <f>VLOOKUP(A1000,'MASTER KEY'!$A$2:$K5996,11,FALSE)</f>
        <v>Ecology (Planktonic)</v>
      </c>
      <c r="H1000">
        <v>0</v>
      </c>
    </row>
    <row r="1001" spans="1:8">
      <c r="A1001" s="6" t="s">
        <v>4060</v>
      </c>
      <c r="B1001" t="str">
        <f>VLOOKUP(A1001,'MASTER KEY'!$A$2:$B6959,2,FALSE)</f>
        <v>Chaetoceros spp 0015</v>
      </c>
      <c r="C1001" s="149" t="str">
        <f>VLOOKUP(A1001,'MASTER KEY'!$A$2:$C6959,3,TRUE)</f>
        <v>cells/mL</v>
      </c>
      <c r="D1001" s="6" t="str">
        <f t="shared" si="15"/>
        <v>Chaetoceros_spp_0015</v>
      </c>
      <c r="E1001" s="149" t="str">
        <f t="shared" si="14"/>
        <v>cells/mL</v>
      </c>
      <c r="F1001" s="173">
        <v>1</v>
      </c>
      <c r="G1001" t="str">
        <f>VLOOKUP(A1001,'MASTER KEY'!$A$2:$K5997,11,FALSE)</f>
        <v>Ecology (Planktonic)</v>
      </c>
      <c r="H1001">
        <v>0</v>
      </c>
    </row>
    <row r="1002" spans="1:8">
      <c r="A1002" s="6" t="s">
        <v>4061</v>
      </c>
      <c r="B1002" t="str">
        <f>VLOOKUP(A1002,'MASTER KEY'!$A$2:$B6960,2,FALSE)</f>
        <v>Chaetoceros spp 0016</v>
      </c>
      <c r="C1002" s="149" t="str">
        <f>VLOOKUP(A1002,'MASTER KEY'!$A$2:$C6960,3,TRUE)</f>
        <v>cells/mL</v>
      </c>
      <c r="D1002" s="6" t="str">
        <f t="shared" si="15"/>
        <v>Chaetoceros_spp_0016</v>
      </c>
      <c r="E1002" s="149" t="str">
        <f t="shared" si="14"/>
        <v>cells/mL</v>
      </c>
      <c r="F1002" s="173">
        <v>1</v>
      </c>
      <c r="G1002" t="str">
        <f>VLOOKUP(A1002,'MASTER KEY'!$A$2:$K5998,11,FALSE)</f>
        <v>Ecology (Planktonic)</v>
      </c>
      <c r="H1002">
        <v>0</v>
      </c>
    </row>
    <row r="1003" spans="1:8">
      <c r="A1003" s="6" t="s">
        <v>4062</v>
      </c>
      <c r="B1003" t="str">
        <f>VLOOKUP(A1003,'MASTER KEY'!$A$2:$B6961,2,FALSE)</f>
        <v>Chaetoceros spp 0017</v>
      </c>
      <c r="C1003" s="149" t="str">
        <f>VLOOKUP(A1003,'MASTER KEY'!$A$2:$C6961,3,TRUE)</f>
        <v>cells/mL</v>
      </c>
      <c r="D1003" s="6" t="str">
        <f t="shared" si="15"/>
        <v>Chaetoceros_spp_0017</v>
      </c>
      <c r="E1003" s="149" t="str">
        <f t="shared" si="14"/>
        <v>cells/mL</v>
      </c>
      <c r="F1003" s="173">
        <v>1</v>
      </c>
      <c r="G1003" t="str">
        <f>VLOOKUP(A1003,'MASTER KEY'!$A$2:$K5999,11,FALSE)</f>
        <v>Ecology (Planktonic)</v>
      </c>
      <c r="H1003">
        <v>0</v>
      </c>
    </row>
    <row r="1004" spans="1:8">
      <c r="A1004" s="6" t="s">
        <v>4063</v>
      </c>
      <c r="B1004" t="str">
        <f>VLOOKUP(A1004,'MASTER KEY'!$A$2:$B6962,2,FALSE)</f>
        <v>Chaetoceros spp 0018</v>
      </c>
      <c r="C1004" s="149" t="str">
        <f>VLOOKUP(A1004,'MASTER KEY'!$A$2:$C6962,3,TRUE)</f>
        <v>cells/mL</v>
      </c>
      <c r="D1004" s="6" t="str">
        <f t="shared" si="15"/>
        <v>Chaetoceros_spp_0018</v>
      </c>
      <c r="E1004" s="149" t="str">
        <f t="shared" si="14"/>
        <v>cells/mL</v>
      </c>
      <c r="F1004" s="173">
        <v>1</v>
      </c>
      <c r="G1004" t="str">
        <f>VLOOKUP(A1004,'MASTER KEY'!$A$2:$K6000,11,FALSE)</f>
        <v>Ecology (Planktonic)</v>
      </c>
      <c r="H1004">
        <v>0</v>
      </c>
    </row>
    <row r="1005" spans="1:8">
      <c r="A1005" s="6" t="s">
        <v>4064</v>
      </c>
      <c r="B1005" t="str">
        <f>VLOOKUP(A1005,'MASTER KEY'!$A$2:$B6963,2,FALSE)</f>
        <v>Chaetoceros spp 0019</v>
      </c>
      <c r="C1005" s="149" t="str">
        <f>VLOOKUP(A1005,'MASTER KEY'!$A$2:$C6963,3,TRUE)</f>
        <v>cells/mL</v>
      </c>
      <c r="D1005" s="6" t="str">
        <f t="shared" si="15"/>
        <v>Chaetoceros_spp_0019</v>
      </c>
      <c r="E1005" s="149" t="str">
        <f t="shared" si="14"/>
        <v>cells/mL</v>
      </c>
      <c r="F1005" s="173">
        <v>1</v>
      </c>
      <c r="G1005" t="str">
        <f>VLOOKUP(A1005,'MASTER KEY'!$A$2:$K6001,11,FALSE)</f>
        <v>Ecology (Planktonic)</v>
      </c>
      <c r="H1005">
        <v>0</v>
      </c>
    </row>
    <row r="1006" spans="1:8">
      <c r="A1006" s="6" t="s">
        <v>4065</v>
      </c>
      <c r="B1006" t="str">
        <f>VLOOKUP(A1006,'MASTER KEY'!$A$2:$B6964,2,FALSE)</f>
        <v>Chaetoceros spp 0020</v>
      </c>
      <c r="C1006" s="149" t="str">
        <f>VLOOKUP(A1006,'MASTER KEY'!$A$2:$C6964,3,TRUE)</f>
        <v>cells/mL</v>
      </c>
      <c r="D1006" s="6" t="str">
        <f t="shared" si="15"/>
        <v>Chaetoceros_spp_0020</v>
      </c>
      <c r="E1006" s="149" t="str">
        <f t="shared" si="14"/>
        <v>cells/mL</v>
      </c>
      <c r="F1006" s="173">
        <v>1</v>
      </c>
      <c r="G1006" t="str">
        <f>VLOOKUP(A1006,'MASTER KEY'!$A$2:$K6002,11,FALSE)</f>
        <v>Ecology (Planktonic)</v>
      </c>
      <c r="H1006">
        <v>0</v>
      </c>
    </row>
    <row r="1007" spans="1:8">
      <c r="A1007" s="6" t="s">
        <v>4066</v>
      </c>
      <c r="B1007" t="str">
        <f>VLOOKUP(A1007,'MASTER KEY'!$A$2:$B6965,2,FALSE)</f>
        <v>Chaetoceros spp 0021</v>
      </c>
      <c r="C1007" s="149" t="str">
        <f>VLOOKUP(A1007,'MASTER KEY'!$A$2:$C6965,3,TRUE)</f>
        <v>cells/mL</v>
      </c>
      <c r="D1007" s="6" t="str">
        <f t="shared" si="15"/>
        <v>Chaetoceros_spp_0021</v>
      </c>
      <c r="E1007" s="149" t="str">
        <f t="shared" si="14"/>
        <v>cells/mL</v>
      </c>
      <c r="F1007" s="173">
        <v>1</v>
      </c>
      <c r="G1007" t="str">
        <f>VLOOKUP(A1007,'MASTER KEY'!$A$2:$K6003,11,FALSE)</f>
        <v>Ecology (Planktonic)</v>
      </c>
      <c r="H1007">
        <v>0</v>
      </c>
    </row>
    <row r="1008" spans="1:8">
      <c r="A1008" s="6" t="s">
        <v>4067</v>
      </c>
      <c r="B1008" t="str">
        <f>VLOOKUP(A1008,'MASTER KEY'!$A$2:$B6966,2,FALSE)</f>
        <v>Chaetoceros spp 0022</v>
      </c>
      <c r="C1008" s="149" t="str">
        <f>VLOOKUP(A1008,'MASTER KEY'!$A$2:$C6966,3,TRUE)</f>
        <v>cells/mL</v>
      </c>
      <c r="D1008" s="6" t="str">
        <f t="shared" si="15"/>
        <v>Chaetoceros_spp_0022</v>
      </c>
      <c r="E1008" s="149" t="str">
        <f t="shared" si="14"/>
        <v>cells/mL</v>
      </c>
      <c r="F1008" s="173">
        <v>1</v>
      </c>
      <c r="G1008" t="str">
        <f>VLOOKUP(A1008,'MASTER KEY'!$A$2:$K6004,11,FALSE)</f>
        <v>Ecology (Planktonic)</v>
      </c>
      <c r="H1008">
        <v>0</v>
      </c>
    </row>
    <row r="1009" spans="1:8">
      <c r="A1009" s="6" t="s">
        <v>4068</v>
      </c>
      <c r="B1009" t="str">
        <f>VLOOKUP(A1009,'MASTER KEY'!$A$2:$B6967,2,FALSE)</f>
        <v>Chaetoceros spp 0023</v>
      </c>
      <c r="C1009" s="149" t="str">
        <f>VLOOKUP(A1009,'MASTER KEY'!$A$2:$C6967,3,TRUE)</f>
        <v>cells/mL</v>
      </c>
      <c r="D1009" s="6" t="str">
        <f t="shared" si="15"/>
        <v>Chaetoceros_spp_0023</v>
      </c>
      <c r="E1009" s="149" t="str">
        <f t="shared" si="14"/>
        <v>cells/mL</v>
      </c>
      <c r="F1009" s="173">
        <v>1</v>
      </c>
      <c r="G1009" t="str">
        <f>VLOOKUP(A1009,'MASTER KEY'!$A$2:$K6005,11,FALSE)</f>
        <v>Ecology (Planktonic)</v>
      </c>
      <c r="H1009">
        <v>0</v>
      </c>
    </row>
    <row r="1010" spans="1:8">
      <c r="A1010" s="6" t="s">
        <v>4069</v>
      </c>
      <c r="B1010" t="str">
        <f>VLOOKUP(A1010,'MASTER KEY'!$A$2:$B6968,2,FALSE)</f>
        <v>Chaetoceros spp 0024</v>
      </c>
      <c r="C1010" s="149" t="str">
        <f>VLOOKUP(A1010,'MASTER KEY'!$A$2:$C6968,3,TRUE)</f>
        <v>cells/mL</v>
      </c>
      <c r="D1010" s="6" t="str">
        <f t="shared" si="15"/>
        <v>Chaetoceros_spp_0024</v>
      </c>
      <c r="E1010" s="149" t="str">
        <f t="shared" si="14"/>
        <v>cells/mL</v>
      </c>
      <c r="F1010" s="173">
        <v>1</v>
      </c>
      <c r="G1010" t="str">
        <f>VLOOKUP(A1010,'MASTER KEY'!$A$2:$K6006,11,FALSE)</f>
        <v>Ecology (Planktonic)</v>
      </c>
      <c r="H1010">
        <v>0</v>
      </c>
    </row>
    <row r="1011" spans="1:8">
      <c r="A1011" s="6" t="s">
        <v>4070</v>
      </c>
      <c r="B1011" t="str">
        <f>VLOOKUP(A1011,'MASTER KEY'!$A$2:$B6969,2,FALSE)</f>
        <v>Chaetoceros spp 0025</v>
      </c>
      <c r="C1011" s="149" t="str">
        <f>VLOOKUP(A1011,'MASTER KEY'!$A$2:$C6969,3,TRUE)</f>
        <v>cells/mL</v>
      </c>
      <c r="D1011" s="6" t="str">
        <f t="shared" si="15"/>
        <v>Chaetoceros_spp_0025</v>
      </c>
      <c r="E1011" s="149" t="str">
        <f t="shared" si="14"/>
        <v>cells/mL</v>
      </c>
      <c r="F1011" s="173">
        <v>1</v>
      </c>
      <c r="G1011" t="str">
        <f>VLOOKUP(A1011,'MASTER KEY'!$A$2:$K6007,11,FALSE)</f>
        <v>Ecology (Planktonic)</v>
      </c>
      <c r="H1011">
        <v>0</v>
      </c>
    </row>
    <row r="1012" spans="1:8">
      <c r="A1012" s="6" t="s">
        <v>4071</v>
      </c>
      <c r="B1012" t="str">
        <f>VLOOKUP(A1012,'MASTER KEY'!$A$2:$B6970,2,FALSE)</f>
        <v>Chaetoceros spp 0026</v>
      </c>
      <c r="C1012" s="149" t="str">
        <f>VLOOKUP(A1012,'MASTER KEY'!$A$2:$C6970,3,TRUE)</f>
        <v>cells/mL</v>
      </c>
      <c r="D1012" s="6" t="str">
        <f t="shared" si="15"/>
        <v>Chaetoceros_spp_0026</v>
      </c>
      <c r="E1012" s="149" t="str">
        <f t="shared" si="14"/>
        <v>cells/mL</v>
      </c>
      <c r="F1012" s="173">
        <v>1</v>
      </c>
      <c r="G1012" t="str">
        <f>VLOOKUP(A1012,'MASTER KEY'!$A$2:$K6008,11,FALSE)</f>
        <v>Ecology (Planktonic)</v>
      </c>
      <c r="H1012">
        <v>0</v>
      </c>
    </row>
    <row r="1013" spans="1:8">
      <c r="A1013" s="6" t="s">
        <v>4072</v>
      </c>
      <c r="B1013" t="str">
        <f>VLOOKUP(A1013,'MASTER KEY'!$A$2:$B6971,2,FALSE)</f>
        <v>Chaetoceros spp 0027</v>
      </c>
      <c r="C1013" s="149" t="str">
        <f>VLOOKUP(A1013,'MASTER KEY'!$A$2:$C6971,3,TRUE)</f>
        <v>cells/mL</v>
      </c>
      <c r="D1013" s="6" t="str">
        <f t="shared" si="15"/>
        <v>Chaetoceros_spp_0027</v>
      </c>
      <c r="E1013" s="149" t="str">
        <f t="shared" si="14"/>
        <v>cells/mL</v>
      </c>
      <c r="F1013" s="173">
        <v>1</v>
      </c>
      <c r="G1013" t="str">
        <f>VLOOKUP(A1013,'MASTER KEY'!$A$2:$K6009,11,FALSE)</f>
        <v>Ecology (Planktonic)</v>
      </c>
      <c r="H1013">
        <v>0</v>
      </c>
    </row>
    <row r="1014" spans="1:8">
      <c r="A1014" s="6" t="s">
        <v>4073</v>
      </c>
      <c r="B1014" t="str">
        <f>VLOOKUP(A1014,'MASTER KEY'!$A$2:$B6972,2,FALSE)</f>
        <v>Chaetoceros spp 0028</v>
      </c>
      <c r="C1014" s="149" t="str">
        <f>VLOOKUP(A1014,'MASTER KEY'!$A$2:$C6972,3,TRUE)</f>
        <v>cells/mL</v>
      </c>
      <c r="D1014" s="6" t="str">
        <f t="shared" si="15"/>
        <v>Chaetoceros_spp_0028</v>
      </c>
      <c r="E1014" s="149" t="str">
        <f t="shared" si="14"/>
        <v>cells/mL</v>
      </c>
      <c r="F1014" s="173">
        <v>1</v>
      </c>
      <c r="G1014" t="str">
        <f>VLOOKUP(A1014,'MASTER KEY'!$A$2:$K6010,11,FALSE)</f>
        <v>Ecology (Planktonic)</v>
      </c>
      <c r="H1014">
        <v>0</v>
      </c>
    </row>
    <row r="1015" spans="1:8">
      <c r="A1015" s="6" t="s">
        <v>4074</v>
      </c>
      <c r="B1015" t="str">
        <f>VLOOKUP(A1015,'MASTER KEY'!$A$2:$B6973,2,FALSE)</f>
        <v>Chaetoceros spp 0029</v>
      </c>
      <c r="C1015" s="149" t="str">
        <f>VLOOKUP(A1015,'MASTER KEY'!$A$2:$C6973,3,TRUE)</f>
        <v>cells/mL</v>
      </c>
      <c r="D1015" s="6" t="str">
        <f t="shared" si="15"/>
        <v>Chaetoceros_spp_0029</v>
      </c>
      <c r="E1015" s="149" t="str">
        <f t="shared" si="14"/>
        <v>cells/mL</v>
      </c>
      <c r="F1015" s="173">
        <v>1</v>
      </c>
      <c r="G1015" t="str">
        <f>VLOOKUP(A1015,'MASTER KEY'!$A$2:$K6011,11,FALSE)</f>
        <v>Ecology (Planktonic)</v>
      </c>
      <c r="H1015">
        <v>0</v>
      </c>
    </row>
    <row r="1016" spans="1:8">
      <c r="A1016" s="6" t="s">
        <v>4075</v>
      </c>
      <c r="B1016" t="str">
        <f>VLOOKUP(A1016,'MASTER KEY'!$A$2:$B6974,2,FALSE)</f>
        <v>Chaetoceros spp 0030</v>
      </c>
      <c r="C1016" s="149" t="str">
        <f>VLOOKUP(A1016,'MASTER KEY'!$A$2:$C6974,3,TRUE)</f>
        <v>cells/mL</v>
      </c>
      <c r="D1016" s="6" t="str">
        <f t="shared" si="15"/>
        <v>Chaetoceros_spp_0030</v>
      </c>
      <c r="E1016" s="149" t="str">
        <f t="shared" si="14"/>
        <v>cells/mL</v>
      </c>
      <c r="F1016" s="173">
        <v>1</v>
      </c>
      <c r="G1016" t="str">
        <f>VLOOKUP(A1016,'MASTER KEY'!$A$2:$K6012,11,FALSE)</f>
        <v>Ecology (Planktonic)</v>
      </c>
      <c r="H1016">
        <v>0</v>
      </c>
    </row>
    <row r="1017" spans="1:8">
      <c r="A1017" s="6" t="s">
        <v>4076</v>
      </c>
      <c r="B1017" t="str">
        <f>VLOOKUP(A1017,'MASTER KEY'!$A$2:$B6975,2,FALSE)</f>
        <v>Chaetoceros spp 0031</v>
      </c>
      <c r="C1017" s="149" t="str">
        <f>VLOOKUP(A1017,'MASTER KEY'!$A$2:$C6975,3,TRUE)</f>
        <v>cells/mL</v>
      </c>
      <c r="D1017" s="6" t="str">
        <f t="shared" si="15"/>
        <v>Chaetoceros_spp_0031</v>
      </c>
      <c r="E1017" s="149" t="str">
        <f t="shared" si="14"/>
        <v>cells/mL</v>
      </c>
      <c r="F1017" s="173">
        <v>1</v>
      </c>
      <c r="G1017" t="str">
        <f>VLOOKUP(A1017,'MASTER KEY'!$A$2:$K6013,11,FALSE)</f>
        <v>Ecology (Planktonic)</v>
      </c>
      <c r="H1017">
        <v>0</v>
      </c>
    </row>
    <row r="1018" spans="1:8">
      <c r="A1018" s="6" t="s">
        <v>4077</v>
      </c>
      <c r="B1018" t="str">
        <f>VLOOKUP(A1018,'MASTER KEY'!$A$2:$B6976,2,FALSE)</f>
        <v>Chaetoceros spp 0032</v>
      </c>
      <c r="C1018" s="149" t="str">
        <f>VLOOKUP(A1018,'MASTER KEY'!$A$2:$C6976,3,TRUE)</f>
        <v>cells/mL</v>
      </c>
      <c r="D1018" s="6" t="str">
        <f t="shared" si="15"/>
        <v>Chaetoceros_spp_0032</v>
      </c>
      <c r="E1018" s="149" t="str">
        <f t="shared" si="14"/>
        <v>cells/mL</v>
      </c>
      <c r="F1018" s="173">
        <v>1</v>
      </c>
      <c r="G1018" t="str">
        <f>VLOOKUP(A1018,'MASTER KEY'!$A$2:$K6014,11,FALSE)</f>
        <v>Ecology (Planktonic)</v>
      </c>
      <c r="H1018">
        <v>0</v>
      </c>
    </row>
    <row r="1019" spans="1:8">
      <c r="A1019" s="6" t="s">
        <v>4078</v>
      </c>
      <c r="B1019" t="str">
        <f>VLOOKUP(A1019,'MASTER KEY'!$A$2:$B6977,2,FALSE)</f>
        <v>Chaetoceros spp 0033</v>
      </c>
      <c r="C1019" s="149" t="str">
        <f>VLOOKUP(A1019,'MASTER KEY'!$A$2:$C6977,3,TRUE)</f>
        <v>cells/mL</v>
      </c>
      <c r="D1019" s="6" t="str">
        <f t="shared" si="15"/>
        <v>Chaetoceros_spp_0033</v>
      </c>
      <c r="E1019" s="149" t="str">
        <f t="shared" si="14"/>
        <v>cells/mL</v>
      </c>
      <c r="F1019" s="173">
        <v>1</v>
      </c>
      <c r="G1019" t="str">
        <f>VLOOKUP(A1019,'MASTER KEY'!$A$2:$K6015,11,FALSE)</f>
        <v>Ecology (Planktonic)</v>
      </c>
      <c r="H1019">
        <v>0</v>
      </c>
    </row>
    <row r="1020" spans="1:8">
      <c r="A1020" s="6" t="s">
        <v>4079</v>
      </c>
      <c r="B1020" t="str">
        <f>VLOOKUP(A1020,'MASTER KEY'!$A$2:$B6978,2,FALSE)</f>
        <v>Chaetoceros spp 0034</v>
      </c>
      <c r="C1020" s="149" t="str">
        <f>VLOOKUP(A1020,'MASTER KEY'!$A$2:$C6978,3,TRUE)</f>
        <v>cells/mL</v>
      </c>
      <c r="D1020" s="6" t="str">
        <f t="shared" si="15"/>
        <v>Chaetoceros_spp_0034</v>
      </c>
      <c r="E1020" s="149" t="str">
        <f t="shared" si="14"/>
        <v>cells/mL</v>
      </c>
      <c r="F1020" s="173">
        <v>1</v>
      </c>
      <c r="G1020" t="str">
        <f>VLOOKUP(A1020,'MASTER KEY'!$A$2:$K6016,11,FALSE)</f>
        <v>Ecology (Planktonic)</v>
      </c>
      <c r="H1020">
        <v>0</v>
      </c>
    </row>
    <row r="1021" spans="1:8">
      <c r="A1021" s="6" t="s">
        <v>4080</v>
      </c>
      <c r="B1021" t="str">
        <f>VLOOKUP(A1021,'MASTER KEY'!$A$2:$B6979,2,FALSE)</f>
        <v>Chaetoceros spp 0035</v>
      </c>
      <c r="C1021" s="149" t="str">
        <f>VLOOKUP(A1021,'MASTER KEY'!$A$2:$C6979,3,TRUE)</f>
        <v>cells/mL</v>
      </c>
      <c r="D1021" s="6" t="str">
        <f t="shared" si="15"/>
        <v>Chaetoceros_spp_0035</v>
      </c>
      <c r="E1021" s="149" t="str">
        <f t="shared" si="14"/>
        <v>cells/mL</v>
      </c>
      <c r="F1021" s="173">
        <v>1</v>
      </c>
      <c r="G1021" t="str">
        <f>VLOOKUP(A1021,'MASTER KEY'!$A$2:$K6017,11,FALSE)</f>
        <v>Ecology (Planktonic)</v>
      </c>
      <c r="H1021">
        <v>0</v>
      </c>
    </row>
    <row r="1022" spans="1:8">
      <c r="A1022" s="6" t="s">
        <v>4081</v>
      </c>
      <c r="B1022" t="str">
        <f>VLOOKUP(A1022,'MASTER KEY'!$A$2:$B6980,2,FALSE)</f>
        <v>Chaetoceros spp 0036</v>
      </c>
      <c r="C1022" s="149" t="str">
        <f>VLOOKUP(A1022,'MASTER KEY'!$A$2:$C6980,3,TRUE)</f>
        <v>cells/mL</v>
      </c>
      <c r="D1022" s="6" t="str">
        <f t="shared" si="15"/>
        <v>Chaetoceros_spp_0036</v>
      </c>
      <c r="E1022" s="149" t="str">
        <f t="shared" si="14"/>
        <v>cells/mL</v>
      </c>
      <c r="F1022" s="173">
        <v>1</v>
      </c>
      <c r="G1022" t="str">
        <f>VLOOKUP(A1022,'MASTER KEY'!$A$2:$K6018,11,FALSE)</f>
        <v>Ecology (Planktonic)</v>
      </c>
      <c r="H1022">
        <v>0</v>
      </c>
    </row>
    <row r="1023" spans="1:8">
      <c r="A1023" s="6" t="s">
        <v>4082</v>
      </c>
      <c r="B1023" t="str">
        <f>VLOOKUP(A1023,'MASTER KEY'!$A$2:$B6981,2,FALSE)</f>
        <v>Chaetoceros spp 0037</v>
      </c>
      <c r="C1023" s="149" t="str">
        <f>VLOOKUP(A1023,'MASTER KEY'!$A$2:$C6981,3,TRUE)</f>
        <v>cells/mL</v>
      </c>
      <c r="D1023" s="6" t="str">
        <f t="shared" si="15"/>
        <v>Chaetoceros_spp_0037</v>
      </c>
      <c r="E1023" s="149" t="str">
        <f t="shared" si="14"/>
        <v>cells/mL</v>
      </c>
      <c r="F1023" s="173">
        <v>1</v>
      </c>
      <c r="G1023" t="str">
        <f>VLOOKUP(A1023,'MASTER KEY'!$A$2:$K6019,11,FALSE)</f>
        <v>Ecology (Planktonic)</v>
      </c>
      <c r="H1023">
        <v>0</v>
      </c>
    </row>
    <row r="1024" spans="1:8">
      <c r="A1024" s="6" t="s">
        <v>4083</v>
      </c>
      <c r="B1024" t="str">
        <f>VLOOKUP(A1024,'MASTER KEY'!$A$2:$B6982,2,FALSE)</f>
        <v>Chaetoceros spp 0038</v>
      </c>
      <c r="C1024" s="149" t="str">
        <f>VLOOKUP(A1024,'MASTER KEY'!$A$2:$C6982,3,TRUE)</f>
        <v>cells/mL</v>
      </c>
      <c r="D1024" s="6" t="str">
        <f t="shared" si="15"/>
        <v>Chaetoceros_spp_0038</v>
      </c>
      <c r="E1024" s="149" t="str">
        <f t="shared" si="14"/>
        <v>cells/mL</v>
      </c>
      <c r="F1024" s="173">
        <v>1</v>
      </c>
      <c r="G1024" t="str">
        <f>VLOOKUP(A1024,'MASTER KEY'!$A$2:$K6020,11,FALSE)</f>
        <v>Ecology (Planktonic)</v>
      </c>
      <c r="H1024">
        <v>0</v>
      </c>
    </row>
    <row r="1025" spans="1:8">
      <c r="A1025" s="6" t="s">
        <v>4084</v>
      </c>
      <c r="B1025" t="str">
        <f>VLOOKUP(A1025,'MASTER KEY'!$A$2:$B6983,2,FALSE)</f>
        <v>Chaetoceros spp 0039</v>
      </c>
      <c r="C1025" s="149" t="str">
        <f>VLOOKUP(A1025,'MASTER KEY'!$A$2:$C6983,3,TRUE)</f>
        <v>cells/mL</v>
      </c>
      <c r="D1025" s="6" t="str">
        <f t="shared" si="15"/>
        <v>Chaetoceros_spp_0039</v>
      </c>
      <c r="E1025" s="149" t="str">
        <f t="shared" si="14"/>
        <v>cells/mL</v>
      </c>
      <c r="F1025" s="173">
        <v>1</v>
      </c>
      <c r="G1025" t="str">
        <f>VLOOKUP(A1025,'MASTER KEY'!$A$2:$K6021,11,FALSE)</f>
        <v>Ecology (Planktonic)</v>
      </c>
      <c r="H1025">
        <v>0</v>
      </c>
    </row>
    <row r="1026" spans="1:8">
      <c r="A1026" s="6" t="s">
        <v>4085</v>
      </c>
      <c r="B1026" t="str">
        <f>VLOOKUP(A1026,'MASTER KEY'!$A$2:$B6984,2,FALSE)</f>
        <v>Chaetoceros spp 0040</v>
      </c>
      <c r="C1026" s="149" t="str">
        <f>VLOOKUP(A1026,'MASTER KEY'!$A$2:$C6984,3,TRUE)</f>
        <v>cells/mL</v>
      </c>
      <c r="D1026" s="6" t="str">
        <f t="shared" si="15"/>
        <v>Chaetoceros_spp_0040</v>
      </c>
      <c r="E1026" s="149" t="str">
        <f t="shared" si="14"/>
        <v>cells/mL</v>
      </c>
      <c r="F1026" s="173">
        <v>1</v>
      </c>
      <c r="G1026" t="str">
        <f>VLOOKUP(A1026,'MASTER KEY'!$A$2:$K6022,11,FALSE)</f>
        <v>Ecology (Planktonic)</v>
      </c>
      <c r="H1026">
        <v>0</v>
      </c>
    </row>
    <row r="1027" spans="1:8">
      <c r="A1027" s="6" t="s">
        <v>4086</v>
      </c>
      <c r="B1027" t="str">
        <f>VLOOKUP(A1027,'MASTER KEY'!$A$2:$B6985,2,FALSE)</f>
        <v>Chaetoceros spp 0041</v>
      </c>
      <c r="C1027" s="149" t="str">
        <f>VLOOKUP(A1027,'MASTER KEY'!$A$2:$C6985,3,TRUE)</f>
        <v>cells/mL</v>
      </c>
      <c r="D1027" s="6" t="str">
        <f t="shared" si="15"/>
        <v>Chaetoceros_spp_0041</v>
      </c>
      <c r="E1027" s="149" t="str">
        <f t="shared" si="14"/>
        <v>cells/mL</v>
      </c>
      <c r="F1027" s="173">
        <v>1</v>
      </c>
      <c r="G1027" t="str">
        <f>VLOOKUP(A1027,'MASTER KEY'!$A$2:$K6023,11,FALSE)</f>
        <v>Ecology (Planktonic)</v>
      </c>
      <c r="H1027">
        <v>0</v>
      </c>
    </row>
    <row r="1028" spans="1:8">
      <c r="A1028" s="6" t="s">
        <v>4087</v>
      </c>
      <c r="B1028" t="str">
        <f>VLOOKUP(A1028,'MASTER KEY'!$A$2:$B6986,2,FALSE)</f>
        <v>Chaetoceros spp 0042</v>
      </c>
      <c r="C1028" s="149" t="str">
        <f>VLOOKUP(A1028,'MASTER KEY'!$A$2:$C6986,3,TRUE)</f>
        <v>cells/mL</v>
      </c>
      <c r="D1028" s="6" t="str">
        <f t="shared" si="15"/>
        <v>Chaetoceros_spp_0042</v>
      </c>
      <c r="E1028" s="149" t="str">
        <f t="shared" si="14"/>
        <v>cells/mL</v>
      </c>
      <c r="F1028" s="173">
        <v>1</v>
      </c>
      <c r="G1028" t="str">
        <f>VLOOKUP(A1028,'MASTER KEY'!$A$2:$K6024,11,FALSE)</f>
        <v>Ecology (Planktonic)</v>
      </c>
      <c r="H1028">
        <v>0</v>
      </c>
    </row>
    <row r="1029" spans="1:8">
      <c r="A1029" s="6" t="s">
        <v>4088</v>
      </c>
      <c r="B1029" t="str">
        <f>VLOOKUP(A1029,'MASTER KEY'!$A$2:$B6987,2,FALSE)</f>
        <v>Chaetoceros spp 0043</v>
      </c>
      <c r="C1029" s="149" t="str">
        <f>VLOOKUP(A1029,'MASTER KEY'!$A$2:$C6987,3,TRUE)</f>
        <v>cells/mL</v>
      </c>
      <c r="D1029" s="6" t="str">
        <f t="shared" si="15"/>
        <v>Chaetoceros_spp_0043</v>
      </c>
      <c r="E1029" s="149" t="str">
        <f t="shared" si="14"/>
        <v>cells/mL</v>
      </c>
      <c r="F1029" s="173">
        <v>1</v>
      </c>
      <c r="G1029" t="str">
        <f>VLOOKUP(A1029,'MASTER KEY'!$A$2:$K6025,11,FALSE)</f>
        <v>Ecology (Planktonic)</v>
      </c>
      <c r="H1029">
        <v>0</v>
      </c>
    </row>
    <row r="1030" spans="1:8">
      <c r="A1030" s="6" t="s">
        <v>4089</v>
      </c>
      <c r="B1030" t="str">
        <f>VLOOKUP(A1030,'MASTER KEY'!$A$2:$B6988,2,FALSE)</f>
        <v>Chaetoceros spp 0044</v>
      </c>
      <c r="C1030" s="149" t="str">
        <f>VLOOKUP(A1030,'MASTER KEY'!$A$2:$C6988,3,TRUE)</f>
        <v>cells/mL</v>
      </c>
      <c r="D1030" s="6" t="str">
        <f t="shared" si="15"/>
        <v>Chaetoceros_spp_0044</v>
      </c>
      <c r="E1030" s="149" t="str">
        <f t="shared" si="14"/>
        <v>cells/mL</v>
      </c>
      <c r="F1030" s="173">
        <v>1</v>
      </c>
      <c r="G1030" t="str">
        <f>VLOOKUP(A1030,'MASTER KEY'!$A$2:$K6026,11,FALSE)</f>
        <v>Ecology (Planktonic)</v>
      </c>
      <c r="H1030">
        <v>0</v>
      </c>
    </row>
    <row r="1031" spans="1:8">
      <c r="A1031" s="6" t="s">
        <v>4090</v>
      </c>
      <c r="B1031" t="str">
        <f>VLOOKUP(A1031,'MASTER KEY'!$A$2:$B6989,2,FALSE)</f>
        <v>Chaetoceros spp 0045</v>
      </c>
      <c r="C1031" s="149" t="str">
        <f>VLOOKUP(A1031,'MASTER KEY'!$A$2:$C6989,3,TRUE)</f>
        <v>cells/mL</v>
      </c>
      <c r="D1031" s="6" t="str">
        <f t="shared" si="15"/>
        <v>Chaetoceros_spp_0045</v>
      </c>
      <c r="E1031" s="149" t="str">
        <f t="shared" si="14"/>
        <v>cells/mL</v>
      </c>
      <c r="F1031" s="173">
        <v>1</v>
      </c>
      <c r="G1031" t="str">
        <f>VLOOKUP(A1031,'MASTER KEY'!$A$2:$K6027,11,FALSE)</f>
        <v>Ecology (Planktonic)</v>
      </c>
      <c r="H1031">
        <v>0</v>
      </c>
    </row>
    <row r="1032" spans="1:8">
      <c r="A1032" s="6" t="s">
        <v>4091</v>
      </c>
      <c r="B1032" t="str">
        <f>VLOOKUP(A1032,'MASTER KEY'!$A$2:$B6990,2,FALSE)</f>
        <v>Chaetoceros spp 0046</v>
      </c>
      <c r="C1032" s="149" t="str">
        <f>VLOOKUP(A1032,'MASTER KEY'!$A$2:$C6990,3,TRUE)</f>
        <v>cells/mL</v>
      </c>
      <c r="D1032" s="6" t="str">
        <f t="shared" si="15"/>
        <v>Chaetoceros_spp_0046</v>
      </c>
      <c r="E1032" s="149" t="str">
        <f t="shared" si="14"/>
        <v>cells/mL</v>
      </c>
      <c r="F1032" s="173">
        <v>1</v>
      </c>
      <c r="G1032" t="str">
        <f>VLOOKUP(A1032,'MASTER KEY'!$A$2:$K6028,11,FALSE)</f>
        <v>Ecology (Planktonic)</v>
      </c>
      <c r="H1032">
        <v>0</v>
      </c>
    </row>
    <row r="1033" spans="1:8">
      <c r="A1033" s="6" t="s">
        <v>4092</v>
      </c>
      <c r="B1033" t="str">
        <f>VLOOKUP(A1033,'MASTER KEY'!$A$2:$B6991,2,FALSE)</f>
        <v>Chaetoceros spp 0047</v>
      </c>
      <c r="C1033" s="149" t="str">
        <f>VLOOKUP(A1033,'MASTER KEY'!$A$2:$C6991,3,TRUE)</f>
        <v>cells/mL</v>
      </c>
      <c r="D1033" s="6" t="str">
        <f t="shared" si="15"/>
        <v>Chaetoceros_spp_0047</v>
      </c>
      <c r="E1033" s="149" t="str">
        <f t="shared" si="14"/>
        <v>cells/mL</v>
      </c>
      <c r="F1033" s="173">
        <v>1</v>
      </c>
      <c r="G1033" t="str">
        <f>VLOOKUP(A1033,'MASTER KEY'!$A$2:$K6029,11,FALSE)</f>
        <v>Ecology (Planktonic)</v>
      </c>
      <c r="H1033">
        <v>0</v>
      </c>
    </row>
    <row r="1034" spans="1:8">
      <c r="A1034" s="6" t="s">
        <v>4093</v>
      </c>
      <c r="B1034" t="str">
        <f>VLOOKUP(A1034,'MASTER KEY'!$A$2:$B6992,2,FALSE)</f>
        <v>Chaetoceros spp 0048</v>
      </c>
      <c r="C1034" s="149" t="str">
        <f>VLOOKUP(A1034,'MASTER KEY'!$A$2:$C6992,3,TRUE)</f>
        <v>cells/mL</v>
      </c>
      <c r="D1034" s="6" t="str">
        <f t="shared" si="15"/>
        <v>Chaetoceros_spp_0048</v>
      </c>
      <c r="E1034" s="149" t="str">
        <f t="shared" si="14"/>
        <v>cells/mL</v>
      </c>
      <c r="F1034" s="173">
        <v>1</v>
      </c>
      <c r="G1034" t="str">
        <f>VLOOKUP(A1034,'MASTER KEY'!$A$2:$K6030,11,FALSE)</f>
        <v>Ecology (Planktonic)</v>
      </c>
      <c r="H1034">
        <v>0</v>
      </c>
    </row>
    <row r="1035" spans="1:8">
      <c r="A1035" s="6" t="s">
        <v>4094</v>
      </c>
      <c r="B1035" t="str">
        <f>VLOOKUP(A1035,'MASTER KEY'!$A$2:$B6993,2,FALSE)</f>
        <v>Chaetoceros spp 0049</v>
      </c>
      <c r="C1035" s="149" t="str">
        <f>VLOOKUP(A1035,'MASTER KEY'!$A$2:$C6993,3,TRUE)</f>
        <v>cells/mL</v>
      </c>
      <c r="D1035" s="6" t="str">
        <f t="shared" si="15"/>
        <v>Chaetoceros_spp_0049</v>
      </c>
      <c r="E1035" s="149" t="str">
        <f t="shared" si="14"/>
        <v>cells/mL</v>
      </c>
      <c r="F1035" s="173">
        <v>1</v>
      </c>
      <c r="G1035" t="str">
        <f>VLOOKUP(A1035,'MASTER KEY'!$A$2:$K6031,11,FALSE)</f>
        <v>Ecology (Planktonic)</v>
      </c>
      <c r="H1035">
        <v>0</v>
      </c>
    </row>
    <row r="1036" spans="1:8">
      <c r="A1036" s="6" t="s">
        <v>4095</v>
      </c>
      <c r="B1036" t="str">
        <f>VLOOKUP(A1036,'MASTER KEY'!$A$2:$B6994,2,FALSE)</f>
        <v>Chaetoceros spp 0050</v>
      </c>
      <c r="C1036" s="149" t="str">
        <f>VLOOKUP(A1036,'MASTER KEY'!$A$2:$C6994,3,TRUE)</f>
        <v>cells/mL</v>
      </c>
      <c r="D1036" s="6" t="str">
        <f t="shared" si="15"/>
        <v>Chaetoceros_spp_0050</v>
      </c>
      <c r="E1036" s="149" t="str">
        <f t="shared" ref="E1036:E1099" si="16">C1036</f>
        <v>cells/mL</v>
      </c>
      <c r="F1036" s="173">
        <v>1</v>
      </c>
      <c r="G1036" t="str">
        <f>VLOOKUP(A1036,'MASTER KEY'!$A$2:$K6032,11,FALSE)</f>
        <v>Ecology (Planktonic)</v>
      </c>
      <c r="H1036">
        <v>0</v>
      </c>
    </row>
    <row r="1037" spans="1:8">
      <c r="A1037" s="6" t="s">
        <v>4096</v>
      </c>
      <c r="B1037" t="str">
        <f>VLOOKUP(A1037,'MASTER KEY'!$A$2:$B6995,2,FALSE)</f>
        <v>Chaetoceros spp 0051</v>
      </c>
      <c r="C1037" s="149" t="str">
        <f>VLOOKUP(A1037,'MASTER KEY'!$A$2:$C6995,3,TRUE)</f>
        <v>cells/mL</v>
      </c>
      <c r="D1037" s="6" t="str">
        <f t="shared" ref="D1037:D1100" si="17">SUBSTITUTE(SUBSTITUTE(SUBSTITUTE(SUBSTITUTE(SUBSTITUTE(SUBSTITUTE(SUBSTITUTE(SUBSTITUTE(SUBSTITUTE(SUBSTITUTE(SUBSTITUTE(SUBSTITUTE(B1037," ","_"),"%",""),"(",""),")",""),"/",""),",",""),"-",""),".",""),"'",""),"&lt;",""),"&gt;",""),"=","")</f>
        <v>Chaetoceros_spp_0051</v>
      </c>
      <c r="E1037" s="149" t="str">
        <f t="shared" si="16"/>
        <v>cells/mL</v>
      </c>
      <c r="F1037" s="173">
        <v>1</v>
      </c>
      <c r="G1037" t="str">
        <f>VLOOKUP(A1037,'MASTER KEY'!$A$2:$K6033,11,FALSE)</f>
        <v>Ecology (Planktonic)</v>
      </c>
      <c r="H1037">
        <v>0</v>
      </c>
    </row>
    <row r="1038" spans="1:8">
      <c r="A1038" s="6" t="s">
        <v>4097</v>
      </c>
      <c r="B1038" t="str">
        <f>VLOOKUP(A1038,'MASTER KEY'!$A$2:$B6996,2,FALSE)</f>
        <v>Chaetoceros spp 0052</v>
      </c>
      <c r="C1038" s="149" t="str">
        <f>VLOOKUP(A1038,'MASTER KEY'!$A$2:$C6996,3,TRUE)</f>
        <v>cells/mL</v>
      </c>
      <c r="D1038" s="6" t="str">
        <f t="shared" si="17"/>
        <v>Chaetoceros_spp_0052</v>
      </c>
      <c r="E1038" s="149" t="str">
        <f t="shared" si="16"/>
        <v>cells/mL</v>
      </c>
      <c r="F1038" s="173">
        <v>1</v>
      </c>
      <c r="G1038" t="str">
        <f>VLOOKUP(A1038,'MASTER KEY'!$A$2:$K6034,11,FALSE)</f>
        <v>Ecology (Planktonic)</v>
      </c>
      <c r="H1038">
        <v>0</v>
      </c>
    </row>
    <row r="1039" spans="1:8">
      <c r="A1039" s="6" t="s">
        <v>4098</v>
      </c>
      <c r="B1039" t="str">
        <f>VLOOKUP(A1039,'MASTER KEY'!$A$2:$B6997,2,FALSE)</f>
        <v>Chaetoceros spp 0053</v>
      </c>
      <c r="C1039" s="149" t="str">
        <f>VLOOKUP(A1039,'MASTER KEY'!$A$2:$C6997,3,TRUE)</f>
        <v>cells/mL</v>
      </c>
      <c r="D1039" s="6" t="str">
        <f t="shared" si="17"/>
        <v>Chaetoceros_spp_0053</v>
      </c>
      <c r="E1039" s="149" t="str">
        <f t="shared" si="16"/>
        <v>cells/mL</v>
      </c>
      <c r="F1039" s="173">
        <v>1</v>
      </c>
      <c r="G1039" t="str">
        <f>VLOOKUP(A1039,'MASTER KEY'!$A$2:$K6035,11,FALSE)</f>
        <v>Ecology (Planktonic)</v>
      </c>
      <c r="H1039">
        <v>0</v>
      </c>
    </row>
    <row r="1040" spans="1:8">
      <c r="A1040" s="6" t="s">
        <v>4099</v>
      </c>
      <c r="B1040" t="str">
        <f>VLOOKUP(A1040,'MASTER KEY'!$A$2:$B6998,2,FALSE)</f>
        <v>Chaetoceros spp 0054</v>
      </c>
      <c r="C1040" s="149" t="str">
        <f>VLOOKUP(A1040,'MASTER KEY'!$A$2:$C6998,3,TRUE)</f>
        <v>cells/mL</v>
      </c>
      <c r="D1040" s="6" t="str">
        <f t="shared" si="17"/>
        <v>Chaetoceros_spp_0054</v>
      </c>
      <c r="E1040" s="149" t="str">
        <f t="shared" si="16"/>
        <v>cells/mL</v>
      </c>
      <c r="F1040" s="173">
        <v>1</v>
      </c>
      <c r="G1040" t="str">
        <f>VLOOKUP(A1040,'MASTER KEY'!$A$2:$K6036,11,FALSE)</f>
        <v>Ecology (Planktonic)</v>
      </c>
      <c r="H1040">
        <v>0</v>
      </c>
    </row>
    <row r="1041" spans="1:8">
      <c r="A1041" s="6" t="s">
        <v>4100</v>
      </c>
      <c r="B1041" t="str">
        <f>VLOOKUP(A1041,'MASTER KEY'!$A$2:$B6999,2,FALSE)</f>
        <v>Chaetoceros spp 0055</v>
      </c>
      <c r="C1041" s="149" t="str">
        <f>VLOOKUP(A1041,'MASTER KEY'!$A$2:$C6999,3,TRUE)</f>
        <v>cells/mL</v>
      </c>
      <c r="D1041" s="6" t="str">
        <f t="shared" si="17"/>
        <v>Chaetoceros_spp_0055</v>
      </c>
      <c r="E1041" s="149" t="str">
        <f t="shared" si="16"/>
        <v>cells/mL</v>
      </c>
      <c r="F1041" s="173">
        <v>1</v>
      </c>
      <c r="G1041" t="str">
        <f>VLOOKUP(A1041,'MASTER KEY'!$A$2:$K6037,11,FALSE)</f>
        <v>Ecology (Planktonic)</v>
      </c>
      <c r="H1041">
        <v>0</v>
      </c>
    </row>
    <row r="1042" spans="1:8">
      <c r="A1042" s="6" t="s">
        <v>4101</v>
      </c>
      <c r="B1042" t="str">
        <f>VLOOKUP(A1042,'MASTER KEY'!$A$2:$B7000,2,FALSE)</f>
        <v>Chaetoceros spp 0056</v>
      </c>
      <c r="C1042" s="149" t="str">
        <f>VLOOKUP(A1042,'MASTER KEY'!$A$2:$C7000,3,TRUE)</f>
        <v>cells/mL</v>
      </c>
      <c r="D1042" s="6" t="str">
        <f t="shared" si="17"/>
        <v>Chaetoceros_spp_0056</v>
      </c>
      <c r="E1042" s="149" t="str">
        <f t="shared" si="16"/>
        <v>cells/mL</v>
      </c>
      <c r="F1042" s="173">
        <v>1</v>
      </c>
      <c r="G1042" t="str">
        <f>VLOOKUP(A1042,'MASTER KEY'!$A$2:$K6038,11,FALSE)</f>
        <v>Ecology (Planktonic)</v>
      </c>
      <c r="H1042">
        <v>0</v>
      </c>
    </row>
    <row r="1043" spans="1:8">
      <c r="A1043" s="6" t="s">
        <v>4102</v>
      </c>
      <c r="B1043" t="str">
        <f>VLOOKUP(A1043,'MASTER KEY'!$A$2:$B7001,2,FALSE)</f>
        <v>Chaetoceros spp 0057</v>
      </c>
      <c r="C1043" s="149" t="str">
        <f>VLOOKUP(A1043,'MASTER KEY'!$A$2:$C7001,3,TRUE)</f>
        <v>cells/mL</v>
      </c>
      <c r="D1043" s="6" t="str">
        <f t="shared" si="17"/>
        <v>Chaetoceros_spp_0057</v>
      </c>
      <c r="E1043" s="149" t="str">
        <f t="shared" si="16"/>
        <v>cells/mL</v>
      </c>
      <c r="F1043" s="173">
        <v>1</v>
      </c>
      <c r="G1043" t="str">
        <f>VLOOKUP(A1043,'MASTER KEY'!$A$2:$K6039,11,FALSE)</f>
        <v>Ecology (Planktonic)</v>
      </c>
      <c r="H1043">
        <v>0</v>
      </c>
    </row>
    <row r="1044" spans="1:8">
      <c r="A1044" s="6" t="s">
        <v>4103</v>
      </c>
      <c r="B1044" t="str">
        <f>VLOOKUP(A1044,'MASTER KEY'!$A$2:$B7002,2,FALSE)</f>
        <v>Chaetoceros spp 0058</v>
      </c>
      <c r="C1044" s="149" t="str">
        <f>VLOOKUP(A1044,'MASTER KEY'!$A$2:$C7002,3,TRUE)</f>
        <v>cells/mL</v>
      </c>
      <c r="D1044" s="6" t="str">
        <f t="shared" si="17"/>
        <v>Chaetoceros_spp_0058</v>
      </c>
      <c r="E1044" s="149" t="str">
        <f t="shared" si="16"/>
        <v>cells/mL</v>
      </c>
      <c r="F1044" s="173">
        <v>1</v>
      </c>
      <c r="G1044" t="str">
        <f>VLOOKUP(A1044,'MASTER KEY'!$A$2:$K6040,11,FALSE)</f>
        <v>Ecology (Planktonic)</v>
      </c>
      <c r="H1044">
        <v>0</v>
      </c>
    </row>
    <row r="1045" spans="1:8">
      <c r="A1045" s="6" t="s">
        <v>4104</v>
      </c>
      <c r="B1045" t="str">
        <f>VLOOKUP(A1045,'MASTER KEY'!$A$2:$B7003,2,FALSE)</f>
        <v>Chaetoceros subtilis</v>
      </c>
      <c r="C1045" s="149" t="str">
        <f>VLOOKUP(A1045,'MASTER KEY'!$A$2:$C7003,3,TRUE)</f>
        <v>cells/mL</v>
      </c>
      <c r="D1045" s="6" t="str">
        <f t="shared" si="17"/>
        <v>Chaetoceros_subtilis</v>
      </c>
      <c r="E1045" s="149" t="str">
        <f t="shared" si="16"/>
        <v>cells/mL</v>
      </c>
      <c r="F1045" s="173">
        <v>1</v>
      </c>
      <c r="G1045" t="str">
        <f>VLOOKUP(A1045,'MASTER KEY'!$A$2:$K6041,11,FALSE)</f>
        <v>Ecology (Planktonic)</v>
      </c>
      <c r="H1045">
        <v>0</v>
      </c>
    </row>
    <row r="1046" spans="1:8">
      <c r="A1046" s="6" t="s">
        <v>4105</v>
      </c>
      <c r="B1046" t="str">
        <f>VLOOKUP(A1046,'MASTER KEY'!$A$2:$B7004,2,FALSE)</f>
        <v>Chaetoceros tenuissimus</v>
      </c>
      <c r="C1046" s="149" t="str">
        <f>VLOOKUP(A1046,'MASTER KEY'!$A$2:$C7004,3,TRUE)</f>
        <v>cells/mL</v>
      </c>
      <c r="D1046" s="6" t="str">
        <f t="shared" si="17"/>
        <v>Chaetoceros_tenuissimus</v>
      </c>
      <c r="E1046" s="149" t="str">
        <f t="shared" si="16"/>
        <v>cells/mL</v>
      </c>
      <c r="F1046" s="173">
        <v>1</v>
      </c>
      <c r="G1046" t="str">
        <f>VLOOKUP(A1046,'MASTER KEY'!$A$2:$K6042,11,FALSE)</f>
        <v>Ecology (Planktonic)</v>
      </c>
      <c r="H1046">
        <v>0</v>
      </c>
    </row>
    <row r="1047" spans="1:8">
      <c r="A1047" s="6" t="s">
        <v>4106</v>
      </c>
      <c r="B1047" t="str">
        <f>VLOOKUP(A1047,'MASTER KEY'!$A$2:$B7005,2,FALSE)</f>
        <v>Chaetoceros throndsenii</v>
      </c>
      <c r="C1047" s="149" t="str">
        <f>VLOOKUP(A1047,'MASTER KEY'!$A$2:$C7005,3,TRUE)</f>
        <v>cells/mL</v>
      </c>
      <c r="D1047" s="6" t="str">
        <f t="shared" si="17"/>
        <v>Chaetoceros_throndsenii</v>
      </c>
      <c r="E1047" s="149" t="str">
        <f t="shared" si="16"/>
        <v>cells/mL</v>
      </c>
      <c r="F1047" s="173">
        <v>1</v>
      </c>
      <c r="G1047" t="str">
        <f>VLOOKUP(A1047,'MASTER KEY'!$A$2:$K6043,11,FALSE)</f>
        <v>Ecology (Planktonic)</v>
      </c>
      <c r="H1047">
        <v>0</v>
      </c>
    </row>
    <row r="1048" spans="1:8">
      <c r="A1048" s="6" t="s">
        <v>4107</v>
      </c>
      <c r="B1048" t="str">
        <f>VLOOKUP(A1048,'MASTER KEY'!$A$2:$B7006,2,FALSE)</f>
        <v>Chamaesiphon spp 0001</v>
      </c>
      <c r="C1048" s="149" t="str">
        <f>VLOOKUP(A1048,'MASTER KEY'!$A$2:$C7006,3,TRUE)</f>
        <v>cells/mL</v>
      </c>
      <c r="D1048" s="6" t="str">
        <f t="shared" si="17"/>
        <v>Chamaesiphon_spp_0001</v>
      </c>
      <c r="E1048" s="149" t="str">
        <f t="shared" si="16"/>
        <v>cells/mL</v>
      </c>
      <c r="F1048" s="173">
        <v>1</v>
      </c>
      <c r="G1048" t="str">
        <f>VLOOKUP(A1048,'MASTER KEY'!$A$2:$K6044,11,FALSE)</f>
        <v>Ecology (Planktonic)</v>
      </c>
      <c r="H1048">
        <v>0</v>
      </c>
    </row>
    <row r="1049" spans="1:8">
      <c r="A1049" s="6" t="s">
        <v>4108</v>
      </c>
      <c r="B1049" t="str">
        <f>VLOOKUP(A1049,'MASTER KEY'!$A$2:$B7007,2,FALSE)</f>
        <v>Chamaesiphon spp 0002</v>
      </c>
      <c r="C1049" s="149" t="str">
        <f>VLOOKUP(A1049,'MASTER KEY'!$A$2:$C7007,3,TRUE)</f>
        <v>cells/mL</v>
      </c>
      <c r="D1049" s="6" t="str">
        <f t="shared" si="17"/>
        <v>Chamaesiphon_spp_0002</v>
      </c>
      <c r="E1049" s="149" t="str">
        <f t="shared" si="16"/>
        <v>cells/mL</v>
      </c>
      <c r="F1049" s="173">
        <v>1</v>
      </c>
      <c r="G1049" t="str">
        <f>VLOOKUP(A1049,'MASTER KEY'!$A$2:$K6045,11,FALSE)</f>
        <v>Ecology (Planktonic)</v>
      </c>
      <c r="H1049">
        <v>0</v>
      </c>
    </row>
    <row r="1050" spans="1:8">
      <c r="A1050" s="6" t="s">
        <v>4109</v>
      </c>
      <c r="B1050" t="str">
        <f>VLOOKUP(A1050,'MASTER KEY'!$A$2:$B7008,2,FALSE)</f>
        <v>Chattonella marina</v>
      </c>
      <c r="C1050" s="149" t="str">
        <f>VLOOKUP(A1050,'MASTER KEY'!$A$2:$C7008,3,TRUE)</f>
        <v>cells/mL</v>
      </c>
      <c r="D1050" s="6" t="str">
        <f t="shared" si="17"/>
        <v>Chattonella_marina</v>
      </c>
      <c r="E1050" s="149" t="str">
        <f t="shared" si="16"/>
        <v>cells/mL</v>
      </c>
      <c r="F1050" s="173">
        <v>1</v>
      </c>
      <c r="G1050" t="str">
        <f>VLOOKUP(A1050,'MASTER KEY'!$A$2:$K6046,11,FALSE)</f>
        <v>Ecology (Planktonic)</v>
      </c>
      <c r="H1050">
        <v>0</v>
      </c>
    </row>
    <row r="1051" spans="1:8">
      <c r="A1051" s="6" t="s">
        <v>4110</v>
      </c>
      <c r="B1051" t="str">
        <f>VLOOKUP(A1051,'MASTER KEY'!$A$2:$B7009,2,FALSE)</f>
        <v>Chattonella spp 0001</v>
      </c>
      <c r="C1051" s="149" t="str">
        <f>VLOOKUP(A1051,'MASTER KEY'!$A$2:$C7009,3,TRUE)</f>
        <v>cells/mL</v>
      </c>
      <c r="D1051" s="6" t="str">
        <f t="shared" si="17"/>
        <v>Chattonella_spp_0001</v>
      </c>
      <c r="E1051" s="149" t="str">
        <f t="shared" si="16"/>
        <v>cells/mL</v>
      </c>
      <c r="F1051" s="173">
        <v>1</v>
      </c>
      <c r="G1051" t="str">
        <f>VLOOKUP(A1051,'MASTER KEY'!$A$2:$K6047,11,FALSE)</f>
        <v>Ecology (Planktonic)</v>
      </c>
      <c r="H1051">
        <v>0</v>
      </c>
    </row>
    <row r="1052" spans="1:8">
      <c r="A1052" s="6" t="s">
        <v>4111</v>
      </c>
      <c r="B1052" t="str">
        <f>VLOOKUP(A1052,'MASTER KEY'!$A$2:$B7010,2,FALSE)</f>
        <v>Chattonella spp 0002</v>
      </c>
      <c r="C1052" s="149" t="str">
        <f>VLOOKUP(A1052,'MASTER KEY'!$A$2:$C7010,3,TRUE)</f>
        <v>cells/mL</v>
      </c>
      <c r="D1052" s="6" t="str">
        <f t="shared" si="17"/>
        <v>Chattonella_spp_0002</v>
      </c>
      <c r="E1052" s="149" t="str">
        <f t="shared" si="16"/>
        <v>cells/mL</v>
      </c>
      <c r="F1052" s="173">
        <v>1</v>
      </c>
      <c r="G1052" t="str">
        <f>VLOOKUP(A1052,'MASTER KEY'!$A$2:$K6048,11,FALSE)</f>
        <v>Ecology (Planktonic)</v>
      </c>
      <c r="H1052">
        <v>0</v>
      </c>
    </row>
    <row r="1053" spans="1:8">
      <c r="A1053" s="6" t="s">
        <v>4112</v>
      </c>
      <c r="B1053" t="str">
        <f>VLOOKUP(A1053,'MASTER KEY'!$A$2:$B7011,2,FALSE)</f>
        <v>Chattonella spp 0003</v>
      </c>
      <c r="C1053" s="149" t="str">
        <f>VLOOKUP(A1053,'MASTER KEY'!$A$2:$C7011,3,TRUE)</f>
        <v>cells/mL</v>
      </c>
      <c r="D1053" s="6" t="str">
        <f t="shared" si="17"/>
        <v>Chattonella_spp_0003</v>
      </c>
      <c r="E1053" s="149" t="str">
        <f t="shared" si="16"/>
        <v>cells/mL</v>
      </c>
      <c r="F1053" s="173">
        <v>1</v>
      </c>
      <c r="G1053" t="str">
        <f>VLOOKUP(A1053,'MASTER KEY'!$A$2:$K6049,11,FALSE)</f>
        <v>Ecology (Planktonic)</v>
      </c>
      <c r="H1053">
        <v>0</v>
      </c>
    </row>
    <row r="1054" spans="1:8">
      <c r="A1054" s="6" t="s">
        <v>4113</v>
      </c>
      <c r="B1054" t="str">
        <f>VLOOKUP(A1054,'MASTER KEY'!$A$2:$B7012,2,FALSE)</f>
        <v>Chlamydomonas globosa</v>
      </c>
      <c r="C1054" s="149" t="str">
        <f>VLOOKUP(A1054,'MASTER KEY'!$A$2:$C7012,3,TRUE)</f>
        <v>cells/mL</v>
      </c>
      <c r="D1054" s="6" t="str">
        <f t="shared" si="17"/>
        <v>Chlamydomonas_globosa</v>
      </c>
      <c r="E1054" s="149" t="str">
        <f t="shared" si="16"/>
        <v>cells/mL</v>
      </c>
      <c r="F1054" s="173">
        <v>1</v>
      </c>
      <c r="G1054" t="str">
        <f>VLOOKUP(A1054,'MASTER KEY'!$A$2:$K6050,11,FALSE)</f>
        <v>Ecology (Planktonic)</v>
      </c>
      <c r="H1054">
        <v>0</v>
      </c>
    </row>
    <row r="1055" spans="1:8">
      <c r="A1055" s="6" t="s">
        <v>4114</v>
      </c>
      <c r="B1055" t="str">
        <f>VLOOKUP(A1055,'MASTER KEY'!$A$2:$B7013,2,FALSE)</f>
        <v>Chlamydomonas spp 0001</v>
      </c>
      <c r="C1055" s="149" t="str">
        <f>VLOOKUP(A1055,'MASTER KEY'!$A$2:$C7013,3,TRUE)</f>
        <v>cells/mL</v>
      </c>
      <c r="D1055" s="6" t="str">
        <f t="shared" si="17"/>
        <v>Chlamydomonas_spp_0001</v>
      </c>
      <c r="E1055" s="149" t="str">
        <f t="shared" si="16"/>
        <v>cells/mL</v>
      </c>
      <c r="F1055" s="173">
        <v>1</v>
      </c>
      <c r="G1055" t="str">
        <f>VLOOKUP(A1055,'MASTER KEY'!$A$2:$K6051,11,FALSE)</f>
        <v>Ecology (Planktonic)</v>
      </c>
      <c r="H1055">
        <v>0</v>
      </c>
    </row>
    <row r="1056" spans="1:8">
      <c r="A1056" s="6" t="s">
        <v>4115</v>
      </c>
      <c r="B1056" t="str">
        <f>VLOOKUP(A1056,'MASTER KEY'!$A$2:$B7014,2,FALSE)</f>
        <v>Chlamydomonas spp 0002</v>
      </c>
      <c r="C1056" s="149" t="str">
        <f>VLOOKUP(A1056,'MASTER KEY'!$A$2:$C7014,3,TRUE)</f>
        <v>cells/mL</v>
      </c>
      <c r="D1056" s="6" t="str">
        <f t="shared" si="17"/>
        <v>Chlamydomonas_spp_0002</v>
      </c>
      <c r="E1056" s="149" t="str">
        <f t="shared" si="16"/>
        <v>cells/mL</v>
      </c>
      <c r="F1056" s="173">
        <v>1</v>
      </c>
      <c r="G1056" t="str">
        <f>VLOOKUP(A1056,'MASTER KEY'!$A$2:$K6052,11,FALSE)</f>
        <v>Ecology (Planktonic)</v>
      </c>
      <c r="H1056">
        <v>0</v>
      </c>
    </row>
    <row r="1057" spans="1:8">
      <c r="A1057" s="6" t="s">
        <v>4116</v>
      </c>
      <c r="B1057" t="str">
        <f>VLOOKUP(A1057,'MASTER KEY'!$A$2:$B7015,2,FALSE)</f>
        <v>Chlamydomonas spp 0003</v>
      </c>
      <c r="C1057" s="149" t="str">
        <f>VLOOKUP(A1057,'MASTER KEY'!$A$2:$C7015,3,TRUE)</f>
        <v>cells/mL</v>
      </c>
      <c r="D1057" s="6" t="str">
        <f t="shared" si="17"/>
        <v>Chlamydomonas_spp_0003</v>
      </c>
      <c r="E1057" s="149" t="str">
        <f t="shared" si="16"/>
        <v>cells/mL</v>
      </c>
      <c r="F1057" s="173">
        <v>1</v>
      </c>
      <c r="G1057" t="str">
        <f>VLOOKUP(A1057,'MASTER KEY'!$A$2:$K6053,11,FALSE)</f>
        <v>Ecology (Planktonic)</v>
      </c>
      <c r="H1057">
        <v>0</v>
      </c>
    </row>
    <row r="1058" spans="1:8">
      <c r="A1058" s="6" t="s">
        <v>4117</v>
      </c>
      <c r="B1058" t="str">
        <f>VLOOKUP(A1058,'MASTER KEY'!$A$2:$B7016,2,FALSE)</f>
        <v>Chlamydomonas spp 0004</v>
      </c>
      <c r="C1058" s="149" t="str">
        <f>VLOOKUP(A1058,'MASTER KEY'!$A$2:$C7016,3,TRUE)</f>
        <v>cells/mL</v>
      </c>
      <c r="D1058" s="6" t="str">
        <f t="shared" si="17"/>
        <v>Chlamydomonas_spp_0004</v>
      </c>
      <c r="E1058" s="149" t="str">
        <f t="shared" si="16"/>
        <v>cells/mL</v>
      </c>
      <c r="F1058" s="173">
        <v>1</v>
      </c>
      <c r="G1058" t="str">
        <f>VLOOKUP(A1058,'MASTER KEY'!$A$2:$K6054,11,FALSE)</f>
        <v>Ecology (Planktonic)</v>
      </c>
      <c r="H1058">
        <v>0</v>
      </c>
    </row>
    <row r="1059" spans="1:8">
      <c r="A1059" s="6" t="s">
        <v>4118</v>
      </c>
      <c r="B1059" t="str">
        <f>VLOOKUP(A1059,'MASTER KEY'!$A$2:$B7017,2,FALSE)</f>
        <v>Chlorella spp 0001</v>
      </c>
      <c r="C1059" s="149" t="str">
        <f>VLOOKUP(A1059,'MASTER KEY'!$A$2:$C7017,3,TRUE)</f>
        <v>cells/mL</v>
      </c>
      <c r="D1059" s="6" t="str">
        <f t="shared" si="17"/>
        <v>Chlorella_spp_0001</v>
      </c>
      <c r="E1059" s="149" t="str">
        <f t="shared" si="16"/>
        <v>cells/mL</v>
      </c>
      <c r="F1059" s="173">
        <v>1</v>
      </c>
      <c r="G1059" t="str">
        <f>VLOOKUP(A1059,'MASTER KEY'!$A$2:$K6055,11,FALSE)</f>
        <v>Ecology (Planktonic)</v>
      </c>
      <c r="H1059">
        <v>0</v>
      </c>
    </row>
    <row r="1060" spans="1:8">
      <c r="A1060" s="6" t="s">
        <v>4119</v>
      </c>
      <c r="B1060" t="str">
        <f>VLOOKUP(A1060,'MASTER KEY'!$A$2:$B7018,2,FALSE)</f>
        <v>Chlorococcum spp 0001</v>
      </c>
      <c r="C1060" s="149" t="str">
        <f>VLOOKUP(A1060,'MASTER KEY'!$A$2:$C7018,3,TRUE)</f>
        <v>cells/mL</v>
      </c>
      <c r="D1060" s="6" t="str">
        <f t="shared" si="17"/>
        <v>Chlorococcum_spp_0001</v>
      </c>
      <c r="E1060" s="149" t="str">
        <f t="shared" si="16"/>
        <v>cells/mL</v>
      </c>
      <c r="F1060" s="173">
        <v>1</v>
      </c>
      <c r="G1060" t="str">
        <f>VLOOKUP(A1060,'MASTER KEY'!$A$2:$K6056,11,FALSE)</f>
        <v>Ecology (Planktonic)</v>
      </c>
      <c r="H1060">
        <v>0</v>
      </c>
    </row>
    <row r="1061" spans="1:8">
      <c r="A1061" s="6" t="s">
        <v>4120</v>
      </c>
      <c r="B1061" t="str">
        <f>VLOOKUP(A1061,'MASTER KEY'!$A$2:$B7019,2,FALSE)</f>
        <v>Chlorogonium spp 0001</v>
      </c>
      <c r="C1061" s="149" t="str">
        <f>VLOOKUP(A1061,'MASTER KEY'!$A$2:$C7019,3,TRUE)</f>
        <v>cells/mL</v>
      </c>
      <c r="D1061" s="6" t="str">
        <f t="shared" si="17"/>
        <v>Chlorogonium_spp_0001</v>
      </c>
      <c r="E1061" s="149" t="str">
        <f t="shared" si="16"/>
        <v>cells/mL</v>
      </c>
      <c r="F1061" s="173">
        <v>1</v>
      </c>
      <c r="G1061" t="str">
        <f>VLOOKUP(A1061,'MASTER KEY'!$A$2:$K6057,11,FALSE)</f>
        <v>Ecology (Planktonic)</v>
      </c>
      <c r="H1061">
        <v>0</v>
      </c>
    </row>
    <row r="1062" spans="1:8">
      <c r="A1062" s="6" t="s">
        <v>4121</v>
      </c>
      <c r="B1062" t="str">
        <f>VLOOKUP(A1062,'MASTER KEY'!$A$2:$B7020,2,FALSE)</f>
        <v>Chlorophyta spp 0001</v>
      </c>
      <c r="C1062" s="149" t="str">
        <f>VLOOKUP(A1062,'MASTER KEY'!$A$2:$C7020,3,TRUE)</f>
        <v>cells/mL</v>
      </c>
      <c r="D1062" s="6" t="str">
        <f t="shared" si="17"/>
        <v>Chlorophyta_spp_0001</v>
      </c>
      <c r="E1062" s="149" t="str">
        <f t="shared" si="16"/>
        <v>cells/mL</v>
      </c>
      <c r="F1062" s="173">
        <v>1</v>
      </c>
      <c r="G1062" t="str">
        <f>VLOOKUP(A1062,'MASTER KEY'!$A$2:$K6058,11,FALSE)</f>
        <v>Ecology (Planktonic)</v>
      </c>
      <c r="H1062">
        <v>0</v>
      </c>
    </row>
    <row r="1063" spans="1:8">
      <c r="A1063" s="6" t="s">
        <v>4122</v>
      </c>
      <c r="B1063" t="str">
        <f>VLOOKUP(A1063,'MASTER KEY'!$A$2:$B7021,2,FALSE)</f>
        <v>Chlorophyta spp 0002</v>
      </c>
      <c r="C1063" s="149" t="str">
        <f>VLOOKUP(A1063,'MASTER KEY'!$A$2:$C7021,3,TRUE)</f>
        <v>cells/mL</v>
      </c>
      <c r="D1063" s="6" t="str">
        <f t="shared" si="17"/>
        <v>Chlorophyta_spp_0002</v>
      </c>
      <c r="E1063" s="149" t="str">
        <f t="shared" si="16"/>
        <v>cells/mL</v>
      </c>
      <c r="F1063" s="173">
        <v>1</v>
      </c>
      <c r="G1063" t="str">
        <f>VLOOKUP(A1063,'MASTER KEY'!$A$2:$K6059,11,FALSE)</f>
        <v>Ecology (Planktonic)</v>
      </c>
      <c r="H1063">
        <v>0</v>
      </c>
    </row>
    <row r="1064" spans="1:8">
      <c r="A1064" s="6" t="s">
        <v>4123</v>
      </c>
      <c r="B1064" t="str">
        <f>VLOOKUP(A1064,'MASTER KEY'!$A$2:$B7022,2,FALSE)</f>
        <v>Chlorophyta spp 0003</v>
      </c>
      <c r="C1064" s="149" t="str">
        <f>VLOOKUP(A1064,'MASTER KEY'!$A$2:$C7022,3,TRUE)</f>
        <v>cells/mL</v>
      </c>
      <c r="D1064" s="6" t="str">
        <f t="shared" si="17"/>
        <v>Chlorophyta_spp_0003</v>
      </c>
      <c r="E1064" s="149" t="str">
        <f t="shared" si="16"/>
        <v>cells/mL</v>
      </c>
      <c r="F1064" s="173">
        <v>1</v>
      </c>
      <c r="G1064" t="str">
        <f>VLOOKUP(A1064,'MASTER KEY'!$A$2:$K6060,11,FALSE)</f>
        <v>Ecology (Planktonic)</v>
      </c>
      <c r="H1064">
        <v>0</v>
      </c>
    </row>
    <row r="1065" spans="1:8">
      <c r="A1065" s="6" t="s">
        <v>4124</v>
      </c>
      <c r="B1065" t="str">
        <f>VLOOKUP(A1065,'MASTER KEY'!$A$2:$B7023,2,FALSE)</f>
        <v>Chlorophyta spp 0004</v>
      </c>
      <c r="C1065" s="149" t="str">
        <f>VLOOKUP(A1065,'MASTER KEY'!$A$2:$C7023,3,TRUE)</f>
        <v>cells/mL</v>
      </c>
      <c r="D1065" s="6" t="str">
        <f t="shared" si="17"/>
        <v>Chlorophyta_spp_0004</v>
      </c>
      <c r="E1065" s="149" t="str">
        <f t="shared" si="16"/>
        <v>cells/mL</v>
      </c>
      <c r="F1065" s="173">
        <v>1</v>
      </c>
      <c r="G1065" t="str">
        <f>VLOOKUP(A1065,'MASTER KEY'!$A$2:$K6061,11,FALSE)</f>
        <v>Ecology (Planktonic)</v>
      </c>
      <c r="H1065">
        <v>0</v>
      </c>
    </row>
    <row r="1066" spans="1:8">
      <c r="A1066" s="6" t="s">
        <v>4125</v>
      </c>
      <c r="B1066" t="str">
        <f>VLOOKUP(A1066,'MASTER KEY'!$A$2:$B7024,2,FALSE)</f>
        <v>Chlorophyta spp 0005</v>
      </c>
      <c r="C1066" s="149" t="str">
        <f>VLOOKUP(A1066,'MASTER KEY'!$A$2:$C7024,3,TRUE)</f>
        <v>cells/mL</v>
      </c>
      <c r="D1066" s="6" t="str">
        <f t="shared" si="17"/>
        <v>Chlorophyta_spp_0005</v>
      </c>
      <c r="E1066" s="149" t="str">
        <f t="shared" si="16"/>
        <v>cells/mL</v>
      </c>
      <c r="F1066" s="173">
        <v>1</v>
      </c>
      <c r="G1066" t="str">
        <f>VLOOKUP(A1066,'MASTER KEY'!$A$2:$K6062,11,FALSE)</f>
        <v>Ecology (Planktonic)</v>
      </c>
      <c r="H1066">
        <v>0</v>
      </c>
    </row>
    <row r="1067" spans="1:8">
      <c r="A1067" s="6" t="s">
        <v>4126</v>
      </c>
      <c r="B1067" t="str">
        <f>VLOOKUP(A1067,'MASTER KEY'!$A$2:$B7025,2,FALSE)</f>
        <v>Chlorophyta spp 0006</v>
      </c>
      <c r="C1067" s="149" t="str">
        <f>VLOOKUP(A1067,'MASTER KEY'!$A$2:$C7025,3,TRUE)</f>
        <v>cells/mL</v>
      </c>
      <c r="D1067" s="6" t="str">
        <f t="shared" si="17"/>
        <v>Chlorophyta_spp_0006</v>
      </c>
      <c r="E1067" s="149" t="str">
        <f t="shared" si="16"/>
        <v>cells/mL</v>
      </c>
      <c r="F1067" s="173">
        <v>1</v>
      </c>
      <c r="G1067" t="str">
        <f>VLOOKUP(A1067,'MASTER KEY'!$A$2:$K6063,11,FALSE)</f>
        <v>Ecology (Planktonic)</v>
      </c>
      <c r="H1067">
        <v>0</v>
      </c>
    </row>
    <row r="1068" spans="1:8">
      <c r="A1068" s="6" t="s">
        <v>4127</v>
      </c>
      <c r="B1068" t="str">
        <f>VLOOKUP(A1068,'MASTER KEY'!$A$2:$B7026,2,FALSE)</f>
        <v>Chroococcus minimus</v>
      </c>
      <c r="C1068" s="149" t="str">
        <f>VLOOKUP(A1068,'MASTER KEY'!$A$2:$C7026,3,TRUE)</f>
        <v>cells/mL</v>
      </c>
      <c r="D1068" s="6" t="str">
        <f t="shared" si="17"/>
        <v>Chroococcus_minimus</v>
      </c>
      <c r="E1068" s="149" t="str">
        <f t="shared" si="16"/>
        <v>cells/mL</v>
      </c>
      <c r="F1068" s="173">
        <v>1</v>
      </c>
      <c r="G1068" t="str">
        <f>VLOOKUP(A1068,'MASTER KEY'!$A$2:$K6064,11,FALSE)</f>
        <v>Ecology (Planktonic)</v>
      </c>
      <c r="H1068">
        <v>0</v>
      </c>
    </row>
    <row r="1069" spans="1:8">
      <c r="A1069" s="6" t="s">
        <v>4128</v>
      </c>
      <c r="B1069" t="str">
        <f>VLOOKUP(A1069,'MASTER KEY'!$A$2:$B7027,2,FALSE)</f>
        <v>Chroococcus spp 0001</v>
      </c>
      <c r="C1069" s="149" t="str">
        <f>VLOOKUP(A1069,'MASTER KEY'!$A$2:$C7027,3,TRUE)</f>
        <v>cells/mL</v>
      </c>
      <c r="D1069" s="6" t="str">
        <f t="shared" si="17"/>
        <v>Chroococcus_spp_0001</v>
      </c>
      <c r="E1069" s="149" t="str">
        <f t="shared" si="16"/>
        <v>cells/mL</v>
      </c>
      <c r="F1069" s="173">
        <v>1</v>
      </c>
      <c r="G1069" t="str">
        <f>VLOOKUP(A1069,'MASTER KEY'!$A$2:$K6065,11,FALSE)</f>
        <v>Ecology (Planktonic)</v>
      </c>
      <c r="H1069">
        <v>0</v>
      </c>
    </row>
    <row r="1070" spans="1:8">
      <c r="A1070" s="6" t="s">
        <v>4129</v>
      </c>
      <c r="B1070" t="str">
        <f>VLOOKUP(A1070,'MASTER KEY'!$A$2:$B7028,2,FALSE)</f>
        <v>Chroomonas spp 0001</v>
      </c>
      <c r="C1070" s="149" t="str">
        <f>VLOOKUP(A1070,'MASTER KEY'!$A$2:$C7028,3,TRUE)</f>
        <v>cells/mL</v>
      </c>
      <c r="D1070" s="6" t="str">
        <f t="shared" si="17"/>
        <v>Chroomonas_spp_0001</v>
      </c>
      <c r="E1070" s="149" t="str">
        <f t="shared" si="16"/>
        <v>cells/mL</v>
      </c>
      <c r="F1070" s="173">
        <v>1</v>
      </c>
      <c r="G1070" t="str">
        <f>VLOOKUP(A1070,'MASTER KEY'!$A$2:$K6066,11,FALSE)</f>
        <v>Ecology (Planktonic)</v>
      </c>
      <c r="H1070">
        <v>0</v>
      </c>
    </row>
    <row r="1071" spans="1:8">
      <c r="A1071" s="6" t="s">
        <v>4130</v>
      </c>
      <c r="B1071" t="str">
        <f>VLOOKUP(A1071,'MASTER KEY'!$A$2:$B7029,2,FALSE)</f>
        <v>Chrysochromulina parkeae</v>
      </c>
      <c r="C1071" s="149" t="str">
        <f>VLOOKUP(A1071,'MASTER KEY'!$A$2:$C7029,3,TRUE)</f>
        <v>cells/mL</v>
      </c>
      <c r="D1071" s="6" t="str">
        <f t="shared" si="17"/>
        <v>Chrysochromulina_parkeae</v>
      </c>
      <c r="E1071" s="149" t="str">
        <f t="shared" si="16"/>
        <v>cells/mL</v>
      </c>
      <c r="F1071" s="173">
        <v>1</v>
      </c>
      <c r="G1071" t="str">
        <f>VLOOKUP(A1071,'MASTER KEY'!$A$2:$K6067,11,FALSE)</f>
        <v>Ecology (Planktonic)</v>
      </c>
      <c r="H1071">
        <v>0</v>
      </c>
    </row>
    <row r="1072" spans="1:8">
      <c r="A1072" s="6" t="s">
        <v>4131</v>
      </c>
      <c r="B1072" t="str">
        <f>VLOOKUP(A1072,'MASTER KEY'!$A$2:$B7030,2,FALSE)</f>
        <v>Chrysochromulina quadrikonta</v>
      </c>
      <c r="C1072" s="149" t="str">
        <f>VLOOKUP(A1072,'MASTER KEY'!$A$2:$C7030,3,TRUE)</f>
        <v>cells/mL</v>
      </c>
      <c r="D1072" s="6" t="str">
        <f t="shared" si="17"/>
        <v>Chrysochromulina_quadrikonta</v>
      </c>
      <c r="E1072" s="149" t="str">
        <f t="shared" si="16"/>
        <v>cells/mL</v>
      </c>
      <c r="F1072" s="173">
        <v>1</v>
      </c>
      <c r="G1072" t="str">
        <f>VLOOKUP(A1072,'MASTER KEY'!$A$2:$K6068,11,FALSE)</f>
        <v>Ecology (Planktonic)</v>
      </c>
      <c r="H1072">
        <v>0</v>
      </c>
    </row>
    <row r="1073" spans="1:8">
      <c r="A1073" s="6" t="s">
        <v>4132</v>
      </c>
      <c r="B1073" t="str">
        <f>VLOOKUP(A1073,'MASTER KEY'!$A$2:$B7031,2,FALSE)</f>
        <v>Chrysochromulina spinifera</v>
      </c>
      <c r="C1073" s="149" t="str">
        <f>VLOOKUP(A1073,'MASTER KEY'!$A$2:$C7031,3,TRUE)</f>
        <v>cells/mL</v>
      </c>
      <c r="D1073" s="6" t="str">
        <f t="shared" si="17"/>
        <v>Chrysochromulina_spinifera</v>
      </c>
      <c r="E1073" s="149" t="str">
        <f t="shared" si="16"/>
        <v>cells/mL</v>
      </c>
      <c r="F1073" s="173">
        <v>1</v>
      </c>
      <c r="G1073" t="str">
        <f>VLOOKUP(A1073,'MASTER KEY'!$A$2:$K6069,11,FALSE)</f>
        <v>Ecology (Planktonic)</v>
      </c>
      <c r="H1073">
        <v>0</v>
      </c>
    </row>
    <row r="1074" spans="1:8">
      <c r="A1074" s="6" t="s">
        <v>4133</v>
      </c>
      <c r="B1074" t="str">
        <f>VLOOKUP(A1074,'MASTER KEY'!$A$2:$B7032,2,FALSE)</f>
        <v>Chrysochromulina spp 0001</v>
      </c>
      <c r="C1074" s="149" t="str">
        <f>VLOOKUP(A1074,'MASTER KEY'!$A$2:$C7032,3,TRUE)</f>
        <v>cells/mL</v>
      </c>
      <c r="D1074" s="6" t="str">
        <f t="shared" si="17"/>
        <v>Chrysochromulina_spp_0001</v>
      </c>
      <c r="E1074" s="149" t="str">
        <f t="shared" si="16"/>
        <v>cells/mL</v>
      </c>
      <c r="F1074" s="173">
        <v>1</v>
      </c>
      <c r="G1074" t="str">
        <f>VLOOKUP(A1074,'MASTER KEY'!$A$2:$K6070,11,FALSE)</f>
        <v>Ecology (Planktonic)</v>
      </c>
      <c r="H1074">
        <v>0</v>
      </c>
    </row>
    <row r="1075" spans="1:8">
      <c r="A1075" s="6" t="s">
        <v>4134</v>
      </c>
      <c r="B1075" t="str">
        <f>VLOOKUP(A1075,'MASTER KEY'!$A$2:$B7033,2,FALSE)</f>
        <v>Chrysochromulina spp 0002</v>
      </c>
      <c r="C1075" s="149" t="str">
        <f>VLOOKUP(A1075,'MASTER KEY'!$A$2:$C7033,3,TRUE)</f>
        <v>cells/mL</v>
      </c>
      <c r="D1075" s="6" t="str">
        <f t="shared" si="17"/>
        <v>Chrysochromulina_spp_0002</v>
      </c>
      <c r="E1075" s="149" t="str">
        <f t="shared" si="16"/>
        <v>cells/mL</v>
      </c>
      <c r="F1075" s="173">
        <v>1</v>
      </c>
      <c r="G1075" t="str">
        <f>VLOOKUP(A1075,'MASTER KEY'!$A$2:$K6071,11,FALSE)</f>
        <v>Ecology (Planktonic)</v>
      </c>
      <c r="H1075">
        <v>0</v>
      </c>
    </row>
    <row r="1076" spans="1:8">
      <c r="A1076" s="6" t="s">
        <v>4135</v>
      </c>
      <c r="B1076" t="str">
        <f>VLOOKUP(A1076,'MASTER KEY'!$A$2:$B7034,2,FALSE)</f>
        <v>Chrysochromulina spp 0003</v>
      </c>
      <c r="C1076" s="149" t="str">
        <f>VLOOKUP(A1076,'MASTER KEY'!$A$2:$C7034,3,TRUE)</f>
        <v>cells/mL</v>
      </c>
      <c r="D1076" s="6" t="str">
        <f t="shared" si="17"/>
        <v>Chrysochromulina_spp_0003</v>
      </c>
      <c r="E1076" s="149" t="str">
        <f t="shared" si="16"/>
        <v>cells/mL</v>
      </c>
      <c r="F1076" s="173">
        <v>1</v>
      </c>
      <c r="G1076" t="str">
        <f>VLOOKUP(A1076,'MASTER KEY'!$A$2:$K6072,11,FALSE)</f>
        <v>Ecology (Planktonic)</v>
      </c>
      <c r="H1076">
        <v>0</v>
      </c>
    </row>
    <row r="1077" spans="1:8">
      <c r="A1077" s="6" t="s">
        <v>4136</v>
      </c>
      <c r="B1077" t="str">
        <f>VLOOKUP(A1077,'MASTER KEY'!$A$2:$B7035,2,FALSE)</f>
        <v>Chrysophyta spp 0001</v>
      </c>
      <c r="C1077" s="149" t="str">
        <f>VLOOKUP(A1077,'MASTER KEY'!$A$2:$C7035,3,TRUE)</f>
        <v>cells/mL</v>
      </c>
      <c r="D1077" s="6" t="str">
        <f t="shared" si="17"/>
        <v>Chrysophyta_spp_0001</v>
      </c>
      <c r="E1077" s="149" t="str">
        <f t="shared" si="16"/>
        <v>cells/mL</v>
      </c>
      <c r="F1077" s="173">
        <v>1</v>
      </c>
      <c r="G1077" t="str">
        <f>VLOOKUP(A1077,'MASTER KEY'!$A$2:$K6073,11,FALSE)</f>
        <v>Ecology (Planktonic)</v>
      </c>
      <c r="H1077">
        <v>0</v>
      </c>
    </row>
    <row r="1078" spans="1:8">
      <c r="A1078" s="6" t="s">
        <v>4137</v>
      </c>
      <c r="B1078" t="str">
        <f>VLOOKUP(A1078,'MASTER KEY'!$A$2:$B7036,2,FALSE)</f>
        <v>Chrysophyta spp 0002</v>
      </c>
      <c r="C1078" s="149" t="str">
        <f>VLOOKUP(A1078,'MASTER KEY'!$A$2:$C7036,3,TRUE)</f>
        <v>cells/mL</v>
      </c>
      <c r="D1078" s="6" t="str">
        <f t="shared" si="17"/>
        <v>Chrysophyta_spp_0002</v>
      </c>
      <c r="E1078" s="149" t="str">
        <f t="shared" si="16"/>
        <v>cells/mL</v>
      </c>
      <c r="F1078" s="173">
        <v>1</v>
      </c>
      <c r="G1078" t="str">
        <f>VLOOKUP(A1078,'MASTER KEY'!$A$2:$K6074,11,FALSE)</f>
        <v>Ecology (Planktonic)</v>
      </c>
      <c r="H1078">
        <v>0</v>
      </c>
    </row>
    <row r="1079" spans="1:8">
      <c r="A1079" s="6" t="s">
        <v>4138</v>
      </c>
      <c r="B1079" t="str">
        <f>VLOOKUP(A1079,'MASTER KEY'!$A$2:$B7037,2,FALSE)</f>
        <v>Chrysophyta spp 0003</v>
      </c>
      <c r="C1079" s="149" t="str">
        <f>VLOOKUP(A1079,'MASTER KEY'!$A$2:$C7037,3,TRUE)</f>
        <v>cells/mL</v>
      </c>
      <c r="D1079" s="6" t="str">
        <f t="shared" si="17"/>
        <v>Chrysophyta_spp_0003</v>
      </c>
      <c r="E1079" s="149" t="str">
        <f t="shared" si="16"/>
        <v>cells/mL</v>
      </c>
      <c r="F1079" s="173">
        <v>1</v>
      </c>
      <c r="G1079" t="str">
        <f>VLOOKUP(A1079,'MASTER KEY'!$A$2:$K6075,11,FALSE)</f>
        <v>Ecology (Planktonic)</v>
      </c>
      <c r="H1079">
        <v>0</v>
      </c>
    </row>
    <row r="1080" spans="1:8">
      <c r="A1080" s="6" t="s">
        <v>4139</v>
      </c>
      <c r="B1080" t="str">
        <f>VLOOKUP(A1080,'MASTER KEY'!$A$2:$B7038,2,FALSE)</f>
        <v>Chrysophyta spp 0004</v>
      </c>
      <c r="C1080" s="149" t="str">
        <f>VLOOKUP(A1080,'MASTER KEY'!$A$2:$C7038,3,TRUE)</f>
        <v>cells/mL</v>
      </c>
      <c r="D1080" s="6" t="str">
        <f t="shared" si="17"/>
        <v>Chrysophyta_spp_0004</v>
      </c>
      <c r="E1080" s="149" t="str">
        <f t="shared" si="16"/>
        <v>cells/mL</v>
      </c>
      <c r="F1080" s="173">
        <v>1</v>
      </c>
      <c r="G1080" t="str">
        <f>VLOOKUP(A1080,'MASTER KEY'!$A$2:$K6076,11,FALSE)</f>
        <v>Ecology (Planktonic)</v>
      </c>
      <c r="H1080">
        <v>0</v>
      </c>
    </row>
    <row r="1081" spans="1:8">
      <c r="A1081" s="6" t="s">
        <v>4140</v>
      </c>
      <c r="B1081" t="str">
        <f>VLOOKUP(A1081,'MASTER KEY'!$A$2:$B7039,2,FALSE)</f>
        <v>Chrysophyta spp 0005</v>
      </c>
      <c r="C1081" s="149" t="str">
        <f>VLOOKUP(A1081,'MASTER KEY'!$A$2:$C7039,3,TRUE)</f>
        <v>cells/mL</v>
      </c>
      <c r="D1081" s="6" t="str">
        <f t="shared" si="17"/>
        <v>Chrysophyta_spp_0005</v>
      </c>
      <c r="E1081" s="149" t="str">
        <f t="shared" si="16"/>
        <v>cells/mL</v>
      </c>
      <c r="F1081" s="173">
        <v>1</v>
      </c>
      <c r="G1081" t="str">
        <f>VLOOKUP(A1081,'MASTER KEY'!$A$2:$K6077,11,FALSE)</f>
        <v>Ecology (Planktonic)</v>
      </c>
      <c r="H1081">
        <v>0</v>
      </c>
    </row>
    <row r="1082" spans="1:8">
      <c r="A1082" s="6" t="s">
        <v>4141</v>
      </c>
      <c r="B1082" t="str">
        <f>VLOOKUP(A1082,'MASTER KEY'!$A$2:$B7040,2,FALSE)</f>
        <v>Chrysophyta spp 0006</v>
      </c>
      <c r="C1082" s="149" t="str">
        <f>VLOOKUP(A1082,'MASTER KEY'!$A$2:$C7040,3,TRUE)</f>
        <v>cells/mL</v>
      </c>
      <c r="D1082" s="6" t="str">
        <f t="shared" si="17"/>
        <v>Chrysophyta_spp_0006</v>
      </c>
      <c r="E1082" s="149" t="str">
        <f t="shared" si="16"/>
        <v>cells/mL</v>
      </c>
      <c r="F1082" s="173">
        <v>1</v>
      </c>
      <c r="G1082" t="str">
        <f>VLOOKUP(A1082,'MASTER KEY'!$A$2:$K6078,11,FALSE)</f>
        <v>Ecology (Planktonic)</v>
      </c>
      <c r="H1082">
        <v>0</v>
      </c>
    </row>
    <row r="1083" spans="1:8">
      <c r="A1083" s="6" t="s">
        <v>4142</v>
      </c>
      <c r="B1083" t="str">
        <f>VLOOKUP(A1083,'MASTER KEY'!$A$2:$B7041,2,FALSE)</f>
        <v>Chrysophyta spp 0007</v>
      </c>
      <c r="C1083" s="149" t="str">
        <f>VLOOKUP(A1083,'MASTER KEY'!$A$2:$C7041,3,TRUE)</f>
        <v>cells/mL</v>
      </c>
      <c r="D1083" s="6" t="str">
        <f t="shared" si="17"/>
        <v>Chrysophyta_spp_0007</v>
      </c>
      <c r="E1083" s="149" t="str">
        <f t="shared" si="16"/>
        <v>cells/mL</v>
      </c>
      <c r="F1083" s="173">
        <v>1</v>
      </c>
      <c r="G1083" t="str">
        <f>VLOOKUP(A1083,'MASTER KEY'!$A$2:$K6079,11,FALSE)</f>
        <v>Ecology (Planktonic)</v>
      </c>
      <c r="H1083">
        <v>0</v>
      </c>
    </row>
    <row r="1084" spans="1:8">
      <c r="A1084" s="6" t="s">
        <v>4143</v>
      </c>
      <c r="B1084" t="str">
        <f>VLOOKUP(A1084,'MASTER KEY'!$A$2:$B7042,2,FALSE)</f>
        <v>Chrysophyta spp 0008</v>
      </c>
      <c r="C1084" s="149" t="str">
        <f>VLOOKUP(A1084,'MASTER KEY'!$A$2:$C7042,3,TRUE)</f>
        <v>cells/mL</v>
      </c>
      <c r="D1084" s="6" t="str">
        <f t="shared" si="17"/>
        <v>Chrysophyta_spp_0008</v>
      </c>
      <c r="E1084" s="149" t="str">
        <f t="shared" si="16"/>
        <v>cells/mL</v>
      </c>
      <c r="F1084" s="173">
        <v>1</v>
      </c>
      <c r="G1084" t="str">
        <f>VLOOKUP(A1084,'MASTER KEY'!$A$2:$K6080,11,FALSE)</f>
        <v>Ecology (Planktonic)</v>
      </c>
      <c r="H1084">
        <v>0</v>
      </c>
    </row>
    <row r="1085" spans="1:8">
      <c r="A1085" s="6" t="s">
        <v>4144</v>
      </c>
      <c r="B1085" t="str">
        <f>VLOOKUP(A1085,'MASTER KEY'!$A$2:$B7043,2,FALSE)</f>
        <v>Chrysophyta spp 0009</v>
      </c>
      <c r="C1085" s="149" t="str">
        <f>VLOOKUP(A1085,'MASTER KEY'!$A$2:$C7043,3,TRUE)</f>
        <v>cells/mL</v>
      </c>
      <c r="D1085" s="6" t="str">
        <f t="shared" si="17"/>
        <v>Chrysophyta_spp_0009</v>
      </c>
      <c r="E1085" s="149" t="str">
        <f t="shared" si="16"/>
        <v>cells/mL</v>
      </c>
      <c r="F1085" s="173">
        <v>1</v>
      </c>
      <c r="G1085" t="str">
        <f>VLOOKUP(A1085,'MASTER KEY'!$A$2:$K6081,11,FALSE)</f>
        <v>Ecology (Planktonic)</v>
      </c>
      <c r="H1085">
        <v>0</v>
      </c>
    </row>
    <row r="1086" spans="1:8">
      <c r="A1086" s="6" t="s">
        <v>4145</v>
      </c>
      <c r="B1086" t="str">
        <f>VLOOKUP(A1086,'MASTER KEY'!$A$2:$B7044,2,FALSE)</f>
        <v>Chrysophyta spp 0010</v>
      </c>
      <c r="C1086" s="149" t="str">
        <f>VLOOKUP(A1086,'MASTER KEY'!$A$2:$C7044,3,TRUE)</f>
        <v>cells/mL</v>
      </c>
      <c r="D1086" s="6" t="str">
        <f t="shared" si="17"/>
        <v>Chrysophyta_spp_0010</v>
      </c>
      <c r="E1086" s="149" t="str">
        <f t="shared" si="16"/>
        <v>cells/mL</v>
      </c>
      <c r="F1086" s="173">
        <v>1</v>
      </c>
      <c r="G1086" t="str">
        <f>VLOOKUP(A1086,'MASTER KEY'!$A$2:$K6082,11,FALSE)</f>
        <v>Ecology (Planktonic)</v>
      </c>
      <c r="H1086">
        <v>0</v>
      </c>
    </row>
    <row r="1087" spans="1:8">
      <c r="A1087" s="6" t="s">
        <v>4146</v>
      </c>
      <c r="B1087" t="str">
        <f>VLOOKUP(A1087,'MASTER KEY'!$A$2:$B7045,2,FALSE)</f>
        <v>Chrysophyta spp 0011</v>
      </c>
      <c r="C1087" s="149" t="str">
        <f>VLOOKUP(A1087,'MASTER KEY'!$A$2:$C7045,3,TRUE)</f>
        <v>cells/mL</v>
      </c>
      <c r="D1087" s="6" t="str">
        <f t="shared" si="17"/>
        <v>Chrysophyta_spp_0011</v>
      </c>
      <c r="E1087" s="149" t="str">
        <f t="shared" si="16"/>
        <v>cells/mL</v>
      </c>
      <c r="F1087" s="173">
        <v>1</v>
      </c>
      <c r="G1087" t="str">
        <f>VLOOKUP(A1087,'MASTER KEY'!$A$2:$K6083,11,FALSE)</f>
        <v>Ecology (Planktonic)</v>
      </c>
      <c r="H1087">
        <v>0</v>
      </c>
    </row>
    <row r="1088" spans="1:8">
      <c r="A1088" s="6" t="s">
        <v>4147</v>
      </c>
      <c r="B1088" t="str">
        <f>VLOOKUP(A1088,'MASTER KEY'!$A$2:$B7046,2,FALSE)</f>
        <v>Chrysophyta spp 0012</v>
      </c>
      <c r="C1088" s="149" t="str">
        <f>VLOOKUP(A1088,'MASTER KEY'!$A$2:$C7046,3,TRUE)</f>
        <v>cells/mL</v>
      </c>
      <c r="D1088" s="6" t="str">
        <f t="shared" si="17"/>
        <v>Chrysophyta_spp_0012</v>
      </c>
      <c r="E1088" s="149" t="str">
        <f t="shared" si="16"/>
        <v>cells/mL</v>
      </c>
      <c r="F1088" s="173">
        <v>1</v>
      </c>
      <c r="G1088" t="str">
        <f>VLOOKUP(A1088,'MASTER KEY'!$A$2:$K6084,11,FALSE)</f>
        <v>Ecology (Planktonic)</v>
      </c>
      <c r="H1088">
        <v>0</v>
      </c>
    </row>
    <row r="1089" spans="1:8">
      <c r="A1089" s="6" t="s">
        <v>4148</v>
      </c>
      <c r="B1089" t="str">
        <f>VLOOKUP(A1089,'MASTER KEY'!$A$2:$B7047,2,FALSE)</f>
        <v>Chrysophyta spp 0013</v>
      </c>
      <c r="C1089" s="149" t="str">
        <f>VLOOKUP(A1089,'MASTER KEY'!$A$2:$C7047,3,TRUE)</f>
        <v>cells/mL</v>
      </c>
      <c r="D1089" s="6" t="str">
        <f t="shared" si="17"/>
        <v>Chrysophyta_spp_0013</v>
      </c>
      <c r="E1089" s="149" t="str">
        <f t="shared" si="16"/>
        <v>cells/mL</v>
      </c>
      <c r="F1089" s="173">
        <v>1</v>
      </c>
      <c r="G1089" t="str">
        <f>VLOOKUP(A1089,'MASTER KEY'!$A$2:$K6085,11,FALSE)</f>
        <v>Ecology (Planktonic)</v>
      </c>
      <c r="H1089">
        <v>0</v>
      </c>
    </row>
    <row r="1090" spans="1:8">
      <c r="A1090" s="6" t="s">
        <v>4149</v>
      </c>
      <c r="B1090" t="str">
        <f>VLOOKUP(A1090,'MASTER KEY'!$A$2:$B7048,2,FALSE)</f>
        <v>Chrysophyte spp 0001</v>
      </c>
      <c r="C1090" s="149" t="str">
        <f>VLOOKUP(A1090,'MASTER KEY'!$A$2:$C7048,3,TRUE)</f>
        <v>cells/mL</v>
      </c>
      <c r="D1090" s="6" t="str">
        <f t="shared" si="17"/>
        <v>Chrysophyte_spp_0001</v>
      </c>
      <c r="E1090" s="149" t="str">
        <f t="shared" si="16"/>
        <v>cells/mL</v>
      </c>
      <c r="F1090" s="173">
        <v>1</v>
      </c>
      <c r="G1090" t="str">
        <f>VLOOKUP(A1090,'MASTER KEY'!$A$2:$K6086,11,FALSE)</f>
        <v>Ecology (Planktonic)</v>
      </c>
      <c r="H1090">
        <v>0</v>
      </c>
    </row>
    <row r="1091" spans="1:8">
      <c r="A1091" s="6" t="s">
        <v>4150</v>
      </c>
      <c r="B1091" t="str">
        <f>VLOOKUP(A1091,'MASTER KEY'!$A$2:$B7049,2,FALSE)</f>
        <v>Cladopyxis brachiolata</v>
      </c>
      <c r="C1091" s="149" t="str">
        <f>VLOOKUP(A1091,'MASTER KEY'!$A$2:$C7049,3,TRUE)</f>
        <v>cells/mL</v>
      </c>
      <c r="D1091" s="6" t="str">
        <f t="shared" si="17"/>
        <v>Cladopyxis_brachiolata</v>
      </c>
      <c r="E1091" s="149" t="str">
        <f t="shared" si="16"/>
        <v>cells/mL</v>
      </c>
      <c r="F1091" s="173">
        <v>1</v>
      </c>
      <c r="G1091" t="str">
        <f>VLOOKUP(A1091,'MASTER KEY'!$A$2:$K6087,11,FALSE)</f>
        <v>Ecology (Planktonic)</v>
      </c>
      <c r="H1091">
        <v>0</v>
      </c>
    </row>
    <row r="1092" spans="1:8">
      <c r="A1092" s="6" t="s">
        <v>4151</v>
      </c>
      <c r="B1092" t="str">
        <f>VLOOKUP(A1092,'MASTER KEY'!$A$2:$B7050,2,FALSE)</f>
        <v>Cladopyxis spp 0001</v>
      </c>
      <c r="C1092" s="149" t="str">
        <f>VLOOKUP(A1092,'MASTER KEY'!$A$2:$C7050,3,TRUE)</f>
        <v>cells/mL</v>
      </c>
      <c r="D1092" s="6" t="str">
        <f t="shared" si="17"/>
        <v>Cladopyxis_spp_0001</v>
      </c>
      <c r="E1092" s="149" t="str">
        <f t="shared" si="16"/>
        <v>cells/mL</v>
      </c>
      <c r="F1092" s="173">
        <v>1</v>
      </c>
      <c r="G1092" t="str">
        <f>VLOOKUP(A1092,'MASTER KEY'!$A$2:$K6088,11,FALSE)</f>
        <v>Ecology (Planktonic)</v>
      </c>
      <c r="H1092">
        <v>0</v>
      </c>
    </row>
    <row r="1093" spans="1:8">
      <c r="A1093" s="6" t="s">
        <v>4152</v>
      </c>
      <c r="B1093" t="str">
        <f>VLOOKUP(A1093,'MASTER KEY'!$A$2:$B7051,2,FALSE)</f>
        <v>Climacocylis scalaroides</v>
      </c>
      <c r="C1093" s="149" t="str">
        <f>VLOOKUP(A1093,'MASTER KEY'!$A$2:$C7051,3,TRUE)</f>
        <v>cells/mL</v>
      </c>
      <c r="D1093" s="6" t="str">
        <f t="shared" si="17"/>
        <v>Climacocylis_scalaroides</v>
      </c>
      <c r="E1093" s="149" t="str">
        <f t="shared" si="16"/>
        <v>cells/mL</v>
      </c>
      <c r="F1093" s="173">
        <v>1</v>
      </c>
      <c r="G1093" t="str">
        <f>VLOOKUP(A1093,'MASTER KEY'!$A$2:$K6089,11,FALSE)</f>
        <v>Ecology (Planktonic)</v>
      </c>
      <c r="H1093">
        <v>0</v>
      </c>
    </row>
    <row r="1094" spans="1:8">
      <c r="A1094" s="6" t="s">
        <v>4153</v>
      </c>
      <c r="B1094" t="str">
        <f>VLOOKUP(A1094,'MASTER KEY'!$A$2:$B7052,2,FALSE)</f>
        <v>Climacocylis spp 0001</v>
      </c>
      <c r="C1094" s="149" t="str">
        <f>VLOOKUP(A1094,'MASTER KEY'!$A$2:$C7052,3,TRUE)</f>
        <v>cells/mL</v>
      </c>
      <c r="D1094" s="6" t="str">
        <f t="shared" si="17"/>
        <v>Climacocylis_spp_0001</v>
      </c>
      <c r="E1094" s="149" t="str">
        <f t="shared" si="16"/>
        <v>cells/mL</v>
      </c>
      <c r="F1094" s="173">
        <v>1</v>
      </c>
      <c r="G1094" t="str">
        <f>VLOOKUP(A1094,'MASTER KEY'!$A$2:$K6090,11,FALSE)</f>
        <v>Ecology (Planktonic)</v>
      </c>
      <c r="H1094">
        <v>0</v>
      </c>
    </row>
    <row r="1095" spans="1:8">
      <c r="A1095" s="6" t="s">
        <v>4154</v>
      </c>
      <c r="B1095" t="str">
        <f>VLOOKUP(A1095,'MASTER KEY'!$A$2:$B7053,2,FALSE)</f>
        <v>Climacodium frauenfeldianum</v>
      </c>
      <c r="C1095" s="149" t="str">
        <f>VLOOKUP(A1095,'MASTER KEY'!$A$2:$C7053,3,TRUE)</f>
        <v>cells/mL</v>
      </c>
      <c r="D1095" s="6" t="str">
        <f t="shared" si="17"/>
        <v>Climacodium_frauenfeldianum</v>
      </c>
      <c r="E1095" s="149" t="str">
        <f t="shared" si="16"/>
        <v>cells/mL</v>
      </c>
      <c r="F1095" s="173">
        <v>1</v>
      </c>
      <c r="G1095" t="str">
        <f>VLOOKUP(A1095,'MASTER KEY'!$A$2:$K6091,11,FALSE)</f>
        <v>Ecology (Planktonic)</v>
      </c>
      <c r="H1095">
        <v>0</v>
      </c>
    </row>
    <row r="1096" spans="1:8">
      <c r="A1096" s="6" t="s">
        <v>4155</v>
      </c>
      <c r="B1096" t="str">
        <f>VLOOKUP(A1096,'MASTER KEY'!$A$2:$B7054,2,FALSE)</f>
        <v>Climacodium spp 0001</v>
      </c>
      <c r="C1096" s="149" t="str">
        <f>VLOOKUP(A1096,'MASTER KEY'!$A$2:$C7054,3,TRUE)</f>
        <v>cells/mL</v>
      </c>
      <c r="D1096" s="6" t="str">
        <f t="shared" si="17"/>
        <v>Climacodium_spp_0001</v>
      </c>
      <c r="E1096" s="149" t="str">
        <f t="shared" si="16"/>
        <v>cells/mL</v>
      </c>
      <c r="F1096" s="173">
        <v>1</v>
      </c>
      <c r="G1096" t="str">
        <f>VLOOKUP(A1096,'MASTER KEY'!$A$2:$K6092,11,FALSE)</f>
        <v>Ecology (Planktonic)</v>
      </c>
      <c r="H1096">
        <v>0</v>
      </c>
    </row>
    <row r="1097" spans="1:8">
      <c r="A1097" s="6" t="s">
        <v>4156</v>
      </c>
      <c r="B1097" t="str">
        <f>VLOOKUP(A1097,'MASTER KEY'!$A$2:$B7055,2,FALSE)</f>
        <v>Climacodium spp 0002</v>
      </c>
      <c r="C1097" s="149" t="str">
        <f>VLOOKUP(A1097,'MASTER KEY'!$A$2:$C7055,3,TRUE)</f>
        <v>cells/mL</v>
      </c>
      <c r="D1097" s="6" t="str">
        <f t="shared" si="17"/>
        <v>Climacodium_spp_0002</v>
      </c>
      <c r="E1097" s="149" t="str">
        <f t="shared" si="16"/>
        <v>cells/mL</v>
      </c>
      <c r="F1097" s="173">
        <v>1</v>
      </c>
      <c r="G1097" t="str">
        <f>VLOOKUP(A1097,'MASTER KEY'!$A$2:$K6093,11,FALSE)</f>
        <v>Ecology (Planktonic)</v>
      </c>
      <c r="H1097">
        <v>0</v>
      </c>
    </row>
    <row r="1098" spans="1:8">
      <c r="A1098" s="6" t="s">
        <v>4157</v>
      </c>
      <c r="B1098" t="str">
        <f>VLOOKUP(A1098,'MASTER KEY'!$A$2:$B7056,2,FALSE)</f>
        <v>Climacodium spp 0003</v>
      </c>
      <c r="C1098" s="149" t="str">
        <f>VLOOKUP(A1098,'MASTER KEY'!$A$2:$C7056,3,TRUE)</f>
        <v>cells/mL</v>
      </c>
      <c r="D1098" s="6" t="str">
        <f t="shared" si="17"/>
        <v>Climacodium_spp_0003</v>
      </c>
      <c r="E1098" s="149" t="str">
        <f t="shared" si="16"/>
        <v>cells/mL</v>
      </c>
      <c r="F1098" s="173">
        <v>1</v>
      </c>
      <c r="G1098" t="str">
        <f>VLOOKUP(A1098,'MASTER KEY'!$A$2:$K6094,11,FALSE)</f>
        <v>Ecology (Planktonic)</v>
      </c>
      <c r="H1098">
        <v>0</v>
      </c>
    </row>
    <row r="1099" spans="1:8">
      <c r="A1099" s="6" t="s">
        <v>4158</v>
      </c>
      <c r="B1099" t="str">
        <f>VLOOKUP(A1099,'MASTER KEY'!$A$2:$B7057,2,FALSE)</f>
        <v>Climacodium spp 0004</v>
      </c>
      <c r="C1099" s="149" t="str">
        <f>VLOOKUP(A1099,'MASTER KEY'!$A$2:$C7057,3,TRUE)</f>
        <v>cells/mL</v>
      </c>
      <c r="D1099" s="6" t="str">
        <f t="shared" si="17"/>
        <v>Climacodium_spp_0004</v>
      </c>
      <c r="E1099" s="149" t="str">
        <f t="shared" si="16"/>
        <v>cells/mL</v>
      </c>
      <c r="F1099" s="173">
        <v>1</v>
      </c>
      <c r="G1099" t="str">
        <f>VLOOKUP(A1099,'MASTER KEY'!$A$2:$K6095,11,FALSE)</f>
        <v>Ecology (Planktonic)</v>
      </c>
      <c r="H1099">
        <v>0</v>
      </c>
    </row>
    <row r="1100" spans="1:8">
      <c r="A1100" s="6" t="s">
        <v>4159</v>
      </c>
      <c r="B1100" t="str">
        <f>VLOOKUP(A1100,'MASTER KEY'!$A$2:$B7058,2,FALSE)</f>
        <v>Climacodium spp 0005</v>
      </c>
      <c r="C1100" s="149" t="str">
        <f>VLOOKUP(A1100,'MASTER KEY'!$A$2:$C7058,3,TRUE)</f>
        <v>cells/mL</v>
      </c>
      <c r="D1100" s="6" t="str">
        <f t="shared" si="17"/>
        <v>Climacodium_spp_0005</v>
      </c>
      <c r="E1100" s="149" t="str">
        <f t="shared" ref="E1100:E1163" si="18">C1100</f>
        <v>cells/mL</v>
      </c>
      <c r="F1100" s="173">
        <v>1</v>
      </c>
      <c r="G1100" t="str">
        <f>VLOOKUP(A1100,'MASTER KEY'!$A$2:$K6096,11,FALSE)</f>
        <v>Ecology (Planktonic)</v>
      </c>
      <c r="H1100">
        <v>0</v>
      </c>
    </row>
    <row r="1101" spans="1:8">
      <c r="A1101" s="6" t="s">
        <v>4160</v>
      </c>
      <c r="B1101" t="str">
        <f>VLOOKUP(A1101,'MASTER KEY'!$A$2:$B7059,2,FALSE)</f>
        <v>Climacodium spp 0006</v>
      </c>
      <c r="C1101" s="149" t="str">
        <f>VLOOKUP(A1101,'MASTER KEY'!$A$2:$C7059,3,TRUE)</f>
        <v>cells/mL</v>
      </c>
      <c r="D1101" s="6" t="str">
        <f t="shared" ref="D1101:D1164" si="19">SUBSTITUTE(SUBSTITUTE(SUBSTITUTE(SUBSTITUTE(SUBSTITUTE(SUBSTITUTE(SUBSTITUTE(SUBSTITUTE(SUBSTITUTE(SUBSTITUTE(SUBSTITUTE(SUBSTITUTE(B1101," ","_"),"%",""),"(",""),")",""),"/",""),",",""),"-",""),".",""),"'",""),"&lt;",""),"&gt;",""),"=","")</f>
        <v>Climacodium_spp_0006</v>
      </c>
      <c r="E1101" s="149" t="str">
        <f t="shared" si="18"/>
        <v>cells/mL</v>
      </c>
      <c r="F1101" s="173">
        <v>1</v>
      </c>
      <c r="G1101" t="str">
        <f>VLOOKUP(A1101,'MASTER KEY'!$A$2:$K6097,11,FALSE)</f>
        <v>Ecology (Planktonic)</v>
      </c>
      <c r="H1101">
        <v>0</v>
      </c>
    </row>
    <row r="1102" spans="1:8">
      <c r="A1102" s="6" t="s">
        <v>4161</v>
      </c>
      <c r="B1102" t="str">
        <f>VLOOKUP(A1102,'MASTER KEY'!$A$2:$B7060,2,FALSE)</f>
        <v>Climacodium spp 0007</v>
      </c>
      <c r="C1102" s="149" t="str">
        <f>VLOOKUP(A1102,'MASTER KEY'!$A$2:$C7060,3,TRUE)</f>
        <v>cells/mL</v>
      </c>
      <c r="D1102" s="6" t="str">
        <f t="shared" si="19"/>
        <v>Climacodium_spp_0007</v>
      </c>
      <c r="E1102" s="149" t="str">
        <f t="shared" si="18"/>
        <v>cells/mL</v>
      </c>
      <c r="F1102" s="173">
        <v>1</v>
      </c>
      <c r="G1102" t="str">
        <f>VLOOKUP(A1102,'MASTER KEY'!$A$2:$K6098,11,FALSE)</f>
        <v>Ecology (Planktonic)</v>
      </c>
      <c r="H1102">
        <v>0</v>
      </c>
    </row>
    <row r="1103" spans="1:8">
      <c r="A1103" s="6" t="s">
        <v>4162</v>
      </c>
      <c r="B1103" t="str">
        <f>VLOOKUP(A1103,'MASTER KEY'!$A$2:$B7061,2,FALSE)</f>
        <v>Climacodium spp 0008</v>
      </c>
      <c r="C1103" s="149" t="str">
        <f>VLOOKUP(A1103,'MASTER KEY'!$A$2:$C7061,3,TRUE)</f>
        <v>cells/mL</v>
      </c>
      <c r="D1103" s="6" t="str">
        <f t="shared" si="19"/>
        <v>Climacodium_spp_0008</v>
      </c>
      <c r="E1103" s="149" t="str">
        <f t="shared" si="18"/>
        <v>cells/mL</v>
      </c>
      <c r="F1103" s="173">
        <v>1</v>
      </c>
      <c r="G1103" t="str">
        <f>VLOOKUP(A1103,'MASTER KEY'!$A$2:$K6099,11,FALSE)</f>
        <v>Ecology (Planktonic)</v>
      </c>
      <c r="H1103">
        <v>0</v>
      </c>
    </row>
    <row r="1104" spans="1:8">
      <c r="A1104" s="6" t="s">
        <v>4163</v>
      </c>
      <c r="B1104" t="str">
        <f>VLOOKUP(A1104,'MASTER KEY'!$A$2:$B7062,2,FALSE)</f>
        <v>Climacosphenia moniligera</v>
      </c>
      <c r="C1104" s="149" t="str">
        <f>VLOOKUP(A1104,'MASTER KEY'!$A$2:$C7062,3,TRUE)</f>
        <v>cells/mL</v>
      </c>
      <c r="D1104" s="6" t="str">
        <f t="shared" si="19"/>
        <v>Climacosphenia_moniligera</v>
      </c>
      <c r="E1104" s="149" t="str">
        <f t="shared" si="18"/>
        <v>cells/mL</v>
      </c>
      <c r="F1104" s="173">
        <v>1</v>
      </c>
      <c r="G1104" t="str">
        <f>VLOOKUP(A1104,'MASTER KEY'!$A$2:$K6100,11,FALSE)</f>
        <v>Ecology (Planktonic)</v>
      </c>
      <c r="H1104">
        <v>0</v>
      </c>
    </row>
    <row r="1105" spans="1:8">
      <c r="A1105" s="6" t="s">
        <v>4164</v>
      </c>
      <c r="B1105" t="str">
        <f>VLOOKUP(A1105,'MASTER KEY'!$A$2:$B7063,2,FALSE)</f>
        <v>Climacosphenia spp 0001</v>
      </c>
      <c r="C1105" s="149" t="str">
        <f>VLOOKUP(A1105,'MASTER KEY'!$A$2:$C7063,3,TRUE)</f>
        <v>cells/mL</v>
      </c>
      <c r="D1105" s="6" t="str">
        <f t="shared" si="19"/>
        <v>Climacosphenia_spp_0001</v>
      </c>
      <c r="E1105" s="149" t="str">
        <f t="shared" si="18"/>
        <v>cells/mL</v>
      </c>
      <c r="F1105" s="173">
        <v>1</v>
      </c>
      <c r="G1105" t="str">
        <f>VLOOKUP(A1105,'MASTER KEY'!$A$2:$K6101,11,FALSE)</f>
        <v>Ecology (Planktonic)</v>
      </c>
      <c r="H1105">
        <v>0</v>
      </c>
    </row>
    <row r="1106" spans="1:8">
      <c r="A1106" s="6" t="s">
        <v>4165</v>
      </c>
      <c r="B1106" t="str">
        <f>VLOOKUP(A1106,'MASTER KEY'!$A$2:$B7064,2,FALSE)</f>
        <v>Climacosphenia spp 0002</v>
      </c>
      <c r="C1106" s="149" t="str">
        <f>VLOOKUP(A1106,'MASTER KEY'!$A$2:$C7064,3,TRUE)</f>
        <v>cells/mL</v>
      </c>
      <c r="D1106" s="6" t="str">
        <f t="shared" si="19"/>
        <v>Climacosphenia_spp_0002</v>
      </c>
      <c r="E1106" s="149" t="str">
        <f t="shared" si="18"/>
        <v>cells/mL</v>
      </c>
      <c r="F1106" s="173">
        <v>1</v>
      </c>
      <c r="G1106" t="str">
        <f>VLOOKUP(A1106,'MASTER KEY'!$A$2:$K6102,11,FALSE)</f>
        <v>Ecology (Planktonic)</v>
      </c>
      <c r="H1106">
        <v>0</v>
      </c>
    </row>
    <row r="1107" spans="1:8">
      <c r="A1107" s="6" t="s">
        <v>4166</v>
      </c>
      <c r="B1107" t="str">
        <f>VLOOKUP(A1107,'MASTER KEY'!$A$2:$B7065,2,FALSE)</f>
        <v>Closteriopsis longissima</v>
      </c>
      <c r="C1107" s="149" t="str">
        <f>VLOOKUP(A1107,'MASTER KEY'!$A$2:$C7065,3,TRUE)</f>
        <v>cells/mL</v>
      </c>
      <c r="D1107" s="6" t="str">
        <f t="shared" si="19"/>
        <v>Closteriopsis_longissima</v>
      </c>
      <c r="E1107" s="149" t="str">
        <f t="shared" si="18"/>
        <v>cells/mL</v>
      </c>
      <c r="F1107" s="173">
        <v>1</v>
      </c>
      <c r="G1107" t="str">
        <f>VLOOKUP(A1107,'MASTER KEY'!$A$2:$K6103,11,FALSE)</f>
        <v>Ecology (Planktonic)</v>
      </c>
      <c r="H1107">
        <v>0</v>
      </c>
    </row>
    <row r="1108" spans="1:8">
      <c r="A1108" s="6" t="s">
        <v>4167</v>
      </c>
      <c r="B1108" t="str">
        <f>VLOOKUP(A1108,'MASTER KEY'!$A$2:$B7066,2,FALSE)</f>
        <v>Closteriopsis spp 0001</v>
      </c>
      <c r="C1108" s="149" t="str">
        <f>VLOOKUP(A1108,'MASTER KEY'!$A$2:$C7066,3,TRUE)</f>
        <v>cells/mL</v>
      </c>
      <c r="D1108" s="6" t="str">
        <f t="shared" si="19"/>
        <v>Closteriopsis_spp_0001</v>
      </c>
      <c r="E1108" s="149" t="str">
        <f t="shared" si="18"/>
        <v>cells/mL</v>
      </c>
      <c r="F1108" s="173">
        <v>1</v>
      </c>
      <c r="G1108" t="str">
        <f>VLOOKUP(A1108,'MASTER KEY'!$A$2:$K6104,11,FALSE)</f>
        <v>Ecology (Planktonic)</v>
      </c>
      <c r="H1108">
        <v>0</v>
      </c>
    </row>
    <row r="1109" spans="1:8">
      <c r="A1109" s="6" t="s">
        <v>4168</v>
      </c>
      <c r="B1109" t="str">
        <f>VLOOKUP(A1109,'MASTER KEY'!$A$2:$B7067,2,FALSE)</f>
        <v>Closterium spp 0001</v>
      </c>
      <c r="C1109" s="149" t="str">
        <f>VLOOKUP(A1109,'MASTER KEY'!$A$2:$C7067,3,TRUE)</f>
        <v>cells/mL</v>
      </c>
      <c r="D1109" s="6" t="str">
        <f t="shared" si="19"/>
        <v>Closterium_spp_0001</v>
      </c>
      <c r="E1109" s="149" t="str">
        <f t="shared" si="18"/>
        <v>cells/mL</v>
      </c>
      <c r="F1109" s="173">
        <v>1</v>
      </c>
      <c r="G1109" t="str">
        <f>VLOOKUP(A1109,'MASTER KEY'!$A$2:$K6105,11,FALSE)</f>
        <v>Ecology (Planktonic)</v>
      </c>
      <c r="H1109">
        <v>0</v>
      </c>
    </row>
    <row r="1110" spans="1:8">
      <c r="A1110" s="6" t="s">
        <v>4169</v>
      </c>
      <c r="B1110" t="str">
        <f>VLOOKUP(A1110,'MASTER KEY'!$A$2:$B7068,2,FALSE)</f>
        <v>Closterium spp 0002</v>
      </c>
      <c r="C1110" s="149" t="str">
        <f>VLOOKUP(A1110,'MASTER KEY'!$A$2:$C7068,3,TRUE)</f>
        <v>cells/mL</v>
      </c>
      <c r="D1110" s="6" t="str">
        <f t="shared" si="19"/>
        <v>Closterium_spp_0002</v>
      </c>
      <c r="E1110" s="149" t="str">
        <f t="shared" si="18"/>
        <v>cells/mL</v>
      </c>
      <c r="F1110" s="173">
        <v>1</v>
      </c>
      <c r="G1110" t="str">
        <f>VLOOKUP(A1110,'MASTER KEY'!$A$2:$K6106,11,FALSE)</f>
        <v>Ecology (Planktonic)</v>
      </c>
      <c r="H1110">
        <v>0</v>
      </c>
    </row>
    <row r="1111" spans="1:8">
      <c r="A1111" s="6" t="s">
        <v>4170</v>
      </c>
      <c r="B1111" t="str">
        <f>VLOOKUP(A1111,'MASTER KEY'!$A$2:$B7069,2,FALSE)</f>
        <v>Closterium spp 0003</v>
      </c>
      <c r="C1111" s="149" t="str">
        <f>VLOOKUP(A1111,'MASTER KEY'!$A$2:$C7069,3,TRUE)</f>
        <v>cells/mL</v>
      </c>
      <c r="D1111" s="6" t="str">
        <f t="shared" si="19"/>
        <v>Closterium_spp_0003</v>
      </c>
      <c r="E1111" s="149" t="str">
        <f t="shared" si="18"/>
        <v>cells/mL</v>
      </c>
      <c r="F1111" s="173">
        <v>1</v>
      </c>
      <c r="G1111" t="str">
        <f>VLOOKUP(A1111,'MASTER KEY'!$A$2:$K6107,11,FALSE)</f>
        <v>Ecology (Planktonic)</v>
      </c>
      <c r="H1111">
        <v>0</v>
      </c>
    </row>
    <row r="1112" spans="1:8">
      <c r="A1112" s="6" t="s">
        <v>4171</v>
      </c>
      <c r="B1112" t="str">
        <f>VLOOKUP(A1112,'MASTER KEY'!$A$2:$B7070,2,FALSE)</f>
        <v>Coccolithophore spp 0001</v>
      </c>
      <c r="C1112" s="149" t="str">
        <f>VLOOKUP(A1112,'MASTER KEY'!$A$2:$C7070,3,TRUE)</f>
        <v>cells/mL</v>
      </c>
      <c r="D1112" s="6" t="str">
        <f t="shared" si="19"/>
        <v>Coccolithophore_spp_0001</v>
      </c>
      <c r="E1112" s="149" t="str">
        <f t="shared" si="18"/>
        <v>cells/mL</v>
      </c>
      <c r="F1112" s="173">
        <v>1</v>
      </c>
      <c r="G1112" t="str">
        <f>VLOOKUP(A1112,'MASTER KEY'!$A$2:$K6108,11,FALSE)</f>
        <v>Ecology (Planktonic)</v>
      </c>
      <c r="H1112">
        <v>0</v>
      </c>
    </row>
    <row r="1113" spans="1:8">
      <c r="A1113" s="6" t="s">
        <v>4172</v>
      </c>
      <c r="B1113" t="str">
        <f>VLOOKUP(A1113,'MASTER KEY'!$A$2:$B7071,2,FALSE)</f>
        <v>Coccolithophorids spp 0002</v>
      </c>
      <c r="C1113" s="149" t="str">
        <f>VLOOKUP(A1113,'MASTER KEY'!$A$2:$C7071,3,TRUE)</f>
        <v>cells/mL</v>
      </c>
      <c r="D1113" s="6" t="str">
        <f t="shared" si="19"/>
        <v>Coccolithophorids_spp_0002</v>
      </c>
      <c r="E1113" s="149" t="str">
        <f t="shared" si="18"/>
        <v>cells/mL</v>
      </c>
      <c r="F1113" s="173">
        <v>1</v>
      </c>
      <c r="G1113" t="str">
        <f>VLOOKUP(A1113,'MASTER KEY'!$A$2:$K6109,11,FALSE)</f>
        <v>Ecology (Planktonic)</v>
      </c>
      <c r="H1113">
        <v>0</v>
      </c>
    </row>
    <row r="1114" spans="1:8">
      <c r="A1114" s="6" t="s">
        <v>4173</v>
      </c>
      <c r="B1114" t="str">
        <f>VLOOKUP(A1114,'MASTER KEY'!$A$2:$B7072,2,FALSE)</f>
        <v>Coccolithophorids spp 0003</v>
      </c>
      <c r="C1114" s="149" t="str">
        <f>VLOOKUP(A1114,'MASTER KEY'!$A$2:$C7072,3,TRUE)</f>
        <v>cells/mL</v>
      </c>
      <c r="D1114" s="6" t="str">
        <f t="shared" si="19"/>
        <v>Coccolithophorids_spp_0003</v>
      </c>
      <c r="E1114" s="149" t="str">
        <f t="shared" si="18"/>
        <v>cells/mL</v>
      </c>
      <c r="F1114" s="173">
        <v>1</v>
      </c>
      <c r="G1114" t="str">
        <f>VLOOKUP(A1114,'MASTER KEY'!$A$2:$K6110,11,FALSE)</f>
        <v>Ecology (Planktonic)</v>
      </c>
      <c r="H1114">
        <v>0</v>
      </c>
    </row>
    <row r="1115" spans="1:8">
      <c r="A1115" s="6" t="s">
        <v>4174</v>
      </c>
      <c r="B1115" t="str">
        <f>VLOOKUP(A1115,'MASTER KEY'!$A$2:$B7073,2,FALSE)</f>
        <v>Coccolithus pelagicus</v>
      </c>
      <c r="C1115" s="149" t="str">
        <f>VLOOKUP(A1115,'MASTER KEY'!$A$2:$C7073,3,TRUE)</f>
        <v>cells/mL</v>
      </c>
      <c r="D1115" s="6" t="str">
        <f t="shared" si="19"/>
        <v>Coccolithus_pelagicus</v>
      </c>
      <c r="E1115" s="149" t="str">
        <f t="shared" si="18"/>
        <v>cells/mL</v>
      </c>
      <c r="F1115" s="173">
        <v>1</v>
      </c>
      <c r="G1115" t="str">
        <f>VLOOKUP(A1115,'MASTER KEY'!$A$2:$K6111,11,FALSE)</f>
        <v>Ecology (Planktonic)</v>
      </c>
      <c r="H1115">
        <v>0</v>
      </c>
    </row>
    <row r="1116" spans="1:8">
      <c r="A1116" s="6" t="s">
        <v>4175</v>
      </c>
      <c r="B1116" t="str">
        <f>VLOOKUP(A1116,'MASTER KEY'!$A$2:$B7074,2,FALSE)</f>
        <v>Cocconeis heteroidea</v>
      </c>
      <c r="C1116" s="149" t="str">
        <f>VLOOKUP(A1116,'MASTER KEY'!$A$2:$C7074,3,TRUE)</f>
        <v>cells/mL</v>
      </c>
      <c r="D1116" s="6" t="str">
        <f t="shared" si="19"/>
        <v>Cocconeis_heteroidea</v>
      </c>
      <c r="E1116" s="149" t="str">
        <f t="shared" si="18"/>
        <v>cells/mL</v>
      </c>
      <c r="F1116" s="173">
        <v>1</v>
      </c>
      <c r="G1116" t="str">
        <f>VLOOKUP(A1116,'MASTER KEY'!$A$2:$K6112,11,FALSE)</f>
        <v>Ecology (Planktonic)</v>
      </c>
      <c r="H1116">
        <v>0</v>
      </c>
    </row>
    <row r="1117" spans="1:8">
      <c r="A1117" s="6" t="s">
        <v>4176</v>
      </c>
      <c r="B1117" t="str">
        <f>VLOOKUP(A1117,'MASTER KEY'!$A$2:$B7075,2,FALSE)</f>
        <v>Cocconeis placentula</v>
      </c>
      <c r="C1117" s="149" t="str">
        <f>VLOOKUP(A1117,'MASTER KEY'!$A$2:$C7075,3,TRUE)</f>
        <v>cells/mL</v>
      </c>
      <c r="D1117" s="6" t="str">
        <f t="shared" si="19"/>
        <v>Cocconeis_placentula</v>
      </c>
      <c r="E1117" s="149" t="str">
        <f t="shared" si="18"/>
        <v>cells/mL</v>
      </c>
      <c r="F1117" s="173">
        <v>1</v>
      </c>
      <c r="G1117" t="str">
        <f>VLOOKUP(A1117,'MASTER KEY'!$A$2:$K6113,11,FALSE)</f>
        <v>Ecology (Planktonic)</v>
      </c>
      <c r="H1117">
        <v>0</v>
      </c>
    </row>
    <row r="1118" spans="1:8">
      <c r="A1118" s="6" t="s">
        <v>4177</v>
      </c>
      <c r="B1118" t="str">
        <f>VLOOKUP(A1118,'MASTER KEY'!$A$2:$B7076,2,FALSE)</f>
        <v>Cocconeis scutellum</v>
      </c>
      <c r="C1118" s="149" t="str">
        <f>VLOOKUP(A1118,'MASTER KEY'!$A$2:$C7076,3,TRUE)</f>
        <v>cells/mL</v>
      </c>
      <c r="D1118" s="6" t="str">
        <f t="shared" si="19"/>
        <v>Cocconeis_scutellum</v>
      </c>
      <c r="E1118" s="149" t="str">
        <f t="shared" si="18"/>
        <v>cells/mL</v>
      </c>
      <c r="F1118" s="173">
        <v>1</v>
      </c>
      <c r="G1118" t="str">
        <f>VLOOKUP(A1118,'MASTER KEY'!$A$2:$K6114,11,FALSE)</f>
        <v>Ecology (Planktonic)</v>
      </c>
      <c r="H1118">
        <v>0</v>
      </c>
    </row>
    <row r="1119" spans="1:8">
      <c r="A1119" s="6" t="s">
        <v>4178</v>
      </c>
      <c r="B1119" t="str">
        <f>VLOOKUP(A1119,'MASTER KEY'!$A$2:$B7077,2,FALSE)</f>
        <v>Cocconeis spp 0001</v>
      </c>
      <c r="C1119" s="149" t="str">
        <f>VLOOKUP(A1119,'MASTER KEY'!$A$2:$C7077,3,TRUE)</f>
        <v>cells/mL</v>
      </c>
      <c r="D1119" s="6" t="str">
        <f t="shared" si="19"/>
        <v>Cocconeis_spp_0001</v>
      </c>
      <c r="E1119" s="149" t="str">
        <f t="shared" si="18"/>
        <v>cells/mL</v>
      </c>
      <c r="F1119" s="173">
        <v>1</v>
      </c>
      <c r="G1119" t="str">
        <f>VLOOKUP(A1119,'MASTER KEY'!$A$2:$K6115,11,FALSE)</f>
        <v>Ecology (Planktonic)</v>
      </c>
      <c r="H1119">
        <v>0</v>
      </c>
    </row>
    <row r="1120" spans="1:8">
      <c r="A1120" s="6" t="s">
        <v>4179</v>
      </c>
      <c r="B1120" t="str">
        <f>VLOOKUP(A1120,'MASTER KEY'!$A$2:$B7078,2,FALSE)</f>
        <v>Cocconeis spp 0002</v>
      </c>
      <c r="C1120" s="149" t="str">
        <f>VLOOKUP(A1120,'MASTER KEY'!$A$2:$C7078,3,TRUE)</f>
        <v>cells/mL</v>
      </c>
      <c r="D1120" s="6" t="str">
        <f t="shared" si="19"/>
        <v>Cocconeis_spp_0002</v>
      </c>
      <c r="E1120" s="149" t="str">
        <f t="shared" si="18"/>
        <v>cells/mL</v>
      </c>
      <c r="F1120" s="173">
        <v>1</v>
      </c>
      <c r="G1120" t="str">
        <f>VLOOKUP(A1120,'MASTER KEY'!$A$2:$K6116,11,FALSE)</f>
        <v>Ecology (Planktonic)</v>
      </c>
      <c r="H1120">
        <v>0</v>
      </c>
    </row>
    <row r="1121" spans="1:8">
      <c r="A1121" s="6" t="s">
        <v>4180</v>
      </c>
      <c r="B1121" t="str">
        <f>VLOOKUP(A1121,'MASTER KEY'!$A$2:$B7079,2,FALSE)</f>
        <v>Cocconeis spp 0003</v>
      </c>
      <c r="C1121" s="149" t="str">
        <f>VLOOKUP(A1121,'MASTER KEY'!$A$2:$C7079,3,TRUE)</f>
        <v>cells/mL</v>
      </c>
      <c r="D1121" s="6" t="str">
        <f t="shared" si="19"/>
        <v>Cocconeis_spp_0003</v>
      </c>
      <c r="E1121" s="149" t="str">
        <f t="shared" si="18"/>
        <v>cells/mL</v>
      </c>
      <c r="F1121" s="173">
        <v>1</v>
      </c>
      <c r="G1121" t="str">
        <f>VLOOKUP(A1121,'MASTER KEY'!$A$2:$K6117,11,FALSE)</f>
        <v>Ecology (Planktonic)</v>
      </c>
      <c r="H1121">
        <v>0</v>
      </c>
    </row>
    <row r="1122" spans="1:8">
      <c r="A1122" s="6" t="s">
        <v>4181</v>
      </c>
      <c r="B1122" t="str">
        <f>VLOOKUP(A1122,'MASTER KEY'!$A$2:$B7080,2,FALSE)</f>
        <v>Cocconeis spp 0004</v>
      </c>
      <c r="C1122" s="149" t="str">
        <f>VLOOKUP(A1122,'MASTER KEY'!$A$2:$C7080,3,TRUE)</f>
        <v>cells/mL</v>
      </c>
      <c r="D1122" s="6" t="str">
        <f t="shared" si="19"/>
        <v>Cocconeis_spp_0004</v>
      </c>
      <c r="E1122" s="149" t="str">
        <f t="shared" si="18"/>
        <v>cells/mL</v>
      </c>
      <c r="F1122" s="173">
        <v>1</v>
      </c>
      <c r="G1122" t="str">
        <f>VLOOKUP(A1122,'MASTER KEY'!$A$2:$K6118,11,FALSE)</f>
        <v>Ecology (Planktonic)</v>
      </c>
      <c r="H1122">
        <v>0</v>
      </c>
    </row>
    <row r="1123" spans="1:8">
      <c r="A1123" s="6" t="s">
        <v>4182</v>
      </c>
      <c r="B1123" t="str">
        <f>VLOOKUP(A1123,'MASTER KEY'!$A$2:$B7081,2,FALSE)</f>
        <v>Cocconeis spp 0005</v>
      </c>
      <c r="C1123" s="149" t="str">
        <f>VLOOKUP(A1123,'MASTER KEY'!$A$2:$C7081,3,TRUE)</f>
        <v>cells/mL</v>
      </c>
      <c r="D1123" s="6" t="str">
        <f t="shared" si="19"/>
        <v>Cocconeis_spp_0005</v>
      </c>
      <c r="E1123" s="149" t="str">
        <f t="shared" si="18"/>
        <v>cells/mL</v>
      </c>
      <c r="F1123" s="173">
        <v>1</v>
      </c>
      <c r="G1123" t="str">
        <f>VLOOKUP(A1123,'MASTER KEY'!$A$2:$K6119,11,FALSE)</f>
        <v>Ecology (Planktonic)</v>
      </c>
      <c r="H1123">
        <v>0</v>
      </c>
    </row>
    <row r="1124" spans="1:8">
      <c r="A1124" s="6" t="s">
        <v>4183</v>
      </c>
      <c r="B1124" t="str">
        <f>VLOOKUP(A1124,'MASTER KEY'!$A$2:$B7082,2,FALSE)</f>
        <v>Cocconeis spp 0006</v>
      </c>
      <c r="C1124" s="149" t="str">
        <f>VLOOKUP(A1124,'MASTER KEY'!$A$2:$C7082,3,TRUE)</f>
        <v>cells/mL</v>
      </c>
      <c r="D1124" s="6" t="str">
        <f t="shared" si="19"/>
        <v>Cocconeis_spp_0006</v>
      </c>
      <c r="E1124" s="149" t="str">
        <f t="shared" si="18"/>
        <v>cells/mL</v>
      </c>
      <c r="F1124" s="173">
        <v>1</v>
      </c>
      <c r="G1124" t="str">
        <f>VLOOKUP(A1124,'MASTER KEY'!$A$2:$K6120,11,FALSE)</f>
        <v>Ecology (Planktonic)</v>
      </c>
      <c r="H1124">
        <v>0</v>
      </c>
    </row>
    <row r="1125" spans="1:8">
      <c r="A1125" s="6" t="s">
        <v>4184</v>
      </c>
      <c r="B1125" t="str">
        <f>VLOOKUP(A1125,'MASTER KEY'!$A$2:$B7083,2,FALSE)</f>
        <v>Cocconeis spp 0007</v>
      </c>
      <c r="C1125" s="149" t="str">
        <f>VLOOKUP(A1125,'MASTER KEY'!$A$2:$C7083,3,TRUE)</f>
        <v>cells/mL</v>
      </c>
      <c r="D1125" s="6" t="str">
        <f t="shared" si="19"/>
        <v>Cocconeis_spp_0007</v>
      </c>
      <c r="E1125" s="149" t="str">
        <f t="shared" si="18"/>
        <v>cells/mL</v>
      </c>
      <c r="F1125" s="173">
        <v>1</v>
      </c>
      <c r="G1125" t="str">
        <f>VLOOKUP(A1125,'MASTER KEY'!$A$2:$K6121,11,FALSE)</f>
        <v>Ecology (Planktonic)</v>
      </c>
      <c r="H1125">
        <v>0</v>
      </c>
    </row>
    <row r="1126" spans="1:8">
      <c r="A1126" s="6" t="s">
        <v>4185</v>
      </c>
      <c r="B1126" t="str">
        <f>VLOOKUP(A1126,'MASTER KEY'!$A$2:$B7084,2,FALSE)</f>
        <v>Cocconeis spp 0008</v>
      </c>
      <c r="C1126" s="149" t="str">
        <f>VLOOKUP(A1126,'MASTER KEY'!$A$2:$C7084,3,TRUE)</f>
        <v>cells/mL</v>
      </c>
      <c r="D1126" s="6" t="str">
        <f t="shared" si="19"/>
        <v>Cocconeis_spp_0008</v>
      </c>
      <c r="E1126" s="149" t="str">
        <f t="shared" si="18"/>
        <v>cells/mL</v>
      </c>
      <c r="F1126" s="173">
        <v>1</v>
      </c>
      <c r="G1126" t="str">
        <f>VLOOKUP(A1126,'MASTER KEY'!$A$2:$K6122,11,FALSE)</f>
        <v>Ecology (Planktonic)</v>
      </c>
      <c r="H1126">
        <v>0</v>
      </c>
    </row>
    <row r="1127" spans="1:8">
      <c r="A1127" s="6" t="s">
        <v>4186</v>
      </c>
      <c r="B1127" t="str">
        <f>VLOOKUP(A1127,'MASTER KEY'!$A$2:$B7085,2,FALSE)</f>
        <v>Cocconeis spp 0009</v>
      </c>
      <c r="C1127" s="149" t="str">
        <f>VLOOKUP(A1127,'MASTER KEY'!$A$2:$C7085,3,TRUE)</f>
        <v>cells/mL</v>
      </c>
      <c r="D1127" s="6" t="str">
        <f t="shared" si="19"/>
        <v>Cocconeis_spp_0009</v>
      </c>
      <c r="E1127" s="149" t="str">
        <f t="shared" si="18"/>
        <v>cells/mL</v>
      </c>
      <c r="F1127" s="173">
        <v>1</v>
      </c>
      <c r="G1127" t="str">
        <f>VLOOKUP(A1127,'MASTER KEY'!$A$2:$K6123,11,FALSE)</f>
        <v>Ecology (Planktonic)</v>
      </c>
      <c r="H1127">
        <v>0</v>
      </c>
    </row>
    <row r="1128" spans="1:8">
      <c r="A1128" s="6" t="s">
        <v>4187</v>
      </c>
      <c r="B1128" t="str">
        <f>VLOOKUP(A1128,'MASTER KEY'!$A$2:$B7086,2,FALSE)</f>
        <v>Cocconeis spp 0010</v>
      </c>
      <c r="C1128" s="149" t="str">
        <f>VLOOKUP(A1128,'MASTER KEY'!$A$2:$C7086,3,TRUE)</f>
        <v>cells/mL</v>
      </c>
      <c r="D1128" s="6" t="str">
        <f t="shared" si="19"/>
        <v>Cocconeis_spp_0010</v>
      </c>
      <c r="E1128" s="149" t="str">
        <f t="shared" si="18"/>
        <v>cells/mL</v>
      </c>
      <c r="F1128" s="173">
        <v>1</v>
      </c>
      <c r="G1128" t="str">
        <f>VLOOKUP(A1128,'MASTER KEY'!$A$2:$K6124,11,FALSE)</f>
        <v>Ecology (Planktonic)</v>
      </c>
      <c r="H1128">
        <v>0</v>
      </c>
    </row>
    <row r="1129" spans="1:8">
      <c r="A1129" s="6" t="s">
        <v>4188</v>
      </c>
      <c r="B1129" t="str">
        <f>VLOOKUP(A1129,'MASTER KEY'!$A$2:$B7087,2,FALSE)</f>
        <v>Cocconeis spp 0011</v>
      </c>
      <c r="C1129" s="149" t="str">
        <f>VLOOKUP(A1129,'MASTER KEY'!$A$2:$C7087,3,TRUE)</f>
        <v>cells/mL</v>
      </c>
      <c r="D1129" s="6" t="str">
        <f t="shared" si="19"/>
        <v>Cocconeis_spp_0011</v>
      </c>
      <c r="E1129" s="149" t="str">
        <f t="shared" si="18"/>
        <v>cells/mL</v>
      </c>
      <c r="F1129" s="173">
        <v>1</v>
      </c>
      <c r="G1129" t="str">
        <f>VLOOKUP(A1129,'MASTER KEY'!$A$2:$K6125,11,FALSE)</f>
        <v>Ecology (Planktonic)</v>
      </c>
      <c r="H1129">
        <v>0</v>
      </c>
    </row>
    <row r="1130" spans="1:8">
      <c r="A1130" s="6" t="s">
        <v>4189</v>
      </c>
      <c r="B1130" t="str">
        <f>VLOOKUP(A1130,'MASTER KEY'!$A$2:$B7088,2,FALSE)</f>
        <v>Cocconeis spp 0012</v>
      </c>
      <c r="C1130" s="149" t="str">
        <f>VLOOKUP(A1130,'MASTER KEY'!$A$2:$C7088,3,TRUE)</f>
        <v>cells/mL</v>
      </c>
      <c r="D1130" s="6" t="str">
        <f t="shared" si="19"/>
        <v>Cocconeis_spp_0012</v>
      </c>
      <c r="E1130" s="149" t="str">
        <f t="shared" si="18"/>
        <v>cells/mL</v>
      </c>
      <c r="F1130" s="173">
        <v>1</v>
      </c>
      <c r="G1130" t="str">
        <f>VLOOKUP(A1130,'MASTER KEY'!$A$2:$K6126,11,FALSE)</f>
        <v>Ecology (Planktonic)</v>
      </c>
      <c r="H1130">
        <v>0</v>
      </c>
    </row>
    <row r="1131" spans="1:8">
      <c r="A1131" s="6" t="s">
        <v>4190</v>
      </c>
      <c r="B1131" t="str">
        <f>VLOOKUP(A1131,'MASTER KEY'!$A$2:$B7089,2,FALSE)</f>
        <v>Cocconeis spp 0013</v>
      </c>
      <c r="C1131" s="149" t="str">
        <f>VLOOKUP(A1131,'MASTER KEY'!$A$2:$C7089,3,TRUE)</f>
        <v>cells/mL</v>
      </c>
      <c r="D1131" s="6" t="str">
        <f t="shared" si="19"/>
        <v>Cocconeis_spp_0013</v>
      </c>
      <c r="E1131" s="149" t="str">
        <f t="shared" si="18"/>
        <v>cells/mL</v>
      </c>
      <c r="F1131" s="173">
        <v>1</v>
      </c>
      <c r="G1131" t="str">
        <f>VLOOKUP(A1131,'MASTER KEY'!$A$2:$K6127,11,FALSE)</f>
        <v>Ecology (Planktonic)</v>
      </c>
      <c r="H1131">
        <v>0</v>
      </c>
    </row>
    <row r="1132" spans="1:8">
      <c r="A1132" s="6" t="s">
        <v>4191</v>
      </c>
      <c r="B1132" t="str">
        <f>VLOOKUP(A1132,'MASTER KEY'!$A$2:$B7090,2,FALSE)</f>
        <v>Cocconeis spp 0014</v>
      </c>
      <c r="C1132" s="149" t="str">
        <f>VLOOKUP(A1132,'MASTER KEY'!$A$2:$C7090,3,TRUE)</f>
        <v>cells/mL</v>
      </c>
      <c r="D1132" s="6" t="str">
        <f t="shared" si="19"/>
        <v>Cocconeis_spp_0014</v>
      </c>
      <c r="E1132" s="149" t="str">
        <f t="shared" si="18"/>
        <v>cells/mL</v>
      </c>
      <c r="F1132" s="173">
        <v>1</v>
      </c>
      <c r="G1132" t="str">
        <f>VLOOKUP(A1132,'MASTER KEY'!$A$2:$K6128,11,FALSE)</f>
        <v>Ecology (Planktonic)</v>
      </c>
      <c r="H1132">
        <v>0</v>
      </c>
    </row>
    <row r="1133" spans="1:8">
      <c r="A1133" s="6" t="s">
        <v>4192</v>
      </c>
      <c r="B1133" t="str">
        <f>VLOOKUP(A1133,'MASTER KEY'!$A$2:$B7091,2,FALSE)</f>
        <v>Cocconeis spp 0015</v>
      </c>
      <c r="C1133" s="149" t="str">
        <f>VLOOKUP(A1133,'MASTER KEY'!$A$2:$C7091,3,TRUE)</f>
        <v>cells/mL</v>
      </c>
      <c r="D1133" s="6" t="str">
        <f t="shared" si="19"/>
        <v>Cocconeis_spp_0015</v>
      </c>
      <c r="E1133" s="149" t="str">
        <f t="shared" si="18"/>
        <v>cells/mL</v>
      </c>
      <c r="F1133" s="173">
        <v>1</v>
      </c>
      <c r="G1133" t="str">
        <f>VLOOKUP(A1133,'MASTER KEY'!$A$2:$K6129,11,FALSE)</f>
        <v>Ecology (Planktonic)</v>
      </c>
      <c r="H1133">
        <v>0</v>
      </c>
    </row>
    <row r="1134" spans="1:8">
      <c r="A1134" s="6" t="s">
        <v>4193</v>
      </c>
      <c r="B1134" t="str">
        <f>VLOOKUP(A1134,'MASTER KEY'!$A$2:$B7092,2,FALSE)</f>
        <v>Cocconeis spp 0016</v>
      </c>
      <c r="C1134" s="149" t="str">
        <f>VLOOKUP(A1134,'MASTER KEY'!$A$2:$C7092,3,TRUE)</f>
        <v>cells/mL</v>
      </c>
      <c r="D1134" s="6" t="str">
        <f t="shared" si="19"/>
        <v>Cocconeis_spp_0016</v>
      </c>
      <c r="E1134" s="149" t="str">
        <f t="shared" si="18"/>
        <v>cells/mL</v>
      </c>
      <c r="F1134" s="173">
        <v>1</v>
      </c>
      <c r="G1134" t="str">
        <f>VLOOKUP(A1134,'MASTER KEY'!$A$2:$K6130,11,FALSE)</f>
        <v>Ecology (Planktonic)</v>
      </c>
      <c r="H1134">
        <v>0</v>
      </c>
    </row>
    <row r="1135" spans="1:8">
      <c r="A1135" s="6" t="s">
        <v>4194</v>
      </c>
      <c r="B1135" t="str">
        <f>VLOOKUP(A1135,'MASTER KEY'!$A$2:$B7093,2,FALSE)</f>
        <v>Cocconeis stauroneiformis</v>
      </c>
      <c r="C1135" s="149" t="str">
        <f>VLOOKUP(A1135,'MASTER KEY'!$A$2:$C7093,3,TRUE)</f>
        <v>cells/mL</v>
      </c>
      <c r="D1135" s="6" t="str">
        <f t="shared" si="19"/>
        <v>Cocconeis_stauroneiformis</v>
      </c>
      <c r="E1135" s="149" t="str">
        <f t="shared" si="18"/>
        <v>cells/mL</v>
      </c>
      <c r="F1135" s="173">
        <v>1</v>
      </c>
      <c r="G1135" t="str">
        <f>VLOOKUP(A1135,'MASTER KEY'!$A$2:$K6131,11,FALSE)</f>
        <v>Ecology (Planktonic)</v>
      </c>
      <c r="H1135">
        <v>0</v>
      </c>
    </row>
    <row r="1136" spans="1:8">
      <c r="A1136" s="6" t="s">
        <v>4195</v>
      </c>
      <c r="B1136" t="str">
        <f>VLOOKUP(A1136,'MASTER KEY'!$A$2:$B7094,2,FALSE)</f>
        <v>Cochlodinium spp 0001</v>
      </c>
      <c r="C1136" s="149" t="str">
        <f>VLOOKUP(A1136,'MASTER KEY'!$A$2:$C7094,3,TRUE)</f>
        <v>cells/mL</v>
      </c>
      <c r="D1136" s="6" t="str">
        <f t="shared" si="19"/>
        <v>Cochlodinium_spp_0001</v>
      </c>
      <c r="E1136" s="149" t="str">
        <f t="shared" si="18"/>
        <v>cells/mL</v>
      </c>
      <c r="F1136" s="173">
        <v>1</v>
      </c>
      <c r="G1136" t="str">
        <f>VLOOKUP(A1136,'MASTER KEY'!$A$2:$K6132,11,FALSE)</f>
        <v>Ecology (Planktonic)</v>
      </c>
      <c r="H1136">
        <v>0</v>
      </c>
    </row>
    <row r="1137" spans="1:8">
      <c r="A1137" s="6" t="s">
        <v>4196</v>
      </c>
      <c r="B1137" t="str">
        <f>VLOOKUP(A1137,'MASTER KEY'!$A$2:$B7095,2,FALSE)</f>
        <v>Coelastrum spp 0001</v>
      </c>
      <c r="C1137" s="149" t="str">
        <f>VLOOKUP(A1137,'MASTER KEY'!$A$2:$C7095,3,TRUE)</f>
        <v>cells/mL</v>
      </c>
      <c r="D1137" s="6" t="str">
        <f t="shared" si="19"/>
        <v>Coelastrum_spp_0001</v>
      </c>
      <c r="E1137" s="149" t="str">
        <f t="shared" si="18"/>
        <v>cells/mL</v>
      </c>
      <c r="F1137" s="173">
        <v>1</v>
      </c>
      <c r="G1137" t="str">
        <f>VLOOKUP(A1137,'MASTER KEY'!$A$2:$K6133,11,FALSE)</f>
        <v>Ecology (Planktonic)</v>
      </c>
      <c r="H1137">
        <v>0</v>
      </c>
    </row>
    <row r="1138" spans="1:8">
      <c r="A1138" s="6" t="s">
        <v>4197</v>
      </c>
      <c r="B1138" t="str">
        <f>VLOOKUP(A1138,'MASTER KEY'!$A$2:$B7096,2,FALSE)</f>
        <v>Colacium spp 0001</v>
      </c>
      <c r="C1138" s="149" t="str">
        <f>VLOOKUP(A1138,'MASTER KEY'!$A$2:$C7096,3,TRUE)</f>
        <v>cells/mL</v>
      </c>
      <c r="D1138" s="6" t="str">
        <f t="shared" si="19"/>
        <v>Colacium_spp_0001</v>
      </c>
      <c r="E1138" s="149" t="str">
        <f t="shared" si="18"/>
        <v>cells/mL</v>
      </c>
      <c r="F1138" s="173">
        <v>1</v>
      </c>
      <c r="G1138" t="str">
        <f>VLOOKUP(A1138,'MASTER KEY'!$A$2:$K6134,11,FALSE)</f>
        <v>Ecology (Planktonic)</v>
      </c>
      <c r="H1138">
        <v>0</v>
      </c>
    </row>
    <row r="1139" spans="1:8">
      <c r="A1139" s="6" t="s">
        <v>4198</v>
      </c>
      <c r="B1139" t="str">
        <f>VLOOKUP(A1139,'MASTER KEY'!$A$2:$B7097,2,FALSE)</f>
        <v>Corethron criophilium</v>
      </c>
      <c r="C1139" s="149" t="str">
        <f>VLOOKUP(A1139,'MASTER KEY'!$A$2:$C7097,3,TRUE)</f>
        <v>cells/mL</v>
      </c>
      <c r="D1139" s="6" t="str">
        <f t="shared" si="19"/>
        <v>Corethron_criophilium</v>
      </c>
      <c r="E1139" s="149" t="str">
        <f t="shared" si="18"/>
        <v>cells/mL</v>
      </c>
      <c r="F1139" s="173">
        <v>1</v>
      </c>
      <c r="G1139" t="str">
        <f>VLOOKUP(A1139,'MASTER KEY'!$A$2:$K6135,11,FALSE)</f>
        <v>Ecology (Planktonic)</v>
      </c>
      <c r="H1139">
        <v>0</v>
      </c>
    </row>
    <row r="1140" spans="1:8">
      <c r="A1140" s="6" t="s">
        <v>4199</v>
      </c>
      <c r="B1140" t="str">
        <f>VLOOKUP(A1140,'MASTER KEY'!$A$2:$B7098,2,FALSE)</f>
        <v>Corethron pennatum</v>
      </c>
      <c r="C1140" s="149" t="str">
        <f>VLOOKUP(A1140,'MASTER KEY'!$A$2:$C7098,3,TRUE)</f>
        <v>cells/mL</v>
      </c>
      <c r="D1140" s="6" t="str">
        <f t="shared" si="19"/>
        <v>Corethron_pennatum</v>
      </c>
      <c r="E1140" s="149" t="str">
        <f t="shared" si="18"/>
        <v>cells/mL</v>
      </c>
      <c r="F1140" s="173">
        <v>1</v>
      </c>
      <c r="G1140" t="str">
        <f>VLOOKUP(A1140,'MASTER KEY'!$A$2:$K6136,11,FALSE)</f>
        <v>Ecology (Planktonic)</v>
      </c>
      <c r="H1140">
        <v>0</v>
      </c>
    </row>
    <row r="1141" spans="1:8">
      <c r="A1141" s="6" t="s">
        <v>4200</v>
      </c>
      <c r="B1141" t="str">
        <f>VLOOKUP(A1141,'MASTER KEY'!$A$2:$B7099,2,FALSE)</f>
        <v>Corethron spp 0001</v>
      </c>
      <c r="C1141" s="149" t="str">
        <f>VLOOKUP(A1141,'MASTER KEY'!$A$2:$C7099,3,TRUE)</f>
        <v>cells/mL</v>
      </c>
      <c r="D1141" s="6" t="str">
        <f t="shared" si="19"/>
        <v>Corethron_spp_0001</v>
      </c>
      <c r="E1141" s="149" t="str">
        <f t="shared" si="18"/>
        <v>cells/mL</v>
      </c>
      <c r="F1141" s="173">
        <v>1</v>
      </c>
      <c r="G1141" t="str">
        <f>VLOOKUP(A1141,'MASTER KEY'!$A$2:$K6137,11,FALSE)</f>
        <v>Ecology (Planktonic)</v>
      </c>
      <c r="H1141">
        <v>0</v>
      </c>
    </row>
    <row r="1142" spans="1:8">
      <c r="A1142" s="6" t="s">
        <v>4201</v>
      </c>
      <c r="B1142" t="str">
        <f>VLOOKUP(A1142,'MASTER KEY'!$A$2:$B7100,2,FALSE)</f>
        <v>Corethron spp 0002</v>
      </c>
      <c r="C1142" s="149" t="str">
        <f>VLOOKUP(A1142,'MASTER KEY'!$A$2:$C7100,3,TRUE)</f>
        <v>cells/mL</v>
      </c>
      <c r="D1142" s="6" t="str">
        <f t="shared" si="19"/>
        <v>Corethron_spp_0002</v>
      </c>
      <c r="E1142" s="149" t="str">
        <f t="shared" si="18"/>
        <v>cells/mL</v>
      </c>
      <c r="F1142" s="173">
        <v>1</v>
      </c>
      <c r="G1142" t="str">
        <f>VLOOKUP(A1142,'MASTER KEY'!$A$2:$K6138,11,FALSE)</f>
        <v>Ecology (Planktonic)</v>
      </c>
      <c r="H1142">
        <v>0</v>
      </c>
    </row>
    <row r="1143" spans="1:8">
      <c r="A1143" s="6" t="s">
        <v>4202</v>
      </c>
      <c r="B1143" t="str">
        <f>VLOOKUP(A1143,'MASTER KEY'!$A$2:$B7101,2,FALSE)</f>
        <v>Corethron spp 0003</v>
      </c>
      <c r="C1143" s="149" t="str">
        <f>VLOOKUP(A1143,'MASTER KEY'!$A$2:$C7101,3,TRUE)</f>
        <v>cells/mL</v>
      </c>
      <c r="D1143" s="6" t="str">
        <f t="shared" si="19"/>
        <v>Corethron_spp_0003</v>
      </c>
      <c r="E1143" s="149" t="str">
        <f t="shared" si="18"/>
        <v>cells/mL</v>
      </c>
      <c r="F1143" s="173">
        <v>1</v>
      </c>
      <c r="G1143" t="str">
        <f>VLOOKUP(A1143,'MASTER KEY'!$A$2:$K6139,11,FALSE)</f>
        <v>Ecology (Planktonic)</v>
      </c>
      <c r="H1143">
        <v>0</v>
      </c>
    </row>
    <row r="1144" spans="1:8">
      <c r="A1144" s="6" t="s">
        <v>4203</v>
      </c>
      <c r="B1144" t="str">
        <f>VLOOKUP(A1144,'MASTER KEY'!$A$2:$B7102,2,FALSE)</f>
        <v>Corethron spp 0004</v>
      </c>
      <c r="C1144" s="149" t="str">
        <f>VLOOKUP(A1144,'MASTER KEY'!$A$2:$C7102,3,TRUE)</f>
        <v>cells/mL</v>
      </c>
      <c r="D1144" s="6" t="str">
        <f t="shared" si="19"/>
        <v>Corethron_spp_0004</v>
      </c>
      <c r="E1144" s="149" t="str">
        <f t="shared" si="18"/>
        <v>cells/mL</v>
      </c>
      <c r="F1144" s="173">
        <v>1</v>
      </c>
      <c r="G1144" t="str">
        <f>VLOOKUP(A1144,'MASTER KEY'!$A$2:$K6140,11,FALSE)</f>
        <v>Ecology (Planktonic)</v>
      </c>
      <c r="H1144">
        <v>0</v>
      </c>
    </row>
    <row r="1145" spans="1:8">
      <c r="A1145" s="6" t="s">
        <v>4204</v>
      </c>
      <c r="B1145" t="str">
        <f>VLOOKUP(A1145,'MASTER KEY'!$A$2:$B7103,2,FALSE)</f>
        <v>Corethron spp 0005</v>
      </c>
      <c r="C1145" s="149" t="str">
        <f>VLOOKUP(A1145,'MASTER KEY'!$A$2:$C7103,3,TRUE)</f>
        <v>cells/mL</v>
      </c>
      <c r="D1145" s="6" t="str">
        <f t="shared" si="19"/>
        <v>Corethron_spp_0005</v>
      </c>
      <c r="E1145" s="149" t="str">
        <f t="shared" si="18"/>
        <v>cells/mL</v>
      </c>
      <c r="F1145" s="173">
        <v>1</v>
      </c>
      <c r="G1145" t="str">
        <f>VLOOKUP(A1145,'MASTER KEY'!$A$2:$K6141,11,FALSE)</f>
        <v>Ecology (Planktonic)</v>
      </c>
      <c r="H1145">
        <v>0</v>
      </c>
    </row>
    <row r="1146" spans="1:8">
      <c r="A1146" s="6" t="s">
        <v>4205</v>
      </c>
      <c r="B1146" t="str">
        <f>VLOOKUP(A1146,'MASTER KEY'!$A$2:$B7104,2,FALSE)</f>
        <v>Coronosphaera mediterranea</v>
      </c>
      <c r="C1146" s="149" t="str">
        <f>VLOOKUP(A1146,'MASTER KEY'!$A$2:$C7104,3,TRUE)</f>
        <v>cells/mL</v>
      </c>
      <c r="D1146" s="6" t="str">
        <f t="shared" si="19"/>
        <v>Coronosphaera_mediterranea</v>
      </c>
      <c r="E1146" s="149" t="str">
        <f t="shared" si="18"/>
        <v>cells/mL</v>
      </c>
      <c r="F1146" s="173">
        <v>1</v>
      </c>
      <c r="G1146" t="str">
        <f>VLOOKUP(A1146,'MASTER KEY'!$A$2:$K6142,11,FALSE)</f>
        <v>Ecology (Planktonic)</v>
      </c>
      <c r="H1146">
        <v>0</v>
      </c>
    </row>
    <row r="1147" spans="1:8">
      <c r="A1147" s="6" t="s">
        <v>4206</v>
      </c>
      <c r="B1147" t="str">
        <f>VLOOKUP(A1147,'MASTER KEY'!$A$2:$B7105,2,FALSE)</f>
        <v>Corymbellus spp 0001</v>
      </c>
      <c r="C1147" s="149" t="str">
        <f>VLOOKUP(A1147,'MASTER KEY'!$A$2:$C7105,3,TRUE)</f>
        <v>cells/mL</v>
      </c>
      <c r="D1147" s="6" t="str">
        <f t="shared" si="19"/>
        <v>Corymbellus_spp_0001</v>
      </c>
      <c r="E1147" s="149" t="str">
        <f t="shared" si="18"/>
        <v>cells/mL</v>
      </c>
      <c r="F1147" s="173">
        <v>1</v>
      </c>
      <c r="G1147" t="str">
        <f>VLOOKUP(A1147,'MASTER KEY'!$A$2:$K6143,11,FALSE)</f>
        <v>Ecology (Planktonic)</v>
      </c>
      <c r="H1147">
        <v>0</v>
      </c>
    </row>
    <row r="1148" spans="1:8">
      <c r="A1148" s="6" t="s">
        <v>4207</v>
      </c>
      <c r="B1148" t="str">
        <f>VLOOKUP(A1148,'MASTER KEY'!$A$2:$B7106,2,FALSE)</f>
        <v>Corymbellus spp 0002</v>
      </c>
      <c r="C1148" s="149" t="str">
        <f>VLOOKUP(A1148,'MASTER KEY'!$A$2:$C7106,3,TRUE)</f>
        <v>cells/mL</v>
      </c>
      <c r="D1148" s="6" t="str">
        <f t="shared" si="19"/>
        <v>Corymbellus_spp_0002</v>
      </c>
      <c r="E1148" s="149" t="str">
        <f t="shared" si="18"/>
        <v>cells/mL</v>
      </c>
      <c r="F1148" s="173">
        <v>1</v>
      </c>
      <c r="G1148" t="str">
        <f>VLOOKUP(A1148,'MASTER KEY'!$A$2:$K6144,11,FALSE)</f>
        <v>Ecology (Planktonic)</v>
      </c>
      <c r="H1148">
        <v>0</v>
      </c>
    </row>
    <row r="1149" spans="1:8">
      <c r="A1149" s="6" t="s">
        <v>4208</v>
      </c>
      <c r="B1149" t="str">
        <f>VLOOKUP(A1149,'MASTER KEY'!$A$2:$B7107,2,FALSE)</f>
        <v>Corymbellus spp 0003</v>
      </c>
      <c r="C1149" s="149" t="str">
        <f>VLOOKUP(A1149,'MASTER KEY'!$A$2:$C7107,3,TRUE)</f>
        <v>cells/mL</v>
      </c>
      <c r="D1149" s="6" t="str">
        <f t="shared" si="19"/>
        <v>Corymbellus_spp_0003</v>
      </c>
      <c r="E1149" s="149" t="str">
        <f t="shared" si="18"/>
        <v>cells/mL</v>
      </c>
      <c r="F1149" s="173">
        <v>1</v>
      </c>
      <c r="G1149" t="str">
        <f>VLOOKUP(A1149,'MASTER KEY'!$A$2:$K6145,11,FALSE)</f>
        <v>Ecology (Planktonic)</v>
      </c>
      <c r="H1149">
        <v>0</v>
      </c>
    </row>
    <row r="1150" spans="1:8">
      <c r="A1150" s="6" t="s">
        <v>4209</v>
      </c>
      <c r="B1150" t="str">
        <f>VLOOKUP(A1150,'MASTER KEY'!$A$2:$B7108,2,FALSE)</f>
        <v>Coscinodiscus granii</v>
      </c>
      <c r="C1150" s="149" t="str">
        <f>VLOOKUP(A1150,'MASTER KEY'!$A$2:$C7108,3,TRUE)</f>
        <v>cells/mL</v>
      </c>
      <c r="D1150" s="6" t="str">
        <f t="shared" si="19"/>
        <v>Coscinodiscus_granii</v>
      </c>
      <c r="E1150" s="149" t="str">
        <f t="shared" si="18"/>
        <v>cells/mL</v>
      </c>
      <c r="F1150" s="173">
        <v>1</v>
      </c>
      <c r="G1150" t="str">
        <f>VLOOKUP(A1150,'MASTER KEY'!$A$2:$K6146,11,FALSE)</f>
        <v>Ecology (Planktonic)</v>
      </c>
      <c r="H1150">
        <v>0</v>
      </c>
    </row>
    <row r="1151" spans="1:8">
      <c r="A1151" s="6" t="s">
        <v>4210</v>
      </c>
      <c r="B1151" t="str">
        <f>VLOOKUP(A1151,'MASTER KEY'!$A$2:$B7109,2,FALSE)</f>
        <v>Coscinodiscus heteroideae</v>
      </c>
      <c r="C1151" s="149" t="str">
        <f>VLOOKUP(A1151,'MASTER KEY'!$A$2:$C7109,3,TRUE)</f>
        <v>cells/mL</v>
      </c>
      <c r="D1151" s="6" t="str">
        <f t="shared" si="19"/>
        <v>Coscinodiscus_heteroideae</v>
      </c>
      <c r="E1151" s="149" t="str">
        <f t="shared" si="18"/>
        <v>cells/mL</v>
      </c>
      <c r="F1151" s="173">
        <v>1</v>
      </c>
      <c r="G1151" t="str">
        <f>VLOOKUP(A1151,'MASTER KEY'!$A$2:$K6147,11,FALSE)</f>
        <v>Ecology (Planktonic)</v>
      </c>
      <c r="H1151">
        <v>0</v>
      </c>
    </row>
    <row r="1152" spans="1:8">
      <c r="A1152" s="6" t="s">
        <v>4211</v>
      </c>
      <c r="B1152" t="str">
        <f>VLOOKUP(A1152,'MASTER KEY'!$A$2:$B7110,2,FALSE)</f>
        <v>Coscinodiscus jonesianus</v>
      </c>
      <c r="C1152" s="149" t="str">
        <f>VLOOKUP(A1152,'MASTER KEY'!$A$2:$C7110,3,TRUE)</f>
        <v>cells/mL</v>
      </c>
      <c r="D1152" s="6" t="str">
        <f t="shared" si="19"/>
        <v>Coscinodiscus_jonesianus</v>
      </c>
      <c r="E1152" s="149" t="str">
        <f t="shared" si="18"/>
        <v>cells/mL</v>
      </c>
      <c r="F1152" s="173">
        <v>1</v>
      </c>
      <c r="G1152" t="str">
        <f>VLOOKUP(A1152,'MASTER KEY'!$A$2:$K6148,11,FALSE)</f>
        <v>Ecology (Planktonic)</v>
      </c>
      <c r="H1152">
        <v>0</v>
      </c>
    </row>
    <row r="1153" spans="1:8">
      <c r="A1153" s="6" t="s">
        <v>4212</v>
      </c>
      <c r="B1153" t="str">
        <f>VLOOKUP(A1153,'MASTER KEY'!$A$2:$B7111,2,FALSE)</f>
        <v>Coscinodiscus radiatus</v>
      </c>
      <c r="C1153" s="149" t="str">
        <f>VLOOKUP(A1153,'MASTER KEY'!$A$2:$C7111,3,TRUE)</f>
        <v>cells/mL</v>
      </c>
      <c r="D1153" s="6" t="str">
        <f t="shared" si="19"/>
        <v>Coscinodiscus_radiatus</v>
      </c>
      <c r="E1153" s="149" t="str">
        <f t="shared" si="18"/>
        <v>cells/mL</v>
      </c>
      <c r="F1153" s="173">
        <v>1</v>
      </c>
      <c r="G1153" t="str">
        <f>VLOOKUP(A1153,'MASTER KEY'!$A$2:$K6149,11,FALSE)</f>
        <v>Ecology (Planktonic)</v>
      </c>
      <c r="H1153">
        <v>0</v>
      </c>
    </row>
    <row r="1154" spans="1:8">
      <c r="A1154" s="6" t="s">
        <v>4213</v>
      </c>
      <c r="B1154" t="str">
        <f>VLOOKUP(A1154,'MASTER KEY'!$A$2:$B7112,2,FALSE)</f>
        <v>Coscinodiscus spp 0001</v>
      </c>
      <c r="C1154" s="149" t="str">
        <f>VLOOKUP(A1154,'MASTER KEY'!$A$2:$C7112,3,TRUE)</f>
        <v>cells/mL</v>
      </c>
      <c r="D1154" s="6" t="str">
        <f t="shared" si="19"/>
        <v>Coscinodiscus_spp_0001</v>
      </c>
      <c r="E1154" s="149" t="str">
        <f t="shared" si="18"/>
        <v>cells/mL</v>
      </c>
      <c r="F1154" s="173">
        <v>1</v>
      </c>
      <c r="G1154" t="str">
        <f>VLOOKUP(A1154,'MASTER KEY'!$A$2:$K6150,11,FALSE)</f>
        <v>Ecology (Planktonic)</v>
      </c>
      <c r="H1154">
        <v>0</v>
      </c>
    </row>
    <row r="1155" spans="1:8">
      <c r="A1155" s="6" t="s">
        <v>4214</v>
      </c>
      <c r="B1155" t="str">
        <f>VLOOKUP(A1155,'MASTER KEY'!$A$2:$B7113,2,FALSE)</f>
        <v>Coscinodiscus spp 0002</v>
      </c>
      <c r="C1155" s="149" t="str">
        <f>VLOOKUP(A1155,'MASTER KEY'!$A$2:$C7113,3,TRUE)</f>
        <v>cells/mL</v>
      </c>
      <c r="D1155" s="6" t="str">
        <f t="shared" si="19"/>
        <v>Coscinodiscus_spp_0002</v>
      </c>
      <c r="E1155" s="149" t="str">
        <f t="shared" si="18"/>
        <v>cells/mL</v>
      </c>
      <c r="F1155" s="173">
        <v>1</v>
      </c>
      <c r="G1155" t="str">
        <f>VLOOKUP(A1155,'MASTER KEY'!$A$2:$K6151,11,FALSE)</f>
        <v>Ecology (Planktonic)</v>
      </c>
      <c r="H1155">
        <v>0</v>
      </c>
    </row>
    <row r="1156" spans="1:8">
      <c r="A1156" s="6" t="s">
        <v>4215</v>
      </c>
      <c r="B1156" t="str">
        <f>VLOOKUP(A1156,'MASTER KEY'!$A$2:$B7114,2,FALSE)</f>
        <v>Coscinodiscus spp 0003</v>
      </c>
      <c r="C1156" s="149" t="str">
        <f>VLOOKUP(A1156,'MASTER KEY'!$A$2:$C7114,3,TRUE)</f>
        <v>cells/mL</v>
      </c>
      <c r="D1156" s="6" t="str">
        <f t="shared" si="19"/>
        <v>Coscinodiscus_spp_0003</v>
      </c>
      <c r="E1156" s="149" t="str">
        <f t="shared" si="18"/>
        <v>cells/mL</v>
      </c>
      <c r="F1156" s="173">
        <v>1</v>
      </c>
      <c r="G1156" t="str">
        <f>VLOOKUP(A1156,'MASTER KEY'!$A$2:$K6152,11,FALSE)</f>
        <v>Ecology (Planktonic)</v>
      </c>
      <c r="H1156">
        <v>0</v>
      </c>
    </row>
    <row r="1157" spans="1:8">
      <c r="A1157" s="6" t="s">
        <v>4216</v>
      </c>
      <c r="B1157" t="str">
        <f>VLOOKUP(A1157,'MASTER KEY'!$A$2:$B7115,2,FALSE)</f>
        <v>Coscinodiscus spp 0004</v>
      </c>
      <c r="C1157" s="149" t="str">
        <f>VLOOKUP(A1157,'MASTER KEY'!$A$2:$C7115,3,TRUE)</f>
        <v>cells/mL</v>
      </c>
      <c r="D1157" s="6" t="str">
        <f t="shared" si="19"/>
        <v>Coscinodiscus_spp_0004</v>
      </c>
      <c r="E1157" s="149" t="str">
        <f t="shared" si="18"/>
        <v>cells/mL</v>
      </c>
      <c r="F1157" s="173">
        <v>1</v>
      </c>
      <c r="G1157" t="str">
        <f>VLOOKUP(A1157,'MASTER KEY'!$A$2:$K6153,11,FALSE)</f>
        <v>Ecology (Planktonic)</v>
      </c>
      <c r="H1157">
        <v>0</v>
      </c>
    </row>
    <row r="1158" spans="1:8">
      <c r="A1158" s="6" t="s">
        <v>4217</v>
      </c>
      <c r="B1158" t="str">
        <f>VLOOKUP(A1158,'MASTER KEY'!$A$2:$B7116,2,FALSE)</f>
        <v>Coscinodiscus spp 0005</v>
      </c>
      <c r="C1158" s="149" t="str">
        <f>VLOOKUP(A1158,'MASTER KEY'!$A$2:$C7116,3,TRUE)</f>
        <v>cells/mL</v>
      </c>
      <c r="D1158" s="6" t="str">
        <f t="shared" si="19"/>
        <v>Coscinodiscus_spp_0005</v>
      </c>
      <c r="E1158" s="149" t="str">
        <f t="shared" si="18"/>
        <v>cells/mL</v>
      </c>
      <c r="F1158" s="173">
        <v>1</v>
      </c>
      <c r="G1158" t="str">
        <f>VLOOKUP(A1158,'MASTER KEY'!$A$2:$K6154,11,FALSE)</f>
        <v>Ecology (Planktonic)</v>
      </c>
      <c r="H1158">
        <v>0</v>
      </c>
    </row>
    <row r="1159" spans="1:8">
      <c r="A1159" s="6" t="s">
        <v>4218</v>
      </c>
      <c r="B1159" t="str">
        <f>VLOOKUP(A1159,'MASTER KEY'!$A$2:$B7117,2,FALSE)</f>
        <v>Coscinodiscus spp 0006</v>
      </c>
      <c r="C1159" s="149" t="str">
        <f>VLOOKUP(A1159,'MASTER KEY'!$A$2:$C7117,3,TRUE)</f>
        <v>cells/mL</v>
      </c>
      <c r="D1159" s="6" t="str">
        <f t="shared" si="19"/>
        <v>Coscinodiscus_spp_0006</v>
      </c>
      <c r="E1159" s="149" t="str">
        <f t="shared" si="18"/>
        <v>cells/mL</v>
      </c>
      <c r="F1159" s="173">
        <v>1</v>
      </c>
      <c r="G1159" t="str">
        <f>VLOOKUP(A1159,'MASTER KEY'!$A$2:$K6155,11,FALSE)</f>
        <v>Ecology (Planktonic)</v>
      </c>
      <c r="H1159">
        <v>0</v>
      </c>
    </row>
    <row r="1160" spans="1:8">
      <c r="A1160" s="6" t="s">
        <v>4219</v>
      </c>
      <c r="B1160" t="str">
        <f>VLOOKUP(A1160,'MASTER KEY'!$A$2:$B7118,2,FALSE)</f>
        <v>Coscinodiscus spp 0007</v>
      </c>
      <c r="C1160" s="149" t="str">
        <f>VLOOKUP(A1160,'MASTER KEY'!$A$2:$C7118,3,TRUE)</f>
        <v>cells/mL</v>
      </c>
      <c r="D1160" s="6" t="str">
        <f t="shared" si="19"/>
        <v>Coscinodiscus_spp_0007</v>
      </c>
      <c r="E1160" s="149" t="str">
        <f t="shared" si="18"/>
        <v>cells/mL</v>
      </c>
      <c r="F1160" s="173">
        <v>1</v>
      </c>
      <c r="G1160" t="str">
        <f>VLOOKUP(A1160,'MASTER KEY'!$A$2:$K6156,11,FALSE)</f>
        <v>Ecology (Planktonic)</v>
      </c>
      <c r="H1160">
        <v>0</v>
      </c>
    </row>
    <row r="1161" spans="1:8">
      <c r="A1161" s="6" t="s">
        <v>4220</v>
      </c>
      <c r="B1161" t="str">
        <f>VLOOKUP(A1161,'MASTER KEY'!$A$2:$B7119,2,FALSE)</f>
        <v>Coscinodiscus spp 0008</v>
      </c>
      <c r="C1161" s="149" t="str">
        <f>VLOOKUP(A1161,'MASTER KEY'!$A$2:$C7119,3,TRUE)</f>
        <v>cells/mL</v>
      </c>
      <c r="D1161" s="6" t="str">
        <f t="shared" si="19"/>
        <v>Coscinodiscus_spp_0008</v>
      </c>
      <c r="E1161" s="149" t="str">
        <f t="shared" si="18"/>
        <v>cells/mL</v>
      </c>
      <c r="F1161" s="173">
        <v>1</v>
      </c>
      <c r="G1161" t="str">
        <f>VLOOKUP(A1161,'MASTER KEY'!$A$2:$K6157,11,FALSE)</f>
        <v>Ecology (Planktonic)</v>
      </c>
      <c r="H1161">
        <v>0</v>
      </c>
    </row>
    <row r="1162" spans="1:8">
      <c r="A1162" s="6" t="s">
        <v>4221</v>
      </c>
      <c r="B1162" t="str">
        <f>VLOOKUP(A1162,'MASTER KEY'!$A$2:$B7120,2,FALSE)</f>
        <v>Coscinodiscus spp 0009</v>
      </c>
      <c r="C1162" s="149" t="str">
        <f>VLOOKUP(A1162,'MASTER KEY'!$A$2:$C7120,3,TRUE)</f>
        <v>cells/mL</v>
      </c>
      <c r="D1162" s="6" t="str">
        <f t="shared" si="19"/>
        <v>Coscinodiscus_spp_0009</v>
      </c>
      <c r="E1162" s="149" t="str">
        <f t="shared" si="18"/>
        <v>cells/mL</v>
      </c>
      <c r="F1162" s="173">
        <v>1</v>
      </c>
      <c r="G1162" t="str">
        <f>VLOOKUP(A1162,'MASTER KEY'!$A$2:$K6158,11,FALSE)</f>
        <v>Ecology (Planktonic)</v>
      </c>
      <c r="H1162">
        <v>0</v>
      </c>
    </row>
    <row r="1163" spans="1:8">
      <c r="A1163" s="6" t="s">
        <v>4222</v>
      </c>
      <c r="B1163" t="str">
        <f>VLOOKUP(A1163,'MASTER KEY'!$A$2:$B7121,2,FALSE)</f>
        <v>Coscinodiscus spp 0010</v>
      </c>
      <c r="C1163" s="149" t="str">
        <f>VLOOKUP(A1163,'MASTER KEY'!$A$2:$C7121,3,TRUE)</f>
        <v>cells/mL</v>
      </c>
      <c r="D1163" s="6" t="str">
        <f t="shared" si="19"/>
        <v>Coscinodiscus_spp_0010</v>
      </c>
      <c r="E1163" s="149" t="str">
        <f t="shared" si="18"/>
        <v>cells/mL</v>
      </c>
      <c r="F1163" s="173">
        <v>1</v>
      </c>
      <c r="G1163" t="str">
        <f>VLOOKUP(A1163,'MASTER KEY'!$A$2:$K6159,11,FALSE)</f>
        <v>Ecology (Planktonic)</v>
      </c>
      <c r="H1163">
        <v>0</v>
      </c>
    </row>
    <row r="1164" spans="1:8">
      <c r="A1164" s="6" t="s">
        <v>4223</v>
      </c>
      <c r="B1164" t="str">
        <f>VLOOKUP(A1164,'MASTER KEY'!$A$2:$B7122,2,FALSE)</f>
        <v>Coscinodiscus spp 0011</v>
      </c>
      <c r="C1164" s="149" t="str">
        <f>VLOOKUP(A1164,'MASTER KEY'!$A$2:$C7122,3,TRUE)</f>
        <v>cells/mL</v>
      </c>
      <c r="D1164" s="6" t="str">
        <f t="shared" si="19"/>
        <v>Coscinodiscus_spp_0011</v>
      </c>
      <c r="E1164" s="149" t="str">
        <f t="shared" ref="E1164:E1227" si="20">C1164</f>
        <v>cells/mL</v>
      </c>
      <c r="F1164" s="173">
        <v>1</v>
      </c>
      <c r="G1164" t="str">
        <f>VLOOKUP(A1164,'MASTER KEY'!$A$2:$K6160,11,FALSE)</f>
        <v>Ecology (Planktonic)</v>
      </c>
      <c r="H1164">
        <v>0</v>
      </c>
    </row>
    <row r="1165" spans="1:8">
      <c r="A1165" s="6" t="s">
        <v>4224</v>
      </c>
      <c r="B1165" t="str">
        <f>VLOOKUP(A1165,'MASTER KEY'!$A$2:$B7123,2,FALSE)</f>
        <v>Coscinodiscus spp 0012</v>
      </c>
      <c r="C1165" s="149" t="str">
        <f>VLOOKUP(A1165,'MASTER KEY'!$A$2:$C7123,3,TRUE)</f>
        <v>cells/mL</v>
      </c>
      <c r="D1165" s="6" t="str">
        <f t="shared" ref="D1165:D1228" si="21">SUBSTITUTE(SUBSTITUTE(SUBSTITUTE(SUBSTITUTE(SUBSTITUTE(SUBSTITUTE(SUBSTITUTE(SUBSTITUTE(SUBSTITUTE(SUBSTITUTE(SUBSTITUTE(SUBSTITUTE(B1165," ","_"),"%",""),"(",""),")",""),"/",""),",",""),"-",""),".",""),"'",""),"&lt;",""),"&gt;",""),"=","")</f>
        <v>Coscinodiscus_spp_0012</v>
      </c>
      <c r="E1165" s="149" t="str">
        <f t="shared" si="20"/>
        <v>cells/mL</v>
      </c>
      <c r="F1165" s="173">
        <v>1</v>
      </c>
      <c r="G1165" t="str">
        <f>VLOOKUP(A1165,'MASTER KEY'!$A$2:$K6161,11,FALSE)</f>
        <v>Ecology (Planktonic)</v>
      </c>
      <c r="H1165">
        <v>0</v>
      </c>
    </row>
    <row r="1166" spans="1:8">
      <c r="A1166" s="6" t="s">
        <v>4225</v>
      </c>
      <c r="B1166" t="str">
        <f>VLOOKUP(A1166,'MASTER KEY'!$A$2:$B7124,2,FALSE)</f>
        <v>Coscinodiscus spp 0013</v>
      </c>
      <c r="C1166" s="149" t="str">
        <f>VLOOKUP(A1166,'MASTER KEY'!$A$2:$C7124,3,TRUE)</f>
        <v>cells/mL</v>
      </c>
      <c r="D1166" s="6" t="str">
        <f t="shared" si="21"/>
        <v>Coscinodiscus_spp_0013</v>
      </c>
      <c r="E1166" s="149" t="str">
        <f t="shared" si="20"/>
        <v>cells/mL</v>
      </c>
      <c r="F1166" s="173">
        <v>1</v>
      </c>
      <c r="G1166" t="str">
        <f>VLOOKUP(A1166,'MASTER KEY'!$A$2:$K6162,11,FALSE)</f>
        <v>Ecology (Planktonic)</v>
      </c>
      <c r="H1166">
        <v>0</v>
      </c>
    </row>
    <row r="1167" spans="1:8">
      <c r="A1167" s="6" t="s">
        <v>4226</v>
      </c>
      <c r="B1167" t="str">
        <f>VLOOKUP(A1167,'MASTER KEY'!$A$2:$B7125,2,FALSE)</f>
        <v>Coscinodiscus spp 0014</v>
      </c>
      <c r="C1167" s="149" t="str">
        <f>VLOOKUP(A1167,'MASTER KEY'!$A$2:$C7125,3,TRUE)</f>
        <v>cells/mL</v>
      </c>
      <c r="D1167" s="6" t="str">
        <f t="shared" si="21"/>
        <v>Coscinodiscus_spp_0014</v>
      </c>
      <c r="E1167" s="149" t="str">
        <f t="shared" si="20"/>
        <v>cells/mL</v>
      </c>
      <c r="F1167" s="173">
        <v>1</v>
      </c>
      <c r="G1167" t="str">
        <f>VLOOKUP(A1167,'MASTER KEY'!$A$2:$K6163,11,FALSE)</f>
        <v>Ecology (Planktonic)</v>
      </c>
      <c r="H1167">
        <v>0</v>
      </c>
    </row>
    <row r="1168" spans="1:8">
      <c r="A1168" s="6" t="s">
        <v>4227</v>
      </c>
      <c r="B1168" t="str">
        <f>VLOOKUP(A1168,'MASTER KEY'!$A$2:$B7126,2,FALSE)</f>
        <v>Coscinodiscus spp 0015</v>
      </c>
      <c r="C1168" s="149" t="str">
        <f>VLOOKUP(A1168,'MASTER KEY'!$A$2:$C7126,3,TRUE)</f>
        <v>cells/mL</v>
      </c>
      <c r="D1168" s="6" t="str">
        <f t="shared" si="21"/>
        <v>Coscinodiscus_spp_0015</v>
      </c>
      <c r="E1168" s="149" t="str">
        <f t="shared" si="20"/>
        <v>cells/mL</v>
      </c>
      <c r="F1168" s="173">
        <v>1</v>
      </c>
      <c r="G1168" t="str">
        <f>VLOOKUP(A1168,'MASTER KEY'!$A$2:$K6164,11,FALSE)</f>
        <v>Ecology (Planktonic)</v>
      </c>
      <c r="H1168">
        <v>0</v>
      </c>
    </row>
    <row r="1169" spans="1:8">
      <c r="A1169" s="6" t="s">
        <v>4228</v>
      </c>
      <c r="B1169" t="str">
        <f>VLOOKUP(A1169,'MASTER KEY'!$A$2:$B7127,2,FALSE)</f>
        <v>Coscinodiscus spp 0016</v>
      </c>
      <c r="C1169" s="149" t="str">
        <f>VLOOKUP(A1169,'MASTER KEY'!$A$2:$C7127,3,TRUE)</f>
        <v>cells/mL</v>
      </c>
      <c r="D1169" s="6" t="str">
        <f t="shared" si="21"/>
        <v>Coscinodiscus_spp_0016</v>
      </c>
      <c r="E1169" s="149" t="str">
        <f t="shared" si="20"/>
        <v>cells/mL</v>
      </c>
      <c r="F1169" s="173">
        <v>1</v>
      </c>
      <c r="G1169" t="str">
        <f>VLOOKUP(A1169,'MASTER KEY'!$A$2:$K6165,11,FALSE)</f>
        <v>Ecology (Planktonic)</v>
      </c>
      <c r="H1169">
        <v>0</v>
      </c>
    </row>
    <row r="1170" spans="1:8">
      <c r="A1170" s="6" t="s">
        <v>4229</v>
      </c>
      <c r="B1170" t="str">
        <f>VLOOKUP(A1170,'MASTER KEY'!$A$2:$B7128,2,FALSE)</f>
        <v>Coscinodiscus spp 0017</v>
      </c>
      <c r="C1170" s="149" t="str">
        <f>VLOOKUP(A1170,'MASTER KEY'!$A$2:$C7128,3,TRUE)</f>
        <v>cells/mL</v>
      </c>
      <c r="D1170" s="6" t="str">
        <f t="shared" si="21"/>
        <v>Coscinodiscus_spp_0017</v>
      </c>
      <c r="E1170" s="149" t="str">
        <f t="shared" si="20"/>
        <v>cells/mL</v>
      </c>
      <c r="F1170" s="173">
        <v>1</v>
      </c>
      <c r="G1170" t="str">
        <f>VLOOKUP(A1170,'MASTER KEY'!$A$2:$K6166,11,FALSE)</f>
        <v>Ecology (Planktonic)</v>
      </c>
      <c r="H1170">
        <v>0</v>
      </c>
    </row>
    <row r="1171" spans="1:8">
      <c r="A1171" s="6" t="s">
        <v>4230</v>
      </c>
      <c r="B1171" t="str">
        <f>VLOOKUP(A1171,'MASTER KEY'!$A$2:$B7129,2,FALSE)</f>
        <v>Coscinodiscus spp 0018</v>
      </c>
      <c r="C1171" s="149" t="str">
        <f>VLOOKUP(A1171,'MASTER KEY'!$A$2:$C7129,3,TRUE)</f>
        <v>cells/mL</v>
      </c>
      <c r="D1171" s="6" t="str">
        <f t="shared" si="21"/>
        <v>Coscinodiscus_spp_0018</v>
      </c>
      <c r="E1171" s="149" t="str">
        <f t="shared" si="20"/>
        <v>cells/mL</v>
      </c>
      <c r="F1171" s="173">
        <v>1</v>
      </c>
      <c r="G1171" t="str">
        <f>VLOOKUP(A1171,'MASTER KEY'!$A$2:$K6167,11,FALSE)</f>
        <v>Ecology (Planktonic)</v>
      </c>
      <c r="H1171">
        <v>0</v>
      </c>
    </row>
    <row r="1172" spans="1:8">
      <c r="A1172" s="6" t="s">
        <v>4231</v>
      </c>
      <c r="B1172" t="str">
        <f>VLOOKUP(A1172,'MASTER KEY'!$A$2:$B7130,2,FALSE)</f>
        <v>Coscinodiscus spp 0019</v>
      </c>
      <c r="C1172" s="149" t="str">
        <f>VLOOKUP(A1172,'MASTER KEY'!$A$2:$C7130,3,TRUE)</f>
        <v>cells/mL</v>
      </c>
      <c r="D1172" s="6" t="str">
        <f t="shared" si="21"/>
        <v>Coscinodiscus_spp_0019</v>
      </c>
      <c r="E1172" s="149" t="str">
        <f t="shared" si="20"/>
        <v>cells/mL</v>
      </c>
      <c r="F1172" s="173">
        <v>1</v>
      </c>
      <c r="G1172" t="str">
        <f>VLOOKUP(A1172,'MASTER KEY'!$A$2:$K6168,11,FALSE)</f>
        <v>Ecology (Planktonic)</v>
      </c>
      <c r="H1172">
        <v>0</v>
      </c>
    </row>
    <row r="1173" spans="1:8">
      <c r="A1173" s="6" t="s">
        <v>4232</v>
      </c>
      <c r="B1173" t="str">
        <f>VLOOKUP(A1173,'MASTER KEY'!$A$2:$B7131,2,FALSE)</f>
        <v>Coscinodiscus spp 0020</v>
      </c>
      <c r="C1173" s="149" t="str">
        <f>VLOOKUP(A1173,'MASTER KEY'!$A$2:$C7131,3,TRUE)</f>
        <v>cells/mL</v>
      </c>
      <c r="D1173" s="6" t="str">
        <f t="shared" si="21"/>
        <v>Coscinodiscus_spp_0020</v>
      </c>
      <c r="E1173" s="149" t="str">
        <f t="shared" si="20"/>
        <v>cells/mL</v>
      </c>
      <c r="F1173" s="173">
        <v>1</v>
      </c>
      <c r="G1173" t="str">
        <f>VLOOKUP(A1173,'MASTER KEY'!$A$2:$K6169,11,FALSE)</f>
        <v>Ecology (Planktonic)</v>
      </c>
      <c r="H1173">
        <v>0</v>
      </c>
    </row>
    <row r="1174" spans="1:8">
      <c r="A1174" s="6" t="s">
        <v>4233</v>
      </c>
      <c r="B1174" t="str">
        <f>VLOOKUP(A1174,'MASTER KEY'!$A$2:$B7132,2,FALSE)</f>
        <v>Coscinodiscus spp 0021</v>
      </c>
      <c r="C1174" s="149" t="str">
        <f>VLOOKUP(A1174,'MASTER KEY'!$A$2:$C7132,3,TRUE)</f>
        <v>cells/mL</v>
      </c>
      <c r="D1174" s="6" t="str">
        <f t="shared" si="21"/>
        <v>Coscinodiscus_spp_0021</v>
      </c>
      <c r="E1174" s="149" t="str">
        <f t="shared" si="20"/>
        <v>cells/mL</v>
      </c>
      <c r="F1174" s="173">
        <v>1</v>
      </c>
      <c r="G1174" t="str">
        <f>VLOOKUP(A1174,'MASTER KEY'!$A$2:$K6170,11,FALSE)</f>
        <v>Ecology (Planktonic)</v>
      </c>
      <c r="H1174">
        <v>0</v>
      </c>
    </row>
    <row r="1175" spans="1:8">
      <c r="A1175" s="6" t="s">
        <v>4234</v>
      </c>
      <c r="B1175" t="str">
        <f>VLOOKUP(A1175,'MASTER KEY'!$A$2:$B7133,2,FALSE)</f>
        <v>Coscinodiscus spp 0022</v>
      </c>
      <c r="C1175" s="149" t="str">
        <f>VLOOKUP(A1175,'MASTER KEY'!$A$2:$C7133,3,TRUE)</f>
        <v>cells/mL</v>
      </c>
      <c r="D1175" s="6" t="str">
        <f t="shared" si="21"/>
        <v>Coscinodiscus_spp_0022</v>
      </c>
      <c r="E1175" s="149" t="str">
        <f t="shared" si="20"/>
        <v>cells/mL</v>
      </c>
      <c r="F1175" s="173">
        <v>1</v>
      </c>
      <c r="G1175" t="str">
        <f>VLOOKUP(A1175,'MASTER KEY'!$A$2:$K6171,11,FALSE)</f>
        <v>Ecology (Planktonic)</v>
      </c>
      <c r="H1175">
        <v>0</v>
      </c>
    </row>
    <row r="1176" spans="1:8">
      <c r="A1176" s="6" t="s">
        <v>4235</v>
      </c>
      <c r="B1176" t="str">
        <f>VLOOKUP(A1176,'MASTER KEY'!$A$2:$B7134,2,FALSE)</f>
        <v>Coscinodiscus spp 0023</v>
      </c>
      <c r="C1176" s="149" t="str">
        <f>VLOOKUP(A1176,'MASTER KEY'!$A$2:$C7134,3,TRUE)</f>
        <v>cells/mL</v>
      </c>
      <c r="D1176" s="6" t="str">
        <f t="shared" si="21"/>
        <v>Coscinodiscus_spp_0023</v>
      </c>
      <c r="E1176" s="149" t="str">
        <f t="shared" si="20"/>
        <v>cells/mL</v>
      </c>
      <c r="F1176" s="173">
        <v>1</v>
      </c>
      <c r="G1176" t="str">
        <f>VLOOKUP(A1176,'MASTER KEY'!$A$2:$K6172,11,FALSE)</f>
        <v>Ecology (Planktonic)</v>
      </c>
      <c r="H1176">
        <v>0</v>
      </c>
    </row>
    <row r="1177" spans="1:8">
      <c r="A1177" s="6" t="s">
        <v>4236</v>
      </c>
      <c r="B1177" t="str">
        <f>VLOOKUP(A1177,'MASTER KEY'!$A$2:$B7135,2,FALSE)</f>
        <v>Coscinodiscus spp 0024</v>
      </c>
      <c r="C1177" s="149" t="str">
        <f>VLOOKUP(A1177,'MASTER KEY'!$A$2:$C7135,3,TRUE)</f>
        <v>cells/mL</v>
      </c>
      <c r="D1177" s="6" t="str">
        <f t="shared" si="21"/>
        <v>Coscinodiscus_spp_0024</v>
      </c>
      <c r="E1177" s="149" t="str">
        <f t="shared" si="20"/>
        <v>cells/mL</v>
      </c>
      <c r="F1177" s="173">
        <v>1</v>
      </c>
      <c r="G1177" t="str">
        <f>VLOOKUP(A1177,'MASTER KEY'!$A$2:$K6173,11,FALSE)</f>
        <v>Ecology (Planktonic)</v>
      </c>
      <c r="H1177">
        <v>0</v>
      </c>
    </row>
    <row r="1178" spans="1:8">
      <c r="A1178" s="6" t="s">
        <v>4237</v>
      </c>
      <c r="B1178" t="str">
        <f>VLOOKUP(A1178,'MASTER KEY'!$A$2:$B7136,2,FALSE)</f>
        <v>Coscinodiscus spp 0025</v>
      </c>
      <c r="C1178" s="149" t="str">
        <f>VLOOKUP(A1178,'MASTER KEY'!$A$2:$C7136,3,TRUE)</f>
        <v>cells/mL</v>
      </c>
      <c r="D1178" s="6" t="str">
        <f t="shared" si="21"/>
        <v>Coscinodiscus_spp_0025</v>
      </c>
      <c r="E1178" s="149" t="str">
        <f t="shared" si="20"/>
        <v>cells/mL</v>
      </c>
      <c r="F1178" s="173">
        <v>1</v>
      </c>
      <c r="G1178" t="str">
        <f>VLOOKUP(A1178,'MASTER KEY'!$A$2:$K6174,11,FALSE)</f>
        <v>Ecology (Planktonic)</v>
      </c>
      <c r="H1178">
        <v>0</v>
      </c>
    </row>
    <row r="1179" spans="1:8">
      <c r="A1179" s="6" t="s">
        <v>4238</v>
      </c>
      <c r="B1179" t="str">
        <f>VLOOKUP(A1179,'MASTER KEY'!$A$2:$B7137,2,FALSE)</f>
        <v>Coscinodiscus spp 0026</v>
      </c>
      <c r="C1179" s="149" t="str">
        <f>VLOOKUP(A1179,'MASTER KEY'!$A$2:$C7137,3,TRUE)</f>
        <v>cells/mL</v>
      </c>
      <c r="D1179" s="6" t="str">
        <f t="shared" si="21"/>
        <v>Coscinodiscus_spp_0026</v>
      </c>
      <c r="E1179" s="149" t="str">
        <f t="shared" si="20"/>
        <v>cells/mL</v>
      </c>
      <c r="F1179" s="173">
        <v>1</v>
      </c>
      <c r="G1179" t="str">
        <f>VLOOKUP(A1179,'MASTER KEY'!$A$2:$K6175,11,FALSE)</f>
        <v>Ecology (Planktonic)</v>
      </c>
      <c r="H1179">
        <v>0</v>
      </c>
    </row>
    <row r="1180" spans="1:8">
      <c r="A1180" s="6" t="s">
        <v>4239</v>
      </c>
      <c r="B1180" t="str">
        <f>VLOOKUP(A1180,'MASTER KEY'!$A$2:$B7138,2,FALSE)</f>
        <v>Coscinodiscus spp 0027</v>
      </c>
      <c r="C1180" s="149" t="str">
        <f>VLOOKUP(A1180,'MASTER KEY'!$A$2:$C7138,3,TRUE)</f>
        <v>cells/mL</v>
      </c>
      <c r="D1180" s="6" t="str">
        <f t="shared" si="21"/>
        <v>Coscinodiscus_spp_0027</v>
      </c>
      <c r="E1180" s="149" t="str">
        <f t="shared" si="20"/>
        <v>cells/mL</v>
      </c>
      <c r="F1180" s="173">
        <v>1</v>
      </c>
      <c r="G1180" t="str">
        <f>VLOOKUP(A1180,'MASTER KEY'!$A$2:$K6176,11,FALSE)</f>
        <v>Ecology (Planktonic)</v>
      </c>
      <c r="H1180">
        <v>0</v>
      </c>
    </row>
    <row r="1181" spans="1:8">
      <c r="A1181" s="6" t="s">
        <v>4240</v>
      </c>
      <c r="B1181" t="str">
        <f>VLOOKUP(A1181,'MASTER KEY'!$A$2:$B7139,2,FALSE)</f>
        <v>Coscinodiscus spp 0028</v>
      </c>
      <c r="C1181" s="149" t="str">
        <f>VLOOKUP(A1181,'MASTER KEY'!$A$2:$C7139,3,TRUE)</f>
        <v>cells/mL</v>
      </c>
      <c r="D1181" s="6" t="str">
        <f t="shared" si="21"/>
        <v>Coscinodiscus_spp_0028</v>
      </c>
      <c r="E1181" s="149" t="str">
        <f t="shared" si="20"/>
        <v>cells/mL</v>
      </c>
      <c r="F1181" s="173">
        <v>1</v>
      </c>
      <c r="G1181" t="str">
        <f>VLOOKUP(A1181,'MASTER KEY'!$A$2:$K6177,11,FALSE)</f>
        <v>Ecology (Planktonic)</v>
      </c>
      <c r="H1181">
        <v>0</v>
      </c>
    </row>
    <row r="1182" spans="1:8">
      <c r="A1182" s="6" t="s">
        <v>4241</v>
      </c>
      <c r="B1182" t="str">
        <f>VLOOKUP(A1182,'MASTER KEY'!$A$2:$B7140,2,FALSE)</f>
        <v>Cosmarium spp 0001</v>
      </c>
      <c r="C1182" s="149" t="str">
        <f>VLOOKUP(A1182,'MASTER KEY'!$A$2:$C7140,3,TRUE)</f>
        <v>cells/mL</v>
      </c>
      <c r="D1182" s="6" t="str">
        <f t="shared" si="21"/>
        <v>Cosmarium_spp_0001</v>
      </c>
      <c r="E1182" s="149" t="str">
        <f t="shared" si="20"/>
        <v>cells/mL</v>
      </c>
      <c r="F1182" s="173">
        <v>1</v>
      </c>
      <c r="G1182" t="str">
        <f>VLOOKUP(A1182,'MASTER KEY'!$A$2:$K6178,11,FALSE)</f>
        <v>Ecology (Planktonic)</v>
      </c>
      <c r="H1182">
        <v>0</v>
      </c>
    </row>
    <row r="1183" spans="1:8">
      <c r="A1183" s="6" t="s">
        <v>4242</v>
      </c>
      <c r="B1183" t="str">
        <f>VLOOKUP(A1183,'MASTER KEY'!$A$2:$B7141,2,FALSE)</f>
        <v>Cosmarium spp 0002</v>
      </c>
      <c r="C1183" s="149" t="str">
        <f>VLOOKUP(A1183,'MASTER KEY'!$A$2:$C7141,3,TRUE)</f>
        <v>cells/mL</v>
      </c>
      <c r="D1183" s="6" t="str">
        <f t="shared" si="21"/>
        <v>Cosmarium_spp_0002</v>
      </c>
      <c r="E1183" s="149" t="str">
        <f t="shared" si="20"/>
        <v>cells/mL</v>
      </c>
      <c r="F1183" s="173">
        <v>1</v>
      </c>
      <c r="G1183" t="str">
        <f>VLOOKUP(A1183,'MASTER KEY'!$A$2:$K6179,11,FALSE)</f>
        <v>Ecology (Planktonic)</v>
      </c>
      <c r="H1183">
        <v>0</v>
      </c>
    </row>
    <row r="1184" spans="1:8">
      <c r="A1184" s="6" t="s">
        <v>4243</v>
      </c>
      <c r="B1184" t="str">
        <f>VLOOKUP(A1184,'MASTER KEY'!$A$2:$B7142,2,FALSE)</f>
        <v>Cricosphaera spp 0001</v>
      </c>
      <c r="C1184" s="149" t="str">
        <f>VLOOKUP(A1184,'MASTER KEY'!$A$2:$C7142,3,TRUE)</f>
        <v>cells/mL</v>
      </c>
      <c r="D1184" s="6" t="str">
        <f t="shared" si="21"/>
        <v>Cricosphaera_spp_0001</v>
      </c>
      <c r="E1184" s="149" t="str">
        <f t="shared" si="20"/>
        <v>cells/mL</v>
      </c>
      <c r="F1184" s="173">
        <v>1</v>
      </c>
      <c r="G1184" t="str">
        <f>VLOOKUP(A1184,'MASTER KEY'!$A$2:$K6180,11,FALSE)</f>
        <v>Ecology (Planktonic)</v>
      </c>
      <c r="H1184">
        <v>0</v>
      </c>
    </row>
    <row r="1185" spans="1:8">
      <c r="A1185" s="6" t="s">
        <v>4244</v>
      </c>
      <c r="B1185" t="str">
        <f>VLOOKUP(A1185,'MASTER KEY'!$A$2:$B7143,2,FALSE)</f>
        <v>Crucigenia spp 0001</v>
      </c>
      <c r="C1185" s="149" t="str">
        <f>VLOOKUP(A1185,'MASTER KEY'!$A$2:$C7143,3,TRUE)</f>
        <v>cells/mL</v>
      </c>
      <c r="D1185" s="6" t="str">
        <f t="shared" si="21"/>
        <v>Crucigenia_spp_0001</v>
      </c>
      <c r="E1185" s="149" t="str">
        <f t="shared" si="20"/>
        <v>cells/mL</v>
      </c>
      <c r="F1185" s="173">
        <v>1</v>
      </c>
      <c r="G1185" t="str">
        <f>VLOOKUP(A1185,'MASTER KEY'!$A$2:$K6181,11,FALSE)</f>
        <v>Ecology (Planktonic)</v>
      </c>
      <c r="H1185">
        <v>0</v>
      </c>
    </row>
    <row r="1186" spans="1:8">
      <c r="A1186" s="6" t="s">
        <v>4245</v>
      </c>
      <c r="B1186" t="str">
        <f>VLOOKUP(A1186,'MASTER KEY'!$A$2:$B7144,2,FALSE)</f>
        <v>Crucigenia spp 0002</v>
      </c>
      <c r="C1186" s="149" t="str">
        <f>VLOOKUP(A1186,'MASTER KEY'!$A$2:$C7144,3,TRUE)</f>
        <v>cells/mL</v>
      </c>
      <c r="D1186" s="6" t="str">
        <f t="shared" si="21"/>
        <v>Crucigenia_spp_0002</v>
      </c>
      <c r="E1186" s="149" t="str">
        <f t="shared" si="20"/>
        <v>cells/mL</v>
      </c>
      <c r="F1186" s="173">
        <v>1</v>
      </c>
      <c r="G1186" t="str">
        <f>VLOOKUP(A1186,'MASTER KEY'!$A$2:$K6182,11,FALSE)</f>
        <v>Ecology (Planktonic)</v>
      </c>
      <c r="H1186">
        <v>0</v>
      </c>
    </row>
    <row r="1187" spans="1:8">
      <c r="A1187" s="6" t="s">
        <v>4246</v>
      </c>
      <c r="B1187" t="str">
        <f>VLOOKUP(A1187,'MASTER KEY'!$A$2:$B7145,2,FALSE)</f>
        <v>Cryptoglena spp 0001</v>
      </c>
      <c r="C1187" s="149" t="str">
        <f>VLOOKUP(A1187,'MASTER KEY'!$A$2:$C7145,3,TRUE)</f>
        <v>cells/mL</v>
      </c>
      <c r="D1187" s="6" t="str">
        <f t="shared" si="21"/>
        <v>Cryptoglena_spp_0001</v>
      </c>
      <c r="E1187" s="149" t="str">
        <f t="shared" si="20"/>
        <v>cells/mL</v>
      </c>
      <c r="F1187" s="173">
        <v>1</v>
      </c>
      <c r="G1187" t="str">
        <f>VLOOKUP(A1187,'MASTER KEY'!$A$2:$K6183,11,FALSE)</f>
        <v>Ecology (Planktonic)</v>
      </c>
      <c r="H1187">
        <v>0</v>
      </c>
    </row>
    <row r="1188" spans="1:8">
      <c r="A1188" s="6" t="s">
        <v>4247</v>
      </c>
      <c r="B1188" t="str">
        <f>VLOOKUP(A1188,'MASTER KEY'!$A$2:$B7146,2,FALSE)</f>
        <v>Cryptomonas spp 0001</v>
      </c>
      <c r="C1188" s="149" t="str">
        <f>VLOOKUP(A1188,'MASTER KEY'!$A$2:$C7146,3,TRUE)</f>
        <v>cells/mL</v>
      </c>
      <c r="D1188" s="6" t="str">
        <f t="shared" si="21"/>
        <v>Cryptomonas_spp_0001</v>
      </c>
      <c r="E1188" s="149" t="str">
        <f t="shared" si="20"/>
        <v>cells/mL</v>
      </c>
      <c r="F1188" s="173">
        <v>1</v>
      </c>
      <c r="G1188" t="str">
        <f>VLOOKUP(A1188,'MASTER KEY'!$A$2:$K6184,11,FALSE)</f>
        <v>Ecology (Planktonic)</v>
      </c>
      <c r="H1188">
        <v>0</v>
      </c>
    </row>
    <row r="1189" spans="1:8">
      <c r="A1189" s="6" t="s">
        <v>4248</v>
      </c>
      <c r="B1189" t="str">
        <f>VLOOKUP(A1189,'MASTER KEY'!$A$2:$B7147,2,FALSE)</f>
        <v>Cryptomonas spp 0002</v>
      </c>
      <c r="C1189" s="149" t="str">
        <f>VLOOKUP(A1189,'MASTER KEY'!$A$2:$C7147,3,TRUE)</f>
        <v>cells/mL</v>
      </c>
      <c r="D1189" s="6" t="str">
        <f t="shared" si="21"/>
        <v>Cryptomonas_spp_0002</v>
      </c>
      <c r="E1189" s="149" t="str">
        <f t="shared" si="20"/>
        <v>cells/mL</v>
      </c>
      <c r="F1189" s="173">
        <v>1</v>
      </c>
      <c r="G1189" t="str">
        <f>VLOOKUP(A1189,'MASTER KEY'!$A$2:$K6185,11,FALSE)</f>
        <v>Ecology (Planktonic)</v>
      </c>
      <c r="H1189">
        <v>0</v>
      </c>
    </row>
    <row r="1190" spans="1:8">
      <c r="A1190" s="6" t="s">
        <v>4249</v>
      </c>
      <c r="B1190" t="str">
        <f>VLOOKUP(A1190,'MASTER KEY'!$A$2:$B7148,2,FALSE)</f>
        <v>Cryptoperidiniopsis spp 0001</v>
      </c>
      <c r="C1190" s="149" t="str">
        <f>VLOOKUP(A1190,'MASTER KEY'!$A$2:$C7148,3,TRUE)</f>
        <v>cells/mL</v>
      </c>
      <c r="D1190" s="6" t="str">
        <f t="shared" si="21"/>
        <v>Cryptoperidiniopsis_spp_0001</v>
      </c>
      <c r="E1190" s="149" t="str">
        <f t="shared" si="20"/>
        <v>cells/mL</v>
      </c>
      <c r="F1190" s="173">
        <v>1</v>
      </c>
      <c r="G1190" t="str">
        <f>VLOOKUP(A1190,'MASTER KEY'!$A$2:$K6186,11,FALSE)</f>
        <v>Ecology (Planktonic)</v>
      </c>
      <c r="H1190">
        <v>0</v>
      </c>
    </row>
    <row r="1191" spans="1:8">
      <c r="A1191" s="6" t="s">
        <v>4250</v>
      </c>
      <c r="B1191" t="str">
        <f>VLOOKUP(A1191,'MASTER KEY'!$A$2:$B7149,2,FALSE)</f>
        <v>Cryptophyta spp 0001</v>
      </c>
      <c r="C1191" s="149" t="str">
        <f>VLOOKUP(A1191,'MASTER KEY'!$A$2:$C7149,3,TRUE)</f>
        <v>cells/mL</v>
      </c>
      <c r="D1191" s="6" t="str">
        <f t="shared" si="21"/>
        <v>Cryptophyta_spp_0001</v>
      </c>
      <c r="E1191" s="149" t="str">
        <f t="shared" si="20"/>
        <v>cells/mL</v>
      </c>
      <c r="F1191" s="173">
        <v>1</v>
      </c>
      <c r="G1191" t="str">
        <f>VLOOKUP(A1191,'MASTER KEY'!$A$2:$K6187,11,FALSE)</f>
        <v>Ecology (Planktonic)</v>
      </c>
      <c r="H1191">
        <v>0</v>
      </c>
    </row>
    <row r="1192" spans="1:8">
      <c r="A1192" s="6" t="s">
        <v>4251</v>
      </c>
      <c r="B1192" t="str">
        <f>VLOOKUP(A1192,'MASTER KEY'!$A$2:$B7150,2,FALSE)</f>
        <v>Cryptophyta spp 0002</v>
      </c>
      <c r="C1192" s="149" t="str">
        <f>VLOOKUP(A1192,'MASTER KEY'!$A$2:$C7150,3,TRUE)</f>
        <v>cells/mL</v>
      </c>
      <c r="D1192" s="6" t="str">
        <f t="shared" si="21"/>
        <v>Cryptophyta_spp_0002</v>
      </c>
      <c r="E1192" s="149" t="str">
        <f t="shared" si="20"/>
        <v>cells/mL</v>
      </c>
      <c r="F1192" s="173">
        <v>1</v>
      </c>
      <c r="G1192" t="str">
        <f>VLOOKUP(A1192,'MASTER KEY'!$A$2:$K6188,11,FALSE)</f>
        <v>Ecology (Planktonic)</v>
      </c>
      <c r="H1192">
        <v>0</v>
      </c>
    </row>
    <row r="1193" spans="1:8">
      <c r="A1193" s="6" t="s">
        <v>4252</v>
      </c>
      <c r="B1193" t="str">
        <f>VLOOKUP(A1193,'MASTER KEY'!$A$2:$B7151,2,FALSE)</f>
        <v>Cryptophyta spp 0003</v>
      </c>
      <c r="C1193" s="149" t="str">
        <f>VLOOKUP(A1193,'MASTER KEY'!$A$2:$C7151,3,TRUE)</f>
        <v>cells/mL</v>
      </c>
      <c r="D1193" s="6" t="str">
        <f t="shared" si="21"/>
        <v>Cryptophyta_spp_0003</v>
      </c>
      <c r="E1193" s="149" t="str">
        <f t="shared" si="20"/>
        <v>cells/mL</v>
      </c>
      <c r="F1193" s="173">
        <v>1</v>
      </c>
      <c r="G1193" t="str">
        <f>VLOOKUP(A1193,'MASTER KEY'!$A$2:$K6189,11,FALSE)</f>
        <v>Ecology (Planktonic)</v>
      </c>
      <c r="H1193">
        <v>0</v>
      </c>
    </row>
    <row r="1194" spans="1:8">
      <c r="A1194" s="6" t="s">
        <v>4253</v>
      </c>
      <c r="B1194" t="str">
        <f>VLOOKUP(A1194,'MASTER KEY'!$A$2:$B7152,2,FALSE)</f>
        <v>Cryptophyta spp 0004</v>
      </c>
      <c r="C1194" s="149" t="str">
        <f>VLOOKUP(A1194,'MASTER KEY'!$A$2:$C7152,3,TRUE)</f>
        <v>cells/mL</v>
      </c>
      <c r="D1194" s="6" t="str">
        <f t="shared" si="21"/>
        <v>Cryptophyta_spp_0004</v>
      </c>
      <c r="E1194" s="149" t="str">
        <f t="shared" si="20"/>
        <v>cells/mL</v>
      </c>
      <c r="F1194" s="173">
        <v>1</v>
      </c>
      <c r="G1194" t="str">
        <f>VLOOKUP(A1194,'MASTER KEY'!$A$2:$K6190,11,FALSE)</f>
        <v>Ecology (Planktonic)</v>
      </c>
      <c r="H1194">
        <v>0</v>
      </c>
    </row>
    <row r="1195" spans="1:8">
      <c r="A1195" s="6" t="s">
        <v>4254</v>
      </c>
      <c r="B1195" t="str">
        <f>VLOOKUP(A1195,'MASTER KEY'!$A$2:$B7153,2,FALSE)</f>
        <v>Cryptophyta spp 0005</v>
      </c>
      <c r="C1195" s="149" t="str">
        <f>VLOOKUP(A1195,'MASTER KEY'!$A$2:$C7153,3,TRUE)</f>
        <v>cells/mL</v>
      </c>
      <c r="D1195" s="6" t="str">
        <f t="shared" si="21"/>
        <v>Cryptophyta_spp_0005</v>
      </c>
      <c r="E1195" s="149" t="str">
        <f t="shared" si="20"/>
        <v>cells/mL</v>
      </c>
      <c r="F1195" s="173">
        <v>1</v>
      </c>
      <c r="G1195" t="str">
        <f>VLOOKUP(A1195,'MASTER KEY'!$A$2:$K6191,11,FALSE)</f>
        <v>Ecology (Planktonic)</v>
      </c>
      <c r="H1195">
        <v>0</v>
      </c>
    </row>
    <row r="1196" spans="1:8">
      <c r="A1196" s="6" t="s">
        <v>4255</v>
      </c>
      <c r="B1196" t="str">
        <f>VLOOKUP(A1196,'MASTER KEY'!$A$2:$B7154,2,FALSE)</f>
        <v>Cryptophyta spp 0006</v>
      </c>
      <c r="C1196" s="149" t="str">
        <f>VLOOKUP(A1196,'MASTER KEY'!$A$2:$C7154,3,TRUE)</f>
        <v>cells/mL</v>
      </c>
      <c r="D1196" s="6" t="str">
        <f t="shared" si="21"/>
        <v>Cryptophyta_spp_0006</v>
      </c>
      <c r="E1196" s="149" t="str">
        <f t="shared" si="20"/>
        <v>cells/mL</v>
      </c>
      <c r="F1196" s="173">
        <v>1</v>
      </c>
      <c r="G1196" t="str">
        <f>VLOOKUP(A1196,'MASTER KEY'!$A$2:$K6192,11,FALSE)</f>
        <v>Ecology (Planktonic)</v>
      </c>
      <c r="H1196">
        <v>0</v>
      </c>
    </row>
    <row r="1197" spans="1:8">
      <c r="A1197" s="6" t="s">
        <v>4256</v>
      </c>
      <c r="B1197" t="str">
        <f>VLOOKUP(A1197,'MASTER KEY'!$A$2:$B7155,2,FALSE)</f>
        <v>Cryptophyta spp 0007</v>
      </c>
      <c r="C1197" s="149" t="str">
        <f>VLOOKUP(A1197,'MASTER KEY'!$A$2:$C7155,3,TRUE)</f>
        <v>cells/mL</v>
      </c>
      <c r="D1197" s="6" t="str">
        <f t="shared" si="21"/>
        <v>Cryptophyta_spp_0007</v>
      </c>
      <c r="E1197" s="149" t="str">
        <f t="shared" si="20"/>
        <v>cells/mL</v>
      </c>
      <c r="F1197" s="173">
        <v>1</v>
      </c>
      <c r="G1197" t="str">
        <f>VLOOKUP(A1197,'MASTER KEY'!$A$2:$K6193,11,FALSE)</f>
        <v>Ecology (Planktonic)</v>
      </c>
      <c r="H1197">
        <v>0</v>
      </c>
    </row>
    <row r="1198" spans="1:8">
      <c r="A1198" s="6" t="s">
        <v>4257</v>
      </c>
      <c r="B1198" t="str">
        <f>VLOOKUP(A1198,'MASTER KEY'!$A$2:$B7156,2,FALSE)</f>
        <v>Cryptophyta spp 0008</v>
      </c>
      <c r="C1198" s="149" t="str">
        <f>VLOOKUP(A1198,'MASTER KEY'!$A$2:$C7156,3,TRUE)</f>
        <v>cells/mL</v>
      </c>
      <c r="D1198" s="6" t="str">
        <f t="shared" si="21"/>
        <v>Cryptophyta_spp_0008</v>
      </c>
      <c r="E1198" s="149" t="str">
        <f t="shared" si="20"/>
        <v>cells/mL</v>
      </c>
      <c r="F1198" s="173">
        <v>1</v>
      </c>
      <c r="G1198" t="str">
        <f>VLOOKUP(A1198,'MASTER KEY'!$A$2:$K6194,11,FALSE)</f>
        <v>Ecology (Planktonic)</v>
      </c>
      <c r="H1198">
        <v>0</v>
      </c>
    </row>
    <row r="1199" spans="1:8">
      <c r="A1199" s="6" t="s">
        <v>4258</v>
      </c>
      <c r="B1199" t="str">
        <f>VLOOKUP(A1199,'MASTER KEY'!$A$2:$B7157,2,FALSE)</f>
        <v>Cryptophyta spp 0009</v>
      </c>
      <c r="C1199" s="149" t="str">
        <f>VLOOKUP(A1199,'MASTER KEY'!$A$2:$C7157,3,TRUE)</f>
        <v>cells/mL</v>
      </c>
      <c r="D1199" s="6" t="str">
        <f t="shared" si="21"/>
        <v>Cryptophyta_spp_0009</v>
      </c>
      <c r="E1199" s="149" t="str">
        <f t="shared" si="20"/>
        <v>cells/mL</v>
      </c>
      <c r="F1199" s="173">
        <v>1</v>
      </c>
      <c r="G1199" t="str">
        <f>VLOOKUP(A1199,'MASTER KEY'!$A$2:$K6195,11,FALSE)</f>
        <v>Ecology (Planktonic)</v>
      </c>
      <c r="H1199">
        <v>0</v>
      </c>
    </row>
    <row r="1200" spans="1:8">
      <c r="A1200" s="6" t="s">
        <v>4259</v>
      </c>
      <c r="B1200" t="str">
        <f>VLOOKUP(A1200,'MASTER KEY'!$A$2:$B7158,2,FALSE)</f>
        <v>Cryptophyta spp 0010</v>
      </c>
      <c r="C1200" s="149" t="str">
        <f>VLOOKUP(A1200,'MASTER KEY'!$A$2:$C7158,3,TRUE)</f>
        <v>cells/mL</v>
      </c>
      <c r="D1200" s="6" t="str">
        <f t="shared" si="21"/>
        <v>Cryptophyta_spp_0010</v>
      </c>
      <c r="E1200" s="149" t="str">
        <f t="shared" si="20"/>
        <v>cells/mL</v>
      </c>
      <c r="F1200" s="173">
        <v>1</v>
      </c>
      <c r="G1200" t="str">
        <f>VLOOKUP(A1200,'MASTER KEY'!$A$2:$K6196,11,FALSE)</f>
        <v>Ecology (Planktonic)</v>
      </c>
      <c r="H1200">
        <v>0</v>
      </c>
    </row>
    <row r="1201" spans="1:8">
      <c r="A1201" s="6" t="s">
        <v>4260</v>
      </c>
      <c r="B1201" t="str">
        <f>VLOOKUP(A1201,'MASTER KEY'!$A$2:$B7159,2,FALSE)</f>
        <v>Cryptophyta spp 0011</v>
      </c>
      <c r="C1201" s="149" t="str">
        <f>VLOOKUP(A1201,'MASTER KEY'!$A$2:$C7159,3,TRUE)</f>
        <v>cells/mL</v>
      </c>
      <c r="D1201" s="6" t="str">
        <f t="shared" si="21"/>
        <v>Cryptophyta_spp_0011</v>
      </c>
      <c r="E1201" s="149" t="str">
        <f t="shared" si="20"/>
        <v>cells/mL</v>
      </c>
      <c r="F1201" s="173">
        <v>1</v>
      </c>
      <c r="G1201" t="str">
        <f>VLOOKUP(A1201,'MASTER KEY'!$A$2:$K6197,11,FALSE)</f>
        <v>Ecology (Planktonic)</v>
      </c>
      <c r="H1201">
        <v>0</v>
      </c>
    </row>
    <row r="1202" spans="1:8">
      <c r="A1202" s="6" t="s">
        <v>4261</v>
      </c>
      <c r="B1202" t="str">
        <f>VLOOKUP(A1202,'MASTER KEY'!$A$2:$B7160,2,FALSE)</f>
        <v>Cryptophyta spp 0012</v>
      </c>
      <c r="C1202" s="149" t="str">
        <f>VLOOKUP(A1202,'MASTER KEY'!$A$2:$C7160,3,TRUE)</f>
        <v>cells/mL</v>
      </c>
      <c r="D1202" s="6" t="str">
        <f t="shared" si="21"/>
        <v>Cryptophyta_spp_0012</v>
      </c>
      <c r="E1202" s="149" t="str">
        <f t="shared" si="20"/>
        <v>cells/mL</v>
      </c>
      <c r="F1202" s="173">
        <v>1</v>
      </c>
      <c r="G1202" t="str">
        <f>VLOOKUP(A1202,'MASTER KEY'!$A$2:$K6198,11,FALSE)</f>
        <v>Ecology (Planktonic)</v>
      </c>
      <c r="H1202">
        <v>0</v>
      </c>
    </row>
    <row r="1203" spans="1:8">
      <c r="A1203" s="6" t="s">
        <v>4262</v>
      </c>
      <c r="B1203" t="str">
        <f>VLOOKUP(A1203,'MASTER KEY'!$A$2:$B7161,2,FALSE)</f>
        <v>Cryptophyta spp 0013</v>
      </c>
      <c r="C1203" s="149" t="str">
        <f>VLOOKUP(A1203,'MASTER KEY'!$A$2:$C7161,3,TRUE)</f>
        <v>cells/mL</v>
      </c>
      <c r="D1203" s="6" t="str">
        <f t="shared" si="21"/>
        <v>Cryptophyta_spp_0013</v>
      </c>
      <c r="E1203" s="149" t="str">
        <f t="shared" si="20"/>
        <v>cells/mL</v>
      </c>
      <c r="F1203" s="173">
        <v>1</v>
      </c>
      <c r="G1203" t="str">
        <f>VLOOKUP(A1203,'MASTER KEY'!$A$2:$K6199,11,FALSE)</f>
        <v>Ecology (Planktonic)</v>
      </c>
      <c r="H1203">
        <v>0</v>
      </c>
    </row>
    <row r="1204" spans="1:8">
      <c r="A1204" s="6" t="s">
        <v>4263</v>
      </c>
      <c r="B1204" t="str">
        <f>VLOOKUP(A1204,'MASTER KEY'!$A$2:$B7162,2,FALSE)</f>
        <v>Cryptophyta spp 0014</v>
      </c>
      <c r="C1204" s="149" t="str">
        <f>VLOOKUP(A1204,'MASTER KEY'!$A$2:$C7162,3,TRUE)</f>
        <v>cells/mL</v>
      </c>
      <c r="D1204" s="6" t="str">
        <f t="shared" si="21"/>
        <v>Cryptophyta_spp_0014</v>
      </c>
      <c r="E1204" s="149" t="str">
        <f t="shared" si="20"/>
        <v>cells/mL</v>
      </c>
      <c r="F1204" s="173">
        <v>1</v>
      </c>
      <c r="G1204" t="str">
        <f>VLOOKUP(A1204,'MASTER KEY'!$A$2:$K6200,11,FALSE)</f>
        <v>Ecology (Planktonic)</v>
      </c>
      <c r="H1204">
        <v>0</v>
      </c>
    </row>
    <row r="1205" spans="1:8">
      <c r="A1205" s="6" t="s">
        <v>4264</v>
      </c>
      <c r="B1205" t="str">
        <f>VLOOKUP(A1205,'MASTER KEY'!$A$2:$B7163,2,FALSE)</f>
        <v>Cryptophyta spp 0015</v>
      </c>
      <c r="C1205" s="149" t="str">
        <f>VLOOKUP(A1205,'MASTER KEY'!$A$2:$C7163,3,TRUE)</f>
        <v>cells/mL</v>
      </c>
      <c r="D1205" s="6" t="str">
        <f t="shared" si="21"/>
        <v>Cryptophyta_spp_0015</v>
      </c>
      <c r="E1205" s="149" t="str">
        <f t="shared" si="20"/>
        <v>cells/mL</v>
      </c>
      <c r="F1205" s="173">
        <v>1</v>
      </c>
      <c r="G1205" t="str">
        <f>VLOOKUP(A1205,'MASTER KEY'!$A$2:$K6201,11,FALSE)</f>
        <v>Ecology (Planktonic)</v>
      </c>
      <c r="H1205">
        <v>0</v>
      </c>
    </row>
    <row r="1206" spans="1:8">
      <c r="A1206" s="6" t="s">
        <v>4265</v>
      </c>
      <c r="B1206" t="str">
        <f>VLOOKUP(A1206,'MASTER KEY'!$A$2:$B7164,2,FALSE)</f>
        <v>Cryptophyta spp 0016</v>
      </c>
      <c r="C1206" s="149" t="str">
        <f>VLOOKUP(A1206,'MASTER KEY'!$A$2:$C7164,3,TRUE)</f>
        <v>cells/mL</v>
      </c>
      <c r="D1206" s="6" t="str">
        <f t="shared" si="21"/>
        <v>Cryptophyta_spp_0016</v>
      </c>
      <c r="E1206" s="149" t="str">
        <f t="shared" si="20"/>
        <v>cells/mL</v>
      </c>
      <c r="F1206" s="173">
        <v>1</v>
      </c>
      <c r="G1206" t="str">
        <f>VLOOKUP(A1206,'MASTER KEY'!$A$2:$K6202,11,FALSE)</f>
        <v>Ecology (Planktonic)</v>
      </c>
      <c r="H1206">
        <v>0</v>
      </c>
    </row>
    <row r="1207" spans="1:8">
      <c r="A1207" s="6" t="s">
        <v>4266</v>
      </c>
      <c r="B1207" t="str">
        <f>VLOOKUP(A1207,'MASTER KEY'!$A$2:$B7165,2,FALSE)</f>
        <v>Cryptophyta spp 0017</v>
      </c>
      <c r="C1207" s="149" t="str">
        <f>VLOOKUP(A1207,'MASTER KEY'!$A$2:$C7165,3,TRUE)</f>
        <v>cells/mL</v>
      </c>
      <c r="D1207" s="6" t="str">
        <f t="shared" si="21"/>
        <v>Cryptophyta_spp_0017</v>
      </c>
      <c r="E1207" s="149" t="str">
        <f t="shared" si="20"/>
        <v>cells/mL</v>
      </c>
      <c r="F1207" s="173">
        <v>1</v>
      </c>
      <c r="G1207" t="str">
        <f>VLOOKUP(A1207,'MASTER KEY'!$A$2:$K6203,11,FALSE)</f>
        <v>Ecology (Planktonic)</v>
      </c>
      <c r="H1207">
        <v>0</v>
      </c>
    </row>
    <row r="1208" spans="1:8">
      <c r="A1208" s="6" t="s">
        <v>4267</v>
      </c>
      <c r="B1208" t="str">
        <f>VLOOKUP(A1208,'MASTER KEY'!$A$2:$B7166,2,FALSE)</f>
        <v>Cryptophyta spp 0018</v>
      </c>
      <c r="C1208" s="149" t="str">
        <f>VLOOKUP(A1208,'MASTER KEY'!$A$2:$C7166,3,TRUE)</f>
        <v>cells/mL</v>
      </c>
      <c r="D1208" s="6" t="str">
        <f t="shared" si="21"/>
        <v>Cryptophyta_spp_0018</v>
      </c>
      <c r="E1208" s="149" t="str">
        <f t="shared" si="20"/>
        <v>cells/mL</v>
      </c>
      <c r="F1208" s="173">
        <v>1</v>
      </c>
      <c r="G1208" t="str">
        <f>VLOOKUP(A1208,'MASTER KEY'!$A$2:$K6204,11,FALSE)</f>
        <v>Ecology (Planktonic)</v>
      </c>
      <c r="H1208">
        <v>0</v>
      </c>
    </row>
    <row r="1209" spans="1:8">
      <c r="A1209" s="6" t="s">
        <v>4268</v>
      </c>
      <c r="B1209" t="str">
        <f>VLOOKUP(A1209,'MASTER KEY'!$A$2:$B7167,2,FALSE)</f>
        <v>Crytophyte spp 0001</v>
      </c>
      <c r="C1209" s="149" t="str">
        <f>VLOOKUP(A1209,'MASTER KEY'!$A$2:$C7167,3,TRUE)</f>
        <v>cells/mL</v>
      </c>
      <c r="D1209" s="6" t="str">
        <f t="shared" si="21"/>
        <v>Crytophyte_spp_0001</v>
      </c>
      <c r="E1209" s="149" t="str">
        <f t="shared" si="20"/>
        <v>cells/mL</v>
      </c>
      <c r="F1209" s="173">
        <v>1</v>
      </c>
      <c r="G1209" t="str">
        <f>VLOOKUP(A1209,'MASTER KEY'!$A$2:$K6205,11,FALSE)</f>
        <v>Ecology (Planktonic)</v>
      </c>
      <c r="H1209">
        <v>0</v>
      </c>
    </row>
    <row r="1210" spans="1:8">
      <c r="A1210" s="6" t="s">
        <v>4269</v>
      </c>
      <c r="B1210" t="str">
        <f>VLOOKUP(A1210,'MASTER KEY'!$A$2:$B7168,2,FALSE)</f>
        <v>Cyanobacteria spp 0001</v>
      </c>
      <c r="C1210" s="149" t="str">
        <f>VLOOKUP(A1210,'MASTER KEY'!$A$2:$C7168,3,TRUE)</f>
        <v>cells/mL</v>
      </c>
      <c r="D1210" s="6" t="str">
        <f t="shared" si="21"/>
        <v>Cyanobacteria_spp_0001</v>
      </c>
      <c r="E1210" s="149" t="str">
        <f t="shared" si="20"/>
        <v>cells/mL</v>
      </c>
      <c r="F1210" s="173">
        <v>1</v>
      </c>
      <c r="G1210" t="str">
        <f>VLOOKUP(A1210,'MASTER KEY'!$A$2:$K6206,11,FALSE)</f>
        <v>Ecology (Planktonic)</v>
      </c>
      <c r="H1210">
        <v>0</v>
      </c>
    </row>
    <row r="1211" spans="1:8">
      <c r="A1211" s="6" t="s">
        <v>4270</v>
      </c>
      <c r="B1211" t="str">
        <f>VLOOKUP(A1211,'MASTER KEY'!$A$2:$B7169,2,FALSE)</f>
        <v>Cyanobacteria spp 0002</v>
      </c>
      <c r="C1211" s="149" t="str">
        <f>VLOOKUP(A1211,'MASTER KEY'!$A$2:$C7169,3,TRUE)</f>
        <v>cells/mL</v>
      </c>
      <c r="D1211" s="6" t="str">
        <f t="shared" si="21"/>
        <v>Cyanobacteria_spp_0002</v>
      </c>
      <c r="E1211" s="149" t="str">
        <f t="shared" si="20"/>
        <v>cells/mL</v>
      </c>
      <c r="F1211" s="173">
        <v>1</v>
      </c>
      <c r="G1211" t="str">
        <f>VLOOKUP(A1211,'MASTER KEY'!$A$2:$K6207,11,FALSE)</f>
        <v>Ecology (Planktonic)</v>
      </c>
      <c r="H1211">
        <v>0</v>
      </c>
    </row>
    <row r="1212" spans="1:8">
      <c r="A1212" s="6" t="s">
        <v>4271</v>
      </c>
      <c r="B1212" t="str">
        <f>VLOOKUP(A1212,'MASTER KEY'!$A$2:$B7170,2,FALSE)</f>
        <v>Cyanobacteria spp 0003</v>
      </c>
      <c r="C1212" s="149" t="str">
        <f>VLOOKUP(A1212,'MASTER KEY'!$A$2:$C7170,3,TRUE)</f>
        <v>cells/mL</v>
      </c>
      <c r="D1212" s="6" t="str">
        <f t="shared" si="21"/>
        <v>Cyanobacteria_spp_0003</v>
      </c>
      <c r="E1212" s="149" t="str">
        <f t="shared" si="20"/>
        <v>cells/mL</v>
      </c>
      <c r="F1212" s="173">
        <v>1</v>
      </c>
      <c r="G1212" t="str">
        <f>VLOOKUP(A1212,'MASTER KEY'!$A$2:$K6208,11,FALSE)</f>
        <v>Ecology (Planktonic)</v>
      </c>
      <c r="H1212">
        <v>0</v>
      </c>
    </row>
    <row r="1213" spans="1:8">
      <c r="A1213" s="6" t="s">
        <v>4272</v>
      </c>
      <c r="B1213" t="str">
        <f>VLOOKUP(A1213,'MASTER KEY'!$A$2:$B7171,2,FALSE)</f>
        <v>Cyanobacteria spp 0004</v>
      </c>
      <c r="C1213" s="149" t="str">
        <f>VLOOKUP(A1213,'MASTER KEY'!$A$2:$C7171,3,TRUE)</f>
        <v>cells/mL</v>
      </c>
      <c r="D1213" s="6" t="str">
        <f t="shared" si="21"/>
        <v>Cyanobacteria_spp_0004</v>
      </c>
      <c r="E1213" s="149" t="str">
        <f t="shared" si="20"/>
        <v>cells/mL</v>
      </c>
      <c r="F1213" s="173">
        <v>1</v>
      </c>
      <c r="G1213" t="str">
        <f>VLOOKUP(A1213,'MASTER KEY'!$A$2:$K6209,11,FALSE)</f>
        <v>Ecology (Planktonic)</v>
      </c>
      <c r="H1213">
        <v>0</v>
      </c>
    </row>
    <row r="1214" spans="1:8">
      <c r="A1214" s="6" t="s">
        <v>4273</v>
      </c>
      <c r="B1214" t="str">
        <f>VLOOKUP(A1214,'MASTER KEY'!$A$2:$B7172,2,FALSE)</f>
        <v>Cyanobacteria spp 0005</v>
      </c>
      <c r="C1214" s="149" t="str">
        <f>VLOOKUP(A1214,'MASTER KEY'!$A$2:$C7172,3,TRUE)</f>
        <v>cells/mL</v>
      </c>
      <c r="D1214" s="6" t="str">
        <f t="shared" si="21"/>
        <v>Cyanobacteria_spp_0005</v>
      </c>
      <c r="E1214" s="149" t="str">
        <f t="shared" si="20"/>
        <v>cells/mL</v>
      </c>
      <c r="F1214" s="173">
        <v>1</v>
      </c>
      <c r="G1214" t="str">
        <f>VLOOKUP(A1214,'MASTER KEY'!$A$2:$K6210,11,FALSE)</f>
        <v>Ecology (Planktonic)</v>
      </c>
      <c r="H1214">
        <v>0</v>
      </c>
    </row>
    <row r="1215" spans="1:8">
      <c r="A1215" s="6" t="s">
        <v>4274</v>
      </c>
      <c r="B1215" t="str">
        <f>VLOOKUP(A1215,'MASTER KEY'!$A$2:$B7173,2,FALSE)</f>
        <v>Cyanobacteria spp 0006</v>
      </c>
      <c r="C1215" s="149" t="str">
        <f>VLOOKUP(A1215,'MASTER KEY'!$A$2:$C7173,3,TRUE)</f>
        <v>cells/mL</v>
      </c>
      <c r="D1215" s="6" t="str">
        <f t="shared" si="21"/>
        <v>Cyanobacteria_spp_0006</v>
      </c>
      <c r="E1215" s="149" t="str">
        <f t="shared" si="20"/>
        <v>cells/mL</v>
      </c>
      <c r="F1215" s="173">
        <v>1</v>
      </c>
      <c r="G1215" t="str">
        <f>VLOOKUP(A1215,'MASTER KEY'!$A$2:$K6211,11,FALSE)</f>
        <v>Ecology (Planktonic)</v>
      </c>
      <c r="H1215">
        <v>0</v>
      </c>
    </row>
    <row r="1216" spans="1:8">
      <c r="A1216" s="6" t="s">
        <v>4275</v>
      </c>
      <c r="B1216" t="str">
        <f>VLOOKUP(A1216,'MASTER KEY'!$A$2:$B7174,2,FALSE)</f>
        <v>Cyanobacteria spp 0007</v>
      </c>
      <c r="C1216" s="149" t="str">
        <f>VLOOKUP(A1216,'MASTER KEY'!$A$2:$C7174,3,TRUE)</f>
        <v>cells/mL</v>
      </c>
      <c r="D1216" s="6" t="str">
        <f t="shared" si="21"/>
        <v>Cyanobacteria_spp_0007</v>
      </c>
      <c r="E1216" s="149" t="str">
        <f t="shared" si="20"/>
        <v>cells/mL</v>
      </c>
      <c r="F1216" s="173">
        <v>1</v>
      </c>
      <c r="G1216" t="str">
        <f>VLOOKUP(A1216,'MASTER KEY'!$A$2:$K6212,11,FALSE)</f>
        <v>Ecology (Planktonic)</v>
      </c>
      <c r="H1216">
        <v>0</v>
      </c>
    </row>
    <row r="1217" spans="1:8">
      <c r="A1217" s="6" t="s">
        <v>4276</v>
      </c>
      <c r="B1217" t="str">
        <f>VLOOKUP(A1217,'MASTER KEY'!$A$2:$B7175,2,FALSE)</f>
        <v>Cyanobacteria spp 0008</v>
      </c>
      <c r="C1217" s="149" t="str">
        <f>VLOOKUP(A1217,'MASTER KEY'!$A$2:$C7175,3,TRUE)</f>
        <v>cells/mL</v>
      </c>
      <c r="D1217" s="6" t="str">
        <f t="shared" si="21"/>
        <v>Cyanobacteria_spp_0008</v>
      </c>
      <c r="E1217" s="149" t="str">
        <f t="shared" si="20"/>
        <v>cells/mL</v>
      </c>
      <c r="F1217" s="173">
        <v>1</v>
      </c>
      <c r="G1217" t="str">
        <f>VLOOKUP(A1217,'MASTER KEY'!$A$2:$K6213,11,FALSE)</f>
        <v>Ecology (Planktonic)</v>
      </c>
      <c r="H1217">
        <v>0</v>
      </c>
    </row>
    <row r="1218" spans="1:8">
      <c r="A1218" s="6" t="s">
        <v>4277</v>
      </c>
      <c r="B1218" t="str">
        <f>VLOOKUP(A1218,'MASTER KEY'!$A$2:$B7176,2,FALSE)</f>
        <v>Cyanobacteria spp 0009</v>
      </c>
      <c r="C1218" s="149" t="str">
        <f>VLOOKUP(A1218,'MASTER KEY'!$A$2:$C7176,3,TRUE)</f>
        <v>cells/mL</v>
      </c>
      <c r="D1218" s="6" t="str">
        <f t="shared" si="21"/>
        <v>Cyanobacteria_spp_0009</v>
      </c>
      <c r="E1218" s="149" t="str">
        <f t="shared" si="20"/>
        <v>cells/mL</v>
      </c>
      <c r="F1218" s="173">
        <v>1</v>
      </c>
      <c r="G1218" t="str">
        <f>VLOOKUP(A1218,'MASTER KEY'!$A$2:$K6214,11,FALSE)</f>
        <v>Ecology (Planktonic)</v>
      </c>
      <c r="H1218">
        <v>0</v>
      </c>
    </row>
    <row r="1219" spans="1:8">
      <c r="A1219" s="6" t="s">
        <v>4278</v>
      </c>
      <c r="B1219" t="str">
        <f>VLOOKUP(A1219,'MASTER KEY'!$A$2:$B7177,2,FALSE)</f>
        <v>Cyanobacteria spp 0010</v>
      </c>
      <c r="C1219" s="149" t="str">
        <f>VLOOKUP(A1219,'MASTER KEY'!$A$2:$C7177,3,TRUE)</f>
        <v>cells/mL</v>
      </c>
      <c r="D1219" s="6" t="str">
        <f t="shared" si="21"/>
        <v>Cyanobacteria_spp_0010</v>
      </c>
      <c r="E1219" s="149" t="str">
        <f t="shared" si="20"/>
        <v>cells/mL</v>
      </c>
      <c r="F1219" s="173">
        <v>1</v>
      </c>
      <c r="G1219" t="str">
        <f>VLOOKUP(A1219,'MASTER KEY'!$A$2:$K6215,11,FALSE)</f>
        <v>Ecology (Planktonic)</v>
      </c>
      <c r="H1219">
        <v>0</v>
      </c>
    </row>
    <row r="1220" spans="1:8">
      <c r="A1220" s="6" t="s">
        <v>4279</v>
      </c>
      <c r="B1220" t="str">
        <f>VLOOKUP(A1220,'MASTER KEY'!$A$2:$B7178,2,FALSE)</f>
        <v>Cyanobacteria spp 0011</v>
      </c>
      <c r="C1220" s="149" t="str">
        <f>VLOOKUP(A1220,'MASTER KEY'!$A$2:$C7178,3,TRUE)</f>
        <v>cells/mL</v>
      </c>
      <c r="D1220" s="6" t="str">
        <f t="shared" si="21"/>
        <v>Cyanobacteria_spp_0011</v>
      </c>
      <c r="E1220" s="149" t="str">
        <f t="shared" si="20"/>
        <v>cells/mL</v>
      </c>
      <c r="F1220" s="173">
        <v>1</v>
      </c>
      <c r="G1220" t="str">
        <f>VLOOKUP(A1220,'MASTER KEY'!$A$2:$K6216,11,FALSE)</f>
        <v>Ecology (Planktonic)</v>
      </c>
      <c r="H1220">
        <v>0</v>
      </c>
    </row>
    <row r="1221" spans="1:8">
      <c r="A1221" s="6" t="s">
        <v>4280</v>
      </c>
      <c r="B1221" t="str">
        <f>VLOOKUP(A1221,'MASTER KEY'!$A$2:$B7179,2,FALSE)</f>
        <v>Cyanobacteria spp 0012</v>
      </c>
      <c r="C1221" s="149" t="str">
        <f>VLOOKUP(A1221,'MASTER KEY'!$A$2:$C7179,3,TRUE)</f>
        <v>cells/mL</v>
      </c>
      <c r="D1221" s="6" t="str">
        <f t="shared" si="21"/>
        <v>Cyanobacteria_spp_0012</v>
      </c>
      <c r="E1221" s="149" t="str">
        <f t="shared" si="20"/>
        <v>cells/mL</v>
      </c>
      <c r="F1221" s="173">
        <v>1</v>
      </c>
      <c r="G1221" t="str">
        <f>VLOOKUP(A1221,'MASTER KEY'!$A$2:$K6217,11,FALSE)</f>
        <v>Ecology (Planktonic)</v>
      </c>
      <c r="H1221">
        <v>0</v>
      </c>
    </row>
    <row r="1222" spans="1:8">
      <c r="A1222" s="6" t="s">
        <v>4281</v>
      </c>
      <c r="B1222" t="str">
        <f>VLOOKUP(A1222,'MASTER KEY'!$A$2:$B7180,2,FALSE)</f>
        <v>Cyanodictyon spp 0001</v>
      </c>
      <c r="C1222" s="149" t="str">
        <f>VLOOKUP(A1222,'MASTER KEY'!$A$2:$C7180,3,TRUE)</f>
        <v>cells/mL</v>
      </c>
      <c r="D1222" s="6" t="str">
        <f t="shared" si="21"/>
        <v>Cyanodictyon_spp_0001</v>
      </c>
      <c r="E1222" s="149" t="str">
        <f t="shared" si="20"/>
        <v>cells/mL</v>
      </c>
      <c r="F1222" s="173">
        <v>1</v>
      </c>
      <c r="G1222" t="str">
        <f>VLOOKUP(A1222,'MASTER KEY'!$A$2:$K6218,11,FALSE)</f>
        <v>Ecology (Planktonic)</v>
      </c>
      <c r="H1222">
        <v>0</v>
      </c>
    </row>
    <row r="1223" spans="1:8">
      <c r="A1223" s="6" t="s">
        <v>4282</v>
      </c>
      <c r="B1223" t="str">
        <f>VLOOKUP(A1223,'MASTER KEY'!$A$2:$B7181,2,FALSE)</f>
        <v>Cyclotella atomus</v>
      </c>
      <c r="C1223" s="149" t="str">
        <f>VLOOKUP(A1223,'MASTER KEY'!$A$2:$C7181,3,TRUE)</f>
        <v>cells/mL</v>
      </c>
      <c r="D1223" s="6" t="str">
        <f t="shared" si="21"/>
        <v>Cyclotella_atomus</v>
      </c>
      <c r="E1223" s="149" t="str">
        <f t="shared" si="20"/>
        <v>cells/mL</v>
      </c>
      <c r="F1223" s="173">
        <v>1</v>
      </c>
      <c r="G1223" t="str">
        <f>VLOOKUP(A1223,'MASTER KEY'!$A$2:$K6219,11,FALSE)</f>
        <v>Ecology (Planktonic)</v>
      </c>
      <c r="H1223">
        <v>0</v>
      </c>
    </row>
    <row r="1224" spans="1:8">
      <c r="A1224" s="6" t="s">
        <v>4283</v>
      </c>
      <c r="B1224" t="str">
        <f>VLOOKUP(A1224,'MASTER KEY'!$A$2:$B7182,2,FALSE)</f>
        <v>Cyclotella meneghiniana</v>
      </c>
      <c r="C1224" s="149" t="str">
        <f>VLOOKUP(A1224,'MASTER KEY'!$A$2:$C7182,3,TRUE)</f>
        <v>cells/mL</v>
      </c>
      <c r="D1224" s="6" t="str">
        <f t="shared" si="21"/>
        <v>Cyclotella_meneghiniana</v>
      </c>
      <c r="E1224" s="149" t="str">
        <f t="shared" si="20"/>
        <v>cells/mL</v>
      </c>
      <c r="F1224" s="173">
        <v>1</v>
      </c>
      <c r="G1224" t="str">
        <f>VLOOKUP(A1224,'MASTER KEY'!$A$2:$K6220,11,FALSE)</f>
        <v>Ecology (Planktonic)</v>
      </c>
      <c r="H1224">
        <v>0</v>
      </c>
    </row>
    <row r="1225" spans="1:8">
      <c r="A1225" s="6" t="s">
        <v>4284</v>
      </c>
      <c r="B1225" t="str">
        <f>VLOOKUP(A1225,'MASTER KEY'!$A$2:$B7183,2,FALSE)</f>
        <v>Cyclotella spp 0001</v>
      </c>
      <c r="C1225" s="149" t="str">
        <f>VLOOKUP(A1225,'MASTER KEY'!$A$2:$C7183,3,TRUE)</f>
        <v>cells/mL</v>
      </c>
      <c r="D1225" s="6" t="str">
        <f t="shared" si="21"/>
        <v>Cyclotella_spp_0001</v>
      </c>
      <c r="E1225" s="149" t="str">
        <f t="shared" si="20"/>
        <v>cells/mL</v>
      </c>
      <c r="F1225" s="173">
        <v>1</v>
      </c>
      <c r="G1225" t="str">
        <f>VLOOKUP(A1225,'MASTER KEY'!$A$2:$K6221,11,FALSE)</f>
        <v>Ecology (Planktonic)</v>
      </c>
      <c r="H1225">
        <v>0</v>
      </c>
    </row>
    <row r="1226" spans="1:8">
      <c r="A1226" s="6" t="s">
        <v>4285</v>
      </c>
      <c r="B1226" t="str">
        <f>VLOOKUP(A1226,'MASTER KEY'!$A$2:$B7184,2,FALSE)</f>
        <v>Cyclotella spp 0002</v>
      </c>
      <c r="C1226" s="149" t="str">
        <f>VLOOKUP(A1226,'MASTER KEY'!$A$2:$C7184,3,TRUE)</f>
        <v>cells/mL</v>
      </c>
      <c r="D1226" s="6" t="str">
        <f t="shared" si="21"/>
        <v>Cyclotella_spp_0002</v>
      </c>
      <c r="E1226" s="149" t="str">
        <f t="shared" si="20"/>
        <v>cells/mL</v>
      </c>
      <c r="F1226" s="173">
        <v>1</v>
      </c>
      <c r="G1226" t="str">
        <f>VLOOKUP(A1226,'MASTER KEY'!$A$2:$K6222,11,FALSE)</f>
        <v>Ecology (Planktonic)</v>
      </c>
      <c r="H1226">
        <v>0</v>
      </c>
    </row>
    <row r="1227" spans="1:8">
      <c r="A1227" s="6" t="s">
        <v>4286</v>
      </c>
      <c r="B1227" t="str">
        <f>VLOOKUP(A1227,'MASTER KEY'!$A$2:$B7185,2,FALSE)</f>
        <v>Cyclotella spp 0003</v>
      </c>
      <c r="C1227" s="149" t="str">
        <f>VLOOKUP(A1227,'MASTER KEY'!$A$2:$C7185,3,TRUE)</f>
        <v>cells/mL</v>
      </c>
      <c r="D1227" s="6" t="str">
        <f t="shared" si="21"/>
        <v>Cyclotella_spp_0003</v>
      </c>
      <c r="E1227" s="149" t="str">
        <f t="shared" si="20"/>
        <v>cells/mL</v>
      </c>
      <c r="F1227" s="173">
        <v>1</v>
      </c>
      <c r="G1227" t="str">
        <f>VLOOKUP(A1227,'MASTER KEY'!$A$2:$K6223,11,FALSE)</f>
        <v>Ecology (Planktonic)</v>
      </c>
      <c r="H1227">
        <v>0</v>
      </c>
    </row>
    <row r="1228" spans="1:8">
      <c r="A1228" s="6" t="s">
        <v>4287</v>
      </c>
      <c r="B1228" t="str">
        <f>VLOOKUP(A1228,'MASTER KEY'!$A$2:$B7186,2,FALSE)</f>
        <v>Cyclotella spp 0004</v>
      </c>
      <c r="C1228" s="149" t="str">
        <f>VLOOKUP(A1228,'MASTER KEY'!$A$2:$C7186,3,TRUE)</f>
        <v>cells/mL</v>
      </c>
      <c r="D1228" s="6" t="str">
        <f t="shared" si="21"/>
        <v>Cyclotella_spp_0004</v>
      </c>
      <c r="E1228" s="149" t="str">
        <f t="shared" ref="E1228:E1291" si="22">C1228</f>
        <v>cells/mL</v>
      </c>
      <c r="F1228" s="173">
        <v>1</v>
      </c>
      <c r="G1228" t="str">
        <f>VLOOKUP(A1228,'MASTER KEY'!$A$2:$K6224,11,FALSE)</f>
        <v>Ecology (Planktonic)</v>
      </c>
      <c r="H1228">
        <v>0</v>
      </c>
    </row>
    <row r="1229" spans="1:8">
      <c r="A1229" s="6" t="s">
        <v>4288</v>
      </c>
      <c r="B1229" t="str">
        <f>VLOOKUP(A1229,'MASTER KEY'!$A$2:$B7187,2,FALSE)</f>
        <v>Cyclotella spp 0005</v>
      </c>
      <c r="C1229" s="149" t="str">
        <f>VLOOKUP(A1229,'MASTER KEY'!$A$2:$C7187,3,TRUE)</f>
        <v>cells/mL</v>
      </c>
      <c r="D1229" s="6" t="str">
        <f t="shared" ref="D1229:D1292" si="23">SUBSTITUTE(SUBSTITUTE(SUBSTITUTE(SUBSTITUTE(SUBSTITUTE(SUBSTITUTE(SUBSTITUTE(SUBSTITUTE(SUBSTITUTE(SUBSTITUTE(SUBSTITUTE(SUBSTITUTE(B1229," ","_"),"%",""),"(",""),")",""),"/",""),",",""),"-",""),".",""),"'",""),"&lt;",""),"&gt;",""),"=","")</f>
        <v>Cyclotella_spp_0005</v>
      </c>
      <c r="E1229" s="149" t="str">
        <f t="shared" si="22"/>
        <v>cells/mL</v>
      </c>
      <c r="F1229" s="173">
        <v>1</v>
      </c>
      <c r="G1229" t="str">
        <f>VLOOKUP(A1229,'MASTER KEY'!$A$2:$K6225,11,FALSE)</f>
        <v>Ecology (Planktonic)</v>
      </c>
      <c r="H1229">
        <v>0</v>
      </c>
    </row>
    <row r="1230" spans="1:8">
      <c r="A1230" s="6" t="s">
        <v>4289</v>
      </c>
      <c r="B1230" t="str">
        <f>VLOOKUP(A1230,'MASTER KEY'!$A$2:$B7188,2,FALSE)</f>
        <v>Cyclotella spp 0006</v>
      </c>
      <c r="C1230" s="149" t="str">
        <f>VLOOKUP(A1230,'MASTER KEY'!$A$2:$C7188,3,TRUE)</f>
        <v>cells/mL</v>
      </c>
      <c r="D1230" s="6" t="str">
        <f t="shared" si="23"/>
        <v>Cyclotella_spp_0006</v>
      </c>
      <c r="E1230" s="149" t="str">
        <f t="shared" si="22"/>
        <v>cells/mL</v>
      </c>
      <c r="F1230" s="173">
        <v>1</v>
      </c>
      <c r="G1230" t="str">
        <f>VLOOKUP(A1230,'MASTER KEY'!$A$2:$K6226,11,FALSE)</f>
        <v>Ecology (Planktonic)</v>
      </c>
      <c r="H1230">
        <v>0</v>
      </c>
    </row>
    <row r="1231" spans="1:8">
      <c r="A1231" s="6" t="s">
        <v>4290</v>
      </c>
      <c r="B1231" t="str">
        <f>VLOOKUP(A1231,'MASTER KEY'!$A$2:$B7189,2,FALSE)</f>
        <v>Cyclotella spp 0007</v>
      </c>
      <c r="C1231" s="149" t="str">
        <f>VLOOKUP(A1231,'MASTER KEY'!$A$2:$C7189,3,TRUE)</f>
        <v>cells/mL</v>
      </c>
      <c r="D1231" s="6" t="str">
        <f t="shared" si="23"/>
        <v>Cyclotella_spp_0007</v>
      </c>
      <c r="E1231" s="149" t="str">
        <f t="shared" si="22"/>
        <v>cells/mL</v>
      </c>
      <c r="F1231" s="173">
        <v>1</v>
      </c>
      <c r="G1231" t="str">
        <f>VLOOKUP(A1231,'MASTER KEY'!$A$2:$K6227,11,FALSE)</f>
        <v>Ecology (Planktonic)</v>
      </c>
      <c r="H1231">
        <v>0</v>
      </c>
    </row>
    <row r="1232" spans="1:8">
      <c r="A1232" s="6" t="s">
        <v>4291</v>
      </c>
      <c r="B1232" t="str">
        <f>VLOOKUP(A1232,'MASTER KEY'!$A$2:$B7190,2,FALSE)</f>
        <v>Cyclotella spp 0008</v>
      </c>
      <c r="C1232" s="149" t="str">
        <f>VLOOKUP(A1232,'MASTER KEY'!$A$2:$C7190,3,TRUE)</f>
        <v>cells/mL</v>
      </c>
      <c r="D1232" s="6" t="str">
        <f t="shared" si="23"/>
        <v>Cyclotella_spp_0008</v>
      </c>
      <c r="E1232" s="149" t="str">
        <f t="shared" si="22"/>
        <v>cells/mL</v>
      </c>
      <c r="F1232" s="173">
        <v>1</v>
      </c>
      <c r="G1232" t="str">
        <f>VLOOKUP(A1232,'MASTER KEY'!$A$2:$K6228,11,FALSE)</f>
        <v>Ecology (Planktonic)</v>
      </c>
      <c r="H1232">
        <v>0</v>
      </c>
    </row>
    <row r="1233" spans="1:8">
      <c r="A1233" s="6" t="s">
        <v>4292</v>
      </c>
      <c r="B1233" t="str">
        <f>VLOOKUP(A1233,'MASTER KEY'!$A$2:$B7191,2,FALSE)</f>
        <v>Cyclotella striata</v>
      </c>
      <c r="C1233" s="149" t="str">
        <f>VLOOKUP(A1233,'MASTER KEY'!$A$2:$C7191,3,TRUE)</f>
        <v>cells/mL</v>
      </c>
      <c r="D1233" s="6" t="str">
        <f t="shared" si="23"/>
        <v>Cyclotella_striata</v>
      </c>
      <c r="E1233" s="149" t="str">
        <f t="shared" si="22"/>
        <v>cells/mL</v>
      </c>
      <c r="F1233" s="173">
        <v>1</v>
      </c>
      <c r="G1233" t="str">
        <f>VLOOKUP(A1233,'MASTER KEY'!$A$2:$K6229,11,FALSE)</f>
        <v>Ecology (Planktonic)</v>
      </c>
      <c r="H1233">
        <v>0</v>
      </c>
    </row>
    <row r="1234" spans="1:8">
      <c r="A1234" s="6" t="s">
        <v>4293</v>
      </c>
      <c r="B1234" t="str">
        <f>VLOOKUP(A1234,'MASTER KEY'!$A$2:$B7192,2,FALSE)</f>
        <v>Cylindrospermopsis raciborskii</v>
      </c>
      <c r="C1234" s="149" t="str">
        <f>VLOOKUP(A1234,'MASTER KEY'!$A$2:$C7192,3,TRUE)</f>
        <v>cells/mL</v>
      </c>
      <c r="D1234" s="6" t="str">
        <f t="shared" si="23"/>
        <v>Cylindrospermopsis_raciborskii</v>
      </c>
      <c r="E1234" s="149" t="str">
        <f t="shared" si="22"/>
        <v>cells/mL</v>
      </c>
      <c r="F1234" s="173">
        <v>1</v>
      </c>
      <c r="G1234" t="str">
        <f>VLOOKUP(A1234,'MASTER KEY'!$A$2:$K6230,11,FALSE)</f>
        <v>Ecology (Planktonic)</v>
      </c>
      <c r="H1234">
        <v>0</v>
      </c>
    </row>
    <row r="1235" spans="1:8">
      <c r="A1235" s="6" t="s">
        <v>4294</v>
      </c>
      <c r="B1235" t="str">
        <f>VLOOKUP(A1235,'MASTER KEY'!$A$2:$B7193,2,FALSE)</f>
        <v>Cylindrospermopsis spp 0001</v>
      </c>
      <c r="C1235" s="149" t="str">
        <f>VLOOKUP(A1235,'MASTER KEY'!$A$2:$C7193,3,TRUE)</f>
        <v>cells/mL</v>
      </c>
      <c r="D1235" s="6" t="str">
        <f t="shared" si="23"/>
        <v>Cylindrospermopsis_spp_0001</v>
      </c>
      <c r="E1235" s="149" t="str">
        <f t="shared" si="22"/>
        <v>cells/mL</v>
      </c>
      <c r="F1235" s="173">
        <v>1</v>
      </c>
      <c r="G1235" t="str">
        <f>VLOOKUP(A1235,'MASTER KEY'!$A$2:$K6231,11,FALSE)</f>
        <v>Ecology (Planktonic)</v>
      </c>
      <c r="H1235">
        <v>0</v>
      </c>
    </row>
    <row r="1236" spans="1:8">
      <c r="A1236" s="6" t="s">
        <v>4295</v>
      </c>
      <c r="B1236" t="str">
        <f>VLOOKUP(A1236,'MASTER KEY'!$A$2:$B7194,2,FALSE)</f>
        <v>Cylindrospermum spp 0001</v>
      </c>
      <c r="C1236" s="149" t="str">
        <f>VLOOKUP(A1236,'MASTER KEY'!$A$2:$C7194,3,TRUE)</f>
        <v>cells/mL</v>
      </c>
      <c r="D1236" s="6" t="str">
        <f t="shared" si="23"/>
        <v>Cylindrospermum_spp_0001</v>
      </c>
      <c r="E1236" s="149" t="str">
        <f t="shared" si="22"/>
        <v>cells/mL</v>
      </c>
      <c r="F1236" s="173">
        <v>1</v>
      </c>
      <c r="G1236" t="str">
        <f>VLOOKUP(A1236,'MASTER KEY'!$A$2:$K6232,11,FALSE)</f>
        <v>Ecology (Planktonic)</v>
      </c>
      <c r="H1236">
        <v>0</v>
      </c>
    </row>
    <row r="1237" spans="1:8">
      <c r="A1237" s="6" t="s">
        <v>4296</v>
      </c>
      <c r="B1237" t="str">
        <f>VLOOKUP(A1237,'MASTER KEY'!$A$2:$B7195,2,FALSE)</f>
        <v>Cylindrotheca closterium</v>
      </c>
      <c r="C1237" s="149" t="str">
        <f>VLOOKUP(A1237,'MASTER KEY'!$A$2:$C7195,3,TRUE)</f>
        <v>cells/mL</v>
      </c>
      <c r="D1237" s="6" t="str">
        <f t="shared" si="23"/>
        <v>Cylindrotheca_closterium</v>
      </c>
      <c r="E1237" s="149" t="str">
        <f t="shared" si="22"/>
        <v>cells/mL</v>
      </c>
      <c r="F1237" s="173">
        <v>1</v>
      </c>
      <c r="G1237" t="str">
        <f>VLOOKUP(A1237,'MASTER KEY'!$A$2:$K6233,11,FALSE)</f>
        <v>Ecology (Planktonic)</v>
      </c>
      <c r="H1237">
        <v>0</v>
      </c>
    </row>
    <row r="1238" spans="1:8">
      <c r="A1238" s="6" t="s">
        <v>4297</v>
      </c>
      <c r="B1238" t="str">
        <f>VLOOKUP(A1238,'MASTER KEY'!$A$2:$B7196,2,FALSE)</f>
        <v>Cylindrotheca spp 0001</v>
      </c>
      <c r="C1238" s="149" t="str">
        <f>VLOOKUP(A1238,'MASTER KEY'!$A$2:$C7196,3,TRUE)</f>
        <v>cells/mL</v>
      </c>
      <c r="D1238" s="6" t="str">
        <f t="shared" si="23"/>
        <v>Cylindrotheca_spp_0001</v>
      </c>
      <c r="E1238" s="149" t="str">
        <f t="shared" si="22"/>
        <v>cells/mL</v>
      </c>
      <c r="F1238" s="173">
        <v>1</v>
      </c>
      <c r="G1238" t="str">
        <f>VLOOKUP(A1238,'MASTER KEY'!$A$2:$K6234,11,FALSE)</f>
        <v>Ecology (Planktonic)</v>
      </c>
      <c r="H1238">
        <v>0</v>
      </c>
    </row>
    <row r="1239" spans="1:8">
      <c r="A1239" s="6" t="s">
        <v>4298</v>
      </c>
      <c r="B1239" t="str">
        <f>VLOOKUP(A1239,'MASTER KEY'!$A$2:$B7197,2,FALSE)</f>
        <v>Cymatocylis spp 0001</v>
      </c>
      <c r="C1239" s="149" t="str">
        <f>VLOOKUP(A1239,'MASTER KEY'!$A$2:$C7197,3,TRUE)</f>
        <v>cells/mL</v>
      </c>
      <c r="D1239" s="6" t="str">
        <f t="shared" si="23"/>
        <v>Cymatocylis_spp_0001</v>
      </c>
      <c r="E1239" s="149" t="str">
        <f t="shared" si="22"/>
        <v>cells/mL</v>
      </c>
      <c r="F1239" s="173">
        <v>1</v>
      </c>
      <c r="G1239" t="str">
        <f>VLOOKUP(A1239,'MASTER KEY'!$A$2:$K6235,11,FALSE)</f>
        <v>Ecology (Planktonic)</v>
      </c>
      <c r="H1239">
        <v>0</v>
      </c>
    </row>
    <row r="1240" spans="1:8">
      <c r="A1240" s="6" t="s">
        <v>4299</v>
      </c>
      <c r="B1240" t="str">
        <f>VLOOKUP(A1240,'MASTER KEY'!$A$2:$B7198,2,FALSE)</f>
        <v>Cymatopleura elliptica</v>
      </c>
      <c r="C1240" s="149" t="str">
        <f>VLOOKUP(A1240,'MASTER KEY'!$A$2:$C7198,3,TRUE)</f>
        <v>cells/mL</v>
      </c>
      <c r="D1240" s="6" t="str">
        <f t="shared" si="23"/>
        <v>Cymatopleura_elliptica</v>
      </c>
      <c r="E1240" s="149" t="str">
        <f t="shared" si="22"/>
        <v>cells/mL</v>
      </c>
      <c r="F1240" s="173">
        <v>1</v>
      </c>
      <c r="G1240" t="str">
        <f>VLOOKUP(A1240,'MASTER KEY'!$A$2:$K6236,11,FALSE)</f>
        <v>Ecology (Planktonic)</v>
      </c>
      <c r="H1240">
        <v>0</v>
      </c>
    </row>
    <row r="1241" spans="1:8">
      <c r="A1241" s="6" t="s">
        <v>4300</v>
      </c>
      <c r="B1241" t="str">
        <f>VLOOKUP(A1241,'MASTER KEY'!$A$2:$B7199,2,FALSE)</f>
        <v>Cymatosira lorenziana</v>
      </c>
      <c r="C1241" s="149" t="str">
        <f>VLOOKUP(A1241,'MASTER KEY'!$A$2:$C7199,3,TRUE)</f>
        <v>cells/mL</v>
      </c>
      <c r="D1241" s="6" t="str">
        <f t="shared" si="23"/>
        <v>Cymatosira_lorenziana</v>
      </c>
      <c r="E1241" s="149" t="str">
        <f t="shared" si="22"/>
        <v>cells/mL</v>
      </c>
      <c r="F1241" s="173">
        <v>1</v>
      </c>
      <c r="G1241" t="str">
        <f>VLOOKUP(A1241,'MASTER KEY'!$A$2:$K6237,11,FALSE)</f>
        <v>Ecology (Planktonic)</v>
      </c>
      <c r="H1241">
        <v>0</v>
      </c>
    </row>
    <row r="1242" spans="1:8">
      <c r="A1242" s="6" t="s">
        <v>4301</v>
      </c>
      <c r="B1242" t="str">
        <f>VLOOKUP(A1242,'MASTER KEY'!$A$2:$B7200,2,FALSE)</f>
        <v>Cymbella minuta</v>
      </c>
      <c r="C1242" s="149" t="str">
        <f>VLOOKUP(A1242,'MASTER KEY'!$A$2:$C7200,3,TRUE)</f>
        <v>cells/mL</v>
      </c>
      <c r="D1242" s="6" t="str">
        <f t="shared" si="23"/>
        <v>Cymbella_minuta</v>
      </c>
      <c r="E1242" s="149" t="str">
        <f t="shared" si="22"/>
        <v>cells/mL</v>
      </c>
      <c r="F1242" s="173">
        <v>1</v>
      </c>
      <c r="G1242" t="str">
        <f>VLOOKUP(A1242,'MASTER KEY'!$A$2:$K6238,11,FALSE)</f>
        <v>Ecology (Planktonic)</v>
      </c>
      <c r="H1242">
        <v>0</v>
      </c>
    </row>
    <row r="1243" spans="1:8">
      <c r="A1243" s="6" t="s">
        <v>4302</v>
      </c>
      <c r="B1243" t="str">
        <f>VLOOKUP(A1243,'MASTER KEY'!$A$2:$B7201,2,FALSE)</f>
        <v>Cymbella naviculiformis</v>
      </c>
      <c r="C1243" s="149" t="str">
        <f>VLOOKUP(A1243,'MASTER KEY'!$A$2:$C7201,3,TRUE)</f>
        <v>cells/mL</v>
      </c>
      <c r="D1243" s="6" t="str">
        <f t="shared" si="23"/>
        <v>Cymbella_naviculiformis</v>
      </c>
      <c r="E1243" s="149" t="str">
        <f t="shared" si="22"/>
        <v>cells/mL</v>
      </c>
      <c r="F1243" s="173">
        <v>1</v>
      </c>
      <c r="G1243" t="str">
        <f>VLOOKUP(A1243,'MASTER KEY'!$A$2:$K6239,11,FALSE)</f>
        <v>Ecology (Planktonic)</v>
      </c>
      <c r="H1243">
        <v>0</v>
      </c>
    </row>
    <row r="1244" spans="1:8">
      <c r="A1244" s="6" t="s">
        <v>4303</v>
      </c>
      <c r="B1244" t="str">
        <f>VLOOKUP(A1244,'MASTER KEY'!$A$2:$B7202,2,FALSE)</f>
        <v>Cymbella spp 0001</v>
      </c>
      <c r="C1244" s="149" t="str">
        <f>VLOOKUP(A1244,'MASTER KEY'!$A$2:$C7202,3,TRUE)</f>
        <v>cells/mL</v>
      </c>
      <c r="D1244" s="6" t="str">
        <f t="shared" si="23"/>
        <v>Cymbella_spp_0001</v>
      </c>
      <c r="E1244" s="149" t="str">
        <f t="shared" si="22"/>
        <v>cells/mL</v>
      </c>
      <c r="F1244" s="173">
        <v>1</v>
      </c>
      <c r="G1244" t="str">
        <f>VLOOKUP(A1244,'MASTER KEY'!$A$2:$K6240,11,FALSE)</f>
        <v>Ecology (Planktonic)</v>
      </c>
      <c r="H1244">
        <v>0</v>
      </c>
    </row>
    <row r="1245" spans="1:8">
      <c r="A1245" s="6" t="s">
        <v>4304</v>
      </c>
      <c r="B1245" t="str">
        <f>VLOOKUP(A1245,'MASTER KEY'!$A$2:$B7203,2,FALSE)</f>
        <v>Cymbella spp 0002</v>
      </c>
      <c r="C1245" s="149" t="str">
        <f>VLOOKUP(A1245,'MASTER KEY'!$A$2:$C7203,3,TRUE)</f>
        <v>cells/mL</v>
      </c>
      <c r="D1245" s="6" t="str">
        <f t="shared" si="23"/>
        <v>Cymbella_spp_0002</v>
      </c>
      <c r="E1245" s="149" t="str">
        <f t="shared" si="22"/>
        <v>cells/mL</v>
      </c>
      <c r="F1245" s="173">
        <v>1</v>
      </c>
      <c r="G1245" t="str">
        <f>VLOOKUP(A1245,'MASTER KEY'!$A$2:$K6241,11,FALSE)</f>
        <v>Ecology (Planktonic)</v>
      </c>
      <c r="H1245">
        <v>0</v>
      </c>
    </row>
    <row r="1246" spans="1:8">
      <c r="A1246" s="6" t="s">
        <v>4305</v>
      </c>
      <c r="B1246" t="str">
        <f>VLOOKUP(A1246,'MASTER KEY'!$A$2:$B7204,2,FALSE)</f>
        <v>Cymbella spp 0003</v>
      </c>
      <c r="C1246" s="149" t="str">
        <f>VLOOKUP(A1246,'MASTER KEY'!$A$2:$C7204,3,TRUE)</f>
        <v>cells/mL</v>
      </c>
      <c r="D1246" s="6" t="str">
        <f t="shared" si="23"/>
        <v>Cymbella_spp_0003</v>
      </c>
      <c r="E1246" s="149" t="str">
        <f t="shared" si="22"/>
        <v>cells/mL</v>
      </c>
      <c r="F1246" s="173">
        <v>1</v>
      </c>
      <c r="G1246" t="str">
        <f>VLOOKUP(A1246,'MASTER KEY'!$A$2:$K6242,11,FALSE)</f>
        <v>Ecology (Planktonic)</v>
      </c>
      <c r="H1246">
        <v>0</v>
      </c>
    </row>
    <row r="1247" spans="1:8">
      <c r="A1247" s="6" t="s">
        <v>4306</v>
      </c>
      <c r="B1247" t="str">
        <f>VLOOKUP(A1247,'MASTER KEY'!$A$2:$B7205,2,FALSE)</f>
        <v>Cymbella spp 0004</v>
      </c>
      <c r="C1247" s="149" t="str">
        <f>VLOOKUP(A1247,'MASTER KEY'!$A$2:$C7205,3,TRUE)</f>
        <v>cells/mL</v>
      </c>
      <c r="D1247" s="6" t="str">
        <f t="shared" si="23"/>
        <v>Cymbella_spp_0004</v>
      </c>
      <c r="E1247" s="149" t="str">
        <f t="shared" si="22"/>
        <v>cells/mL</v>
      </c>
      <c r="F1247" s="173">
        <v>1</v>
      </c>
      <c r="G1247" t="str">
        <f>VLOOKUP(A1247,'MASTER KEY'!$A$2:$K6243,11,FALSE)</f>
        <v>Ecology (Planktonic)</v>
      </c>
      <c r="H1247">
        <v>0</v>
      </c>
    </row>
    <row r="1248" spans="1:8">
      <c r="A1248" s="6" t="s">
        <v>4307</v>
      </c>
      <c r="B1248" t="str">
        <f>VLOOKUP(A1248,'MASTER KEY'!$A$2:$B7206,2,FALSE)</f>
        <v>Cymbella spp 0005</v>
      </c>
      <c r="C1248" s="149" t="str">
        <f>VLOOKUP(A1248,'MASTER KEY'!$A$2:$C7206,3,TRUE)</f>
        <v>cells/mL</v>
      </c>
      <c r="D1248" s="6" t="str">
        <f t="shared" si="23"/>
        <v>Cymbella_spp_0005</v>
      </c>
      <c r="E1248" s="149" t="str">
        <f t="shared" si="22"/>
        <v>cells/mL</v>
      </c>
      <c r="F1248" s="173">
        <v>1</v>
      </c>
      <c r="G1248" t="str">
        <f>VLOOKUP(A1248,'MASTER KEY'!$A$2:$K6244,11,FALSE)</f>
        <v>Ecology (Planktonic)</v>
      </c>
      <c r="H1248">
        <v>0</v>
      </c>
    </row>
    <row r="1249" spans="1:8">
      <c r="A1249" s="6" t="s">
        <v>4308</v>
      </c>
      <c r="B1249" t="str">
        <f>VLOOKUP(A1249,'MASTER KEY'!$A$2:$B7207,2,FALSE)</f>
        <v>Cymbella spp 0006</v>
      </c>
      <c r="C1249" s="149" t="str">
        <f>VLOOKUP(A1249,'MASTER KEY'!$A$2:$C7207,3,TRUE)</f>
        <v>cells/mL</v>
      </c>
      <c r="D1249" s="6" t="str">
        <f t="shared" si="23"/>
        <v>Cymbella_spp_0006</v>
      </c>
      <c r="E1249" s="149" t="str">
        <f t="shared" si="22"/>
        <v>cells/mL</v>
      </c>
      <c r="F1249" s="173">
        <v>1</v>
      </c>
      <c r="G1249" t="str">
        <f>VLOOKUP(A1249,'MASTER KEY'!$A$2:$K6245,11,FALSE)</f>
        <v>Ecology (Planktonic)</v>
      </c>
      <c r="H1249">
        <v>0</v>
      </c>
    </row>
    <row r="1250" spans="1:8">
      <c r="A1250" s="6" t="s">
        <v>4309</v>
      </c>
      <c r="B1250" t="str">
        <f>VLOOKUP(A1250,'MASTER KEY'!$A$2:$B7208,2,FALSE)</f>
        <v>Cymbomonas spp 0001</v>
      </c>
      <c r="C1250" s="149" t="str">
        <f>VLOOKUP(A1250,'MASTER KEY'!$A$2:$C7208,3,TRUE)</f>
        <v>cells/mL</v>
      </c>
      <c r="D1250" s="6" t="str">
        <f t="shared" si="23"/>
        <v>Cymbomonas_spp_0001</v>
      </c>
      <c r="E1250" s="149" t="str">
        <f t="shared" si="22"/>
        <v>cells/mL</v>
      </c>
      <c r="F1250" s="173">
        <v>1</v>
      </c>
      <c r="G1250" t="str">
        <f>VLOOKUP(A1250,'MASTER KEY'!$A$2:$K6246,11,FALSE)</f>
        <v>Ecology (Planktonic)</v>
      </c>
      <c r="H1250">
        <v>0</v>
      </c>
    </row>
    <row r="1251" spans="1:8">
      <c r="A1251" s="6" t="s">
        <v>4310</v>
      </c>
      <c r="B1251" t="str">
        <f>VLOOKUP(A1251,'MASTER KEY'!$A$2:$B7209,2,FALSE)</f>
        <v>Cyttarocylis ampulla</v>
      </c>
      <c r="C1251" s="149" t="str">
        <f>VLOOKUP(A1251,'MASTER KEY'!$A$2:$C7209,3,TRUE)</f>
        <v>cells/mL</v>
      </c>
      <c r="D1251" s="6" t="str">
        <f t="shared" si="23"/>
        <v>Cyttarocylis_ampulla</v>
      </c>
      <c r="E1251" s="149" t="str">
        <f t="shared" si="22"/>
        <v>cells/mL</v>
      </c>
      <c r="F1251" s="173">
        <v>1</v>
      </c>
      <c r="G1251" t="str">
        <f>VLOOKUP(A1251,'MASTER KEY'!$A$2:$K6247,11,FALSE)</f>
        <v>Ecology (Planktonic)</v>
      </c>
      <c r="H1251">
        <v>0</v>
      </c>
    </row>
    <row r="1252" spans="1:8">
      <c r="A1252" s="6" t="s">
        <v>4311</v>
      </c>
      <c r="B1252" t="str">
        <f>VLOOKUP(A1252,'MASTER KEY'!$A$2:$B7210,2,FALSE)</f>
        <v>Cyttarocylis spp 0001</v>
      </c>
      <c r="C1252" s="149" t="str">
        <f>VLOOKUP(A1252,'MASTER KEY'!$A$2:$C7210,3,TRUE)</f>
        <v>cells/mL</v>
      </c>
      <c r="D1252" s="6" t="str">
        <f t="shared" si="23"/>
        <v>Cyttarocylis_spp_0001</v>
      </c>
      <c r="E1252" s="149" t="str">
        <f t="shared" si="22"/>
        <v>cells/mL</v>
      </c>
      <c r="F1252" s="173">
        <v>1</v>
      </c>
      <c r="G1252" t="str">
        <f>VLOOKUP(A1252,'MASTER KEY'!$A$2:$K6248,11,FALSE)</f>
        <v>Ecology (Planktonic)</v>
      </c>
      <c r="H1252">
        <v>0</v>
      </c>
    </row>
    <row r="1253" spans="1:8">
      <c r="A1253" s="6" t="s">
        <v>4312</v>
      </c>
      <c r="B1253" t="str">
        <f>VLOOKUP(A1253,'MASTER KEY'!$A$2:$B7211,2,FALSE)</f>
        <v>Dactyliosolen anatarcticus</v>
      </c>
      <c r="C1253" s="149" t="str">
        <f>VLOOKUP(A1253,'MASTER KEY'!$A$2:$C7211,3,TRUE)</f>
        <v>cells/mL</v>
      </c>
      <c r="D1253" s="6" t="str">
        <f t="shared" si="23"/>
        <v>Dactyliosolen_anatarcticus</v>
      </c>
      <c r="E1253" s="149" t="str">
        <f t="shared" si="22"/>
        <v>cells/mL</v>
      </c>
      <c r="F1253" s="173">
        <v>1</v>
      </c>
      <c r="G1253" t="str">
        <f>VLOOKUP(A1253,'MASTER KEY'!$A$2:$K6249,11,FALSE)</f>
        <v>Ecology (Planktonic)</v>
      </c>
      <c r="H1253">
        <v>0</v>
      </c>
    </row>
    <row r="1254" spans="1:8">
      <c r="A1254" s="6" t="s">
        <v>4313</v>
      </c>
      <c r="B1254" t="str">
        <f>VLOOKUP(A1254,'MASTER KEY'!$A$2:$B7212,2,FALSE)</f>
        <v>Dactyliosolen antarcticus</v>
      </c>
      <c r="C1254" s="149" t="str">
        <f>VLOOKUP(A1254,'MASTER KEY'!$A$2:$C7212,3,TRUE)</f>
        <v>cells/mL</v>
      </c>
      <c r="D1254" s="6" t="str">
        <f t="shared" si="23"/>
        <v>Dactyliosolen_antarcticus</v>
      </c>
      <c r="E1254" s="149" t="str">
        <f t="shared" si="22"/>
        <v>cells/mL</v>
      </c>
      <c r="F1254" s="173">
        <v>1</v>
      </c>
      <c r="G1254" t="str">
        <f>VLOOKUP(A1254,'MASTER KEY'!$A$2:$K6250,11,FALSE)</f>
        <v>Ecology (Planktonic)</v>
      </c>
      <c r="H1254">
        <v>0</v>
      </c>
    </row>
    <row r="1255" spans="1:8">
      <c r="A1255" s="6" t="s">
        <v>4314</v>
      </c>
      <c r="B1255" t="str">
        <f>VLOOKUP(A1255,'MASTER KEY'!$A$2:$B7213,2,FALSE)</f>
        <v>Dactyliosolen blavyanus</v>
      </c>
      <c r="C1255" s="149" t="str">
        <f>VLOOKUP(A1255,'MASTER KEY'!$A$2:$C7213,3,TRUE)</f>
        <v>cells/mL</v>
      </c>
      <c r="D1255" s="6" t="str">
        <f t="shared" si="23"/>
        <v>Dactyliosolen_blavyanus</v>
      </c>
      <c r="E1255" s="149" t="str">
        <f t="shared" si="22"/>
        <v>cells/mL</v>
      </c>
      <c r="F1255" s="173">
        <v>1</v>
      </c>
      <c r="G1255" t="str">
        <f>VLOOKUP(A1255,'MASTER KEY'!$A$2:$K6251,11,FALSE)</f>
        <v>Ecology (Planktonic)</v>
      </c>
      <c r="H1255">
        <v>0</v>
      </c>
    </row>
    <row r="1256" spans="1:8">
      <c r="A1256" s="6" t="s">
        <v>4315</v>
      </c>
      <c r="B1256" t="str">
        <f>VLOOKUP(A1256,'MASTER KEY'!$A$2:$B7214,2,FALSE)</f>
        <v>Dactyliosolen fragilissimus</v>
      </c>
      <c r="C1256" s="149" t="str">
        <f>VLOOKUP(A1256,'MASTER KEY'!$A$2:$C7214,3,TRUE)</f>
        <v>cells/mL</v>
      </c>
      <c r="D1256" s="6" t="str">
        <f t="shared" si="23"/>
        <v>Dactyliosolen_fragilissimus</v>
      </c>
      <c r="E1256" s="149" t="str">
        <f t="shared" si="22"/>
        <v>cells/mL</v>
      </c>
      <c r="F1256" s="173">
        <v>1</v>
      </c>
      <c r="G1256" t="str">
        <f>VLOOKUP(A1256,'MASTER KEY'!$A$2:$K6252,11,FALSE)</f>
        <v>Ecology (Planktonic)</v>
      </c>
      <c r="H1256">
        <v>0</v>
      </c>
    </row>
    <row r="1257" spans="1:8">
      <c r="A1257" s="6" t="s">
        <v>4316</v>
      </c>
      <c r="B1257" t="str">
        <f>VLOOKUP(A1257,'MASTER KEY'!$A$2:$B7215,2,FALSE)</f>
        <v>Dactyliosolen phuketensis</v>
      </c>
      <c r="C1257" s="149" t="str">
        <f>VLOOKUP(A1257,'MASTER KEY'!$A$2:$C7215,3,TRUE)</f>
        <v>cells/mL</v>
      </c>
      <c r="D1257" s="6" t="str">
        <f t="shared" si="23"/>
        <v>Dactyliosolen_phuketensis</v>
      </c>
      <c r="E1257" s="149" t="str">
        <f t="shared" si="22"/>
        <v>cells/mL</v>
      </c>
      <c r="F1257" s="173">
        <v>1</v>
      </c>
      <c r="G1257" t="str">
        <f>VLOOKUP(A1257,'MASTER KEY'!$A$2:$K6253,11,FALSE)</f>
        <v>Ecology (Planktonic)</v>
      </c>
      <c r="H1257">
        <v>0</v>
      </c>
    </row>
    <row r="1258" spans="1:8">
      <c r="A1258" s="6" t="s">
        <v>4317</v>
      </c>
      <c r="B1258" t="str">
        <f>VLOOKUP(A1258,'MASTER KEY'!$A$2:$B7216,2,FALSE)</f>
        <v>Dactyliosolen spp 0001</v>
      </c>
      <c r="C1258" s="149" t="str">
        <f>VLOOKUP(A1258,'MASTER KEY'!$A$2:$C7216,3,TRUE)</f>
        <v>cells/mL</v>
      </c>
      <c r="D1258" s="6" t="str">
        <f t="shared" si="23"/>
        <v>Dactyliosolen_spp_0001</v>
      </c>
      <c r="E1258" s="149" t="str">
        <f t="shared" si="22"/>
        <v>cells/mL</v>
      </c>
      <c r="F1258" s="173">
        <v>1</v>
      </c>
      <c r="G1258" t="str">
        <f>VLOOKUP(A1258,'MASTER KEY'!$A$2:$K6254,11,FALSE)</f>
        <v>Ecology (Planktonic)</v>
      </c>
      <c r="H1258">
        <v>0</v>
      </c>
    </row>
    <row r="1259" spans="1:8">
      <c r="A1259" s="6" t="s">
        <v>4318</v>
      </c>
      <c r="B1259" t="str">
        <f>VLOOKUP(A1259,'MASTER KEY'!$A$2:$B7217,2,FALSE)</f>
        <v>Dactyliosolen spp 0002</v>
      </c>
      <c r="C1259" s="149" t="str">
        <f>VLOOKUP(A1259,'MASTER KEY'!$A$2:$C7217,3,TRUE)</f>
        <v>cells/mL</v>
      </c>
      <c r="D1259" s="6" t="str">
        <f t="shared" si="23"/>
        <v>Dactyliosolen_spp_0002</v>
      </c>
      <c r="E1259" s="149" t="str">
        <f t="shared" si="22"/>
        <v>cells/mL</v>
      </c>
      <c r="F1259" s="173">
        <v>1</v>
      </c>
      <c r="G1259" t="str">
        <f>VLOOKUP(A1259,'MASTER KEY'!$A$2:$K6255,11,FALSE)</f>
        <v>Ecology (Planktonic)</v>
      </c>
      <c r="H1259">
        <v>0</v>
      </c>
    </row>
    <row r="1260" spans="1:8">
      <c r="A1260" s="6" t="s">
        <v>4319</v>
      </c>
      <c r="B1260" t="str">
        <f>VLOOKUP(A1260,'MASTER KEY'!$A$2:$B7218,2,FALSE)</f>
        <v>Dactyliosolen spp 0003</v>
      </c>
      <c r="C1260" s="149" t="str">
        <f>VLOOKUP(A1260,'MASTER KEY'!$A$2:$C7218,3,TRUE)</f>
        <v>cells/mL</v>
      </c>
      <c r="D1260" s="6" t="str">
        <f t="shared" si="23"/>
        <v>Dactyliosolen_spp_0003</v>
      </c>
      <c r="E1260" s="149" t="str">
        <f t="shared" si="22"/>
        <v>cells/mL</v>
      </c>
      <c r="F1260" s="173">
        <v>1</v>
      </c>
      <c r="G1260" t="str">
        <f>VLOOKUP(A1260,'MASTER KEY'!$A$2:$K6256,11,FALSE)</f>
        <v>Ecology (Planktonic)</v>
      </c>
      <c r="H1260">
        <v>0</v>
      </c>
    </row>
    <row r="1261" spans="1:8">
      <c r="A1261" s="6" t="s">
        <v>4320</v>
      </c>
      <c r="B1261" t="str">
        <f>VLOOKUP(A1261,'MASTER KEY'!$A$2:$B7219,2,FALSE)</f>
        <v>Dactyliosolen spp 0004</v>
      </c>
      <c r="C1261" s="149" t="str">
        <f>VLOOKUP(A1261,'MASTER KEY'!$A$2:$C7219,3,TRUE)</f>
        <v>cells/mL</v>
      </c>
      <c r="D1261" s="6" t="str">
        <f t="shared" si="23"/>
        <v>Dactyliosolen_spp_0004</v>
      </c>
      <c r="E1261" s="149" t="str">
        <f t="shared" si="22"/>
        <v>cells/mL</v>
      </c>
      <c r="F1261" s="173">
        <v>1</v>
      </c>
      <c r="G1261" t="str">
        <f>VLOOKUP(A1261,'MASTER KEY'!$A$2:$K6257,11,FALSE)</f>
        <v>Ecology (Planktonic)</v>
      </c>
      <c r="H1261">
        <v>0</v>
      </c>
    </row>
    <row r="1262" spans="1:8">
      <c r="A1262" s="6" t="s">
        <v>4321</v>
      </c>
      <c r="B1262" t="str">
        <f>VLOOKUP(A1262,'MASTER KEY'!$A$2:$B7220,2,FALSE)</f>
        <v>Dactyliosolen spp 0005</v>
      </c>
      <c r="C1262" s="149" t="str">
        <f>VLOOKUP(A1262,'MASTER KEY'!$A$2:$C7220,3,TRUE)</f>
        <v>cells/mL</v>
      </c>
      <c r="D1262" s="6" t="str">
        <f t="shared" si="23"/>
        <v>Dactyliosolen_spp_0005</v>
      </c>
      <c r="E1262" s="149" t="str">
        <f t="shared" si="22"/>
        <v>cells/mL</v>
      </c>
      <c r="F1262" s="173">
        <v>1</v>
      </c>
      <c r="G1262" t="str">
        <f>VLOOKUP(A1262,'MASTER KEY'!$A$2:$K6258,11,FALSE)</f>
        <v>Ecology (Planktonic)</v>
      </c>
      <c r="H1262">
        <v>0</v>
      </c>
    </row>
    <row r="1263" spans="1:8">
      <c r="A1263" s="6" t="s">
        <v>4322</v>
      </c>
      <c r="B1263" t="str">
        <f>VLOOKUP(A1263,'MASTER KEY'!$A$2:$B7221,2,FALSE)</f>
        <v>Dadayiella ganymedes</v>
      </c>
      <c r="C1263" s="149" t="str">
        <f>VLOOKUP(A1263,'MASTER KEY'!$A$2:$C7221,3,TRUE)</f>
        <v>cells/mL</v>
      </c>
      <c r="D1263" s="6" t="str">
        <f t="shared" si="23"/>
        <v>Dadayiella_ganymedes</v>
      </c>
      <c r="E1263" s="149" t="str">
        <f t="shared" si="22"/>
        <v>cells/mL</v>
      </c>
      <c r="F1263" s="173">
        <v>1</v>
      </c>
      <c r="G1263" t="str">
        <f>VLOOKUP(A1263,'MASTER KEY'!$A$2:$K6259,11,FALSE)</f>
        <v>Ecology (Planktonic)</v>
      </c>
      <c r="H1263">
        <v>0</v>
      </c>
    </row>
    <row r="1264" spans="1:8">
      <c r="A1264" s="6" t="s">
        <v>4323</v>
      </c>
      <c r="B1264" t="str">
        <f>VLOOKUP(A1264,'MASTER KEY'!$A$2:$B7222,2,FALSE)</f>
        <v>Dadayiella spp 0001</v>
      </c>
      <c r="C1264" s="149" t="str">
        <f>VLOOKUP(A1264,'MASTER KEY'!$A$2:$C7222,3,TRUE)</f>
        <v>cells/mL</v>
      </c>
      <c r="D1264" s="6" t="str">
        <f t="shared" si="23"/>
        <v>Dadayiella_spp_0001</v>
      </c>
      <c r="E1264" s="149" t="str">
        <f t="shared" si="22"/>
        <v>cells/mL</v>
      </c>
      <c r="F1264" s="173">
        <v>1</v>
      </c>
      <c r="G1264" t="str">
        <f>VLOOKUP(A1264,'MASTER KEY'!$A$2:$K6260,11,FALSE)</f>
        <v>Ecology (Planktonic)</v>
      </c>
      <c r="H1264">
        <v>0</v>
      </c>
    </row>
    <row r="1265" spans="1:8">
      <c r="A1265" s="6" t="s">
        <v>4324</v>
      </c>
      <c r="B1265" t="str">
        <f>VLOOKUP(A1265,'MASTER KEY'!$A$2:$B7223,2,FALSE)</f>
        <v>Desmococcus spp 0001</v>
      </c>
      <c r="C1265" s="149" t="str">
        <f>VLOOKUP(A1265,'MASTER KEY'!$A$2:$C7223,3,TRUE)</f>
        <v>cells/mL</v>
      </c>
      <c r="D1265" s="6" t="str">
        <f t="shared" si="23"/>
        <v>Desmococcus_spp_0001</v>
      </c>
      <c r="E1265" s="149" t="str">
        <f t="shared" si="22"/>
        <v>cells/mL</v>
      </c>
      <c r="F1265" s="173">
        <v>1</v>
      </c>
      <c r="G1265" t="str">
        <f>VLOOKUP(A1265,'MASTER KEY'!$A$2:$K6261,11,FALSE)</f>
        <v>Ecology (Planktonic)</v>
      </c>
      <c r="H1265">
        <v>0</v>
      </c>
    </row>
    <row r="1266" spans="1:8">
      <c r="A1266" s="6" t="s">
        <v>4325</v>
      </c>
      <c r="B1266" t="str">
        <f>VLOOKUP(A1266,'MASTER KEY'!$A$2:$B7224,2,FALSE)</f>
        <v>Detonula pumila</v>
      </c>
      <c r="C1266" s="149" t="str">
        <f>VLOOKUP(A1266,'MASTER KEY'!$A$2:$C7224,3,TRUE)</f>
        <v>cells/mL</v>
      </c>
      <c r="D1266" s="6" t="str">
        <f t="shared" si="23"/>
        <v>Detonula_pumila</v>
      </c>
      <c r="E1266" s="149" t="str">
        <f t="shared" si="22"/>
        <v>cells/mL</v>
      </c>
      <c r="F1266" s="173">
        <v>1</v>
      </c>
      <c r="G1266" t="str">
        <f>VLOOKUP(A1266,'MASTER KEY'!$A$2:$K6262,11,FALSE)</f>
        <v>Ecology (Planktonic)</v>
      </c>
      <c r="H1266">
        <v>0</v>
      </c>
    </row>
    <row r="1267" spans="1:8">
      <c r="A1267" s="6" t="s">
        <v>4326</v>
      </c>
      <c r="B1267" t="str">
        <f>VLOOKUP(A1267,'MASTER KEY'!$A$2:$B7225,2,FALSE)</f>
        <v>Detonula spp 0001</v>
      </c>
      <c r="C1267" s="149" t="str">
        <f>VLOOKUP(A1267,'MASTER KEY'!$A$2:$C7225,3,TRUE)</f>
        <v>cells/mL</v>
      </c>
      <c r="D1267" s="6" t="str">
        <f t="shared" si="23"/>
        <v>Detonula_spp_0001</v>
      </c>
      <c r="E1267" s="149" t="str">
        <f t="shared" si="22"/>
        <v>cells/mL</v>
      </c>
      <c r="F1267" s="173">
        <v>1</v>
      </c>
      <c r="G1267" t="str">
        <f>VLOOKUP(A1267,'MASTER KEY'!$A$2:$K6263,11,FALSE)</f>
        <v>Ecology (Planktonic)</v>
      </c>
      <c r="H1267">
        <v>0</v>
      </c>
    </row>
    <row r="1268" spans="1:8">
      <c r="A1268" s="6" t="s">
        <v>4327</v>
      </c>
      <c r="B1268" t="str">
        <f>VLOOKUP(A1268,'MASTER KEY'!$A$2:$B7226,2,FALSE)</f>
        <v>Detonula spp 0002</v>
      </c>
      <c r="C1268" s="149" t="str">
        <f>VLOOKUP(A1268,'MASTER KEY'!$A$2:$C7226,3,TRUE)</f>
        <v>cells/mL</v>
      </c>
      <c r="D1268" s="6" t="str">
        <f t="shared" si="23"/>
        <v>Detonula_spp_0002</v>
      </c>
      <c r="E1268" s="149" t="str">
        <f t="shared" si="22"/>
        <v>cells/mL</v>
      </c>
      <c r="F1268" s="173">
        <v>1</v>
      </c>
      <c r="G1268" t="str">
        <f>VLOOKUP(A1268,'MASTER KEY'!$A$2:$K6264,11,FALSE)</f>
        <v>Ecology (Planktonic)</v>
      </c>
      <c r="H1268">
        <v>0</v>
      </c>
    </row>
    <row r="1269" spans="1:8">
      <c r="A1269" s="6" t="s">
        <v>4328</v>
      </c>
      <c r="B1269" t="str">
        <f>VLOOKUP(A1269,'MASTER KEY'!$A$2:$B7227,2,FALSE)</f>
        <v>Diatom centric spp 0001</v>
      </c>
      <c r="C1269" s="149" t="str">
        <f>VLOOKUP(A1269,'MASTER KEY'!$A$2:$C7227,3,TRUE)</f>
        <v>cells/mL</v>
      </c>
      <c r="D1269" s="6" t="str">
        <f t="shared" si="23"/>
        <v>Diatom_centric_spp_0001</v>
      </c>
      <c r="E1269" s="149" t="str">
        <f t="shared" si="22"/>
        <v>cells/mL</v>
      </c>
      <c r="F1269" s="173">
        <v>1</v>
      </c>
      <c r="G1269" t="str">
        <f>VLOOKUP(A1269,'MASTER KEY'!$A$2:$K6265,11,FALSE)</f>
        <v>Ecology (Planktonic)</v>
      </c>
      <c r="H1269">
        <v>0</v>
      </c>
    </row>
    <row r="1270" spans="1:8">
      <c r="A1270" s="6" t="s">
        <v>4329</v>
      </c>
      <c r="B1270" t="str">
        <f>VLOOKUP(A1270,'MASTER KEY'!$A$2:$B7228,2,FALSE)</f>
        <v>Diatom centric spp 0002</v>
      </c>
      <c r="C1270" s="149" t="str">
        <f>VLOOKUP(A1270,'MASTER KEY'!$A$2:$C7228,3,TRUE)</f>
        <v>cells/mL</v>
      </c>
      <c r="D1270" s="6" t="str">
        <f t="shared" si="23"/>
        <v>Diatom_centric_spp_0002</v>
      </c>
      <c r="E1270" s="149" t="str">
        <f t="shared" si="22"/>
        <v>cells/mL</v>
      </c>
      <c r="F1270" s="173">
        <v>1</v>
      </c>
      <c r="G1270" t="str">
        <f>VLOOKUP(A1270,'MASTER KEY'!$A$2:$K6266,11,FALSE)</f>
        <v>Ecology (Planktonic)</v>
      </c>
      <c r="H1270">
        <v>0</v>
      </c>
    </row>
    <row r="1271" spans="1:8">
      <c r="A1271" s="6" t="s">
        <v>4330</v>
      </c>
      <c r="B1271" t="str">
        <f>VLOOKUP(A1271,'MASTER KEY'!$A$2:$B7229,2,FALSE)</f>
        <v>Diatom centric spp 0003</v>
      </c>
      <c r="C1271" s="149" t="str">
        <f>VLOOKUP(A1271,'MASTER KEY'!$A$2:$C7229,3,TRUE)</f>
        <v>cells/mL</v>
      </c>
      <c r="D1271" s="6" t="str">
        <f t="shared" si="23"/>
        <v>Diatom_centric_spp_0003</v>
      </c>
      <c r="E1271" s="149" t="str">
        <f t="shared" si="22"/>
        <v>cells/mL</v>
      </c>
      <c r="F1271" s="173">
        <v>1</v>
      </c>
      <c r="G1271" t="str">
        <f>VLOOKUP(A1271,'MASTER KEY'!$A$2:$K6267,11,FALSE)</f>
        <v>Ecology (Planktonic)</v>
      </c>
      <c r="H1271">
        <v>0</v>
      </c>
    </row>
    <row r="1272" spans="1:8">
      <c r="A1272" s="6" t="s">
        <v>4331</v>
      </c>
      <c r="B1272" t="str">
        <f>VLOOKUP(A1272,'MASTER KEY'!$A$2:$B7230,2,FALSE)</f>
        <v>Diatom centric spp 0004</v>
      </c>
      <c r="C1272" s="149" t="str">
        <f>VLOOKUP(A1272,'MASTER KEY'!$A$2:$C7230,3,TRUE)</f>
        <v>cells/mL</v>
      </c>
      <c r="D1272" s="6" t="str">
        <f t="shared" si="23"/>
        <v>Diatom_centric_spp_0004</v>
      </c>
      <c r="E1272" s="149" t="str">
        <f t="shared" si="22"/>
        <v>cells/mL</v>
      </c>
      <c r="F1272" s="173">
        <v>1</v>
      </c>
      <c r="G1272" t="str">
        <f>VLOOKUP(A1272,'MASTER KEY'!$A$2:$K6268,11,FALSE)</f>
        <v>Ecology (Planktonic)</v>
      </c>
      <c r="H1272">
        <v>0</v>
      </c>
    </row>
    <row r="1273" spans="1:8">
      <c r="A1273" s="6" t="s">
        <v>4332</v>
      </c>
      <c r="B1273" t="str">
        <f>VLOOKUP(A1273,'MASTER KEY'!$A$2:$B7231,2,FALSE)</f>
        <v>Diatom centric spp 0005</v>
      </c>
      <c r="C1273" s="149" t="str">
        <f>VLOOKUP(A1273,'MASTER KEY'!$A$2:$C7231,3,TRUE)</f>
        <v>cells/mL</v>
      </c>
      <c r="D1273" s="6" t="str">
        <f t="shared" si="23"/>
        <v>Diatom_centric_spp_0005</v>
      </c>
      <c r="E1273" s="149" t="str">
        <f t="shared" si="22"/>
        <v>cells/mL</v>
      </c>
      <c r="F1273" s="173">
        <v>1</v>
      </c>
      <c r="G1273" t="str">
        <f>VLOOKUP(A1273,'MASTER KEY'!$A$2:$K6269,11,FALSE)</f>
        <v>Ecology (Planktonic)</v>
      </c>
      <c r="H1273">
        <v>0</v>
      </c>
    </row>
    <row r="1274" spans="1:8">
      <c r="A1274" s="6" t="s">
        <v>4333</v>
      </c>
      <c r="B1274" t="str">
        <f>VLOOKUP(A1274,'MASTER KEY'!$A$2:$B7232,2,FALSE)</f>
        <v>Diatom centric spp 0006</v>
      </c>
      <c r="C1274" s="149" t="str">
        <f>VLOOKUP(A1274,'MASTER KEY'!$A$2:$C7232,3,TRUE)</f>
        <v>cells/mL</v>
      </c>
      <c r="D1274" s="6" t="str">
        <f t="shared" si="23"/>
        <v>Diatom_centric_spp_0006</v>
      </c>
      <c r="E1274" s="149" t="str">
        <f t="shared" si="22"/>
        <v>cells/mL</v>
      </c>
      <c r="F1274" s="173">
        <v>1</v>
      </c>
      <c r="G1274" t="str">
        <f>VLOOKUP(A1274,'MASTER KEY'!$A$2:$K6270,11,FALSE)</f>
        <v>Ecology (Planktonic)</v>
      </c>
      <c r="H1274">
        <v>0</v>
      </c>
    </row>
    <row r="1275" spans="1:8">
      <c r="A1275" s="6" t="s">
        <v>4334</v>
      </c>
      <c r="B1275" t="str">
        <f>VLOOKUP(A1275,'MASTER KEY'!$A$2:$B7233,2,FALSE)</f>
        <v>Diatom centric spp 0007</v>
      </c>
      <c r="C1275" s="149" t="str">
        <f>VLOOKUP(A1275,'MASTER KEY'!$A$2:$C7233,3,TRUE)</f>
        <v>cells/mL</v>
      </c>
      <c r="D1275" s="6" t="str">
        <f t="shared" si="23"/>
        <v>Diatom_centric_spp_0007</v>
      </c>
      <c r="E1275" s="149" t="str">
        <f t="shared" si="22"/>
        <v>cells/mL</v>
      </c>
      <c r="F1275" s="173">
        <v>1</v>
      </c>
      <c r="G1275" t="str">
        <f>VLOOKUP(A1275,'MASTER KEY'!$A$2:$K6271,11,FALSE)</f>
        <v>Ecology (Planktonic)</v>
      </c>
      <c r="H1275">
        <v>0</v>
      </c>
    </row>
    <row r="1276" spans="1:8">
      <c r="A1276" s="6" t="s">
        <v>4335</v>
      </c>
      <c r="B1276" t="str">
        <f>VLOOKUP(A1276,'MASTER KEY'!$A$2:$B7234,2,FALSE)</f>
        <v>Dictyocha crux</v>
      </c>
      <c r="C1276" s="149" t="str">
        <f>VLOOKUP(A1276,'MASTER KEY'!$A$2:$C7234,3,TRUE)</f>
        <v>cells/mL</v>
      </c>
      <c r="D1276" s="6" t="str">
        <f t="shared" si="23"/>
        <v>Dictyocha_crux</v>
      </c>
      <c r="E1276" s="149" t="str">
        <f t="shared" si="22"/>
        <v>cells/mL</v>
      </c>
      <c r="F1276" s="173">
        <v>1</v>
      </c>
      <c r="G1276" t="str">
        <f>VLOOKUP(A1276,'MASTER KEY'!$A$2:$K6272,11,FALSE)</f>
        <v>Ecology (Planktonic)</v>
      </c>
      <c r="H1276">
        <v>0</v>
      </c>
    </row>
    <row r="1277" spans="1:8">
      <c r="A1277" s="6" t="s">
        <v>4336</v>
      </c>
      <c r="B1277" t="str">
        <f>VLOOKUP(A1277,'MASTER KEY'!$A$2:$B7235,2,FALSE)</f>
        <v>Dictyocha fibula</v>
      </c>
      <c r="C1277" s="149" t="str">
        <f>VLOOKUP(A1277,'MASTER KEY'!$A$2:$C7235,3,TRUE)</f>
        <v>cells/mL</v>
      </c>
      <c r="D1277" s="6" t="str">
        <f t="shared" si="23"/>
        <v>Dictyocha_fibula</v>
      </c>
      <c r="E1277" s="149" t="str">
        <f t="shared" si="22"/>
        <v>cells/mL</v>
      </c>
      <c r="F1277" s="173">
        <v>1</v>
      </c>
      <c r="G1277" t="str">
        <f>VLOOKUP(A1277,'MASTER KEY'!$A$2:$K6273,11,FALSE)</f>
        <v>Ecology (Planktonic)</v>
      </c>
      <c r="H1277">
        <v>0</v>
      </c>
    </row>
    <row r="1278" spans="1:8">
      <c r="A1278" s="6" t="s">
        <v>4337</v>
      </c>
      <c r="B1278" t="str">
        <f>VLOOKUP(A1278,'MASTER KEY'!$A$2:$B7236,2,FALSE)</f>
        <v>Dictyocha octonaria</v>
      </c>
      <c r="C1278" s="149" t="str">
        <f>VLOOKUP(A1278,'MASTER KEY'!$A$2:$C7236,3,TRUE)</f>
        <v>cells/mL</v>
      </c>
      <c r="D1278" s="6" t="str">
        <f t="shared" si="23"/>
        <v>Dictyocha_octonaria</v>
      </c>
      <c r="E1278" s="149" t="str">
        <f t="shared" si="22"/>
        <v>cells/mL</v>
      </c>
      <c r="F1278" s="173">
        <v>1</v>
      </c>
      <c r="G1278" t="str">
        <f>VLOOKUP(A1278,'MASTER KEY'!$A$2:$K6274,11,FALSE)</f>
        <v>Ecology (Planktonic)</v>
      </c>
      <c r="H1278">
        <v>0</v>
      </c>
    </row>
    <row r="1279" spans="1:8">
      <c r="A1279" s="6" t="s">
        <v>4338</v>
      </c>
      <c r="B1279" t="str">
        <f>VLOOKUP(A1279,'MASTER KEY'!$A$2:$B7237,2,FALSE)</f>
        <v>Dictyocha speculum</v>
      </c>
      <c r="C1279" s="149" t="str">
        <f>VLOOKUP(A1279,'MASTER KEY'!$A$2:$C7237,3,TRUE)</f>
        <v>cells/mL</v>
      </c>
      <c r="D1279" s="6" t="str">
        <f t="shared" si="23"/>
        <v>Dictyocha_speculum</v>
      </c>
      <c r="E1279" s="149" t="str">
        <f t="shared" si="22"/>
        <v>cells/mL</v>
      </c>
      <c r="F1279" s="173">
        <v>1</v>
      </c>
      <c r="G1279" t="str">
        <f>VLOOKUP(A1279,'MASTER KEY'!$A$2:$K6275,11,FALSE)</f>
        <v>Ecology (Planktonic)</v>
      </c>
      <c r="H1279">
        <v>0</v>
      </c>
    </row>
    <row r="1280" spans="1:8">
      <c r="A1280" s="6" t="s">
        <v>4339</v>
      </c>
      <c r="B1280" t="str">
        <f>VLOOKUP(A1280,'MASTER KEY'!$A$2:$B7238,2,FALSE)</f>
        <v>Dictyocha spp 0001</v>
      </c>
      <c r="C1280" s="149" t="str">
        <f>VLOOKUP(A1280,'MASTER KEY'!$A$2:$C7238,3,TRUE)</f>
        <v>cells/mL</v>
      </c>
      <c r="D1280" s="6" t="str">
        <f t="shared" si="23"/>
        <v>Dictyocha_spp_0001</v>
      </c>
      <c r="E1280" s="149" t="str">
        <f t="shared" si="22"/>
        <v>cells/mL</v>
      </c>
      <c r="F1280" s="173">
        <v>1</v>
      </c>
      <c r="G1280" t="str">
        <f>VLOOKUP(A1280,'MASTER KEY'!$A$2:$K6276,11,FALSE)</f>
        <v>Ecology (Planktonic)</v>
      </c>
      <c r="H1280">
        <v>0</v>
      </c>
    </row>
    <row r="1281" spans="1:8">
      <c r="A1281" s="6" t="s">
        <v>4340</v>
      </c>
      <c r="B1281" t="str">
        <f>VLOOKUP(A1281,'MASTER KEY'!$A$2:$B7239,2,FALSE)</f>
        <v>Dictyocha spp 0002</v>
      </c>
      <c r="C1281" s="149" t="str">
        <f>VLOOKUP(A1281,'MASTER KEY'!$A$2:$C7239,3,TRUE)</f>
        <v>cells/mL</v>
      </c>
      <c r="D1281" s="6" t="str">
        <f t="shared" si="23"/>
        <v>Dictyocha_spp_0002</v>
      </c>
      <c r="E1281" s="149" t="str">
        <f t="shared" si="22"/>
        <v>cells/mL</v>
      </c>
      <c r="F1281" s="173">
        <v>1</v>
      </c>
      <c r="G1281" t="str">
        <f>VLOOKUP(A1281,'MASTER KEY'!$A$2:$K6277,11,FALSE)</f>
        <v>Ecology (Planktonic)</v>
      </c>
      <c r="H1281">
        <v>0</v>
      </c>
    </row>
    <row r="1282" spans="1:8">
      <c r="A1282" s="6" t="s">
        <v>4341</v>
      </c>
      <c r="B1282" t="str">
        <f>VLOOKUP(A1282,'MASTER KEY'!$A$2:$B7240,2,FALSE)</f>
        <v>Dictyocha spp 0003</v>
      </c>
      <c r="C1282" s="149" t="str">
        <f>VLOOKUP(A1282,'MASTER KEY'!$A$2:$C7240,3,TRUE)</f>
        <v>cells/mL</v>
      </c>
      <c r="D1282" s="6" t="str">
        <f t="shared" si="23"/>
        <v>Dictyocha_spp_0003</v>
      </c>
      <c r="E1282" s="149" t="str">
        <f t="shared" si="22"/>
        <v>cells/mL</v>
      </c>
      <c r="F1282" s="173">
        <v>1</v>
      </c>
      <c r="G1282" t="str">
        <f>VLOOKUP(A1282,'MASTER KEY'!$A$2:$K6278,11,FALSE)</f>
        <v>Ecology (Planktonic)</v>
      </c>
      <c r="H1282">
        <v>0</v>
      </c>
    </row>
    <row r="1283" spans="1:8">
      <c r="A1283" s="6" t="s">
        <v>4342</v>
      </c>
      <c r="B1283" t="str">
        <f>VLOOKUP(A1283,'MASTER KEY'!$A$2:$B7241,2,FALSE)</f>
        <v>Dictyocha spp 0004</v>
      </c>
      <c r="C1283" s="149" t="str">
        <f>VLOOKUP(A1283,'MASTER KEY'!$A$2:$C7241,3,TRUE)</f>
        <v>cells/mL</v>
      </c>
      <c r="D1283" s="6" t="str">
        <f t="shared" si="23"/>
        <v>Dictyocha_spp_0004</v>
      </c>
      <c r="E1283" s="149" t="str">
        <f t="shared" si="22"/>
        <v>cells/mL</v>
      </c>
      <c r="F1283" s="173">
        <v>1</v>
      </c>
      <c r="G1283" t="str">
        <f>VLOOKUP(A1283,'MASTER KEY'!$A$2:$K6279,11,FALSE)</f>
        <v>Ecology (Planktonic)</v>
      </c>
      <c r="H1283">
        <v>0</v>
      </c>
    </row>
    <row r="1284" spans="1:8">
      <c r="A1284" s="6" t="s">
        <v>4343</v>
      </c>
      <c r="B1284" t="str">
        <f>VLOOKUP(A1284,'MASTER KEY'!$A$2:$B7242,2,FALSE)</f>
        <v>Dictyochophyte spp 0001</v>
      </c>
      <c r="C1284" s="149" t="str">
        <f>VLOOKUP(A1284,'MASTER KEY'!$A$2:$C7242,3,TRUE)</f>
        <v>cells/mL</v>
      </c>
      <c r="D1284" s="6" t="str">
        <f t="shared" si="23"/>
        <v>Dictyochophyte_spp_0001</v>
      </c>
      <c r="E1284" s="149" t="str">
        <f t="shared" si="22"/>
        <v>cells/mL</v>
      </c>
      <c r="F1284" s="173">
        <v>1</v>
      </c>
      <c r="G1284" t="str">
        <f>VLOOKUP(A1284,'MASTER KEY'!$A$2:$K6280,11,FALSE)</f>
        <v>Ecology (Planktonic)</v>
      </c>
      <c r="H1284">
        <v>0</v>
      </c>
    </row>
    <row r="1285" spans="1:8">
      <c r="A1285" s="6" t="s">
        <v>4344</v>
      </c>
      <c r="B1285" t="str">
        <f>VLOOKUP(A1285,'MASTER KEY'!$A$2:$B7243,2,FALSE)</f>
        <v>Dictyocysta duplex</v>
      </c>
      <c r="C1285" s="149" t="str">
        <f>VLOOKUP(A1285,'MASTER KEY'!$A$2:$C7243,3,TRUE)</f>
        <v>cells/mL</v>
      </c>
      <c r="D1285" s="6" t="str">
        <f t="shared" si="23"/>
        <v>Dictyocysta_duplex</v>
      </c>
      <c r="E1285" s="149" t="str">
        <f t="shared" si="22"/>
        <v>cells/mL</v>
      </c>
      <c r="F1285" s="173">
        <v>1</v>
      </c>
      <c r="G1285" t="str">
        <f>VLOOKUP(A1285,'MASTER KEY'!$A$2:$K6281,11,FALSE)</f>
        <v>Ecology (Planktonic)</v>
      </c>
      <c r="H1285">
        <v>0</v>
      </c>
    </row>
    <row r="1286" spans="1:8">
      <c r="A1286" s="6" t="s">
        <v>4345</v>
      </c>
      <c r="B1286" t="str">
        <f>VLOOKUP(A1286,'MASTER KEY'!$A$2:$B7244,2,FALSE)</f>
        <v>Dictyocysta elegans</v>
      </c>
      <c r="C1286" s="149" t="str">
        <f>VLOOKUP(A1286,'MASTER KEY'!$A$2:$C7244,3,TRUE)</f>
        <v>cells/mL</v>
      </c>
      <c r="D1286" s="6" t="str">
        <f t="shared" si="23"/>
        <v>Dictyocysta_elegans</v>
      </c>
      <c r="E1286" s="149" t="str">
        <f t="shared" si="22"/>
        <v>cells/mL</v>
      </c>
      <c r="F1286" s="173">
        <v>1</v>
      </c>
      <c r="G1286" t="str">
        <f>VLOOKUP(A1286,'MASTER KEY'!$A$2:$K6282,11,FALSE)</f>
        <v>Ecology (Planktonic)</v>
      </c>
      <c r="H1286">
        <v>0</v>
      </c>
    </row>
    <row r="1287" spans="1:8">
      <c r="A1287" s="6" t="s">
        <v>4346</v>
      </c>
      <c r="B1287" t="str">
        <f>VLOOKUP(A1287,'MASTER KEY'!$A$2:$B7245,2,FALSE)</f>
        <v>Dictyocysta spp 0001</v>
      </c>
      <c r="C1287" s="149" t="str">
        <f>VLOOKUP(A1287,'MASTER KEY'!$A$2:$C7245,3,TRUE)</f>
        <v>cells/mL</v>
      </c>
      <c r="D1287" s="6" t="str">
        <f t="shared" si="23"/>
        <v>Dictyocysta_spp_0001</v>
      </c>
      <c r="E1287" s="149" t="str">
        <f t="shared" si="22"/>
        <v>cells/mL</v>
      </c>
      <c r="F1287" s="173">
        <v>1</v>
      </c>
      <c r="G1287" t="str">
        <f>VLOOKUP(A1287,'MASTER KEY'!$A$2:$K6283,11,FALSE)</f>
        <v>Ecology (Planktonic)</v>
      </c>
      <c r="H1287">
        <v>0</v>
      </c>
    </row>
    <row r="1288" spans="1:8">
      <c r="A1288" s="6" t="s">
        <v>4347</v>
      </c>
      <c r="B1288" t="str">
        <f>VLOOKUP(A1288,'MASTER KEY'!$A$2:$B7246,2,FALSE)</f>
        <v>Dictyoneis spp 0001</v>
      </c>
      <c r="C1288" s="149" t="str">
        <f>VLOOKUP(A1288,'MASTER KEY'!$A$2:$C7246,3,TRUE)</f>
        <v>cells/mL</v>
      </c>
      <c r="D1288" s="6" t="str">
        <f t="shared" si="23"/>
        <v>Dictyoneis_spp_0001</v>
      </c>
      <c r="E1288" s="149" t="str">
        <f t="shared" si="22"/>
        <v>cells/mL</v>
      </c>
      <c r="F1288" s="173">
        <v>1</v>
      </c>
      <c r="G1288" t="str">
        <f>VLOOKUP(A1288,'MASTER KEY'!$A$2:$K6284,11,FALSE)</f>
        <v>Ecology (Planktonic)</v>
      </c>
      <c r="H1288">
        <v>0</v>
      </c>
    </row>
    <row r="1289" spans="1:8">
      <c r="A1289" s="6" t="s">
        <v>4348</v>
      </c>
      <c r="B1289" t="str">
        <f>VLOOKUP(A1289,'MASTER KEY'!$A$2:$B7247,2,FALSE)</f>
        <v>Dictyosphaerium spp 0001</v>
      </c>
      <c r="C1289" s="149" t="str">
        <f>VLOOKUP(A1289,'MASTER KEY'!$A$2:$C7247,3,TRUE)</f>
        <v>cells/mL</v>
      </c>
      <c r="D1289" s="6" t="str">
        <f t="shared" si="23"/>
        <v>Dictyosphaerium_spp_0001</v>
      </c>
      <c r="E1289" s="149" t="str">
        <f t="shared" si="22"/>
        <v>cells/mL</v>
      </c>
      <c r="F1289" s="173">
        <v>1</v>
      </c>
      <c r="G1289" t="str">
        <f>VLOOKUP(A1289,'MASTER KEY'!$A$2:$K6285,11,FALSE)</f>
        <v>Ecology (Planktonic)</v>
      </c>
      <c r="H1289">
        <v>0</v>
      </c>
    </row>
    <row r="1290" spans="1:8">
      <c r="A1290" s="6" t="s">
        <v>4349</v>
      </c>
      <c r="B1290" t="str">
        <f>VLOOKUP(A1290,'MASTER KEY'!$A$2:$B7248,2,FALSE)</f>
        <v>Dimerogramma spp 0001</v>
      </c>
      <c r="C1290" s="149" t="str">
        <f>VLOOKUP(A1290,'MASTER KEY'!$A$2:$C7248,3,TRUE)</f>
        <v>cells/mL</v>
      </c>
      <c r="D1290" s="6" t="str">
        <f t="shared" si="23"/>
        <v>Dimerogramma_spp_0001</v>
      </c>
      <c r="E1290" s="149" t="str">
        <f t="shared" si="22"/>
        <v>cells/mL</v>
      </c>
      <c r="F1290" s="173">
        <v>1</v>
      </c>
      <c r="G1290" t="str">
        <f>VLOOKUP(A1290,'MASTER KEY'!$A$2:$K6286,11,FALSE)</f>
        <v>Ecology (Planktonic)</v>
      </c>
      <c r="H1290">
        <v>0</v>
      </c>
    </row>
    <row r="1291" spans="1:8">
      <c r="A1291" s="6" t="s">
        <v>4350</v>
      </c>
      <c r="B1291" t="str">
        <f>VLOOKUP(A1291,'MASTER KEY'!$A$2:$B7249,2,FALSE)</f>
        <v>Dinobryon spp 0001</v>
      </c>
      <c r="C1291" s="149" t="str">
        <f>VLOOKUP(A1291,'MASTER KEY'!$A$2:$C7249,3,TRUE)</f>
        <v>cells/mL</v>
      </c>
      <c r="D1291" s="6" t="str">
        <f t="shared" si="23"/>
        <v>Dinobryon_spp_0001</v>
      </c>
      <c r="E1291" s="149" t="str">
        <f t="shared" si="22"/>
        <v>cells/mL</v>
      </c>
      <c r="F1291" s="173">
        <v>1</v>
      </c>
      <c r="G1291" t="str">
        <f>VLOOKUP(A1291,'MASTER KEY'!$A$2:$K6287,11,FALSE)</f>
        <v>Ecology (Planktonic)</v>
      </c>
      <c r="H1291">
        <v>0</v>
      </c>
    </row>
    <row r="1292" spans="1:8">
      <c r="A1292" s="6" t="s">
        <v>4351</v>
      </c>
      <c r="B1292" t="str">
        <f>VLOOKUP(A1292,'MASTER KEY'!$A$2:$B7250,2,FALSE)</f>
        <v>Dinoflagellate spp 0001</v>
      </c>
      <c r="C1292" s="149" t="str">
        <f>VLOOKUP(A1292,'MASTER KEY'!$A$2:$C7250,3,TRUE)</f>
        <v>cells/mL</v>
      </c>
      <c r="D1292" s="6" t="str">
        <f t="shared" si="23"/>
        <v>Dinoflagellate_spp_0001</v>
      </c>
      <c r="E1292" s="149" t="str">
        <f t="shared" ref="E1292:E1355" si="24">C1292</f>
        <v>cells/mL</v>
      </c>
      <c r="F1292" s="173">
        <v>1</v>
      </c>
      <c r="G1292" t="str">
        <f>VLOOKUP(A1292,'MASTER KEY'!$A$2:$K6288,11,FALSE)</f>
        <v>Ecology (Planktonic)</v>
      </c>
      <c r="H1292">
        <v>0</v>
      </c>
    </row>
    <row r="1293" spans="1:8">
      <c r="A1293" s="6" t="s">
        <v>4352</v>
      </c>
      <c r="B1293" t="str">
        <f>VLOOKUP(A1293,'MASTER KEY'!$A$2:$B7251,2,FALSE)</f>
        <v>Dinoflagellate spp 0002</v>
      </c>
      <c r="C1293" s="149" t="str">
        <f>VLOOKUP(A1293,'MASTER KEY'!$A$2:$C7251,3,TRUE)</f>
        <v>cells/mL</v>
      </c>
      <c r="D1293" s="6" t="str">
        <f t="shared" ref="D1293:D1356" si="25">SUBSTITUTE(SUBSTITUTE(SUBSTITUTE(SUBSTITUTE(SUBSTITUTE(SUBSTITUTE(SUBSTITUTE(SUBSTITUTE(SUBSTITUTE(SUBSTITUTE(SUBSTITUTE(SUBSTITUTE(B1293," ","_"),"%",""),"(",""),")",""),"/",""),",",""),"-",""),".",""),"'",""),"&lt;",""),"&gt;",""),"=","")</f>
        <v>Dinoflagellate_spp_0002</v>
      </c>
      <c r="E1293" s="149" t="str">
        <f t="shared" si="24"/>
        <v>cells/mL</v>
      </c>
      <c r="F1293" s="173">
        <v>1</v>
      </c>
      <c r="G1293" t="str">
        <f>VLOOKUP(A1293,'MASTER KEY'!$A$2:$K6289,11,FALSE)</f>
        <v>Ecology (Planktonic)</v>
      </c>
      <c r="H1293">
        <v>0</v>
      </c>
    </row>
    <row r="1294" spans="1:8">
      <c r="A1294" s="6" t="s">
        <v>4353</v>
      </c>
      <c r="B1294" t="str">
        <f>VLOOKUP(A1294,'MASTER KEY'!$A$2:$B7252,2,FALSE)</f>
        <v>Dinoflagellate spp 0003</v>
      </c>
      <c r="C1294" s="149" t="str">
        <f>VLOOKUP(A1294,'MASTER KEY'!$A$2:$C7252,3,TRUE)</f>
        <v>cells/mL</v>
      </c>
      <c r="D1294" s="6" t="str">
        <f t="shared" si="25"/>
        <v>Dinoflagellate_spp_0003</v>
      </c>
      <c r="E1294" s="149" t="str">
        <f t="shared" si="24"/>
        <v>cells/mL</v>
      </c>
      <c r="F1294" s="173">
        <v>1</v>
      </c>
      <c r="G1294" t="str">
        <f>VLOOKUP(A1294,'MASTER KEY'!$A$2:$K6290,11,FALSE)</f>
        <v>Ecology (Planktonic)</v>
      </c>
      <c r="H1294">
        <v>0</v>
      </c>
    </row>
    <row r="1295" spans="1:8">
      <c r="A1295" s="6" t="s">
        <v>4354</v>
      </c>
      <c r="B1295" t="str">
        <f>VLOOKUP(A1295,'MASTER KEY'!$A$2:$B7253,2,FALSE)</f>
        <v>Dinoflagellate spp 0004</v>
      </c>
      <c r="C1295" s="149" t="str">
        <f>VLOOKUP(A1295,'MASTER KEY'!$A$2:$C7253,3,TRUE)</f>
        <v>cells/mL</v>
      </c>
      <c r="D1295" s="6" t="str">
        <f t="shared" si="25"/>
        <v>Dinoflagellate_spp_0004</v>
      </c>
      <c r="E1295" s="149" t="str">
        <f t="shared" si="24"/>
        <v>cells/mL</v>
      </c>
      <c r="F1295" s="173">
        <v>1</v>
      </c>
      <c r="G1295" t="str">
        <f>VLOOKUP(A1295,'MASTER KEY'!$A$2:$K6291,11,FALSE)</f>
        <v>Ecology (Planktonic)</v>
      </c>
      <c r="H1295">
        <v>0</v>
      </c>
    </row>
    <row r="1296" spans="1:8">
      <c r="A1296" s="6" t="s">
        <v>4355</v>
      </c>
      <c r="B1296" t="str">
        <f>VLOOKUP(A1296,'MASTER KEY'!$A$2:$B7254,2,FALSE)</f>
        <v>Dinoflagellate spp 0005</v>
      </c>
      <c r="C1296" s="149" t="str">
        <f>VLOOKUP(A1296,'MASTER KEY'!$A$2:$C7254,3,TRUE)</f>
        <v>cells/mL</v>
      </c>
      <c r="D1296" s="6" t="str">
        <f t="shared" si="25"/>
        <v>Dinoflagellate_spp_0005</v>
      </c>
      <c r="E1296" s="149" t="str">
        <f t="shared" si="24"/>
        <v>cells/mL</v>
      </c>
      <c r="F1296" s="173">
        <v>1</v>
      </c>
      <c r="G1296" t="str">
        <f>VLOOKUP(A1296,'MASTER KEY'!$A$2:$K6292,11,FALSE)</f>
        <v>Ecology (Planktonic)</v>
      </c>
      <c r="H1296">
        <v>0</v>
      </c>
    </row>
    <row r="1297" spans="1:8">
      <c r="A1297" s="6" t="s">
        <v>4356</v>
      </c>
      <c r="B1297" t="str">
        <f>VLOOKUP(A1297,'MASTER KEY'!$A$2:$B7255,2,FALSE)</f>
        <v>Dinoflagellate spp 0006</v>
      </c>
      <c r="C1297" s="149" t="str">
        <f>VLOOKUP(A1297,'MASTER KEY'!$A$2:$C7255,3,TRUE)</f>
        <v>cells/mL</v>
      </c>
      <c r="D1297" s="6" t="str">
        <f t="shared" si="25"/>
        <v>Dinoflagellate_spp_0006</v>
      </c>
      <c r="E1297" s="149" t="str">
        <f t="shared" si="24"/>
        <v>cells/mL</v>
      </c>
      <c r="F1297" s="173">
        <v>1</v>
      </c>
      <c r="G1297" t="str">
        <f>VLOOKUP(A1297,'MASTER KEY'!$A$2:$K6293,11,FALSE)</f>
        <v>Ecology (Planktonic)</v>
      </c>
      <c r="H1297">
        <v>0</v>
      </c>
    </row>
    <row r="1298" spans="1:8">
      <c r="A1298" s="6" t="s">
        <v>4357</v>
      </c>
      <c r="B1298" t="str">
        <f>VLOOKUP(A1298,'MASTER KEY'!$A$2:$B7256,2,FALSE)</f>
        <v>Dinoflagellate spp 0007</v>
      </c>
      <c r="C1298" s="149" t="str">
        <f>VLOOKUP(A1298,'MASTER KEY'!$A$2:$C7256,3,TRUE)</f>
        <v>cells/mL</v>
      </c>
      <c r="D1298" s="6" t="str">
        <f t="shared" si="25"/>
        <v>Dinoflagellate_spp_0007</v>
      </c>
      <c r="E1298" s="149" t="str">
        <f t="shared" si="24"/>
        <v>cells/mL</v>
      </c>
      <c r="F1298" s="173">
        <v>1</v>
      </c>
      <c r="G1298" t="str">
        <f>VLOOKUP(A1298,'MASTER KEY'!$A$2:$K6294,11,FALSE)</f>
        <v>Ecology (Planktonic)</v>
      </c>
      <c r="H1298">
        <v>0</v>
      </c>
    </row>
    <row r="1299" spans="1:8">
      <c r="A1299" s="6" t="s">
        <v>4358</v>
      </c>
      <c r="B1299" t="str">
        <f>VLOOKUP(A1299,'MASTER KEY'!$A$2:$B7257,2,FALSE)</f>
        <v>Dinoflagellate spp 0008</v>
      </c>
      <c r="C1299" s="149" t="str">
        <f>VLOOKUP(A1299,'MASTER KEY'!$A$2:$C7257,3,TRUE)</f>
        <v>cells/mL</v>
      </c>
      <c r="D1299" s="6" t="str">
        <f t="shared" si="25"/>
        <v>Dinoflagellate_spp_0008</v>
      </c>
      <c r="E1299" s="149" t="str">
        <f t="shared" si="24"/>
        <v>cells/mL</v>
      </c>
      <c r="F1299" s="173">
        <v>1</v>
      </c>
      <c r="G1299" t="str">
        <f>VLOOKUP(A1299,'MASTER KEY'!$A$2:$K6295,11,FALSE)</f>
        <v>Ecology (Planktonic)</v>
      </c>
      <c r="H1299">
        <v>0</v>
      </c>
    </row>
    <row r="1300" spans="1:8">
      <c r="A1300" s="6" t="s">
        <v>4359</v>
      </c>
      <c r="B1300" t="str">
        <f>VLOOKUP(A1300,'MASTER KEY'!$A$2:$B7258,2,FALSE)</f>
        <v>Dinoflagellate spp 0009</v>
      </c>
      <c r="C1300" s="149" t="str">
        <f>VLOOKUP(A1300,'MASTER KEY'!$A$2:$C7258,3,TRUE)</f>
        <v>cells/mL</v>
      </c>
      <c r="D1300" s="6" t="str">
        <f t="shared" si="25"/>
        <v>Dinoflagellate_spp_0009</v>
      </c>
      <c r="E1300" s="149" t="str">
        <f t="shared" si="24"/>
        <v>cells/mL</v>
      </c>
      <c r="F1300" s="173">
        <v>1</v>
      </c>
      <c r="G1300" t="str">
        <f>VLOOKUP(A1300,'MASTER KEY'!$A$2:$K6296,11,FALSE)</f>
        <v>Ecology (Planktonic)</v>
      </c>
      <c r="H1300">
        <v>0</v>
      </c>
    </row>
    <row r="1301" spans="1:8">
      <c r="A1301" s="6" t="s">
        <v>4360</v>
      </c>
      <c r="B1301" t="str">
        <f>VLOOKUP(A1301,'MASTER KEY'!$A$2:$B7259,2,FALSE)</f>
        <v>Dinoflagellate spp 0010</v>
      </c>
      <c r="C1301" s="149" t="str">
        <f>VLOOKUP(A1301,'MASTER KEY'!$A$2:$C7259,3,TRUE)</f>
        <v>cells/mL</v>
      </c>
      <c r="D1301" s="6" t="str">
        <f t="shared" si="25"/>
        <v>Dinoflagellate_spp_0010</v>
      </c>
      <c r="E1301" s="149" t="str">
        <f t="shared" si="24"/>
        <v>cells/mL</v>
      </c>
      <c r="F1301" s="173">
        <v>1</v>
      </c>
      <c r="G1301" t="str">
        <f>VLOOKUP(A1301,'MASTER KEY'!$A$2:$K6297,11,FALSE)</f>
        <v>Ecology (Planktonic)</v>
      </c>
      <c r="H1301">
        <v>0</v>
      </c>
    </row>
    <row r="1302" spans="1:8">
      <c r="A1302" s="6" t="s">
        <v>4361</v>
      </c>
      <c r="B1302" t="str">
        <f>VLOOKUP(A1302,'MASTER KEY'!$A$2:$B7260,2,FALSE)</f>
        <v>Dinoflagellate spp 0011</v>
      </c>
      <c r="C1302" s="149" t="str">
        <f>VLOOKUP(A1302,'MASTER KEY'!$A$2:$C7260,3,TRUE)</f>
        <v>cells/mL</v>
      </c>
      <c r="D1302" s="6" t="str">
        <f t="shared" si="25"/>
        <v>Dinoflagellate_spp_0011</v>
      </c>
      <c r="E1302" s="149" t="str">
        <f t="shared" si="24"/>
        <v>cells/mL</v>
      </c>
      <c r="F1302" s="173">
        <v>1</v>
      </c>
      <c r="G1302" t="str">
        <f>VLOOKUP(A1302,'MASTER KEY'!$A$2:$K6298,11,FALSE)</f>
        <v>Ecology (Planktonic)</v>
      </c>
      <c r="H1302">
        <v>0</v>
      </c>
    </row>
    <row r="1303" spans="1:8">
      <c r="A1303" s="6" t="s">
        <v>4362</v>
      </c>
      <c r="B1303" t="str">
        <f>VLOOKUP(A1303,'MASTER KEY'!$A$2:$B7261,2,FALSE)</f>
        <v>Dinoflagellate spp 0012</v>
      </c>
      <c r="C1303" s="149" t="str">
        <f>VLOOKUP(A1303,'MASTER KEY'!$A$2:$C7261,3,TRUE)</f>
        <v>cells/mL</v>
      </c>
      <c r="D1303" s="6" t="str">
        <f t="shared" si="25"/>
        <v>Dinoflagellate_spp_0012</v>
      </c>
      <c r="E1303" s="149" t="str">
        <f t="shared" si="24"/>
        <v>cells/mL</v>
      </c>
      <c r="F1303" s="173">
        <v>1</v>
      </c>
      <c r="G1303" t="str">
        <f>VLOOKUP(A1303,'MASTER KEY'!$A$2:$K6299,11,FALSE)</f>
        <v>Ecology (Planktonic)</v>
      </c>
      <c r="H1303">
        <v>0</v>
      </c>
    </row>
    <row r="1304" spans="1:8">
      <c r="A1304" s="6" t="s">
        <v>4363</v>
      </c>
      <c r="B1304" t="str">
        <f>VLOOKUP(A1304,'MASTER KEY'!$A$2:$B7262,2,FALSE)</f>
        <v>Dinoflagellate spp 0013</v>
      </c>
      <c r="C1304" s="149" t="str">
        <f>VLOOKUP(A1304,'MASTER KEY'!$A$2:$C7262,3,TRUE)</f>
        <v>cells/mL</v>
      </c>
      <c r="D1304" s="6" t="str">
        <f t="shared" si="25"/>
        <v>Dinoflagellate_spp_0013</v>
      </c>
      <c r="E1304" s="149" t="str">
        <f t="shared" si="24"/>
        <v>cells/mL</v>
      </c>
      <c r="F1304" s="173">
        <v>1</v>
      </c>
      <c r="G1304" t="str">
        <f>VLOOKUP(A1304,'MASTER KEY'!$A$2:$K6300,11,FALSE)</f>
        <v>Ecology (Planktonic)</v>
      </c>
      <c r="H1304">
        <v>0</v>
      </c>
    </row>
    <row r="1305" spans="1:8">
      <c r="A1305" s="6" t="s">
        <v>4364</v>
      </c>
      <c r="B1305" t="str">
        <f>VLOOKUP(A1305,'MASTER KEY'!$A$2:$B7263,2,FALSE)</f>
        <v>Dinoflagellate spp 0014</v>
      </c>
      <c r="C1305" s="149" t="str">
        <f>VLOOKUP(A1305,'MASTER KEY'!$A$2:$C7263,3,TRUE)</f>
        <v>cells/mL</v>
      </c>
      <c r="D1305" s="6" t="str">
        <f t="shared" si="25"/>
        <v>Dinoflagellate_spp_0014</v>
      </c>
      <c r="E1305" s="149" t="str">
        <f t="shared" si="24"/>
        <v>cells/mL</v>
      </c>
      <c r="F1305" s="173">
        <v>1</v>
      </c>
      <c r="G1305" t="str">
        <f>VLOOKUP(A1305,'MASTER KEY'!$A$2:$K6301,11,FALSE)</f>
        <v>Ecology (Planktonic)</v>
      </c>
      <c r="H1305">
        <v>0</v>
      </c>
    </row>
    <row r="1306" spans="1:8">
      <c r="A1306" s="6" t="s">
        <v>4365</v>
      </c>
      <c r="B1306" t="str">
        <f>VLOOKUP(A1306,'MASTER KEY'!$A$2:$B7264,2,FALSE)</f>
        <v>Dinoflagellate spp 0015</v>
      </c>
      <c r="C1306" s="149" t="str">
        <f>VLOOKUP(A1306,'MASTER KEY'!$A$2:$C7264,3,TRUE)</f>
        <v>cells/mL</v>
      </c>
      <c r="D1306" s="6" t="str">
        <f t="shared" si="25"/>
        <v>Dinoflagellate_spp_0015</v>
      </c>
      <c r="E1306" s="149" t="str">
        <f t="shared" si="24"/>
        <v>cells/mL</v>
      </c>
      <c r="F1306" s="173">
        <v>1</v>
      </c>
      <c r="G1306" t="str">
        <f>VLOOKUP(A1306,'MASTER KEY'!$A$2:$K6302,11,FALSE)</f>
        <v>Ecology (Planktonic)</v>
      </c>
      <c r="H1306">
        <v>0</v>
      </c>
    </row>
    <row r="1307" spans="1:8">
      <c r="A1307" s="6" t="s">
        <v>4366</v>
      </c>
      <c r="B1307" t="str">
        <f>VLOOKUP(A1307,'MASTER KEY'!$A$2:$B7265,2,FALSE)</f>
        <v>Dinoflagellate spp 0016</v>
      </c>
      <c r="C1307" s="149" t="str">
        <f>VLOOKUP(A1307,'MASTER KEY'!$A$2:$C7265,3,TRUE)</f>
        <v>cells/mL</v>
      </c>
      <c r="D1307" s="6" t="str">
        <f t="shared" si="25"/>
        <v>Dinoflagellate_spp_0016</v>
      </c>
      <c r="E1307" s="149" t="str">
        <f t="shared" si="24"/>
        <v>cells/mL</v>
      </c>
      <c r="F1307" s="173">
        <v>1</v>
      </c>
      <c r="G1307" t="str">
        <f>VLOOKUP(A1307,'MASTER KEY'!$A$2:$K6303,11,FALSE)</f>
        <v>Ecology (Planktonic)</v>
      </c>
      <c r="H1307">
        <v>0</v>
      </c>
    </row>
    <row r="1308" spans="1:8">
      <c r="A1308" s="6" t="s">
        <v>4367</v>
      </c>
      <c r="B1308" t="str">
        <f>VLOOKUP(A1308,'MASTER KEY'!$A$2:$B7266,2,FALSE)</f>
        <v>Dinoflagellate spp 0017</v>
      </c>
      <c r="C1308" s="149" t="str">
        <f>VLOOKUP(A1308,'MASTER KEY'!$A$2:$C7266,3,TRUE)</f>
        <v>cells/mL</v>
      </c>
      <c r="D1308" s="6" t="str">
        <f t="shared" si="25"/>
        <v>Dinoflagellate_spp_0017</v>
      </c>
      <c r="E1308" s="149" t="str">
        <f t="shared" si="24"/>
        <v>cells/mL</v>
      </c>
      <c r="F1308" s="173">
        <v>1</v>
      </c>
      <c r="G1308" t="str">
        <f>VLOOKUP(A1308,'MASTER KEY'!$A$2:$K6304,11,FALSE)</f>
        <v>Ecology (Planktonic)</v>
      </c>
      <c r="H1308">
        <v>0</v>
      </c>
    </row>
    <row r="1309" spans="1:8">
      <c r="A1309" s="6" t="s">
        <v>4368</v>
      </c>
      <c r="B1309" t="str">
        <f>VLOOKUP(A1309,'MASTER KEY'!$A$2:$B7267,2,FALSE)</f>
        <v>Dinoflagellate spp 0018</v>
      </c>
      <c r="C1309" s="149" t="str">
        <f>VLOOKUP(A1309,'MASTER KEY'!$A$2:$C7267,3,TRUE)</f>
        <v>cells/mL</v>
      </c>
      <c r="D1309" s="6" t="str">
        <f t="shared" si="25"/>
        <v>Dinoflagellate_spp_0018</v>
      </c>
      <c r="E1309" s="149" t="str">
        <f t="shared" si="24"/>
        <v>cells/mL</v>
      </c>
      <c r="F1309" s="173">
        <v>1</v>
      </c>
      <c r="G1309" t="str">
        <f>VLOOKUP(A1309,'MASTER KEY'!$A$2:$K6305,11,FALSE)</f>
        <v>Ecology (Planktonic)</v>
      </c>
      <c r="H1309">
        <v>0</v>
      </c>
    </row>
    <row r="1310" spans="1:8">
      <c r="A1310" s="6" t="s">
        <v>4369</v>
      </c>
      <c r="B1310" t="str">
        <f>VLOOKUP(A1310,'MASTER KEY'!$A$2:$B7268,2,FALSE)</f>
        <v>Dinoflagellate spp 0019</v>
      </c>
      <c r="C1310" s="149" t="str">
        <f>VLOOKUP(A1310,'MASTER KEY'!$A$2:$C7268,3,TRUE)</f>
        <v>cells/mL</v>
      </c>
      <c r="D1310" s="6" t="str">
        <f t="shared" si="25"/>
        <v>Dinoflagellate_spp_0019</v>
      </c>
      <c r="E1310" s="149" t="str">
        <f t="shared" si="24"/>
        <v>cells/mL</v>
      </c>
      <c r="F1310" s="173">
        <v>1</v>
      </c>
      <c r="G1310" t="str">
        <f>VLOOKUP(A1310,'MASTER KEY'!$A$2:$K6306,11,FALSE)</f>
        <v>Ecology (Planktonic)</v>
      </c>
      <c r="H1310">
        <v>0</v>
      </c>
    </row>
    <row r="1311" spans="1:8">
      <c r="A1311" s="6" t="s">
        <v>4370</v>
      </c>
      <c r="B1311" t="str">
        <f>VLOOKUP(A1311,'MASTER KEY'!$A$2:$B7269,2,FALSE)</f>
        <v>Dinoflagellate spp 0020</v>
      </c>
      <c r="C1311" s="149" t="str">
        <f>VLOOKUP(A1311,'MASTER KEY'!$A$2:$C7269,3,TRUE)</f>
        <v>cells/mL</v>
      </c>
      <c r="D1311" s="6" t="str">
        <f t="shared" si="25"/>
        <v>Dinoflagellate_spp_0020</v>
      </c>
      <c r="E1311" s="149" t="str">
        <f t="shared" si="24"/>
        <v>cells/mL</v>
      </c>
      <c r="F1311" s="173">
        <v>1</v>
      </c>
      <c r="G1311" t="str">
        <f>VLOOKUP(A1311,'MASTER KEY'!$A$2:$K6307,11,FALSE)</f>
        <v>Ecology (Planktonic)</v>
      </c>
      <c r="H1311">
        <v>0</v>
      </c>
    </row>
    <row r="1312" spans="1:8">
      <c r="A1312" s="6" t="s">
        <v>4371</v>
      </c>
      <c r="B1312" t="str">
        <f>VLOOKUP(A1312,'MASTER KEY'!$A$2:$B7270,2,FALSE)</f>
        <v>Dinoflagellate spp 0021</v>
      </c>
      <c r="C1312" s="149" t="str">
        <f>VLOOKUP(A1312,'MASTER KEY'!$A$2:$C7270,3,TRUE)</f>
        <v>cells/mL</v>
      </c>
      <c r="D1312" s="6" t="str">
        <f t="shared" si="25"/>
        <v>Dinoflagellate_spp_0021</v>
      </c>
      <c r="E1312" s="149" t="str">
        <f t="shared" si="24"/>
        <v>cells/mL</v>
      </c>
      <c r="F1312" s="173">
        <v>1</v>
      </c>
      <c r="G1312" t="str">
        <f>VLOOKUP(A1312,'MASTER KEY'!$A$2:$K6308,11,FALSE)</f>
        <v>Ecology (Planktonic)</v>
      </c>
      <c r="H1312">
        <v>0</v>
      </c>
    </row>
    <row r="1313" spans="1:8">
      <c r="A1313" s="6" t="s">
        <v>4372</v>
      </c>
      <c r="B1313" t="str">
        <f>VLOOKUP(A1313,'MASTER KEY'!$A$2:$B7271,2,FALSE)</f>
        <v>Dinoflagellate spp 0022</v>
      </c>
      <c r="C1313" s="149" t="str">
        <f>VLOOKUP(A1313,'MASTER KEY'!$A$2:$C7271,3,TRUE)</f>
        <v>cells/mL</v>
      </c>
      <c r="D1313" s="6" t="str">
        <f t="shared" si="25"/>
        <v>Dinoflagellate_spp_0022</v>
      </c>
      <c r="E1313" s="149" t="str">
        <f t="shared" si="24"/>
        <v>cells/mL</v>
      </c>
      <c r="F1313" s="173">
        <v>1</v>
      </c>
      <c r="G1313" t="str">
        <f>VLOOKUP(A1313,'MASTER KEY'!$A$2:$K6309,11,FALSE)</f>
        <v>Ecology (Planktonic)</v>
      </c>
      <c r="H1313">
        <v>0</v>
      </c>
    </row>
    <row r="1314" spans="1:8">
      <c r="A1314" s="6" t="s">
        <v>4373</v>
      </c>
      <c r="B1314" t="str">
        <f>VLOOKUP(A1314,'MASTER KEY'!$A$2:$B7272,2,FALSE)</f>
        <v>Dinoflagellate spp 0023</v>
      </c>
      <c r="C1314" s="149" t="str">
        <f>VLOOKUP(A1314,'MASTER KEY'!$A$2:$C7272,3,TRUE)</f>
        <v>cells/mL</v>
      </c>
      <c r="D1314" s="6" t="str">
        <f t="shared" si="25"/>
        <v>Dinoflagellate_spp_0023</v>
      </c>
      <c r="E1314" s="149" t="str">
        <f t="shared" si="24"/>
        <v>cells/mL</v>
      </c>
      <c r="F1314" s="173">
        <v>1</v>
      </c>
      <c r="G1314" t="str">
        <f>VLOOKUP(A1314,'MASTER KEY'!$A$2:$K6310,11,FALSE)</f>
        <v>Ecology (Planktonic)</v>
      </c>
      <c r="H1314">
        <v>0</v>
      </c>
    </row>
    <row r="1315" spans="1:8">
      <c r="A1315" s="6" t="s">
        <v>4374</v>
      </c>
      <c r="B1315" t="str">
        <f>VLOOKUP(A1315,'MASTER KEY'!$A$2:$B7273,2,FALSE)</f>
        <v>Dinoflagellate spp 0024</v>
      </c>
      <c r="C1315" s="149" t="str">
        <f>VLOOKUP(A1315,'MASTER KEY'!$A$2:$C7273,3,TRUE)</f>
        <v>cells/mL</v>
      </c>
      <c r="D1315" s="6" t="str">
        <f t="shared" si="25"/>
        <v>Dinoflagellate_spp_0024</v>
      </c>
      <c r="E1315" s="149" t="str">
        <f t="shared" si="24"/>
        <v>cells/mL</v>
      </c>
      <c r="F1315" s="173">
        <v>1</v>
      </c>
      <c r="G1315" t="str">
        <f>VLOOKUP(A1315,'MASTER KEY'!$A$2:$K6311,11,FALSE)</f>
        <v>Ecology (Planktonic)</v>
      </c>
      <c r="H1315">
        <v>0</v>
      </c>
    </row>
    <row r="1316" spans="1:8">
      <c r="A1316" s="6" t="s">
        <v>4375</v>
      </c>
      <c r="B1316" t="str">
        <f>VLOOKUP(A1316,'MASTER KEY'!$A$2:$B7274,2,FALSE)</f>
        <v>Dinoflagellate spp 0025</v>
      </c>
      <c r="C1316" s="149" t="str">
        <f>VLOOKUP(A1316,'MASTER KEY'!$A$2:$C7274,3,TRUE)</f>
        <v>cells/mL</v>
      </c>
      <c r="D1316" s="6" t="str">
        <f t="shared" si="25"/>
        <v>Dinoflagellate_spp_0025</v>
      </c>
      <c r="E1316" s="149" t="str">
        <f t="shared" si="24"/>
        <v>cells/mL</v>
      </c>
      <c r="F1316" s="173">
        <v>1</v>
      </c>
      <c r="G1316" t="str">
        <f>VLOOKUP(A1316,'MASTER KEY'!$A$2:$K6312,11,FALSE)</f>
        <v>Ecology (Planktonic)</v>
      </c>
      <c r="H1316">
        <v>0</v>
      </c>
    </row>
    <row r="1317" spans="1:8">
      <c r="A1317" s="6" t="s">
        <v>4376</v>
      </c>
      <c r="B1317" t="str">
        <f>VLOOKUP(A1317,'MASTER KEY'!$A$2:$B7275,2,FALSE)</f>
        <v>Dinoflagellate spp 0026</v>
      </c>
      <c r="C1317" s="149" t="str">
        <f>VLOOKUP(A1317,'MASTER KEY'!$A$2:$C7275,3,TRUE)</f>
        <v>cells/mL</v>
      </c>
      <c r="D1317" s="6" t="str">
        <f t="shared" si="25"/>
        <v>Dinoflagellate_spp_0026</v>
      </c>
      <c r="E1317" s="149" t="str">
        <f t="shared" si="24"/>
        <v>cells/mL</v>
      </c>
      <c r="F1317" s="173">
        <v>1</v>
      </c>
      <c r="G1317" t="str">
        <f>VLOOKUP(A1317,'MASTER KEY'!$A$2:$K6313,11,FALSE)</f>
        <v>Ecology (Planktonic)</v>
      </c>
      <c r="H1317">
        <v>0</v>
      </c>
    </row>
    <row r="1318" spans="1:8">
      <c r="A1318" s="6" t="s">
        <v>4377</v>
      </c>
      <c r="B1318" t="str">
        <f>VLOOKUP(A1318,'MASTER KEY'!$A$2:$B7276,2,FALSE)</f>
        <v>Dinoflagellate spp 0027</v>
      </c>
      <c r="C1318" s="149" t="str">
        <f>VLOOKUP(A1318,'MASTER KEY'!$A$2:$C7276,3,TRUE)</f>
        <v>cells/mL</v>
      </c>
      <c r="D1318" s="6" t="str">
        <f t="shared" si="25"/>
        <v>Dinoflagellate_spp_0027</v>
      </c>
      <c r="E1318" s="149" t="str">
        <f t="shared" si="24"/>
        <v>cells/mL</v>
      </c>
      <c r="F1318" s="173">
        <v>1</v>
      </c>
      <c r="G1318" t="str">
        <f>VLOOKUP(A1318,'MASTER KEY'!$A$2:$K6314,11,FALSE)</f>
        <v>Ecology (Planktonic)</v>
      </c>
      <c r="H1318">
        <v>0</v>
      </c>
    </row>
    <row r="1319" spans="1:8">
      <c r="A1319" s="6" t="s">
        <v>4378</v>
      </c>
      <c r="B1319" t="str">
        <f>VLOOKUP(A1319,'MASTER KEY'!$A$2:$B7277,2,FALSE)</f>
        <v>Dinoflagellate spp 0028</v>
      </c>
      <c r="C1319" s="149" t="str">
        <f>VLOOKUP(A1319,'MASTER KEY'!$A$2:$C7277,3,TRUE)</f>
        <v>cells/mL</v>
      </c>
      <c r="D1319" s="6" t="str">
        <f t="shared" si="25"/>
        <v>Dinoflagellate_spp_0028</v>
      </c>
      <c r="E1319" s="149" t="str">
        <f t="shared" si="24"/>
        <v>cells/mL</v>
      </c>
      <c r="F1319" s="173">
        <v>1</v>
      </c>
      <c r="G1319" t="str">
        <f>VLOOKUP(A1319,'MASTER KEY'!$A$2:$K6315,11,FALSE)</f>
        <v>Ecology (Planktonic)</v>
      </c>
      <c r="H1319">
        <v>0</v>
      </c>
    </row>
    <row r="1320" spans="1:8">
      <c r="A1320" s="6" t="s">
        <v>4379</v>
      </c>
      <c r="B1320" t="str">
        <f>VLOOKUP(A1320,'MASTER KEY'!$A$2:$B7278,2,FALSE)</f>
        <v>Dinoflagellate spp 0029</v>
      </c>
      <c r="C1320" s="149" t="str">
        <f>VLOOKUP(A1320,'MASTER KEY'!$A$2:$C7278,3,TRUE)</f>
        <v>cells/mL</v>
      </c>
      <c r="D1320" s="6" t="str">
        <f t="shared" si="25"/>
        <v>Dinoflagellate_spp_0029</v>
      </c>
      <c r="E1320" s="149" t="str">
        <f t="shared" si="24"/>
        <v>cells/mL</v>
      </c>
      <c r="F1320" s="173">
        <v>1</v>
      </c>
      <c r="G1320" t="str">
        <f>VLOOKUP(A1320,'MASTER KEY'!$A$2:$K6316,11,FALSE)</f>
        <v>Ecology (Planktonic)</v>
      </c>
      <c r="H1320">
        <v>0</v>
      </c>
    </row>
    <row r="1321" spans="1:8">
      <c r="A1321" s="6" t="s">
        <v>4380</v>
      </c>
      <c r="B1321" t="str">
        <f>VLOOKUP(A1321,'MASTER KEY'!$A$2:$B7279,2,FALSE)</f>
        <v>Dinoflagellate spp 0030</v>
      </c>
      <c r="C1321" s="149" t="str">
        <f>VLOOKUP(A1321,'MASTER KEY'!$A$2:$C7279,3,TRUE)</f>
        <v>cells/mL</v>
      </c>
      <c r="D1321" s="6" t="str">
        <f t="shared" si="25"/>
        <v>Dinoflagellate_spp_0030</v>
      </c>
      <c r="E1321" s="149" t="str">
        <f t="shared" si="24"/>
        <v>cells/mL</v>
      </c>
      <c r="F1321" s="173">
        <v>1</v>
      </c>
      <c r="G1321" t="str">
        <f>VLOOKUP(A1321,'MASTER KEY'!$A$2:$K6317,11,FALSE)</f>
        <v>Ecology (Planktonic)</v>
      </c>
      <c r="H1321">
        <v>0</v>
      </c>
    </row>
    <row r="1322" spans="1:8">
      <c r="A1322" s="6" t="s">
        <v>4381</v>
      </c>
      <c r="B1322" t="str">
        <f>VLOOKUP(A1322,'MASTER KEY'!$A$2:$B7280,2,FALSE)</f>
        <v>Dinoflagellate spp 0031</v>
      </c>
      <c r="C1322" s="149" t="str">
        <f>VLOOKUP(A1322,'MASTER KEY'!$A$2:$C7280,3,TRUE)</f>
        <v>cells/mL</v>
      </c>
      <c r="D1322" s="6" t="str">
        <f t="shared" si="25"/>
        <v>Dinoflagellate_spp_0031</v>
      </c>
      <c r="E1322" s="149" t="str">
        <f t="shared" si="24"/>
        <v>cells/mL</v>
      </c>
      <c r="F1322" s="173">
        <v>1</v>
      </c>
      <c r="G1322" t="str">
        <f>VLOOKUP(A1322,'MASTER KEY'!$A$2:$K6318,11,FALSE)</f>
        <v>Ecology (Planktonic)</v>
      </c>
      <c r="H1322">
        <v>0</v>
      </c>
    </row>
    <row r="1323" spans="1:8">
      <c r="A1323" s="6" t="s">
        <v>4382</v>
      </c>
      <c r="B1323" t="str">
        <f>VLOOKUP(A1323,'MASTER KEY'!$A$2:$B7281,2,FALSE)</f>
        <v>Dinoflagellate spp 0032</v>
      </c>
      <c r="C1323" s="149" t="str">
        <f>VLOOKUP(A1323,'MASTER KEY'!$A$2:$C7281,3,TRUE)</f>
        <v>cells/mL</v>
      </c>
      <c r="D1323" s="6" t="str">
        <f t="shared" si="25"/>
        <v>Dinoflagellate_spp_0032</v>
      </c>
      <c r="E1323" s="149" t="str">
        <f t="shared" si="24"/>
        <v>cells/mL</v>
      </c>
      <c r="F1323" s="173">
        <v>1</v>
      </c>
      <c r="G1323" t="str">
        <f>VLOOKUP(A1323,'MASTER KEY'!$A$2:$K6319,11,FALSE)</f>
        <v>Ecology (Planktonic)</v>
      </c>
      <c r="H1323">
        <v>0</v>
      </c>
    </row>
    <row r="1324" spans="1:8">
      <c r="A1324" s="6" t="s">
        <v>4383</v>
      </c>
      <c r="B1324" t="str">
        <f>VLOOKUP(A1324,'MASTER KEY'!$A$2:$B7282,2,FALSE)</f>
        <v>Dinoflagellate spp 0033</v>
      </c>
      <c r="C1324" s="149" t="str">
        <f>VLOOKUP(A1324,'MASTER KEY'!$A$2:$C7282,3,TRUE)</f>
        <v>cells/mL</v>
      </c>
      <c r="D1324" s="6" t="str">
        <f t="shared" si="25"/>
        <v>Dinoflagellate_spp_0033</v>
      </c>
      <c r="E1324" s="149" t="str">
        <f t="shared" si="24"/>
        <v>cells/mL</v>
      </c>
      <c r="F1324" s="173">
        <v>1</v>
      </c>
      <c r="G1324" t="str">
        <f>VLOOKUP(A1324,'MASTER KEY'!$A$2:$K6320,11,FALSE)</f>
        <v>Ecology (Planktonic)</v>
      </c>
      <c r="H1324">
        <v>0</v>
      </c>
    </row>
    <row r="1325" spans="1:8">
      <c r="A1325" s="6" t="s">
        <v>4384</v>
      </c>
      <c r="B1325" t="str">
        <f>VLOOKUP(A1325,'MASTER KEY'!$A$2:$B7283,2,FALSE)</f>
        <v>Dinoflagellate spp 0034</v>
      </c>
      <c r="C1325" s="149" t="str">
        <f>VLOOKUP(A1325,'MASTER KEY'!$A$2:$C7283,3,TRUE)</f>
        <v>cells/mL</v>
      </c>
      <c r="D1325" s="6" t="str">
        <f t="shared" si="25"/>
        <v>Dinoflagellate_spp_0034</v>
      </c>
      <c r="E1325" s="149" t="str">
        <f t="shared" si="24"/>
        <v>cells/mL</v>
      </c>
      <c r="F1325" s="173">
        <v>1</v>
      </c>
      <c r="G1325" t="str">
        <f>VLOOKUP(A1325,'MASTER KEY'!$A$2:$K6321,11,FALSE)</f>
        <v>Ecology (Planktonic)</v>
      </c>
      <c r="H1325">
        <v>0</v>
      </c>
    </row>
    <row r="1326" spans="1:8">
      <c r="A1326" s="6" t="s">
        <v>4385</v>
      </c>
      <c r="B1326" t="str">
        <f>VLOOKUP(A1326,'MASTER KEY'!$A$2:$B7284,2,FALSE)</f>
        <v>Dinoflagellate spp 0035</v>
      </c>
      <c r="C1326" s="149" t="str">
        <f>VLOOKUP(A1326,'MASTER KEY'!$A$2:$C7284,3,TRUE)</f>
        <v>cells/mL</v>
      </c>
      <c r="D1326" s="6" t="str">
        <f t="shared" si="25"/>
        <v>Dinoflagellate_spp_0035</v>
      </c>
      <c r="E1326" s="149" t="str">
        <f t="shared" si="24"/>
        <v>cells/mL</v>
      </c>
      <c r="F1326" s="173">
        <v>1</v>
      </c>
      <c r="G1326" t="str">
        <f>VLOOKUP(A1326,'MASTER KEY'!$A$2:$K6322,11,FALSE)</f>
        <v>Ecology (Planktonic)</v>
      </c>
      <c r="H1326">
        <v>0</v>
      </c>
    </row>
    <row r="1327" spans="1:8">
      <c r="A1327" s="6" t="s">
        <v>4386</v>
      </c>
      <c r="B1327" t="str">
        <f>VLOOKUP(A1327,'MASTER KEY'!$A$2:$B7285,2,FALSE)</f>
        <v>Dinoflagellate spp 0036</v>
      </c>
      <c r="C1327" s="149" t="str">
        <f>VLOOKUP(A1327,'MASTER KEY'!$A$2:$C7285,3,TRUE)</f>
        <v>cells/mL</v>
      </c>
      <c r="D1327" s="6" t="str">
        <f t="shared" si="25"/>
        <v>Dinoflagellate_spp_0036</v>
      </c>
      <c r="E1327" s="149" t="str">
        <f t="shared" si="24"/>
        <v>cells/mL</v>
      </c>
      <c r="F1327" s="173">
        <v>1</v>
      </c>
      <c r="G1327" t="str">
        <f>VLOOKUP(A1327,'MASTER KEY'!$A$2:$K6323,11,FALSE)</f>
        <v>Ecology (Planktonic)</v>
      </c>
      <c r="H1327">
        <v>0</v>
      </c>
    </row>
    <row r="1328" spans="1:8">
      <c r="A1328" s="6" t="s">
        <v>4387</v>
      </c>
      <c r="B1328" t="str">
        <f>VLOOKUP(A1328,'MASTER KEY'!$A$2:$B7286,2,FALSE)</f>
        <v>Dinoflagellate spp 0037</v>
      </c>
      <c r="C1328" s="149" t="str">
        <f>VLOOKUP(A1328,'MASTER KEY'!$A$2:$C7286,3,TRUE)</f>
        <v>cells/mL</v>
      </c>
      <c r="D1328" s="6" t="str">
        <f t="shared" si="25"/>
        <v>Dinoflagellate_spp_0037</v>
      </c>
      <c r="E1328" s="149" t="str">
        <f t="shared" si="24"/>
        <v>cells/mL</v>
      </c>
      <c r="F1328" s="173">
        <v>1</v>
      </c>
      <c r="G1328" t="str">
        <f>VLOOKUP(A1328,'MASTER KEY'!$A$2:$K6324,11,FALSE)</f>
        <v>Ecology (Planktonic)</v>
      </c>
      <c r="H1328">
        <v>0</v>
      </c>
    </row>
    <row r="1329" spans="1:8">
      <c r="A1329" s="6" t="s">
        <v>4388</v>
      </c>
      <c r="B1329" t="str">
        <f>VLOOKUP(A1329,'MASTER KEY'!$A$2:$B7287,2,FALSE)</f>
        <v>Dinoflagellate spp 0038</v>
      </c>
      <c r="C1329" s="149" t="str">
        <f>VLOOKUP(A1329,'MASTER KEY'!$A$2:$C7287,3,TRUE)</f>
        <v>cells/mL</v>
      </c>
      <c r="D1329" s="6" t="str">
        <f t="shared" si="25"/>
        <v>Dinoflagellate_spp_0038</v>
      </c>
      <c r="E1329" s="149" t="str">
        <f t="shared" si="24"/>
        <v>cells/mL</v>
      </c>
      <c r="F1329" s="173">
        <v>1</v>
      </c>
      <c r="G1329" t="str">
        <f>VLOOKUP(A1329,'MASTER KEY'!$A$2:$K6325,11,FALSE)</f>
        <v>Ecology (Planktonic)</v>
      </c>
      <c r="H1329">
        <v>0</v>
      </c>
    </row>
    <row r="1330" spans="1:8">
      <c r="A1330" s="6" t="s">
        <v>4389</v>
      </c>
      <c r="B1330" t="str">
        <f>VLOOKUP(A1330,'MASTER KEY'!$A$2:$B7288,2,FALSE)</f>
        <v>Dinoflagellate spp 0039</v>
      </c>
      <c r="C1330" s="149" t="str">
        <f>VLOOKUP(A1330,'MASTER KEY'!$A$2:$C7288,3,TRUE)</f>
        <v>cells/mL</v>
      </c>
      <c r="D1330" s="6" t="str">
        <f t="shared" si="25"/>
        <v>Dinoflagellate_spp_0039</v>
      </c>
      <c r="E1330" s="149" t="str">
        <f t="shared" si="24"/>
        <v>cells/mL</v>
      </c>
      <c r="F1330" s="173">
        <v>1</v>
      </c>
      <c r="G1330" t="str">
        <f>VLOOKUP(A1330,'MASTER KEY'!$A$2:$K6326,11,FALSE)</f>
        <v>Ecology (Planktonic)</v>
      </c>
      <c r="H1330">
        <v>0</v>
      </c>
    </row>
    <row r="1331" spans="1:8">
      <c r="A1331" s="6" t="s">
        <v>4390</v>
      </c>
      <c r="B1331" t="str">
        <f>VLOOKUP(A1331,'MASTER KEY'!$A$2:$B7289,2,FALSE)</f>
        <v>Dinoflagellate spp 0040</v>
      </c>
      <c r="C1331" s="149" t="str">
        <f>VLOOKUP(A1331,'MASTER KEY'!$A$2:$C7289,3,TRUE)</f>
        <v>cells/mL</v>
      </c>
      <c r="D1331" s="6" t="str">
        <f t="shared" si="25"/>
        <v>Dinoflagellate_spp_0040</v>
      </c>
      <c r="E1331" s="149" t="str">
        <f t="shared" si="24"/>
        <v>cells/mL</v>
      </c>
      <c r="F1331" s="173">
        <v>1</v>
      </c>
      <c r="G1331" t="str">
        <f>VLOOKUP(A1331,'MASTER KEY'!$A$2:$K6327,11,FALSE)</f>
        <v>Ecology (Planktonic)</v>
      </c>
      <c r="H1331">
        <v>0</v>
      </c>
    </row>
    <row r="1332" spans="1:8">
      <c r="A1332" s="6" t="s">
        <v>4391</v>
      </c>
      <c r="B1332" t="str">
        <f>VLOOKUP(A1332,'MASTER KEY'!$A$2:$B7290,2,FALSE)</f>
        <v>Dinoflagellate spp 0041</v>
      </c>
      <c r="C1332" s="149" t="str">
        <f>VLOOKUP(A1332,'MASTER KEY'!$A$2:$C7290,3,TRUE)</f>
        <v>cells/mL</v>
      </c>
      <c r="D1332" s="6" t="str">
        <f t="shared" si="25"/>
        <v>Dinoflagellate_spp_0041</v>
      </c>
      <c r="E1332" s="149" t="str">
        <f t="shared" si="24"/>
        <v>cells/mL</v>
      </c>
      <c r="F1332" s="173">
        <v>1</v>
      </c>
      <c r="G1332" t="str">
        <f>VLOOKUP(A1332,'MASTER KEY'!$A$2:$K6328,11,FALSE)</f>
        <v>Ecology (Planktonic)</v>
      </c>
      <c r="H1332">
        <v>0</v>
      </c>
    </row>
    <row r="1333" spans="1:8">
      <c r="A1333" s="6" t="s">
        <v>4392</v>
      </c>
      <c r="B1333" t="str">
        <f>VLOOKUP(A1333,'MASTER KEY'!$A$2:$B7291,2,FALSE)</f>
        <v>Dinoflagellate spp 0042</v>
      </c>
      <c r="C1333" s="149" t="str">
        <f>VLOOKUP(A1333,'MASTER KEY'!$A$2:$C7291,3,TRUE)</f>
        <v>cells/mL</v>
      </c>
      <c r="D1333" s="6" t="str">
        <f t="shared" si="25"/>
        <v>Dinoflagellate_spp_0042</v>
      </c>
      <c r="E1333" s="149" t="str">
        <f t="shared" si="24"/>
        <v>cells/mL</v>
      </c>
      <c r="F1333" s="173">
        <v>1</v>
      </c>
      <c r="G1333" t="str">
        <f>VLOOKUP(A1333,'MASTER KEY'!$A$2:$K6329,11,FALSE)</f>
        <v>Ecology (Planktonic)</v>
      </c>
      <c r="H1333">
        <v>0</v>
      </c>
    </row>
    <row r="1334" spans="1:8">
      <c r="A1334" s="6" t="s">
        <v>4393</v>
      </c>
      <c r="B1334" t="str">
        <f>VLOOKUP(A1334,'MASTER KEY'!$A$2:$B7292,2,FALSE)</f>
        <v>Dinoflagellate spp 0043</v>
      </c>
      <c r="C1334" s="149" t="str">
        <f>VLOOKUP(A1334,'MASTER KEY'!$A$2:$C7292,3,TRUE)</f>
        <v>cells/mL</v>
      </c>
      <c r="D1334" s="6" t="str">
        <f t="shared" si="25"/>
        <v>Dinoflagellate_spp_0043</v>
      </c>
      <c r="E1334" s="149" t="str">
        <f t="shared" si="24"/>
        <v>cells/mL</v>
      </c>
      <c r="F1334" s="173">
        <v>1</v>
      </c>
      <c r="G1334" t="str">
        <f>VLOOKUP(A1334,'MASTER KEY'!$A$2:$K6330,11,FALSE)</f>
        <v>Ecology (Planktonic)</v>
      </c>
      <c r="H1334">
        <v>0</v>
      </c>
    </row>
    <row r="1335" spans="1:8">
      <c r="A1335" s="6" t="s">
        <v>4394</v>
      </c>
      <c r="B1335" t="str">
        <f>VLOOKUP(A1335,'MASTER KEY'!$A$2:$B7293,2,FALSE)</f>
        <v>Dinoflagellate spp 0044</v>
      </c>
      <c r="C1335" s="149" t="str">
        <f>VLOOKUP(A1335,'MASTER KEY'!$A$2:$C7293,3,TRUE)</f>
        <v>cells/mL</v>
      </c>
      <c r="D1335" s="6" t="str">
        <f t="shared" si="25"/>
        <v>Dinoflagellate_spp_0044</v>
      </c>
      <c r="E1335" s="149" t="str">
        <f t="shared" si="24"/>
        <v>cells/mL</v>
      </c>
      <c r="F1335" s="173">
        <v>1</v>
      </c>
      <c r="G1335" t="str">
        <f>VLOOKUP(A1335,'MASTER KEY'!$A$2:$K6331,11,FALSE)</f>
        <v>Ecology (Planktonic)</v>
      </c>
      <c r="H1335">
        <v>0</v>
      </c>
    </row>
    <row r="1336" spans="1:8">
      <c r="A1336" s="6" t="s">
        <v>4395</v>
      </c>
      <c r="B1336" t="str">
        <f>VLOOKUP(A1336,'MASTER KEY'!$A$2:$B7294,2,FALSE)</f>
        <v>Dinoflagellate spp 0045</v>
      </c>
      <c r="C1336" s="149" t="str">
        <f>VLOOKUP(A1336,'MASTER KEY'!$A$2:$C7294,3,TRUE)</f>
        <v>cells/mL</v>
      </c>
      <c r="D1336" s="6" t="str">
        <f t="shared" si="25"/>
        <v>Dinoflagellate_spp_0045</v>
      </c>
      <c r="E1336" s="149" t="str">
        <f t="shared" si="24"/>
        <v>cells/mL</v>
      </c>
      <c r="F1336" s="173">
        <v>1</v>
      </c>
      <c r="G1336" t="str">
        <f>VLOOKUP(A1336,'MASTER KEY'!$A$2:$K6332,11,FALSE)</f>
        <v>Ecology (Planktonic)</v>
      </c>
      <c r="H1336">
        <v>0</v>
      </c>
    </row>
    <row r="1337" spans="1:8">
      <c r="A1337" s="6" t="s">
        <v>4396</v>
      </c>
      <c r="B1337" t="str">
        <f>VLOOKUP(A1337,'MASTER KEY'!$A$2:$B7295,2,FALSE)</f>
        <v>Dinoflagellate spp 0046</v>
      </c>
      <c r="C1337" s="149" t="str">
        <f>VLOOKUP(A1337,'MASTER KEY'!$A$2:$C7295,3,TRUE)</f>
        <v>cells/mL</v>
      </c>
      <c r="D1337" s="6" t="str">
        <f t="shared" si="25"/>
        <v>Dinoflagellate_spp_0046</v>
      </c>
      <c r="E1337" s="149" t="str">
        <f t="shared" si="24"/>
        <v>cells/mL</v>
      </c>
      <c r="F1337" s="173">
        <v>1</v>
      </c>
      <c r="G1337" t="str">
        <f>VLOOKUP(A1337,'MASTER KEY'!$A$2:$K6333,11,FALSE)</f>
        <v>Ecology (Planktonic)</v>
      </c>
      <c r="H1337">
        <v>0</v>
      </c>
    </row>
    <row r="1338" spans="1:8">
      <c r="A1338" s="6" t="s">
        <v>4397</v>
      </c>
      <c r="B1338" t="str">
        <f>VLOOKUP(A1338,'MASTER KEY'!$A$2:$B7296,2,FALSE)</f>
        <v>Dinoflagellate spp 0047</v>
      </c>
      <c r="C1338" s="149" t="str">
        <f>VLOOKUP(A1338,'MASTER KEY'!$A$2:$C7296,3,TRUE)</f>
        <v>cells/mL</v>
      </c>
      <c r="D1338" s="6" t="str">
        <f t="shared" si="25"/>
        <v>Dinoflagellate_spp_0047</v>
      </c>
      <c r="E1338" s="149" t="str">
        <f t="shared" si="24"/>
        <v>cells/mL</v>
      </c>
      <c r="F1338" s="173">
        <v>1</v>
      </c>
      <c r="G1338" t="str">
        <f>VLOOKUP(A1338,'MASTER KEY'!$A$2:$K6334,11,FALSE)</f>
        <v>Ecology (Planktonic)</v>
      </c>
      <c r="H1338">
        <v>0</v>
      </c>
    </row>
    <row r="1339" spans="1:8">
      <c r="A1339" s="6" t="s">
        <v>4398</v>
      </c>
      <c r="B1339" t="str">
        <f>VLOOKUP(A1339,'MASTER KEY'!$A$2:$B7297,2,FALSE)</f>
        <v>Dinoflagellate spp 0048</v>
      </c>
      <c r="C1339" s="149" t="str">
        <f>VLOOKUP(A1339,'MASTER KEY'!$A$2:$C7297,3,TRUE)</f>
        <v>cells/mL</v>
      </c>
      <c r="D1339" s="6" t="str">
        <f t="shared" si="25"/>
        <v>Dinoflagellate_spp_0048</v>
      </c>
      <c r="E1339" s="149" t="str">
        <f t="shared" si="24"/>
        <v>cells/mL</v>
      </c>
      <c r="F1339" s="173">
        <v>1</v>
      </c>
      <c r="G1339" t="str">
        <f>VLOOKUP(A1339,'MASTER KEY'!$A$2:$K6335,11,FALSE)</f>
        <v>Ecology (Planktonic)</v>
      </c>
      <c r="H1339">
        <v>0</v>
      </c>
    </row>
    <row r="1340" spans="1:8">
      <c r="A1340" s="6" t="s">
        <v>4399</v>
      </c>
      <c r="B1340" t="str">
        <f>VLOOKUP(A1340,'MASTER KEY'!$A$2:$B7298,2,FALSE)</f>
        <v>Dinoflagellate spp 0049</v>
      </c>
      <c r="C1340" s="149" t="str">
        <f>VLOOKUP(A1340,'MASTER KEY'!$A$2:$C7298,3,TRUE)</f>
        <v>cells/mL</v>
      </c>
      <c r="D1340" s="6" t="str">
        <f t="shared" si="25"/>
        <v>Dinoflagellate_spp_0049</v>
      </c>
      <c r="E1340" s="149" t="str">
        <f t="shared" si="24"/>
        <v>cells/mL</v>
      </c>
      <c r="F1340" s="173">
        <v>1</v>
      </c>
      <c r="G1340" t="str">
        <f>VLOOKUP(A1340,'MASTER KEY'!$A$2:$K6336,11,FALSE)</f>
        <v>Ecology (Planktonic)</v>
      </c>
      <c r="H1340">
        <v>0</v>
      </c>
    </row>
    <row r="1341" spans="1:8">
      <c r="A1341" s="6" t="s">
        <v>4400</v>
      </c>
      <c r="B1341" t="str">
        <f>VLOOKUP(A1341,'MASTER KEY'!$A$2:$B7299,2,FALSE)</f>
        <v>Dinoflagellate spp 0050</v>
      </c>
      <c r="C1341" s="149" t="str">
        <f>VLOOKUP(A1341,'MASTER KEY'!$A$2:$C7299,3,TRUE)</f>
        <v>cells/mL</v>
      </c>
      <c r="D1341" s="6" t="str">
        <f t="shared" si="25"/>
        <v>Dinoflagellate_spp_0050</v>
      </c>
      <c r="E1341" s="149" t="str">
        <f t="shared" si="24"/>
        <v>cells/mL</v>
      </c>
      <c r="F1341" s="173">
        <v>1</v>
      </c>
      <c r="G1341" t="str">
        <f>VLOOKUP(A1341,'MASTER KEY'!$A$2:$K6337,11,FALSE)</f>
        <v>Ecology (Planktonic)</v>
      </c>
      <c r="H1341">
        <v>0</v>
      </c>
    </row>
    <row r="1342" spans="1:8">
      <c r="A1342" s="6" t="s">
        <v>4401</v>
      </c>
      <c r="B1342" t="str">
        <f>VLOOKUP(A1342,'MASTER KEY'!$A$2:$B7300,2,FALSE)</f>
        <v>Dinoflagellate spp 0051</v>
      </c>
      <c r="C1342" s="149" t="str">
        <f>VLOOKUP(A1342,'MASTER KEY'!$A$2:$C7300,3,TRUE)</f>
        <v>cells/mL</v>
      </c>
      <c r="D1342" s="6" t="str">
        <f t="shared" si="25"/>
        <v>Dinoflagellate_spp_0051</v>
      </c>
      <c r="E1342" s="149" t="str">
        <f t="shared" si="24"/>
        <v>cells/mL</v>
      </c>
      <c r="F1342" s="173">
        <v>1</v>
      </c>
      <c r="G1342" t="str">
        <f>VLOOKUP(A1342,'MASTER KEY'!$A$2:$K6338,11,FALSE)</f>
        <v>Ecology (Planktonic)</v>
      </c>
      <c r="H1342">
        <v>0</v>
      </c>
    </row>
    <row r="1343" spans="1:8">
      <c r="A1343" s="6" t="s">
        <v>4402</v>
      </c>
      <c r="B1343" t="str">
        <f>VLOOKUP(A1343,'MASTER KEY'!$A$2:$B7301,2,FALSE)</f>
        <v>Dinophysis acuminata</v>
      </c>
      <c r="C1343" s="149" t="str">
        <f>VLOOKUP(A1343,'MASTER KEY'!$A$2:$C7301,3,TRUE)</f>
        <v>cells/mL</v>
      </c>
      <c r="D1343" s="6" t="str">
        <f t="shared" si="25"/>
        <v>Dinophysis_acuminata</v>
      </c>
      <c r="E1343" s="149" t="str">
        <f t="shared" si="24"/>
        <v>cells/mL</v>
      </c>
      <c r="F1343" s="173">
        <v>1</v>
      </c>
      <c r="G1343" t="str">
        <f>VLOOKUP(A1343,'MASTER KEY'!$A$2:$K6339,11,FALSE)</f>
        <v>Ecology (Planktonic)</v>
      </c>
      <c r="H1343">
        <v>0</v>
      </c>
    </row>
    <row r="1344" spans="1:8">
      <c r="A1344" s="6" t="s">
        <v>4403</v>
      </c>
      <c r="B1344" t="str">
        <f>VLOOKUP(A1344,'MASTER KEY'!$A$2:$B7302,2,FALSE)</f>
        <v>Dinophysis acuta</v>
      </c>
      <c r="C1344" s="149" t="str">
        <f>VLOOKUP(A1344,'MASTER KEY'!$A$2:$C7302,3,TRUE)</f>
        <v>cells/mL</v>
      </c>
      <c r="D1344" s="6" t="str">
        <f t="shared" si="25"/>
        <v>Dinophysis_acuta</v>
      </c>
      <c r="E1344" s="149" t="str">
        <f t="shared" si="24"/>
        <v>cells/mL</v>
      </c>
      <c r="F1344" s="173">
        <v>1</v>
      </c>
      <c r="G1344" t="str">
        <f>VLOOKUP(A1344,'MASTER KEY'!$A$2:$K6340,11,FALSE)</f>
        <v>Ecology (Planktonic)</v>
      </c>
      <c r="H1344">
        <v>0</v>
      </c>
    </row>
    <row r="1345" spans="1:8">
      <c r="A1345" s="6" t="s">
        <v>4404</v>
      </c>
      <c r="B1345" t="str">
        <f>VLOOKUP(A1345,'MASTER KEY'!$A$2:$B7303,2,FALSE)</f>
        <v>Dinophysis caudata</v>
      </c>
      <c r="C1345" s="149" t="str">
        <f>VLOOKUP(A1345,'MASTER KEY'!$A$2:$C7303,3,TRUE)</f>
        <v>cells/mL</v>
      </c>
      <c r="D1345" s="6" t="str">
        <f t="shared" si="25"/>
        <v>Dinophysis_caudata</v>
      </c>
      <c r="E1345" s="149" t="str">
        <f t="shared" si="24"/>
        <v>cells/mL</v>
      </c>
      <c r="F1345" s="173">
        <v>1</v>
      </c>
      <c r="G1345" t="str">
        <f>VLOOKUP(A1345,'MASTER KEY'!$A$2:$K6341,11,FALSE)</f>
        <v>Ecology (Planktonic)</v>
      </c>
      <c r="H1345">
        <v>0</v>
      </c>
    </row>
    <row r="1346" spans="1:8">
      <c r="A1346" s="6" t="s">
        <v>4405</v>
      </c>
      <c r="B1346" t="str">
        <f>VLOOKUP(A1346,'MASTER KEY'!$A$2:$B7304,2,FALSE)</f>
        <v>Dinophysis caudata pediculata</v>
      </c>
      <c r="C1346" s="149" t="str">
        <f>VLOOKUP(A1346,'MASTER KEY'!$A$2:$C7304,3,TRUE)</f>
        <v>cells/mL</v>
      </c>
      <c r="D1346" s="6" t="str">
        <f t="shared" si="25"/>
        <v>Dinophysis_caudata_pediculata</v>
      </c>
      <c r="E1346" s="149" t="str">
        <f t="shared" si="24"/>
        <v>cells/mL</v>
      </c>
      <c r="F1346" s="173">
        <v>1</v>
      </c>
      <c r="G1346" t="str">
        <f>VLOOKUP(A1346,'MASTER KEY'!$A$2:$K6342,11,FALSE)</f>
        <v>Ecology (Planktonic)</v>
      </c>
      <c r="H1346">
        <v>0</v>
      </c>
    </row>
    <row r="1347" spans="1:8">
      <c r="A1347" s="6" t="s">
        <v>4406</v>
      </c>
      <c r="B1347" t="str">
        <f>VLOOKUP(A1347,'MASTER KEY'!$A$2:$B7305,2,FALSE)</f>
        <v>Dinophysis dens</v>
      </c>
      <c r="C1347" s="149" t="str">
        <f>VLOOKUP(A1347,'MASTER KEY'!$A$2:$C7305,3,TRUE)</f>
        <v>cells/mL</v>
      </c>
      <c r="D1347" s="6" t="str">
        <f t="shared" si="25"/>
        <v>Dinophysis_dens</v>
      </c>
      <c r="E1347" s="149" t="str">
        <f t="shared" si="24"/>
        <v>cells/mL</v>
      </c>
      <c r="F1347" s="173">
        <v>1</v>
      </c>
      <c r="G1347" t="str">
        <f>VLOOKUP(A1347,'MASTER KEY'!$A$2:$K6343,11,FALSE)</f>
        <v>Ecology (Planktonic)</v>
      </c>
      <c r="H1347">
        <v>0</v>
      </c>
    </row>
    <row r="1348" spans="1:8">
      <c r="A1348" s="6" t="s">
        <v>4407</v>
      </c>
      <c r="B1348" t="str">
        <f>VLOOKUP(A1348,'MASTER KEY'!$A$2:$B7306,2,FALSE)</f>
        <v>Dinophysis fortii</v>
      </c>
      <c r="C1348" s="149" t="str">
        <f>VLOOKUP(A1348,'MASTER KEY'!$A$2:$C7306,3,TRUE)</f>
        <v>cells/mL</v>
      </c>
      <c r="D1348" s="6" t="str">
        <f t="shared" si="25"/>
        <v>Dinophysis_fortii</v>
      </c>
      <c r="E1348" s="149" t="str">
        <f t="shared" si="24"/>
        <v>cells/mL</v>
      </c>
      <c r="F1348" s="173">
        <v>1</v>
      </c>
      <c r="G1348" t="str">
        <f>VLOOKUP(A1348,'MASTER KEY'!$A$2:$K6344,11,FALSE)</f>
        <v>Ecology (Planktonic)</v>
      </c>
      <c r="H1348">
        <v>0</v>
      </c>
    </row>
    <row r="1349" spans="1:8">
      <c r="A1349" s="6" t="s">
        <v>4408</v>
      </c>
      <c r="B1349" t="str">
        <f>VLOOKUP(A1349,'MASTER KEY'!$A$2:$B7307,2,FALSE)</f>
        <v>Dinophysis miles</v>
      </c>
      <c r="C1349" s="149" t="str">
        <f>VLOOKUP(A1349,'MASTER KEY'!$A$2:$C7307,3,TRUE)</f>
        <v>cells/mL</v>
      </c>
      <c r="D1349" s="6" t="str">
        <f t="shared" si="25"/>
        <v>Dinophysis_miles</v>
      </c>
      <c r="E1349" s="149" t="str">
        <f t="shared" si="24"/>
        <v>cells/mL</v>
      </c>
      <c r="F1349" s="173">
        <v>1</v>
      </c>
      <c r="G1349" t="str">
        <f>VLOOKUP(A1349,'MASTER KEY'!$A$2:$K6345,11,FALSE)</f>
        <v>Ecology (Planktonic)</v>
      </c>
      <c r="H1349">
        <v>0</v>
      </c>
    </row>
    <row r="1350" spans="1:8">
      <c r="A1350" s="6" t="s">
        <v>4409</v>
      </c>
      <c r="B1350" t="str">
        <f>VLOOKUP(A1350,'MASTER KEY'!$A$2:$B7308,2,FALSE)</f>
        <v>Dinophysis norvegica</v>
      </c>
      <c r="C1350" s="149" t="str">
        <f>VLOOKUP(A1350,'MASTER KEY'!$A$2:$C7308,3,TRUE)</f>
        <v>cells/mL</v>
      </c>
      <c r="D1350" s="6" t="str">
        <f t="shared" si="25"/>
        <v>Dinophysis_norvegica</v>
      </c>
      <c r="E1350" s="149" t="str">
        <f t="shared" si="24"/>
        <v>cells/mL</v>
      </c>
      <c r="F1350" s="173">
        <v>1</v>
      </c>
      <c r="G1350" t="str">
        <f>VLOOKUP(A1350,'MASTER KEY'!$A$2:$K6346,11,FALSE)</f>
        <v>Ecology (Planktonic)</v>
      </c>
      <c r="H1350">
        <v>0</v>
      </c>
    </row>
    <row r="1351" spans="1:8">
      <c r="A1351" s="6" t="s">
        <v>4410</v>
      </c>
      <c r="B1351" t="str">
        <f>VLOOKUP(A1351,'MASTER KEY'!$A$2:$B7309,2,FALSE)</f>
        <v>Dinophysis pulchella</v>
      </c>
      <c r="C1351" s="149" t="str">
        <f>VLOOKUP(A1351,'MASTER KEY'!$A$2:$C7309,3,TRUE)</f>
        <v>cells/mL</v>
      </c>
      <c r="D1351" s="6" t="str">
        <f t="shared" si="25"/>
        <v>Dinophysis_pulchella</v>
      </c>
      <c r="E1351" s="149" t="str">
        <f t="shared" si="24"/>
        <v>cells/mL</v>
      </c>
      <c r="F1351" s="173">
        <v>1</v>
      </c>
      <c r="G1351" t="str">
        <f>VLOOKUP(A1351,'MASTER KEY'!$A$2:$K6347,11,FALSE)</f>
        <v>Ecology (Planktonic)</v>
      </c>
      <c r="H1351">
        <v>0</v>
      </c>
    </row>
    <row r="1352" spans="1:8">
      <c r="A1352" s="6" t="s">
        <v>4411</v>
      </c>
      <c r="B1352" t="str">
        <f>VLOOKUP(A1352,'MASTER KEY'!$A$2:$B7310,2,FALSE)</f>
        <v>Dinophysis spp 0001</v>
      </c>
      <c r="C1352" s="149" t="str">
        <f>VLOOKUP(A1352,'MASTER KEY'!$A$2:$C7310,3,TRUE)</f>
        <v>cells/mL</v>
      </c>
      <c r="D1352" s="6" t="str">
        <f t="shared" si="25"/>
        <v>Dinophysis_spp_0001</v>
      </c>
      <c r="E1352" s="149" t="str">
        <f t="shared" si="24"/>
        <v>cells/mL</v>
      </c>
      <c r="F1352" s="173">
        <v>1</v>
      </c>
      <c r="G1352" t="str">
        <f>VLOOKUP(A1352,'MASTER KEY'!$A$2:$K6348,11,FALSE)</f>
        <v>Ecology (Planktonic)</v>
      </c>
      <c r="H1352">
        <v>0</v>
      </c>
    </row>
    <row r="1353" spans="1:8">
      <c r="A1353" s="6" t="s">
        <v>4412</v>
      </c>
      <c r="B1353" t="str">
        <f>VLOOKUP(A1353,'MASTER KEY'!$A$2:$B7311,2,FALSE)</f>
        <v>Dinophysis spp 0002</v>
      </c>
      <c r="C1353" s="149" t="str">
        <f>VLOOKUP(A1353,'MASTER KEY'!$A$2:$C7311,3,TRUE)</f>
        <v>cells/mL</v>
      </c>
      <c r="D1353" s="6" t="str">
        <f t="shared" si="25"/>
        <v>Dinophysis_spp_0002</v>
      </c>
      <c r="E1353" s="149" t="str">
        <f t="shared" si="24"/>
        <v>cells/mL</v>
      </c>
      <c r="F1353" s="173">
        <v>1</v>
      </c>
      <c r="G1353" t="str">
        <f>VLOOKUP(A1353,'MASTER KEY'!$A$2:$K6349,11,FALSE)</f>
        <v>Ecology (Planktonic)</v>
      </c>
      <c r="H1353">
        <v>0</v>
      </c>
    </row>
    <row r="1354" spans="1:8">
      <c r="A1354" s="6" t="s">
        <v>4413</v>
      </c>
      <c r="B1354" t="str">
        <f>VLOOKUP(A1354,'MASTER KEY'!$A$2:$B7312,2,FALSE)</f>
        <v>Dinophysis spp 0003</v>
      </c>
      <c r="C1354" s="149" t="str">
        <f>VLOOKUP(A1354,'MASTER KEY'!$A$2:$C7312,3,TRUE)</f>
        <v>cells/mL</v>
      </c>
      <c r="D1354" s="6" t="str">
        <f t="shared" si="25"/>
        <v>Dinophysis_spp_0003</v>
      </c>
      <c r="E1354" s="149" t="str">
        <f t="shared" si="24"/>
        <v>cells/mL</v>
      </c>
      <c r="F1354" s="173">
        <v>1</v>
      </c>
      <c r="G1354" t="str">
        <f>VLOOKUP(A1354,'MASTER KEY'!$A$2:$K6350,11,FALSE)</f>
        <v>Ecology (Planktonic)</v>
      </c>
      <c r="H1354">
        <v>0</v>
      </c>
    </row>
    <row r="1355" spans="1:8">
      <c r="A1355" s="6" t="s">
        <v>4414</v>
      </c>
      <c r="B1355" t="str">
        <f>VLOOKUP(A1355,'MASTER KEY'!$A$2:$B7313,2,FALSE)</f>
        <v>Dinophysis spp 0004</v>
      </c>
      <c r="C1355" s="149" t="str">
        <f>VLOOKUP(A1355,'MASTER KEY'!$A$2:$C7313,3,TRUE)</f>
        <v>cells/mL</v>
      </c>
      <c r="D1355" s="6" t="str">
        <f t="shared" si="25"/>
        <v>Dinophysis_spp_0004</v>
      </c>
      <c r="E1355" s="149" t="str">
        <f t="shared" si="24"/>
        <v>cells/mL</v>
      </c>
      <c r="F1355" s="173">
        <v>1</v>
      </c>
      <c r="G1355" t="str">
        <f>VLOOKUP(A1355,'MASTER KEY'!$A$2:$K6351,11,FALSE)</f>
        <v>Ecology (Planktonic)</v>
      </c>
      <c r="H1355">
        <v>0</v>
      </c>
    </row>
    <row r="1356" spans="1:8">
      <c r="A1356" s="6" t="s">
        <v>4415</v>
      </c>
      <c r="B1356" t="str">
        <f>VLOOKUP(A1356,'MASTER KEY'!$A$2:$B7314,2,FALSE)</f>
        <v>Dinophysis spp 0005</v>
      </c>
      <c r="C1356" s="149" t="str">
        <f>VLOOKUP(A1356,'MASTER KEY'!$A$2:$C7314,3,TRUE)</f>
        <v>cells/mL</v>
      </c>
      <c r="D1356" s="6" t="str">
        <f t="shared" si="25"/>
        <v>Dinophysis_spp_0005</v>
      </c>
      <c r="E1356" s="149" t="str">
        <f t="shared" ref="E1356:E1419" si="26">C1356</f>
        <v>cells/mL</v>
      </c>
      <c r="F1356" s="173">
        <v>1</v>
      </c>
      <c r="G1356" t="str">
        <f>VLOOKUP(A1356,'MASTER KEY'!$A$2:$K6352,11,FALSE)</f>
        <v>Ecology (Planktonic)</v>
      </c>
      <c r="H1356">
        <v>0</v>
      </c>
    </row>
    <row r="1357" spans="1:8">
      <c r="A1357" s="6" t="s">
        <v>4416</v>
      </c>
      <c r="B1357" t="str">
        <f>VLOOKUP(A1357,'MASTER KEY'!$A$2:$B7315,2,FALSE)</f>
        <v>Dinophysis spp 0006</v>
      </c>
      <c r="C1357" s="149" t="str">
        <f>VLOOKUP(A1357,'MASTER KEY'!$A$2:$C7315,3,TRUE)</f>
        <v>cells/mL</v>
      </c>
      <c r="D1357" s="6" t="str">
        <f t="shared" ref="D1357:D1420" si="27">SUBSTITUTE(SUBSTITUTE(SUBSTITUTE(SUBSTITUTE(SUBSTITUTE(SUBSTITUTE(SUBSTITUTE(SUBSTITUTE(SUBSTITUTE(SUBSTITUTE(SUBSTITUTE(SUBSTITUTE(B1357," ","_"),"%",""),"(",""),")",""),"/",""),",",""),"-",""),".",""),"'",""),"&lt;",""),"&gt;",""),"=","")</f>
        <v>Dinophysis_spp_0006</v>
      </c>
      <c r="E1357" s="149" t="str">
        <f t="shared" si="26"/>
        <v>cells/mL</v>
      </c>
      <c r="F1357" s="173">
        <v>1</v>
      </c>
      <c r="G1357" t="str">
        <f>VLOOKUP(A1357,'MASTER KEY'!$A$2:$K6353,11,FALSE)</f>
        <v>Ecology (Planktonic)</v>
      </c>
      <c r="H1357">
        <v>0</v>
      </c>
    </row>
    <row r="1358" spans="1:8">
      <c r="A1358" s="6" t="s">
        <v>4417</v>
      </c>
      <c r="B1358" t="str">
        <f>VLOOKUP(A1358,'MASTER KEY'!$A$2:$B7316,2,FALSE)</f>
        <v>Dinophysis spp 0007</v>
      </c>
      <c r="C1358" s="149" t="str">
        <f>VLOOKUP(A1358,'MASTER KEY'!$A$2:$C7316,3,TRUE)</f>
        <v>cells/mL</v>
      </c>
      <c r="D1358" s="6" t="str">
        <f t="shared" si="27"/>
        <v>Dinophysis_spp_0007</v>
      </c>
      <c r="E1358" s="149" t="str">
        <f t="shared" si="26"/>
        <v>cells/mL</v>
      </c>
      <c r="F1358" s="173">
        <v>1</v>
      </c>
      <c r="G1358" t="str">
        <f>VLOOKUP(A1358,'MASTER KEY'!$A$2:$K6354,11,FALSE)</f>
        <v>Ecology (Planktonic)</v>
      </c>
      <c r="H1358">
        <v>0</v>
      </c>
    </row>
    <row r="1359" spans="1:8">
      <c r="A1359" s="6" t="s">
        <v>4418</v>
      </c>
      <c r="B1359" t="str">
        <f>VLOOKUP(A1359,'MASTER KEY'!$A$2:$B7317,2,FALSE)</f>
        <v>Dinophysis spp 0008</v>
      </c>
      <c r="C1359" s="149" t="str">
        <f>VLOOKUP(A1359,'MASTER KEY'!$A$2:$C7317,3,TRUE)</f>
        <v>cells/mL</v>
      </c>
      <c r="D1359" s="6" t="str">
        <f t="shared" si="27"/>
        <v>Dinophysis_spp_0008</v>
      </c>
      <c r="E1359" s="149" t="str">
        <f t="shared" si="26"/>
        <v>cells/mL</v>
      </c>
      <c r="F1359" s="173">
        <v>1</v>
      </c>
      <c r="G1359" t="str">
        <f>VLOOKUP(A1359,'MASTER KEY'!$A$2:$K6355,11,FALSE)</f>
        <v>Ecology (Planktonic)</v>
      </c>
      <c r="H1359">
        <v>0</v>
      </c>
    </row>
    <row r="1360" spans="1:8">
      <c r="A1360" s="6" t="s">
        <v>4419</v>
      </c>
      <c r="B1360" t="str">
        <f>VLOOKUP(A1360,'MASTER KEY'!$A$2:$B7318,2,FALSE)</f>
        <v>Dinophysis tripos</v>
      </c>
      <c r="C1360" s="149" t="str">
        <f>VLOOKUP(A1360,'MASTER KEY'!$A$2:$C7318,3,TRUE)</f>
        <v>cells/mL</v>
      </c>
      <c r="D1360" s="6" t="str">
        <f t="shared" si="27"/>
        <v>Dinophysis_tripos</v>
      </c>
      <c r="E1360" s="149" t="str">
        <f t="shared" si="26"/>
        <v>cells/mL</v>
      </c>
      <c r="F1360" s="173">
        <v>1</v>
      </c>
      <c r="G1360" t="str">
        <f>VLOOKUP(A1360,'MASTER KEY'!$A$2:$K6356,11,FALSE)</f>
        <v>Ecology (Planktonic)</v>
      </c>
      <c r="H1360">
        <v>0</v>
      </c>
    </row>
    <row r="1361" spans="1:8">
      <c r="A1361" s="6" t="s">
        <v>4420</v>
      </c>
      <c r="B1361" t="str">
        <f>VLOOKUP(A1361,'MASTER KEY'!$A$2:$B7319,2,FALSE)</f>
        <v>Dinophysis truncata</v>
      </c>
      <c r="C1361" s="149" t="str">
        <f>VLOOKUP(A1361,'MASTER KEY'!$A$2:$C7319,3,TRUE)</f>
        <v>cells/mL</v>
      </c>
      <c r="D1361" s="6" t="str">
        <f t="shared" si="27"/>
        <v>Dinophysis_truncata</v>
      </c>
      <c r="E1361" s="149" t="str">
        <f t="shared" si="26"/>
        <v>cells/mL</v>
      </c>
      <c r="F1361" s="173">
        <v>1</v>
      </c>
      <c r="G1361" t="str">
        <f>VLOOKUP(A1361,'MASTER KEY'!$A$2:$K6357,11,FALSE)</f>
        <v>Ecology (Planktonic)</v>
      </c>
      <c r="H1361">
        <v>0</v>
      </c>
    </row>
    <row r="1362" spans="1:8">
      <c r="A1362" s="6" t="s">
        <v>4421</v>
      </c>
      <c r="B1362" t="str">
        <f>VLOOKUP(A1362,'MASTER KEY'!$A$2:$B7320,2,FALSE)</f>
        <v>Diploneis bombus</v>
      </c>
      <c r="C1362" s="149" t="str">
        <f>VLOOKUP(A1362,'MASTER KEY'!$A$2:$C7320,3,TRUE)</f>
        <v>cells/mL</v>
      </c>
      <c r="D1362" s="6" t="str">
        <f t="shared" si="27"/>
        <v>Diploneis_bombus</v>
      </c>
      <c r="E1362" s="149" t="str">
        <f t="shared" si="26"/>
        <v>cells/mL</v>
      </c>
      <c r="F1362" s="173">
        <v>1</v>
      </c>
      <c r="G1362" t="str">
        <f>VLOOKUP(A1362,'MASTER KEY'!$A$2:$K6358,11,FALSE)</f>
        <v>Ecology (Planktonic)</v>
      </c>
      <c r="H1362">
        <v>0</v>
      </c>
    </row>
    <row r="1363" spans="1:8">
      <c r="A1363" s="6" t="s">
        <v>4422</v>
      </c>
      <c r="B1363" t="str">
        <f>VLOOKUP(A1363,'MASTER KEY'!$A$2:$B7321,2,FALSE)</f>
        <v>Diploneis chersonensis</v>
      </c>
      <c r="C1363" s="149" t="str">
        <f>VLOOKUP(A1363,'MASTER KEY'!$A$2:$C7321,3,TRUE)</f>
        <v>cells/mL</v>
      </c>
      <c r="D1363" s="6" t="str">
        <f t="shared" si="27"/>
        <v>Diploneis_chersonensis</v>
      </c>
      <c r="E1363" s="149" t="str">
        <f t="shared" si="26"/>
        <v>cells/mL</v>
      </c>
      <c r="F1363" s="173">
        <v>1</v>
      </c>
      <c r="G1363" t="str">
        <f>VLOOKUP(A1363,'MASTER KEY'!$A$2:$K6359,11,FALSE)</f>
        <v>Ecology (Planktonic)</v>
      </c>
      <c r="H1363">
        <v>0</v>
      </c>
    </row>
    <row r="1364" spans="1:8">
      <c r="A1364" s="6" t="s">
        <v>4423</v>
      </c>
      <c r="B1364" t="str">
        <f>VLOOKUP(A1364,'MASTER KEY'!$A$2:$B7322,2,FALSE)</f>
        <v>Diploneis didyma</v>
      </c>
      <c r="C1364" s="149" t="str">
        <f>VLOOKUP(A1364,'MASTER KEY'!$A$2:$C7322,3,TRUE)</f>
        <v>cells/mL</v>
      </c>
      <c r="D1364" s="6" t="str">
        <f t="shared" si="27"/>
        <v>Diploneis_didyma</v>
      </c>
      <c r="E1364" s="149" t="str">
        <f t="shared" si="26"/>
        <v>cells/mL</v>
      </c>
      <c r="F1364" s="173">
        <v>1</v>
      </c>
      <c r="G1364" t="str">
        <f>VLOOKUP(A1364,'MASTER KEY'!$A$2:$K6360,11,FALSE)</f>
        <v>Ecology (Planktonic)</v>
      </c>
      <c r="H1364">
        <v>0</v>
      </c>
    </row>
    <row r="1365" spans="1:8">
      <c r="A1365" s="6" t="s">
        <v>4424</v>
      </c>
      <c r="B1365" t="str">
        <f>VLOOKUP(A1365,'MASTER KEY'!$A$2:$B7323,2,FALSE)</f>
        <v>Diploneis ovalis</v>
      </c>
      <c r="C1365" s="149" t="str">
        <f>VLOOKUP(A1365,'MASTER KEY'!$A$2:$C7323,3,TRUE)</f>
        <v>cells/mL</v>
      </c>
      <c r="D1365" s="6" t="str">
        <f t="shared" si="27"/>
        <v>Diploneis_ovalis</v>
      </c>
      <c r="E1365" s="149" t="str">
        <f t="shared" si="26"/>
        <v>cells/mL</v>
      </c>
      <c r="F1365" s="173">
        <v>1</v>
      </c>
      <c r="G1365" t="str">
        <f>VLOOKUP(A1365,'MASTER KEY'!$A$2:$K6361,11,FALSE)</f>
        <v>Ecology (Planktonic)</v>
      </c>
      <c r="H1365">
        <v>0</v>
      </c>
    </row>
    <row r="1366" spans="1:8">
      <c r="A1366" s="6" t="s">
        <v>4425</v>
      </c>
      <c r="B1366" t="str">
        <f>VLOOKUP(A1366,'MASTER KEY'!$A$2:$B7324,2,FALSE)</f>
        <v>Diploneis smithii</v>
      </c>
      <c r="C1366" s="149" t="str">
        <f>VLOOKUP(A1366,'MASTER KEY'!$A$2:$C7324,3,TRUE)</f>
        <v>cells/mL</v>
      </c>
      <c r="D1366" s="6" t="str">
        <f t="shared" si="27"/>
        <v>Diploneis_smithii</v>
      </c>
      <c r="E1366" s="149" t="str">
        <f t="shared" si="26"/>
        <v>cells/mL</v>
      </c>
      <c r="F1366" s="173">
        <v>1</v>
      </c>
      <c r="G1366" t="str">
        <f>VLOOKUP(A1366,'MASTER KEY'!$A$2:$K6362,11,FALSE)</f>
        <v>Ecology (Planktonic)</v>
      </c>
      <c r="H1366">
        <v>0</v>
      </c>
    </row>
    <row r="1367" spans="1:8">
      <c r="A1367" s="6" t="s">
        <v>4426</v>
      </c>
      <c r="B1367" t="str">
        <f>VLOOKUP(A1367,'MASTER KEY'!$A$2:$B7325,2,FALSE)</f>
        <v>Diploneis spp 0001</v>
      </c>
      <c r="C1367" s="149" t="str">
        <f>VLOOKUP(A1367,'MASTER KEY'!$A$2:$C7325,3,TRUE)</f>
        <v>cells/mL</v>
      </c>
      <c r="D1367" s="6" t="str">
        <f t="shared" si="27"/>
        <v>Diploneis_spp_0001</v>
      </c>
      <c r="E1367" s="149" t="str">
        <f t="shared" si="26"/>
        <v>cells/mL</v>
      </c>
      <c r="F1367" s="173">
        <v>1</v>
      </c>
      <c r="G1367" t="str">
        <f>VLOOKUP(A1367,'MASTER KEY'!$A$2:$K6363,11,FALSE)</f>
        <v>Ecology (Planktonic)</v>
      </c>
      <c r="H1367">
        <v>0</v>
      </c>
    </row>
    <row r="1368" spans="1:8">
      <c r="A1368" s="6" t="s">
        <v>4427</v>
      </c>
      <c r="B1368" t="str">
        <f>VLOOKUP(A1368,'MASTER KEY'!$A$2:$B7326,2,FALSE)</f>
        <v>Diploneis spp 0002</v>
      </c>
      <c r="C1368" s="149" t="str">
        <f>VLOOKUP(A1368,'MASTER KEY'!$A$2:$C7326,3,TRUE)</f>
        <v>cells/mL</v>
      </c>
      <c r="D1368" s="6" t="str">
        <f t="shared" si="27"/>
        <v>Diploneis_spp_0002</v>
      </c>
      <c r="E1368" s="149" t="str">
        <f t="shared" si="26"/>
        <v>cells/mL</v>
      </c>
      <c r="F1368" s="173">
        <v>1</v>
      </c>
      <c r="G1368" t="str">
        <f>VLOOKUP(A1368,'MASTER KEY'!$A$2:$K6364,11,FALSE)</f>
        <v>Ecology (Planktonic)</v>
      </c>
      <c r="H1368">
        <v>0</v>
      </c>
    </row>
    <row r="1369" spans="1:8">
      <c r="A1369" s="6" t="s">
        <v>4428</v>
      </c>
      <c r="B1369" t="str">
        <f>VLOOKUP(A1369,'MASTER KEY'!$A$2:$B7327,2,FALSE)</f>
        <v>Diploneis spp 0003</v>
      </c>
      <c r="C1369" s="149" t="str">
        <f>VLOOKUP(A1369,'MASTER KEY'!$A$2:$C7327,3,TRUE)</f>
        <v>cells/mL</v>
      </c>
      <c r="D1369" s="6" t="str">
        <f t="shared" si="27"/>
        <v>Diploneis_spp_0003</v>
      </c>
      <c r="E1369" s="149" t="str">
        <f t="shared" si="26"/>
        <v>cells/mL</v>
      </c>
      <c r="F1369" s="173">
        <v>1</v>
      </c>
      <c r="G1369" t="str">
        <f>VLOOKUP(A1369,'MASTER KEY'!$A$2:$K6365,11,FALSE)</f>
        <v>Ecology (Planktonic)</v>
      </c>
      <c r="H1369">
        <v>0</v>
      </c>
    </row>
    <row r="1370" spans="1:8">
      <c r="A1370" s="6" t="s">
        <v>4429</v>
      </c>
      <c r="B1370" t="str">
        <f>VLOOKUP(A1370,'MASTER KEY'!$A$2:$B7328,2,FALSE)</f>
        <v>Diploneis spp 0004</v>
      </c>
      <c r="C1370" s="149" t="str">
        <f>VLOOKUP(A1370,'MASTER KEY'!$A$2:$C7328,3,TRUE)</f>
        <v>cells/mL</v>
      </c>
      <c r="D1370" s="6" t="str">
        <f t="shared" si="27"/>
        <v>Diploneis_spp_0004</v>
      </c>
      <c r="E1370" s="149" t="str">
        <f t="shared" si="26"/>
        <v>cells/mL</v>
      </c>
      <c r="F1370" s="173">
        <v>1</v>
      </c>
      <c r="G1370" t="str">
        <f>VLOOKUP(A1370,'MASTER KEY'!$A$2:$K6366,11,FALSE)</f>
        <v>Ecology (Planktonic)</v>
      </c>
      <c r="H1370">
        <v>0</v>
      </c>
    </row>
    <row r="1371" spans="1:8">
      <c r="A1371" s="6" t="s">
        <v>4430</v>
      </c>
      <c r="B1371" t="str">
        <f>VLOOKUP(A1371,'MASTER KEY'!$A$2:$B7329,2,FALSE)</f>
        <v>Diploneis spp 0005</v>
      </c>
      <c r="C1371" s="149" t="str">
        <f>VLOOKUP(A1371,'MASTER KEY'!$A$2:$C7329,3,TRUE)</f>
        <v>cells/mL</v>
      </c>
      <c r="D1371" s="6" t="str">
        <f t="shared" si="27"/>
        <v>Diploneis_spp_0005</v>
      </c>
      <c r="E1371" s="149" t="str">
        <f t="shared" si="26"/>
        <v>cells/mL</v>
      </c>
      <c r="F1371" s="173">
        <v>1</v>
      </c>
      <c r="G1371" t="str">
        <f>VLOOKUP(A1371,'MASTER KEY'!$A$2:$K6367,11,FALSE)</f>
        <v>Ecology (Planktonic)</v>
      </c>
      <c r="H1371">
        <v>0</v>
      </c>
    </row>
    <row r="1372" spans="1:8">
      <c r="A1372" s="6" t="s">
        <v>4431</v>
      </c>
      <c r="B1372" t="str">
        <f>VLOOKUP(A1372,'MASTER KEY'!$A$2:$B7330,2,FALSE)</f>
        <v>Diploneis spp 0006</v>
      </c>
      <c r="C1372" s="149" t="str">
        <f>VLOOKUP(A1372,'MASTER KEY'!$A$2:$C7330,3,TRUE)</f>
        <v>cells/mL</v>
      </c>
      <c r="D1372" s="6" t="str">
        <f t="shared" si="27"/>
        <v>Diploneis_spp_0006</v>
      </c>
      <c r="E1372" s="149" t="str">
        <f t="shared" si="26"/>
        <v>cells/mL</v>
      </c>
      <c r="F1372" s="173">
        <v>1</v>
      </c>
      <c r="G1372" t="str">
        <f>VLOOKUP(A1372,'MASTER KEY'!$A$2:$K6368,11,FALSE)</f>
        <v>Ecology (Planktonic)</v>
      </c>
      <c r="H1372">
        <v>0</v>
      </c>
    </row>
    <row r="1373" spans="1:8">
      <c r="A1373" s="6" t="s">
        <v>4432</v>
      </c>
      <c r="B1373" t="str">
        <f>VLOOKUP(A1373,'MASTER KEY'!$A$2:$B7331,2,FALSE)</f>
        <v>Diploneis spp 0007</v>
      </c>
      <c r="C1373" s="149" t="str">
        <f>VLOOKUP(A1373,'MASTER KEY'!$A$2:$C7331,3,TRUE)</f>
        <v>cells/mL</v>
      </c>
      <c r="D1373" s="6" t="str">
        <f t="shared" si="27"/>
        <v>Diploneis_spp_0007</v>
      </c>
      <c r="E1373" s="149" t="str">
        <f t="shared" si="26"/>
        <v>cells/mL</v>
      </c>
      <c r="F1373" s="173">
        <v>1</v>
      </c>
      <c r="G1373" t="str">
        <f>VLOOKUP(A1373,'MASTER KEY'!$A$2:$K6369,11,FALSE)</f>
        <v>Ecology (Planktonic)</v>
      </c>
      <c r="H1373">
        <v>0</v>
      </c>
    </row>
    <row r="1374" spans="1:8">
      <c r="A1374" s="6" t="s">
        <v>4433</v>
      </c>
      <c r="B1374" t="str">
        <f>VLOOKUP(A1374,'MASTER KEY'!$A$2:$B7332,2,FALSE)</f>
        <v>Diploneis spp 0008</v>
      </c>
      <c r="C1374" s="149" t="str">
        <f>VLOOKUP(A1374,'MASTER KEY'!$A$2:$C7332,3,TRUE)</f>
        <v>cells/mL</v>
      </c>
      <c r="D1374" s="6" t="str">
        <f t="shared" si="27"/>
        <v>Diploneis_spp_0008</v>
      </c>
      <c r="E1374" s="149" t="str">
        <f t="shared" si="26"/>
        <v>cells/mL</v>
      </c>
      <c r="F1374" s="173">
        <v>1</v>
      </c>
      <c r="G1374" t="str">
        <f>VLOOKUP(A1374,'MASTER KEY'!$A$2:$K6370,11,FALSE)</f>
        <v>Ecology (Planktonic)</v>
      </c>
      <c r="H1374">
        <v>0</v>
      </c>
    </row>
    <row r="1375" spans="1:8">
      <c r="A1375" s="6" t="s">
        <v>4434</v>
      </c>
      <c r="B1375" t="str">
        <f>VLOOKUP(A1375,'MASTER KEY'!$A$2:$B7333,2,FALSE)</f>
        <v>Diploneis spp 0009</v>
      </c>
      <c r="C1375" s="149" t="str">
        <f>VLOOKUP(A1375,'MASTER KEY'!$A$2:$C7333,3,TRUE)</f>
        <v>cells/mL</v>
      </c>
      <c r="D1375" s="6" t="str">
        <f t="shared" si="27"/>
        <v>Diploneis_spp_0009</v>
      </c>
      <c r="E1375" s="149" t="str">
        <f t="shared" si="26"/>
        <v>cells/mL</v>
      </c>
      <c r="F1375" s="173">
        <v>1</v>
      </c>
      <c r="G1375" t="str">
        <f>VLOOKUP(A1375,'MASTER KEY'!$A$2:$K6371,11,FALSE)</f>
        <v>Ecology (Planktonic)</v>
      </c>
      <c r="H1375">
        <v>0</v>
      </c>
    </row>
    <row r="1376" spans="1:8">
      <c r="A1376" s="6" t="s">
        <v>4435</v>
      </c>
      <c r="B1376" t="str">
        <f>VLOOKUP(A1376,'MASTER KEY'!$A$2:$B7334,2,FALSE)</f>
        <v>Diploneis spp 0010</v>
      </c>
      <c r="C1376" s="149" t="str">
        <f>VLOOKUP(A1376,'MASTER KEY'!$A$2:$C7334,3,TRUE)</f>
        <v>cells/mL</v>
      </c>
      <c r="D1376" s="6" t="str">
        <f t="shared" si="27"/>
        <v>Diploneis_spp_0010</v>
      </c>
      <c r="E1376" s="149" t="str">
        <f t="shared" si="26"/>
        <v>cells/mL</v>
      </c>
      <c r="F1376" s="173">
        <v>1</v>
      </c>
      <c r="G1376" t="str">
        <f>VLOOKUP(A1376,'MASTER KEY'!$A$2:$K6372,11,FALSE)</f>
        <v>Ecology (Planktonic)</v>
      </c>
      <c r="H1376">
        <v>0</v>
      </c>
    </row>
    <row r="1377" spans="1:8">
      <c r="A1377" s="6" t="s">
        <v>4436</v>
      </c>
      <c r="B1377" t="str">
        <f>VLOOKUP(A1377,'MASTER KEY'!$A$2:$B7335,2,FALSE)</f>
        <v>Diploneis spp 0011</v>
      </c>
      <c r="C1377" s="149" t="str">
        <f>VLOOKUP(A1377,'MASTER KEY'!$A$2:$C7335,3,TRUE)</f>
        <v>cells/mL</v>
      </c>
      <c r="D1377" s="6" t="str">
        <f t="shared" si="27"/>
        <v>Diploneis_spp_0011</v>
      </c>
      <c r="E1377" s="149" t="str">
        <f t="shared" si="26"/>
        <v>cells/mL</v>
      </c>
      <c r="F1377" s="173">
        <v>1</v>
      </c>
      <c r="G1377" t="str">
        <f>VLOOKUP(A1377,'MASTER KEY'!$A$2:$K6373,11,FALSE)</f>
        <v>Ecology (Planktonic)</v>
      </c>
      <c r="H1377">
        <v>0</v>
      </c>
    </row>
    <row r="1378" spans="1:8">
      <c r="A1378" s="6" t="s">
        <v>4437</v>
      </c>
      <c r="B1378" t="str">
        <f>VLOOKUP(A1378,'MASTER KEY'!$A$2:$B7336,2,FALSE)</f>
        <v>Diploneis suborbicularis</v>
      </c>
      <c r="C1378" s="149" t="str">
        <f>VLOOKUP(A1378,'MASTER KEY'!$A$2:$C7336,3,TRUE)</f>
        <v>cells/mL</v>
      </c>
      <c r="D1378" s="6" t="str">
        <f t="shared" si="27"/>
        <v>Diploneis_suborbicularis</v>
      </c>
      <c r="E1378" s="149" t="str">
        <f t="shared" si="26"/>
        <v>cells/mL</v>
      </c>
      <c r="F1378" s="173">
        <v>1</v>
      </c>
      <c r="G1378" t="str">
        <f>VLOOKUP(A1378,'MASTER KEY'!$A$2:$K6374,11,FALSE)</f>
        <v>Ecology (Planktonic)</v>
      </c>
      <c r="H1378">
        <v>0</v>
      </c>
    </row>
    <row r="1379" spans="1:8">
      <c r="A1379" s="6" t="s">
        <v>4438</v>
      </c>
      <c r="B1379" t="str">
        <f>VLOOKUP(A1379,'MASTER KEY'!$A$2:$B7337,2,FALSE)</f>
        <v>Diploneis vacillans</v>
      </c>
      <c r="C1379" s="149" t="str">
        <f>VLOOKUP(A1379,'MASTER KEY'!$A$2:$C7337,3,TRUE)</f>
        <v>cells/mL</v>
      </c>
      <c r="D1379" s="6" t="str">
        <f t="shared" si="27"/>
        <v>Diploneis_vacillans</v>
      </c>
      <c r="E1379" s="149" t="str">
        <f t="shared" si="26"/>
        <v>cells/mL</v>
      </c>
      <c r="F1379" s="173">
        <v>1</v>
      </c>
      <c r="G1379" t="str">
        <f>VLOOKUP(A1379,'MASTER KEY'!$A$2:$K6375,11,FALSE)</f>
        <v>Ecology (Planktonic)</v>
      </c>
      <c r="H1379">
        <v>0</v>
      </c>
    </row>
    <row r="1380" spans="1:8">
      <c r="A1380" s="6" t="s">
        <v>4439</v>
      </c>
      <c r="B1380" t="str">
        <f>VLOOKUP(A1380,'MASTER KEY'!$A$2:$B7338,2,FALSE)</f>
        <v>Diplopsalis spp 0001</v>
      </c>
      <c r="C1380" s="149" t="str">
        <f>VLOOKUP(A1380,'MASTER KEY'!$A$2:$C7338,3,TRUE)</f>
        <v>cells/mL</v>
      </c>
      <c r="D1380" s="6" t="str">
        <f t="shared" si="27"/>
        <v>Diplopsalis_spp_0001</v>
      </c>
      <c r="E1380" s="149" t="str">
        <f t="shared" si="26"/>
        <v>cells/mL</v>
      </c>
      <c r="F1380" s="173">
        <v>1</v>
      </c>
      <c r="G1380" t="str">
        <f>VLOOKUP(A1380,'MASTER KEY'!$A$2:$K6376,11,FALSE)</f>
        <v>Ecology (Planktonic)</v>
      </c>
      <c r="H1380">
        <v>0</v>
      </c>
    </row>
    <row r="1381" spans="1:8">
      <c r="A1381" s="6" t="s">
        <v>4440</v>
      </c>
      <c r="B1381" t="str">
        <f>VLOOKUP(A1381,'MASTER KEY'!$A$2:$B7339,2,FALSE)</f>
        <v>Diplopsalis spp 0002</v>
      </c>
      <c r="C1381" s="149" t="str">
        <f>VLOOKUP(A1381,'MASTER KEY'!$A$2:$C7339,3,TRUE)</f>
        <v>cells/mL</v>
      </c>
      <c r="D1381" s="6" t="str">
        <f t="shared" si="27"/>
        <v>Diplopsalis_spp_0002</v>
      </c>
      <c r="E1381" s="149" t="str">
        <f t="shared" si="26"/>
        <v>cells/mL</v>
      </c>
      <c r="F1381" s="173">
        <v>1</v>
      </c>
      <c r="G1381" t="str">
        <f>VLOOKUP(A1381,'MASTER KEY'!$A$2:$K6377,11,FALSE)</f>
        <v>Ecology (Planktonic)</v>
      </c>
      <c r="H1381">
        <v>0</v>
      </c>
    </row>
    <row r="1382" spans="1:8">
      <c r="A1382" s="6" t="s">
        <v>4441</v>
      </c>
      <c r="B1382" t="str">
        <f>VLOOKUP(A1382,'MASTER KEY'!$A$2:$B7340,2,FALSE)</f>
        <v>Ditylum brightwelii</v>
      </c>
      <c r="C1382" s="149" t="str">
        <f>VLOOKUP(A1382,'MASTER KEY'!$A$2:$C7340,3,TRUE)</f>
        <v>cells/mL</v>
      </c>
      <c r="D1382" s="6" t="str">
        <f t="shared" si="27"/>
        <v>Ditylum_brightwelii</v>
      </c>
      <c r="E1382" s="149" t="str">
        <f t="shared" si="26"/>
        <v>cells/mL</v>
      </c>
      <c r="F1382" s="173">
        <v>1</v>
      </c>
      <c r="G1382" t="str">
        <f>VLOOKUP(A1382,'MASTER KEY'!$A$2:$K6378,11,FALSE)</f>
        <v>Ecology (Planktonic)</v>
      </c>
      <c r="H1382">
        <v>0</v>
      </c>
    </row>
    <row r="1383" spans="1:8">
      <c r="A1383" s="6" t="s">
        <v>4442</v>
      </c>
      <c r="B1383" t="str">
        <f>VLOOKUP(A1383,'MASTER KEY'!$A$2:$B7341,2,FALSE)</f>
        <v>Ditylum spp 0001</v>
      </c>
      <c r="C1383" s="149" t="str">
        <f>VLOOKUP(A1383,'MASTER KEY'!$A$2:$C7341,3,TRUE)</f>
        <v>cells/mL</v>
      </c>
      <c r="D1383" s="6" t="str">
        <f t="shared" si="27"/>
        <v>Ditylum_spp_0001</v>
      </c>
      <c r="E1383" s="149" t="str">
        <f t="shared" si="26"/>
        <v>cells/mL</v>
      </c>
      <c r="F1383" s="173">
        <v>1</v>
      </c>
      <c r="G1383" t="str">
        <f>VLOOKUP(A1383,'MASTER KEY'!$A$2:$K6379,11,FALSE)</f>
        <v>Ecology (Planktonic)</v>
      </c>
      <c r="H1383">
        <v>0</v>
      </c>
    </row>
    <row r="1384" spans="1:8">
      <c r="A1384" s="6" t="s">
        <v>4443</v>
      </c>
      <c r="B1384" t="str">
        <f>VLOOKUP(A1384,'MASTER KEY'!$A$2:$B7342,2,FALSE)</f>
        <v>Ditylum spp 0002</v>
      </c>
      <c r="C1384" s="149" t="str">
        <f>VLOOKUP(A1384,'MASTER KEY'!$A$2:$C7342,3,TRUE)</f>
        <v>cells/mL</v>
      </c>
      <c r="D1384" s="6" t="str">
        <f t="shared" si="27"/>
        <v>Ditylum_spp_0002</v>
      </c>
      <c r="E1384" s="149" t="str">
        <f t="shared" si="26"/>
        <v>cells/mL</v>
      </c>
      <c r="F1384" s="173">
        <v>1</v>
      </c>
      <c r="G1384" t="str">
        <f>VLOOKUP(A1384,'MASTER KEY'!$A$2:$K6380,11,FALSE)</f>
        <v>Ecology (Planktonic)</v>
      </c>
      <c r="H1384">
        <v>0</v>
      </c>
    </row>
    <row r="1385" spans="1:8">
      <c r="A1385" s="6" t="s">
        <v>4444</v>
      </c>
      <c r="B1385" t="str">
        <f>VLOOKUP(A1385,'MASTER KEY'!$A$2:$B7343,2,FALSE)</f>
        <v>Dolichospermum affine</v>
      </c>
      <c r="C1385" s="149" t="str">
        <f>VLOOKUP(A1385,'MASTER KEY'!$A$2:$C7343,3,TRUE)</f>
        <v>cells/mL</v>
      </c>
      <c r="D1385" s="6" t="str">
        <f t="shared" si="27"/>
        <v>Dolichospermum_affine</v>
      </c>
      <c r="E1385" s="149" t="str">
        <f t="shared" si="26"/>
        <v>cells/mL</v>
      </c>
      <c r="F1385" s="173">
        <v>1</v>
      </c>
      <c r="G1385" t="str">
        <f>VLOOKUP(A1385,'MASTER KEY'!$A$2:$K6381,11,FALSE)</f>
        <v>Ecology (Planktonic)</v>
      </c>
      <c r="H1385">
        <v>0</v>
      </c>
    </row>
    <row r="1386" spans="1:8">
      <c r="A1386" s="6" t="s">
        <v>4445</v>
      </c>
      <c r="B1386" t="str">
        <f>VLOOKUP(A1386,'MASTER KEY'!$A$2:$B7344,2,FALSE)</f>
        <v>Dolichospermum aphanizomenioides</v>
      </c>
      <c r="C1386" s="149" t="str">
        <f>VLOOKUP(A1386,'MASTER KEY'!$A$2:$C7344,3,TRUE)</f>
        <v>cells/mL</v>
      </c>
      <c r="D1386" s="6" t="str">
        <f t="shared" si="27"/>
        <v>Dolichospermum_aphanizomenioides</v>
      </c>
      <c r="E1386" s="149" t="str">
        <f t="shared" si="26"/>
        <v>cells/mL</v>
      </c>
      <c r="F1386" s="173">
        <v>1</v>
      </c>
      <c r="G1386" t="str">
        <f>VLOOKUP(A1386,'MASTER KEY'!$A$2:$K6382,11,FALSE)</f>
        <v>Ecology (Planktonic)</v>
      </c>
      <c r="H1386">
        <v>0</v>
      </c>
    </row>
    <row r="1387" spans="1:8">
      <c r="A1387" s="6" t="s">
        <v>4446</v>
      </c>
      <c r="B1387" t="str">
        <f>VLOOKUP(A1387,'MASTER KEY'!$A$2:$B7345,2,FALSE)</f>
        <v>Dolichospermum bergii</v>
      </c>
      <c r="C1387" s="149" t="str">
        <f>VLOOKUP(A1387,'MASTER KEY'!$A$2:$C7345,3,TRUE)</f>
        <v>cells/mL</v>
      </c>
      <c r="D1387" s="6" t="str">
        <f t="shared" si="27"/>
        <v>Dolichospermum_bergii</v>
      </c>
      <c r="E1387" s="149" t="str">
        <f t="shared" si="26"/>
        <v>cells/mL</v>
      </c>
      <c r="F1387" s="173">
        <v>1</v>
      </c>
      <c r="G1387" t="str">
        <f>VLOOKUP(A1387,'MASTER KEY'!$A$2:$K6383,11,FALSE)</f>
        <v>Ecology (Planktonic)</v>
      </c>
      <c r="H1387">
        <v>0</v>
      </c>
    </row>
    <row r="1388" spans="1:8">
      <c r="A1388" s="6" t="s">
        <v>4447</v>
      </c>
      <c r="B1388" t="str">
        <f>VLOOKUP(A1388,'MASTER KEY'!$A$2:$B7346,2,FALSE)</f>
        <v>Dolichospermum circinale</v>
      </c>
      <c r="C1388" s="149" t="str">
        <f>VLOOKUP(A1388,'MASTER KEY'!$A$2:$C7346,3,TRUE)</f>
        <v>cells/mL</v>
      </c>
      <c r="D1388" s="6" t="str">
        <f t="shared" si="27"/>
        <v>Dolichospermum_circinale</v>
      </c>
      <c r="E1388" s="149" t="str">
        <f t="shared" si="26"/>
        <v>cells/mL</v>
      </c>
      <c r="F1388" s="173">
        <v>1</v>
      </c>
      <c r="G1388" t="str">
        <f>VLOOKUP(A1388,'MASTER KEY'!$A$2:$K6384,11,FALSE)</f>
        <v>Ecology (Planktonic)</v>
      </c>
      <c r="H1388">
        <v>0</v>
      </c>
    </row>
    <row r="1389" spans="1:8">
      <c r="A1389" s="6" t="s">
        <v>4448</v>
      </c>
      <c r="B1389" t="str">
        <f>VLOOKUP(A1389,'MASTER KEY'!$A$2:$B7347,2,FALSE)</f>
        <v>Dolichospermum spiroides</v>
      </c>
      <c r="C1389" s="149" t="str">
        <f>VLOOKUP(A1389,'MASTER KEY'!$A$2:$C7347,3,TRUE)</f>
        <v>cells/mL</v>
      </c>
      <c r="D1389" s="6" t="str">
        <f t="shared" si="27"/>
        <v>Dolichospermum_spiroides</v>
      </c>
      <c r="E1389" s="149" t="str">
        <f t="shared" si="26"/>
        <v>cells/mL</v>
      </c>
      <c r="F1389" s="173">
        <v>1</v>
      </c>
      <c r="G1389" t="str">
        <f>VLOOKUP(A1389,'MASTER KEY'!$A$2:$K6385,11,FALSE)</f>
        <v>Ecology (Planktonic)</v>
      </c>
      <c r="H1389">
        <v>0</v>
      </c>
    </row>
    <row r="1390" spans="1:8">
      <c r="A1390" s="6" t="s">
        <v>4449</v>
      </c>
      <c r="B1390" t="str">
        <f>VLOOKUP(A1390,'MASTER KEY'!$A$2:$B7348,2,FALSE)</f>
        <v>Dolichospermum torulosum</v>
      </c>
      <c r="C1390" s="149" t="str">
        <f>VLOOKUP(A1390,'MASTER KEY'!$A$2:$C7348,3,TRUE)</f>
        <v>cells/mL</v>
      </c>
      <c r="D1390" s="6" t="str">
        <f t="shared" si="27"/>
        <v>Dolichospermum_torulosum</v>
      </c>
      <c r="E1390" s="149" t="str">
        <f t="shared" si="26"/>
        <v>cells/mL</v>
      </c>
      <c r="F1390" s="173">
        <v>1</v>
      </c>
      <c r="G1390" t="str">
        <f>VLOOKUP(A1390,'MASTER KEY'!$A$2:$K6386,11,FALSE)</f>
        <v>Ecology (Planktonic)</v>
      </c>
      <c r="H1390">
        <v>0</v>
      </c>
    </row>
    <row r="1391" spans="1:8">
      <c r="A1391" s="6" t="s">
        <v>4450</v>
      </c>
      <c r="B1391" t="str">
        <f>VLOOKUP(A1391,'MASTER KEY'!$A$2:$B7349,2,FALSE)</f>
        <v>Donkinia spp 0001</v>
      </c>
      <c r="C1391" s="149" t="str">
        <f>VLOOKUP(A1391,'MASTER KEY'!$A$2:$C7349,3,TRUE)</f>
        <v>cells/mL</v>
      </c>
      <c r="D1391" s="6" t="str">
        <f t="shared" si="27"/>
        <v>Donkinia_spp_0001</v>
      </c>
      <c r="E1391" s="149" t="str">
        <f t="shared" si="26"/>
        <v>cells/mL</v>
      </c>
      <c r="F1391" s="173">
        <v>1</v>
      </c>
      <c r="G1391" t="str">
        <f>VLOOKUP(A1391,'MASTER KEY'!$A$2:$K6387,11,FALSE)</f>
        <v>Ecology (Planktonic)</v>
      </c>
      <c r="H1391">
        <v>0</v>
      </c>
    </row>
    <row r="1392" spans="1:8">
      <c r="A1392" s="6" t="s">
        <v>4451</v>
      </c>
      <c r="B1392" t="str">
        <f>VLOOKUP(A1392,'MASTER KEY'!$A$2:$B7350,2,FALSE)</f>
        <v>Donkinia spp 0002</v>
      </c>
      <c r="C1392" s="149" t="str">
        <f>VLOOKUP(A1392,'MASTER KEY'!$A$2:$C7350,3,TRUE)</f>
        <v>cells/mL</v>
      </c>
      <c r="D1392" s="6" t="str">
        <f t="shared" si="27"/>
        <v>Donkinia_spp_0002</v>
      </c>
      <c r="E1392" s="149" t="str">
        <f t="shared" si="26"/>
        <v>cells/mL</v>
      </c>
      <c r="F1392" s="173">
        <v>1</v>
      </c>
      <c r="G1392" t="str">
        <f>VLOOKUP(A1392,'MASTER KEY'!$A$2:$K6388,11,FALSE)</f>
        <v>Ecology (Planktonic)</v>
      </c>
      <c r="H1392">
        <v>0</v>
      </c>
    </row>
    <row r="1393" spans="1:8">
      <c r="A1393" s="6" t="s">
        <v>4452</v>
      </c>
      <c r="B1393" t="str">
        <f>VLOOKUP(A1393,'MASTER KEY'!$A$2:$B7351,2,FALSE)</f>
        <v>Druridgia compressa</v>
      </c>
      <c r="C1393" s="149" t="str">
        <f>VLOOKUP(A1393,'MASTER KEY'!$A$2:$C7351,3,TRUE)</f>
        <v>cells/mL</v>
      </c>
      <c r="D1393" s="6" t="str">
        <f t="shared" si="27"/>
        <v>Druridgia_compressa</v>
      </c>
      <c r="E1393" s="149" t="str">
        <f t="shared" si="26"/>
        <v>cells/mL</v>
      </c>
      <c r="F1393" s="173">
        <v>1</v>
      </c>
      <c r="G1393" t="str">
        <f>VLOOKUP(A1393,'MASTER KEY'!$A$2:$K6389,11,FALSE)</f>
        <v>Ecology (Planktonic)</v>
      </c>
      <c r="H1393">
        <v>0</v>
      </c>
    </row>
    <row r="1394" spans="1:8">
      <c r="A1394" s="6" t="s">
        <v>4453</v>
      </c>
      <c r="B1394" t="str">
        <f>VLOOKUP(A1394,'MASTER KEY'!$A$2:$B7352,2,FALSE)</f>
        <v>Dunaliella salina</v>
      </c>
      <c r="C1394" s="149" t="str">
        <f>VLOOKUP(A1394,'MASTER KEY'!$A$2:$C7352,3,TRUE)</f>
        <v>cells/mL</v>
      </c>
      <c r="D1394" s="6" t="str">
        <f t="shared" si="27"/>
        <v>Dunaliella_salina</v>
      </c>
      <c r="E1394" s="149" t="str">
        <f t="shared" si="26"/>
        <v>cells/mL</v>
      </c>
      <c r="F1394" s="173">
        <v>1</v>
      </c>
      <c r="G1394" t="str">
        <f>VLOOKUP(A1394,'MASTER KEY'!$A$2:$K6390,11,FALSE)</f>
        <v>Ecology (Planktonic)</v>
      </c>
      <c r="H1394">
        <v>0</v>
      </c>
    </row>
    <row r="1395" spans="1:8">
      <c r="A1395" s="6" t="s">
        <v>4454</v>
      </c>
      <c r="B1395" t="str">
        <f>VLOOKUP(A1395,'MASTER KEY'!$A$2:$B7353,2,FALSE)</f>
        <v>Ebria spp 0001</v>
      </c>
      <c r="C1395" s="149" t="str">
        <f>VLOOKUP(A1395,'MASTER KEY'!$A$2:$C7353,3,TRUE)</f>
        <v>cells/mL</v>
      </c>
      <c r="D1395" s="6" t="str">
        <f t="shared" si="27"/>
        <v>Ebria_spp_0001</v>
      </c>
      <c r="E1395" s="149" t="str">
        <f t="shared" si="26"/>
        <v>cells/mL</v>
      </c>
      <c r="F1395" s="173">
        <v>1</v>
      </c>
      <c r="G1395" t="str">
        <f>VLOOKUP(A1395,'MASTER KEY'!$A$2:$K6391,11,FALSE)</f>
        <v>Ecology (Planktonic)</v>
      </c>
      <c r="H1395">
        <v>0</v>
      </c>
    </row>
    <row r="1396" spans="1:8">
      <c r="A1396" s="6" t="s">
        <v>4455</v>
      </c>
      <c r="B1396" t="str">
        <f>VLOOKUP(A1396,'MASTER KEY'!$A$2:$B7354,2,FALSE)</f>
        <v>Ebria tripartita</v>
      </c>
      <c r="C1396" s="149" t="str">
        <f>VLOOKUP(A1396,'MASTER KEY'!$A$2:$C7354,3,TRUE)</f>
        <v>cells/mL</v>
      </c>
      <c r="D1396" s="6" t="str">
        <f t="shared" si="27"/>
        <v>Ebria_tripartita</v>
      </c>
      <c r="E1396" s="149" t="str">
        <f t="shared" si="26"/>
        <v>cells/mL</v>
      </c>
      <c r="F1396" s="173">
        <v>1</v>
      </c>
      <c r="G1396" t="str">
        <f>VLOOKUP(A1396,'MASTER KEY'!$A$2:$K6392,11,FALSE)</f>
        <v>Ecology (Planktonic)</v>
      </c>
      <c r="H1396">
        <v>0</v>
      </c>
    </row>
    <row r="1397" spans="1:8">
      <c r="A1397" s="6" t="s">
        <v>4456</v>
      </c>
      <c r="B1397" t="str">
        <f>VLOOKUP(A1397,'MASTER KEY'!$A$2:$B7355,2,FALSE)</f>
        <v>Elakatothrix spp 0001</v>
      </c>
      <c r="C1397" s="149" t="str">
        <f>VLOOKUP(A1397,'MASTER KEY'!$A$2:$C7355,3,TRUE)</f>
        <v>cells/mL</v>
      </c>
      <c r="D1397" s="6" t="str">
        <f t="shared" si="27"/>
        <v>Elakatothrix_spp_0001</v>
      </c>
      <c r="E1397" s="149" t="str">
        <f t="shared" si="26"/>
        <v>cells/mL</v>
      </c>
      <c r="F1397" s="173">
        <v>1</v>
      </c>
      <c r="G1397" t="str">
        <f>VLOOKUP(A1397,'MASTER KEY'!$A$2:$K6393,11,FALSE)</f>
        <v>Ecology (Planktonic)</v>
      </c>
      <c r="H1397">
        <v>0</v>
      </c>
    </row>
    <row r="1398" spans="1:8">
      <c r="A1398" s="6" t="s">
        <v>4457</v>
      </c>
      <c r="B1398" t="str">
        <f>VLOOKUP(A1398,'MASTER KEY'!$A$2:$B7356,2,FALSE)</f>
        <v>Ensiculifera spp 0001</v>
      </c>
      <c r="C1398" s="149" t="str">
        <f>VLOOKUP(A1398,'MASTER KEY'!$A$2:$C7356,3,TRUE)</f>
        <v>cells/mL</v>
      </c>
      <c r="D1398" s="6" t="str">
        <f t="shared" si="27"/>
        <v>Ensiculifera_spp_0001</v>
      </c>
      <c r="E1398" s="149" t="str">
        <f t="shared" si="26"/>
        <v>cells/mL</v>
      </c>
      <c r="F1398" s="173">
        <v>1</v>
      </c>
      <c r="G1398" t="str">
        <f>VLOOKUP(A1398,'MASTER KEY'!$A$2:$K6394,11,FALSE)</f>
        <v>Ecology (Planktonic)</v>
      </c>
      <c r="H1398">
        <v>0</v>
      </c>
    </row>
    <row r="1399" spans="1:8">
      <c r="A1399" s="6" t="s">
        <v>4458</v>
      </c>
      <c r="B1399" t="str">
        <f>VLOOKUP(A1399,'MASTER KEY'!$A$2:$B7357,2,FALSE)</f>
        <v>Ensiculifera spp 0002</v>
      </c>
      <c r="C1399" s="149" t="str">
        <f>VLOOKUP(A1399,'MASTER KEY'!$A$2:$C7357,3,TRUE)</f>
        <v>cells/mL</v>
      </c>
      <c r="D1399" s="6" t="str">
        <f t="shared" si="27"/>
        <v>Ensiculifera_spp_0002</v>
      </c>
      <c r="E1399" s="149" t="str">
        <f t="shared" si="26"/>
        <v>cells/mL</v>
      </c>
      <c r="F1399" s="173">
        <v>1</v>
      </c>
      <c r="G1399" t="str">
        <f>VLOOKUP(A1399,'MASTER KEY'!$A$2:$K6395,11,FALSE)</f>
        <v>Ecology (Planktonic)</v>
      </c>
      <c r="H1399">
        <v>0</v>
      </c>
    </row>
    <row r="1400" spans="1:8">
      <c r="A1400" s="6" t="s">
        <v>4459</v>
      </c>
      <c r="B1400" t="str">
        <f>VLOOKUP(A1400,'MASTER KEY'!$A$2:$B7358,2,FALSE)</f>
        <v>Entomoeneis tenuistriata</v>
      </c>
      <c r="C1400" s="149" t="str">
        <f>VLOOKUP(A1400,'MASTER KEY'!$A$2:$C7358,3,TRUE)</f>
        <v>cells/mL</v>
      </c>
      <c r="D1400" s="6" t="str">
        <f t="shared" si="27"/>
        <v>Entomoeneis_tenuistriata</v>
      </c>
      <c r="E1400" s="149" t="str">
        <f t="shared" si="26"/>
        <v>cells/mL</v>
      </c>
      <c r="F1400" s="173">
        <v>1</v>
      </c>
      <c r="G1400" t="str">
        <f>VLOOKUP(A1400,'MASTER KEY'!$A$2:$K6396,11,FALSE)</f>
        <v>Ecology (Planktonic)</v>
      </c>
      <c r="H1400">
        <v>0</v>
      </c>
    </row>
    <row r="1401" spans="1:8">
      <c r="A1401" s="6" t="s">
        <v>4460</v>
      </c>
      <c r="B1401" t="str">
        <f>VLOOKUP(A1401,'MASTER KEY'!$A$2:$B7359,2,FALSE)</f>
        <v>Entomoeoneis tenuistriata</v>
      </c>
      <c r="C1401" s="149" t="str">
        <f>VLOOKUP(A1401,'MASTER KEY'!$A$2:$C7359,3,TRUE)</f>
        <v>cells/mL</v>
      </c>
      <c r="D1401" s="6" t="str">
        <f t="shared" si="27"/>
        <v>Entomoeoneis_tenuistriata</v>
      </c>
      <c r="E1401" s="149" t="str">
        <f t="shared" si="26"/>
        <v>cells/mL</v>
      </c>
      <c r="F1401" s="173">
        <v>1</v>
      </c>
      <c r="G1401" t="str">
        <f>VLOOKUP(A1401,'MASTER KEY'!$A$2:$K6397,11,FALSE)</f>
        <v>Ecology (Planktonic)</v>
      </c>
      <c r="H1401">
        <v>0</v>
      </c>
    </row>
    <row r="1402" spans="1:8">
      <c r="A1402" s="6" t="s">
        <v>4461</v>
      </c>
      <c r="B1402" t="str">
        <f>VLOOKUP(A1402,'MASTER KEY'!$A$2:$B7360,2,FALSE)</f>
        <v>Entomoneis spp 0001</v>
      </c>
      <c r="C1402" s="149" t="str">
        <f>VLOOKUP(A1402,'MASTER KEY'!$A$2:$C7360,3,TRUE)</f>
        <v>cells/mL</v>
      </c>
      <c r="D1402" s="6" t="str">
        <f t="shared" si="27"/>
        <v>Entomoneis_spp_0001</v>
      </c>
      <c r="E1402" s="149" t="str">
        <f t="shared" si="26"/>
        <v>cells/mL</v>
      </c>
      <c r="F1402" s="173">
        <v>1</v>
      </c>
      <c r="G1402" t="str">
        <f>VLOOKUP(A1402,'MASTER KEY'!$A$2:$K6398,11,FALSE)</f>
        <v>Ecology (Planktonic)</v>
      </c>
      <c r="H1402">
        <v>0</v>
      </c>
    </row>
    <row r="1403" spans="1:8">
      <c r="A1403" s="6" t="s">
        <v>4462</v>
      </c>
      <c r="B1403" t="str">
        <f>VLOOKUP(A1403,'MASTER KEY'!$A$2:$B7361,2,FALSE)</f>
        <v>Entomoneis spp 0002</v>
      </c>
      <c r="C1403" s="149" t="str">
        <f>VLOOKUP(A1403,'MASTER KEY'!$A$2:$C7361,3,TRUE)</f>
        <v>cells/mL</v>
      </c>
      <c r="D1403" s="6" t="str">
        <f t="shared" si="27"/>
        <v>Entomoneis_spp_0002</v>
      </c>
      <c r="E1403" s="149" t="str">
        <f t="shared" si="26"/>
        <v>cells/mL</v>
      </c>
      <c r="F1403" s="173">
        <v>1</v>
      </c>
      <c r="G1403" t="str">
        <f>VLOOKUP(A1403,'MASTER KEY'!$A$2:$K6399,11,FALSE)</f>
        <v>Ecology (Planktonic)</v>
      </c>
      <c r="H1403">
        <v>0</v>
      </c>
    </row>
    <row r="1404" spans="1:8">
      <c r="A1404" s="6" t="s">
        <v>4463</v>
      </c>
      <c r="B1404" t="str">
        <f>VLOOKUP(A1404,'MASTER KEY'!$A$2:$B7362,2,FALSE)</f>
        <v>Entomoneis spp 0003</v>
      </c>
      <c r="C1404" s="149" t="str">
        <f>VLOOKUP(A1404,'MASTER KEY'!$A$2:$C7362,3,TRUE)</f>
        <v>cells/mL</v>
      </c>
      <c r="D1404" s="6" t="str">
        <f t="shared" si="27"/>
        <v>Entomoneis_spp_0003</v>
      </c>
      <c r="E1404" s="149" t="str">
        <f t="shared" si="26"/>
        <v>cells/mL</v>
      </c>
      <c r="F1404" s="173">
        <v>1</v>
      </c>
      <c r="G1404" t="str">
        <f>VLOOKUP(A1404,'MASTER KEY'!$A$2:$K6400,11,FALSE)</f>
        <v>Ecology (Planktonic)</v>
      </c>
      <c r="H1404">
        <v>0</v>
      </c>
    </row>
    <row r="1405" spans="1:8">
      <c r="A1405" s="6" t="s">
        <v>4464</v>
      </c>
      <c r="B1405" t="str">
        <f>VLOOKUP(A1405,'MASTER KEY'!$A$2:$B7363,2,FALSE)</f>
        <v>Entomoneis tenuistriata</v>
      </c>
      <c r="C1405" s="149" t="str">
        <f>VLOOKUP(A1405,'MASTER KEY'!$A$2:$C7363,3,TRUE)</f>
        <v>cells/mL</v>
      </c>
      <c r="D1405" s="6" t="str">
        <f t="shared" si="27"/>
        <v>Entomoneis_tenuistriata</v>
      </c>
      <c r="E1405" s="149" t="str">
        <f t="shared" si="26"/>
        <v>cells/mL</v>
      </c>
      <c r="F1405" s="173">
        <v>1</v>
      </c>
      <c r="G1405" t="str">
        <f>VLOOKUP(A1405,'MASTER KEY'!$A$2:$K6401,11,FALSE)</f>
        <v>Ecology (Planktonic)</v>
      </c>
      <c r="H1405">
        <v>0</v>
      </c>
    </row>
    <row r="1406" spans="1:8">
      <c r="A1406" s="6" t="s">
        <v>4465</v>
      </c>
      <c r="B1406" t="str">
        <f>VLOOKUP(A1406,'MASTER KEY'!$A$2:$B7364,2,FALSE)</f>
        <v>Ephemera planamembranacea</v>
      </c>
      <c r="C1406" s="149" t="str">
        <f>VLOOKUP(A1406,'MASTER KEY'!$A$2:$C7364,3,TRUE)</f>
        <v>cells/mL</v>
      </c>
      <c r="D1406" s="6" t="str">
        <f t="shared" si="27"/>
        <v>Ephemera_planamembranacea</v>
      </c>
      <c r="E1406" s="149" t="str">
        <f t="shared" si="26"/>
        <v>cells/mL</v>
      </c>
      <c r="F1406" s="173">
        <v>1</v>
      </c>
      <c r="G1406" t="str">
        <f>VLOOKUP(A1406,'MASTER KEY'!$A$2:$K6402,11,FALSE)</f>
        <v>Ecology (Planktonic)</v>
      </c>
      <c r="H1406">
        <v>0</v>
      </c>
    </row>
    <row r="1407" spans="1:8">
      <c r="A1407" s="6" t="s">
        <v>4466</v>
      </c>
      <c r="B1407" t="str">
        <f>VLOOKUP(A1407,'MASTER KEY'!$A$2:$B7365,2,FALSE)</f>
        <v>Ephemera spp 0001</v>
      </c>
      <c r="C1407" s="149" t="str">
        <f>VLOOKUP(A1407,'MASTER KEY'!$A$2:$C7365,3,TRUE)</f>
        <v>cells/mL</v>
      </c>
      <c r="D1407" s="6" t="str">
        <f t="shared" si="27"/>
        <v>Ephemera_spp_0001</v>
      </c>
      <c r="E1407" s="149" t="str">
        <f t="shared" si="26"/>
        <v>cells/mL</v>
      </c>
      <c r="F1407" s="173">
        <v>1</v>
      </c>
      <c r="G1407" t="str">
        <f>VLOOKUP(A1407,'MASTER KEY'!$A$2:$K6403,11,FALSE)</f>
        <v>Ecology (Planktonic)</v>
      </c>
      <c r="H1407">
        <v>0</v>
      </c>
    </row>
    <row r="1408" spans="1:8">
      <c r="A1408" s="6" t="s">
        <v>4467</v>
      </c>
      <c r="B1408" t="str">
        <f>VLOOKUP(A1408,'MASTER KEY'!$A$2:$B7366,2,FALSE)</f>
        <v>Epiplocylis healdi</v>
      </c>
      <c r="C1408" s="149" t="str">
        <f>VLOOKUP(A1408,'MASTER KEY'!$A$2:$C7366,3,TRUE)</f>
        <v>cells/mL</v>
      </c>
      <c r="D1408" s="6" t="str">
        <f t="shared" si="27"/>
        <v>Epiplocylis_healdi</v>
      </c>
      <c r="E1408" s="149" t="str">
        <f t="shared" si="26"/>
        <v>cells/mL</v>
      </c>
      <c r="F1408" s="173">
        <v>1</v>
      </c>
      <c r="G1408" t="str">
        <f>VLOOKUP(A1408,'MASTER KEY'!$A$2:$K6404,11,FALSE)</f>
        <v>Ecology (Planktonic)</v>
      </c>
      <c r="H1408">
        <v>0</v>
      </c>
    </row>
    <row r="1409" spans="1:8">
      <c r="A1409" s="6" t="s">
        <v>4468</v>
      </c>
      <c r="B1409" t="str">
        <f>VLOOKUP(A1409,'MASTER KEY'!$A$2:$B7367,2,FALSE)</f>
        <v>Epiplocylis spp 0001</v>
      </c>
      <c r="C1409" s="149" t="str">
        <f>VLOOKUP(A1409,'MASTER KEY'!$A$2:$C7367,3,TRUE)</f>
        <v>cells/mL</v>
      </c>
      <c r="D1409" s="6" t="str">
        <f t="shared" si="27"/>
        <v>Epiplocylis_spp_0001</v>
      </c>
      <c r="E1409" s="149" t="str">
        <f t="shared" si="26"/>
        <v>cells/mL</v>
      </c>
      <c r="F1409" s="173">
        <v>1</v>
      </c>
      <c r="G1409" t="str">
        <f>VLOOKUP(A1409,'MASTER KEY'!$A$2:$K6405,11,FALSE)</f>
        <v>Ecology (Planktonic)</v>
      </c>
      <c r="H1409">
        <v>0</v>
      </c>
    </row>
    <row r="1410" spans="1:8">
      <c r="A1410" s="6" t="s">
        <v>4469</v>
      </c>
      <c r="B1410" t="str">
        <f>VLOOKUP(A1410,'MASTER KEY'!$A$2:$B7368,2,FALSE)</f>
        <v>Epiplocylis undella</v>
      </c>
      <c r="C1410" s="149" t="str">
        <f>VLOOKUP(A1410,'MASTER KEY'!$A$2:$C7368,3,TRUE)</f>
        <v>cells/mL</v>
      </c>
      <c r="D1410" s="6" t="str">
        <f t="shared" si="27"/>
        <v>Epiplocylis_undella</v>
      </c>
      <c r="E1410" s="149" t="str">
        <f t="shared" si="26"/>
        <v>cells/mL</v>
      </c>
      <c r="F1410" s="173">
        <v>1</v>
      </c>
      <c r="G1410" t="str">
        <f>VLOOKUP(A1410,'MASTER KEY'!$A$2:$K6406,11,FALSE)</f>
        <v>Ecology (Planktonic)</v>
      </c>
      <c r="H1410">
        <v>0</v>
      </c>
    </row>
    <row r="1411" spans="1:8">
      <c r="A1411" s="6" t="s">
        <v>4470</v>
      </c>
      <c r="B1411" t="str">
        <f>VLOOKUP(A1411,'MASTER KEY'!$A$2:$B7369,2,FALSE)</f>
        <v>Epiplocyloides reticulata</v>
      </c>
      <c r="C1411" s="149" t="str">
        <f>VLOOKUP(A1411,'MASTER KEY'!$A$2:$C7369,3,TRUE)</f>
        <v>cells/mL</v>
      </c>
      <c r="D1411" s="6" t="str">
        <f t="shared" si="27"/>
        <v>Epiplocyloides_reticulata</v>
      </c>
      <c r="E1411" s="149" t="str">
        <f t="shared" si="26"/>
        <v>cells/mL</v>
      </c>
      <c r="F1411" s="173">
        <v>1</v>
      </c>
      <c r="G1411" t="str">
        <f>VLOOKUP(A1411,'MASTER KEY'!$A$2:$K6407,11,FALSE)</f>
        <v>Ecology (Planktonic)</v>
      </c>
      <c r="H1411">
        <v>0</v>
      </c>
    </row>
    <row r="1412" spans="1:8">
      <c r="A1412" s="6" t="s">
        <v>4471</v>
      </c>
      <c r="B1412" t="str">
        <f>VLOOKUP(A1412,'MASTER KEY'!$A$2:$B7370,2,FALSE)</f>
        <v>Epithemia spp 0001</v>
      </c>
      <c r="C1412" s="149" t="str">
        <f>VLOOKUP(A1412,'MASTER KEY'!$A$2:$C7370,3,TRUE)</f>
        <v>cells/mL</v>
      </c>
      <c r="D1412" s="6" t="str">
        <f t="shared" si="27"/>
        <v>Epithemia_spp_0001</v>
      </c>
      <c r="E1412" s="149" t="str">
        <f t="shared" si="26"/>
        <v>cells/mL</v>
      </c>
      <c r="F1412" s="173">
        <v>1</v>
      </c>
      <c r="G1412" t="str">
        <f>VLOOKUP(A1412,'MASTER KEY'!$A$2:$K6408,11,FALSE)</f>
        <v>Ecology (Planktonic)</v>
      </c>
      <c r="H1412">
        <v>0</v>
      </c>
    </row>
    <row r="1413" spans="1:8">
      <c r="A1413" s="6" t="s">
        <v>4472</v>
      </c>
      <c r="B1413" t="str">
        <f>VLOOKUP(A1413,'MASTER KEY'!$A$2:$B7371,2,FALSE)</f>
        <v>Eucampia antarctica</v>
      </c>
      <c r="C1413" s="149" t="str">
        <f>VLOOKUP(A1413,'MASTER KEY'!$A$2:$C7371,3,TRUE)</f>
        <v>cells/mL</v>
      </c>
      <c r="D1413" s="6" t="str">
        <f t="shared" si="27"/>
        <v>Eucampia_antarctica</v>
      </c>
      <c r="E1413" s="149" t="str">
        <f t="shared" si="26"/>
        <v>cells/mL</v>
      </c>
      <c r="F1413" s="173">
        <v>1</v>
      </c>
      <c r="G1413" t="str">
        <f>VLOOKUP(A1413,'MASTER KEY'!$A$2:$K6409,11,FALSE)</f>
        <v>Ecology (Planktonic)</v>
      </c>
      <c r="H1413">
        <v>0</v>
      </c>
    </row>
    <row r="1414" spans="1:8">
      <c r="A1414" s="6" t="s">
        <v>4473</v>
      </c>
      <c r="B1414" t="str">
        <f>VLOOKUP(A1414,'MASTER KEY'!$A$2:$B7372,2,FALSE)</f>
        <v>Eucampia cornuta</v>
      </c>
      <c r="C1414" s="149" t="str">
        <f>VLOOKUP(A1414,'MASTER KEY'!$A$2:$C7372,3,TRUE)</f>
        <v>cells/mL</v>
      </c>
      <c r="D1414" s="6" t="str">
        <f t="shared" si="27"/>
        <v>Eucampia_cornuta</v>
      </c>
      <c r="E1414" s="149" t="str">
        <f t="shared" si="26"/>
        <v>cells/mL</v>
      </c>
      <c r="F1414" s="173">
        <v>1</v>
      </c>
      <c r="G1414" t="str">
        <f>VLOOKUP(A1414,'MASTER KEY'!$A$2:$K6410,11,FALSE)</f>
        <v>Ecology (Planktonic)</v>
      </c>
      <c r="H1414">
        <v>0</v>
      </c>
    </row>
    <row r="1415" spans="1:8">
      <c r="A1415" s="6" t="s">
        <v>4474</v>
      </c>
      <c r="B1415" t="str">
        <f>VLOOKUP(A1415,'MASTER KEY'!$A$2:$B7373,2,FALSE)</f>
        <v>Eucampia spp 0001</v>
      </c>
      <c r="C1415" s="149" t="str">
        <f>VLOOKUP(A1415,'MASTER KEY'!$A$2:$C7373,3,TRUE)</f>
        <v>cells/mL</v>
      </c>
      <c r="D1415" s="6" t="str">
        <f t="shared" si="27"/>
        <v>Eucampia_spp_0001</v>
      </c>
      <c r="E1415" s="149" t="str">
        <f t="shared" si="26"/>
        <v>cells/mL</v>
      </c>
      <c r="F1415" s="173">
        <v>1</v>
      </c>
      <c r="G1415" t="str">
        <f>VLOOKUP(A1415,'MASTER KEY'!$A$2:$K6411,11,FALSE)</f>
        <v>Ecology (Planktonic)</v>
      </c>
      <c r="H1415">
        <v>0</v>
      </c>
    </row>
    <row r="1416" spans="1:8">
      <c r="A1416" s="6" t="s">
        <v>4475</v>
      </c>
      <c r="B1416" t="str">
        <f>VLOOKUP(A1416,'MASTER KEY'!$A$2:$B7374,2,FALSE)</f>
        <v>Eucampia spp 0002</v>
      </c>
      <c r="C1416" s="149" t="str">
        <f>VLOOKUP(A1416,'MASTER KEY'!$A$2:$C7374,3,TRUE)</f>
        <v>cells/mL</v>
      </c>
      <c r="D1416" s="6" t="str">
        <f t="shared" si="27"/>
        <v>Eucampia_spp_0002</v>
      </c>
      <c r="E1416" s="149" t="str">
        <f t="shared" si="26"/>
        <v>cells/mL</v>
      </c>
      <c r="F1416" s="173">
        <v>1</v>
      </c>
      <c r="G1416" t="str">
        <f>VLOOKUP(A1416,'MASTER KEY'!$A$2:$K6412,11,FALSE)</f>
        <v>Ecology (Planktonic)</v>
      </c>
      <c r="H1416">
        <v>0</v>
      </c>
    </row>
    <row r="1417" spans="1:8">
      <c r="A1417" s="6" t="s">
        <v>4476</v>
      </c>
      <c r="B1417" t="str">
        <f>VLOOKUP(A1417,'MASTER KEY'!$A$2:$B7375,2,FALSE)</f>
        <v>Eucampia spp 0003</v>
      </c>
      <c r="C1417" s="149" t="str">
        <f>VLOOKUP(A1417,'MASTER KEY'!$A$2:$C7375,3,TRUE)</f>
        <v>cells/mL</v>
      </c>
      <c r="D1417" s="6" t="str">
        <f t="shared" si="27"/>
        <v>Eucampia_spp_0003</v>
      </c>
      <c r="E1417" s="149" t="str">
        <f t="shared" si="26"/>
        <v>cells/mL</v>
      </c>
      <c r="F1417" s="173">
        <v>1</v>
      </c>
      <c r="G1417" t="str">
        <f>VLOOKUP(A1417,'MASTER KEY'!$A$2:$K6413,11,FALSE)</f>
        <v>Ecology (Planktonic)</v>
      </c>
      <c r="H1417">
        <v>0</v>
      </c>
    </row>
    <row r="1418" spans="1:8">
      <c r="A1418" s="6" t="s">
        <v>4477</v>
      </c>
      <c r="B1418" t="str">
        <f>VLOOKUP(A1418,'MASTER KEY'!$A$2:$B7376,2,FALSE)</f>
        <v>Eucampia spp 0004</v>
      </c>
      <c r="C1418" s="149" t="str">
        <f>VLOOKUP(A1418,'MASTER KEY'!$A$2:$C7376,3,TRUE)</f>
        <v>cells/mL</v>
      </c>
      <c r="D1418" s="6" t="str">
        <f t="shared" si="27"/>
        <v>Eucampia_spp_0004</v>
      </c>
      <c r="E1418" s="149" t="str">
        <f t="shared" si="26"/>
        <v>cells/mL</v>
      </c>
      <c r="F1418" s="173">
        <v>1</v>
      </c>
      <c r="G1418" t="str">
        <f>VLOOKUP(A1418,'MASTER KEY'!$A$2:$K6414,11,FALSE)</f>
        <v>Ecology (Planktonic)</v>
      </c>
      <c r="H1418">
        <v>0</v>
      </c>
    </row>
    <row r="1419" spans="1:8">
      <c r="A1419" s="6" t="s">
        <v>4478</v>
      </c>
      <c r="B1419" t="str">
        <f>VLOOKUP(A1419,'MASTER KEY'!$A$2:$B7377,2,FALSE)</f>
        <v>Eucampia spp 0005</v>
      </c>
      <c r="C1419" s="149" t="str">
        <f>VLOOKUP(A1419,'MASTER KEY'!$A$2:$C7377,3,TRUE)</f>
        <v>cells/mL</v>
      </c>
      <c r="D1419" s="6" t="str">
        <f t="shared" si="27"/>
        <v>Eucampia_spp_0005</v>
      </c>
      <c r="E1419" s="149" t="str">
        <f t="shared" si="26"/>
        <v>cells/mL</v>
      </c>
      <c r="F1419" s="173">
        <v>1</v>
      </c>
      <c r="G1419" t="str">
        <f>VLOOKUP(A1419,'MASTER KEY'!$A$2:$K6415,11,FALSE)</f>
        <v>Ecology (Planktonic)</v>
      </c>
      <c r="H1419">
        <v>0</v>
      </c>
    </row>
    <row r="1420" spans="1:8">
      <c r="A1420" s="6" t="s">
        <v>4479</v>
      </c>
      <c r="B1420" t="str">
        <f>VLOOKUP(A1420,'MASTER KEY'!$A$2:$B7378,2,FALSE)</f>
        <v>Eucampia spp 0006</v>
      </c>
      <c r="C1420" s="149" t="str">
        <f>VLOOKUP(A1420,'MASTER KEY'!$A$2:$C7378,3,TRUE)</f>
        <v>cells/mL</v>
      </c>
      <c r="D1420" s="6" t="str">
        <f t="shared" si="27"/>
        <v>Eucampia_spp_0006</v>
      </c>
      <c r="E1420" s="149" t="str">
        <f t="shared" ref="E1420:E1483" si="28">C1420</f>
        <v>cells/mL</v>
      </c>
      <c r="F1420" s="173">
        <v>1</v>
      </c>
      <c r="G1420" t="str">
        <f>VLOOKUP(A1420,'MASTER KEY'!$A$2:$K6416,11,FALSE)</f>
        <v>Ecology (Planktonic)</v>
      </c>
      <c r="H1420">
        <v>0</v>
      </c>
    </row>
    <row r="1421" spans="1:8">
      <c r="A1421" s="6" t="s">
        <v>4480</v>
      </c>
      <c r="B1421" t="str">
        <f>VLOOKUP(A1421,'MASTER KEY'!$A$2:$B7379,2,FALSE)</f>
        <v>Eucampia spp 0007</v>
      </c>
      <c r="C1421" s="149" t="str">
        <f>VLOOKUP(A1421,'MASTER KEY'!$A$2:$C7379,3,TRUE)</f>
        <v>cells/mL</v>
      </c>
      <c r="D1421" s="6" t="str">
        <f t="shared" ref="D1421:D1484" si="29">SUBSTITUTE(SUBSTITUTE(SUBSTITUTE(SUBSTITUTE(SUBSTITUTE(SUBSTITUTE(SUBSTITUTE(SUBSTITUTE(SUBSTITUTE(SUBSTITUTE(SUBSTITUTE(SUBSTITUTE(B1421," ","_"),"%",""),"(",""),")",""),"/",""),",",""),"-",""),".",""),"'",""),"&lt;",""),"&gt;",""),"=","")</f>
        <v>Eucampia_spp_0007</v>
      </c>
      <c r="E1421" s="149" t="str">
        <f t="shared" si="28"/>
        <v>cells/mL</v>
      </c>
      <c r="F1421" s="173">
        <v>1</v>
      </c>
      <c r="G1421" t="str">
        <f>VLOOKUP(A1421,'MASTER KEY'!$A$2:$K6417,11,FALSE)</f>
        <v>Ecology (Planktonic)</v>
      </c>
      <c r="H1421">
        <v>0</v>
      </c>
    </row>
    <row r="1422" spans="1:8">
      <c r="A1422" s="6" t="s">
        <v>4481</v>
      </c>
      <c r="B1422" t="str">
        <f>VLOOKUP(A1422,'MASTER KEY'!$A$2:$B7380,2,FALSE)</f>
        <v>Eucampia spp 0008</v>
      </c>
      <c r="C1422" s="149" t="str">
        <f>VLOOKUP(A1422,'MASTER KEY'!$A$2:$C7380,3,TRUE)</f>
        <v>cells/mL</v>
      </c>
      <c r="D1422" s="6" t="str">
        <f t="shared" si="29"/>
        <v>Eucampia_spp_0008</v>
      </c>
      <c r="E1422" s="149" t="str">
        <f t="shared" si="28"/>
        <v>cells/mL</v>
      </c>
      <c r="F1422" s="173">
        <v>1</v>
      </c>
      <c r="G1422" t="str">
        <f>VLOOKUP(A1422,'MASTER KEY'!$A$2:$K6418,11,FALSE)</f>
        <v>Ecology (Planktonic)</v>
      </c>
      <c r="H1422">
        <v>0</v>
      </c>
    </row>
    <row r="1423" spans="1:8">
      <c r="A1423" s="6" t="s">
        <v>4482</v>
      </c>
      <c r="B1423" t="str">
        <f>VLOOKUP(A1423,'MASTER KEY'!$A$2:$B7381,2,FALSE)</f>
        <v>Eucampia spp 0009</v>
      </c>
      <c r="C1423" s="149" t="str">
        <f>VLOOKUP(A1423,'MASTER KEY'!$A$2:$C7381,3,TRUE)</f>
        <v>cells/mL</v>
      </c>
      <c r="D1423" s="6" t="str">
        <f t="shared" si="29"/>
        <v>Eucampia_spp_0009</v>
      </c>
      <c r="E1423" s="149" t="str">
        <f t="shared" si="28"/>
        <v>cells/mL</v>
      </c>
      <c r="F1423" s="173">
        <v>1</v>
      </c>
      <c r="G1423" t="str">
        <f>VLOOKUP(A1423,'MASTER KEY'!$A$2:$K6419,11,FALSE)</f>
        <v>Ecology (Planktonic)</v>
      </c>
      <c r="H1423">
        <v>0</v>
      </c>
    </row>
    <row r="1424" spans="1:8">
      <c r="A1424" s="6" t="s">
        <v>4483</v>
      </c>
      <c r="B1424" t="str">
        <f>VLOOKUP(A1424,'MASTER KEY'!$A$2:$B7382,2,FALSE)</f>
        <v>Eucampia spp 0010</v>
      </c>
      <c r="C1424" s="149" t="str">
        <f>VLOOKUP(A1424,'MASTER KEY'!$A$2:$C7382,3,TRUE)</f>
        <v>cells/mL</v>
      </c>
      <c r="D1424" s="6" t="str">
        <f t="shared" si="29"/>
        <v>Eucampia_spp_0010</v>
      </c>
      <c r="E1424" s="149" t="str">
        <f t="shared" si="28"/>
        <v>cells/mL</v>
      </c>
      <c r="F1424" s="173">
        <v>1</v>
      </c>
      <c r="G1424" t="str">
        <f>VLOOKUP(A1424,'MASTER KEY'!$A$2:$K6420,11,FALSE)</f>
        <v>Ecology (Planktonic)</v>
      </c>
      <c r="H1424">
        <v>0</v>
      </c>
    </row>
    <row r="1425" spans="1:8">
      <c r="A1425" s="6" t="s">
        <v>4484</v>
      </c>
      <c r="B1425" t="str">
        <f>VLOOKUP(A1425,'MASTER KEY'!$A$2:$B7383,2,FALSE)</f>
        <v>Eucampia spp 0011</v>
      </c>
      <c r="C1425" s="149" t="str">
        <f>VLOOKUP(A1425,'MASTER KEY'!$A$2:$C7383,3,TRUE)</f>
        <v>cells/mL</v>
      </c>
      <c r="D1425" s="6" t="str">
        <f t="shared" si="29"/>
        <v>Eucampia_spp_0011</v>
      </c>
      <c r="E1425" s="149" t="str">
        <f t="shared" si="28"/>
        <v>cells/mL</v>
      </c>
      <c r="F1425" s="173">
        <v>1</v>
      </c>
      <c r="G1425" t="str">
        <f>VLOOKUP(A1425,'MASTER KEY'!$A$2:$K6421,11,FALSE)</f>
        <v>Ecology (Planktonic)</v>
      </c>
      <c r="H1425">
        <v>0</v>
      </c>
    </row>
    <row r="1426" spans="1:8">
      <c r="A1426" s="6" t="s">
        <v>4485</v>
      </c>
      <c r="B1426" t="str">
        <f>VLOOKUP(A1426,'MASTER KEY'!$A$2:$B7384,2,FALSE)</f>
        <v>Eucampia spp 0012</v>
      </c>
      <c r="C1426" s="149" t="str">
        <f>VLOOKUP(A1426,'MASTER KEY'!$A$2:$C7384,3,TRUE)</f>
        <v>cells/mL</v>
      </c>
      <c r="D1426" s="6" t="str">
        <f t="shared" si="29"/>
        <v>Eucampia_spp_0012</v>
      </c>
      <c r="E1426" s="149" t="str">
        <f t="shared" si="28"/>
        <v>cells/mL</v>
      </c>
      <c r="F1426" s="173">
        <v>1</v>
      </c>
      <c r="G1426" t="str">
        <f>VLOOKUP(A1426,'MASTER KEY'!$A$2:$K6422,11,FALSE)</f>
        <v>Ecology (Planktonic)</v>
      </c>
      <c r="H1426">
        <v>0</v>
      </c>
    </row>
    <row r="1427" spans="1:8">
      <c r="A1427" s="6" t="s">
        <v>4486</v>
      </c>
      <c r="B1427" t="str">
        <f>VLOOKUP(A1427,'MASTER KEY'!$A$2:$B7385,2,FALSE)</f>
        <v>Eucampia spp 0013</v>
      </c>
      <c r="C1427" s="149" t="str">
        <f>VLOOKUP(A1427,'MASTER KEY'!$A$2:$C7385,3,TRUE)</f>
        <v>cells/mL</v>
      </c>
      <c r="D1427" s="6" t="str">
        <f t="shared" si="29"/>
        <v>Eucampia_spp_0013</v>
      </c>
      <c r="E1427" s="149" t="str">
        <f t="shared" si="28"/>
        <v>cells/mL</v>
      </c>
      <c r="F1427" s="173">
        <v>1</v>
      </c>
      <c r="G1427" t="str">
        <f>VLOOKUP(A1427,'MASTER KEY'!$A$2:$K6423,11,FALSE)</f>
        <v>Ecology (Planktonic)</v>
      </c>
      <c r="H1427">
        <v>0</v>
      </c>
    </row>
    <row r="1428" spans="1:8">
      <c r="A1428" s="6" t="s">
        <v>4487</v>
      </c>
      <c r="B1428" t="str">
        <f>VLOOKUP(A1428,'MASTER KEY'!$A$2:$B7386,2,FALSE)</f>
        <v>Eucampia spp 0014</v>
      </c>
      <c r="C1428" s="149" t="str">
        <f>VLOOKUP(A1428,'MASTER KEY'!$A$2:$C7386,3,TRUE)</f>
        <v>cells/mL</v>
      </c>
      <c r="D1428" s="6" t="str">
        <f t="shared" si="29"/>
        <v>Eucampia_spp_0014</v>
      </c>
      <c r="E1428" s="149" t="str">
        <f t="shared" si="28"/>
        <v>cells/mL</v>
      </c>
      <c r="F1428" s="173">
        <v>1</v>
      </c>
      <c r="G1428" t="str">
        <f>VLOOKUP(A1428,'MASTER KEY'!$A$2:$K6424,11,FALSE)</f>
        <v>Ecology (Planktonic)</v>
      </c>
      <c r="H1428">
        <v>0</v>
      </c>
    </row>
    <row r="1429" spans="1:8">
      <c r="A1429" s="6" t="s">
        <v>4488</v>
      </c>
      <c r="B1429" t="str">
        <f>VLOOKUP(A1429,'MASTER KEY'!$A$2:$B7387,2,FALSE)</f>
        <v>Eucampia zodiacus</v>
      </c>
      <c r="C1429" s="149" t="str">
        <f>VLOOKUP(A1429,'MASTER KEY'!$A$2:$C7387,3,TRUE)</f>
        <v>cells/mL</v>
      </c>
      <c r="D1429" s="6" t="str">
        <f t="shared" si="29"/>
        <v>Eucampia_zodiacus</v>
      </c>
      <c r="E1429" s="149" t="str">
        <f t="shared" si="28"/>
        <v>cells/mL</v>
      </c>
      <c r="F1429" s="173">
        <v>1</v>
      </c>
      <c r="G1429" t="str">
        <f>VLOOKUP(A1429,'MASTER KEY'!$A$2:$K6425,11,FALSE)</f>
        <v>Ecology (Planktonic)</v>
      </c>
      <c r="H1429">
        <v>0</v>
      </c>
    </row>
    <row r="1430" spans="1:8">
      <c r="A1430" s="6" t="s">
        <v>4489</v>
      </c>
      <c r="B1430" t="str">
        <f>VLOOKUP(A1430,'MASTER KEY'!$A$2:$B7388,2,FALSE)</f>
        <v>Eudorina spp 0001</v>
      </c>
      <c r="C1430" s="149" t="str">
        <f>VLOOKUP(A1430,'MASTER KEY'!$A$2:$C7388,3,TRUE)</f>
        <v>cells/mL</v>
      </c>
      <c r="D1430" s="6" t="str">
        <f t="shared" si="29"/>
        <v>Eudorina_spp_0001</v>
      </c>
      <c r="E1430" s="149" t="str">
        <f t="shared" si="28"/>
        <v>cells/mL</v>
      </c>
      <c r="F1430" s="173">
        <v>1</v>
      </c>
      <c r="G1430" t="str">
        <f>VLOOKUP(A1430,'MASTER KEY'!$A$2:$K6426,11,FALSE)</f>
        <v>Ecology (Planktonic)</v>
      </c>
      <c r="H1430">
        <v>0</v>
      </c>
    </row>
    <row r="1431" spans="1:8">
      <c r="A1431" s="6" t="s">
        <v>4490</v>
      </c>
      <c r="B1431" t="str">
        <f>VLOOKUP(A1431,'MASTER KEY'!$A$2:$B7389,2,FALSE)</f>
        <v>Euglena spp 0001</v>
      </c>
      <c r="C1431" s="149" t="str">
        <f>VLOOKUP(A1431,'MASTER KEY'!$A$2:$C7389,3,TRUE)</f>
        <v>cells/mL</v>
      </c>
      <c r="D1431" s="6" t="str">
        <f t="shared" si="29"/>
        <v>Euglena_spp_0001</v>
      </c>
      <c r="E1431" s="149" t="str">
        <f t="shared" si="28"/>
        <v>cells/mL</v>
      </c>
      <c r="F1431" s="173">
        <v>1</v>
      </c>
      <c r="G1431" t="str">
        <f>VLOOKUP(A1431,'MASTER KEY'!$A$2:$K6427,11,FALSE)</f>
        <v>Ecology (Planktonic)</v>
      </c>
      <c r="H1431">
        <v>0</v>
      </c>
    </row>
    <row r="1432" spans="1:8">
      <c r="A1432" s="6" t="s">
        <v>4491</v>
      </c>
      <c r="B1432" t="str">
        <f>VLOOKUP(A1432,'MASTER KEY'!$A$2:$B7390,2,FALSE)</f>
        <v>Euglena spp 0002</v>
      </c>
      <c r="C1432" s="149" t="str">
        <f>VLOOKUP(A1432,'MASTER KEY'!$A$2:$C7390,3,TRUE)</f>
        <v>cells/mL</v>
      </c>
      <c r="D1432" s="6" t="str">
        <f t="shared" si="29"/>
        <v>Euglena_spp_0002</v>
      </c>
      <c r="E1432" s="149" t="str">
        <f t="shared" si="28"/>
        <v>cells/mL</v>
      </c>
      <c r="F1432" s="173">
        <v>1</v>
      </c>
      <c r="G1432" t="str">
        <f>VLOOKUP(A1432,'MASTER KEY'!$A$2:$K6428,11,FALSE)</f>
        <v>Ecology (Planktonic)</v>
      </c>
      <c r="H1432">
        <v>0</v>
      </c>
    </row>
    <row r="1433" spans="1:8">
      <c r="A1433" s="6" t="s">
        <v>4492</v>
      </c>
      <c r="B1433" t="str">
        <f>VLOOKUP(A1433,'MASTER KEY'!$A$2:$B7391,2,FALSE)</f>
        <v>Euglenida spp 0001</v>
      </c>
      <c r="C1433" s="149" t="str">
        <f>VLOOKUP(A1433,'MASTER KEY'!$A$2:$C7391,3,TRUE)</f>
        <v>cells/mL</v>
      </c>
      <c r="D1433" s="6" t="str">
        <f t="shared" si="29"/>
        <v>Euglenida_spp_0001</v>
      </c>
      <c r="E1433" s="149" t="str">
        <f t="shared" si="28"/>
        <v>cells/mL</v>
      </c>
      <c r="F1433" s="173">
        <v>1</v>
      </c>
      <c r="G1433" t="str">
        <f>VLOOKUP(A1433,'MASTER KEY'!$A$2:$K6429,11,FALSE)</f>
        <v>Ecology (Planktonic)</v>
      </c>
      <c r="H1433">
        <v>0</v>
      </c>
    </row>
    <row r="1434" spans="1:8">
      <c r="A1434" s="6" t="s">
        <v>4493</v>
      </c>
      <c r="B1434" t="str">
        <f>VLOOKUP(A1434,'MASTER KEY'!$A$2:$B7392,2,FALSE)</f>
        <v>Eutintinnus apertus</v>
      </c>
      <c r="C1434" s="149" t="str">
        <f>VLOOKUP(A1434,'MASTER KEY'!$A$2:$C7392,3,TRUE)</f>
        <v>cells/mL</v>
      </c>
      <c r="D1434" s="6" t="str">
        <f t="shared" si="29"/>
        <v>Eutintinnus_apertus</v>
      </c>
      <c r="E1434" s="149" t="str">
        <f t="shared" si="28"/>
        <v>cells/mL</v>
      </c>
      <c r="F1434" s="173">
        <v>1</v>
      </c>
      <c r="G1434" t="str">
        <f>VLOOKUP(A1434,'MASTER KEY'!$A$2:$K6430,11,FALSE)</f>
        <v>Ecology (Planktonic)</v>
      </c>
      <c r="H1434">
        <v>0</v>
      </c>
    </row>
    <row r="1435" spans="1:8">
      <c r="A1435" s="6" t="s">
        <v>4494</v>
      </c>
      <c r="B1435" t="str">
        <f>VLOOKUP(A1435,'MASTER KEY'!$A$2:$B7393,2,FALSE)</f>
        <v>Eutintinnus lusus-undae</v>
      </c>
      <c r="C1435" s="149" t="str">
        <f>VLOOKUP(A1435,'MASTER KEY'!$A$2:$C7393,3,TRUE)</f>
        <v>cells/mL</v>
      </c>
      <c r="D1435" s="6" t="str">
        <f t="shared" si="29"/>
        <v>Eutintinnus_lususundae</v>
      </c>
      <c r="E1435" s="149" t="str">
        <f t="shared" si="28"/>
        <v>cells/mL</v>
      </c>
      <c r="F1435" s="173">
        <v>1</v>
      </c>
      <c r="G1435" t="str">
        <f>VLOOKUP(A1435,'MASTER KEY'!$A$2:$K6431,11,FALSE)</f>
        <v>Ecology (Planktonic)</v>
      </c>
      <c r="H1435">
        <v>0</v>
      </c>
    </row>
    <row r="1436" spans="1:8">
      <c r="A1436" s="6" t="s">
        <v>4495</v>
      </c>
      <c r="B1436" t="str">
        <f>VLOOKUP(A1436,'MASTER KEY'!$A$2:$B7394,2,FALSE)</f>
        <v>Eutintinnus medius</v>
      </c>
      <c r="C1436" s="149" t="str">
        <f>VLOOKUP(A1436,'MASTER KEY'!$A$2:$C7394,3,TRUE)</f>
        <v>cells/mL</v>
      </c>
      <c r="D1436" s="6" t="str">
        <f t="shared" si="29"/>
        <v>Eutintinnus_medius</v>
      </c>
      <c r="E1436" s="149" t="str">
        <f t="shared" si="28"/>
        <v>cells/mL</v>
      </c>
      <c r="F1436" s="173">
        <v>1</v>
      </c>
      <c r="G1436" t="str">
        <f>VLOOKUP(A1436,'MASTER KEY'!$A$2:$K6432,11,FALSE)</f>
        <v>Ecology (Planktonic)</v>
      </c>
      <c r="H1436">
        <v>0</v>
      </c>
    </row>
    <row r="1437" spans="1:8">
      <c r="A1437" s="6" t="s">
        <v>4496</v>
      </c>
      <c r="B1437" t="str">
        <f>VLOOKUP(A1437,'MASTER KEY'!$A$2:$B7395,2,FALSE)</f>
        <v>Eutintinnus raknoi</v>
      </c>
      <c r="C1437" s="149" t="str">
        <f>VLOOKUP(A1437,'MASTER KEY'!$A$2:$C7395,3,TRUE)</f>
        <v>cells/mL</v>
      </c>
      <c r="D1437" s="6" t="str">
        <f t="shared" si="29"/>
        <v>Eutintinnus_raknoi</v>
      </c>
      <c r="E1437" s="149" t="str">
        <f t="shared" si="28"/>
        <v>cells/mL</v>
      </c>
      <c r="F1437" s="173">
        <v>1</v>
      </c>
      <c r="G1437" t="str">
        <f>VLOOKUP(A1437,'MASTER KEY'!$A$2:$K6433,11,FALSE)</f>
        <v>Ecology (Planktonic)</v>
      </c>
      <c r="H1437">
        <v>0</v>
      </c>
    </row>
    <row r="1438" spans="1:8">
      <c r="A1438" s="6" t="s">
        <v>4497</v>
      </c>
      <c r="B1438" t="str">
        <f>VLOOKUP(A1438,'MASTER KEY'!$A$2:$B7396,2,FALSE)</f>
        <v>Eutintinnus spp 0001</v>
      </c>
      <c r="C1438" s="149" t="str">
        <f>VLOOKUP(A1438,'MASTER KEY'!$A$2:$C7396,3,TRUE)</f>
        <v>cells/mL</v>
      </c>
      <c r="D1438" s="6" t="str">
        <f t="shared" si="29"/>
        <v>Eutintinnus_spp_0001</v>
      </c>
      <c r="E1438" s="149" t="str">
        <f t="shared" si="28"/>
        <v>cells/mL</v>
      </c>
      <c r="F1438" s="173">
        <v>1</v>
      </c>
      <c r="G1438" t="str">
        <f>VLOOKUP(A1438,'MASTER KEY'!$A$2:$K6434,11,FALSE)</f>
        <v>Ecology (Planktonic)</v>
      </c>
      <c r="H1438">
        <v>0</v>
      </c>
    </row>
    <row r="1439" spans="1:8">
      <c r="A1439" s="6" t="s">
        <v>4498</v>
      </c>
      <c r="B1439" t="str">
        <f>VLOOKUP(A1439,'MASTER KEY'!$A$2:$B7397,2,FALSE)</f>
        <v>Eutreptiella marina</v>
      </c>
      <c r="C1439" s="149" t="str">
        <f>VLOOKUP(A1439,'MASTER KEY'!$A$2:$C7397,3,TRUE)</f>
        <v>cells/mL</v>
      </c>
      <c r="D1439" s="6" t="str">
        <f t="shared" si="29"/>
        <v>Eutreptiella_marina</v>
      </c>
      <c r="E1439" s="149" t="str">
        <f t="shared" si="28"/>
        <v>cells/mL</v>
      </c>
      <c r="F1439" s="173">
        <v>1</v>
      </c>
      <c r="G1439" t="str">
        <f>VLOOKUP(A1439,'MASTER KEY'!$A$2:$K6435,11,FALSE)</f>
        <v>Ecology (Planktonic)</v>
      </c>
      <c r="H1439">
        <v>0</v>
      </c>
    </row>
    <row r="1440" spans="1:8">
      <c r="A1440" s="6" t="s">
        <v>4499</v>
      </c>
      <c r="B1440" t="str">
        <f>VLOOKUP(A1440,'MASTER KEY'!$A$2:$B7398,2,FALSE)</f>
        <v>Eutreptiella spp 001</v>
      </c>
      <c r="C1440" s="149" t="str">
        <f>VLOOKUP(A1440,'MASTER KEY'!$A$2:$C7398,3,TRUE)</f>
        <v>cells/mL</v>
      </c>
      <c r="D1440" s="6" t="str">
        <f t="shared" si="29"/>
        <v>Eutreptiella_spp_001</v>
      </c>
      <c r="E1440" s="149" t="str">
        <f t="shared" si="28"/>
        <v>cells/mL</v>
      </c>
      <c r="F1440" s="173">
        <v>1</v>
      </c>
      <c r="G1440" t="str">
        <f>VLOOKUP(A1440,'MASTER KEY'!$A$2:$K6436,11,FALSE)</f>
        <v>Ecology (Planktonic)</v>
      </c>
      <c r="H1440">
        <v>0</v>
      </c>
    </row>
    <row r="1441" spans="1:8">
      <c r="A1441" s="6" t="s">
        <v>4500</v>
      </c>
      <c r="B1441" t="str">
        <f>VLOOKUP(A1441,'MASTER KEY'!$A$2:$B7399,2,FALSE)</f>
        <v>Eutreptiella spp 002</v>
      </c>
      <c r="C1441" s="149" t="str">
        <f>VLOOKUP(A1441,'MASTER KEY'!$A$2:$C7399,3,TRUE)</f>
        <v>cells/mL</v>
      </c>
      <c r="D1441" s="6" t="str">
        <f t="shared" si="29"/>
        <v>Eutreptiella_spp_002</v>
      </c>
      <c r="E1441" s="149" t="str">
        <f t="shared" si="28"/>
        <v>cells/mL</v>
      </c>
      <c r="F1441" s="173">
        <v>1</v>
      </c>
      <c r="G1441" t="str">
        <f>VLOOKUP(A1441,'MASTER KEY'!$A$2:$K6437,11,FALSE)</f>
        <v>Ecology (Planktonic)</v>
      </c>
      <c r="H1441">
        <v>0</v>
      </c>
    </row>
    <row r="1442" spans="1:8">
      <c r="A1442" s="6" t="s">
        <v>4501</v>
      </c>
      <c r="B1442" t="str">
        <f>VLOOKUP(A1442,'MASTER KEY'!$A$2:$B7400,2,FALSE)</f>
        <v>Eutreptiella spp 003</v>
      </c>
      <c r="C1442" s="149" t="str">
        <f>VLOOKUP(A1442,'MASTER KEY'!$A$2:$C7400,3,TRUE)</f>
        <v>cells/mL</v>
      </c>
      <c r="D1442" s="6" t="str">
        <f t="shared" si="29"/>
        <v>Eutreptiella_spp_003</v>
      </c>
      <c r="E1442" s="149" t="str">
        <f t="shared" si="28"/>
        <v>cells/mL</v>
      </c>
      <c r="F1442" s="173">
        <v>1</v>
      </c>
      <c r="G1442" t="str">
        <f>VLOOKUP(A1442,'MASTER KEY'!$A$2:$K6438,11,FALSE)</f>
        <v>Ecology (Planktonic)</v>
      </c>
      <c r="H1442">
        <v>0</v>
      </c>
    </row>
    <row r="1443" spans="1:8">
      <c r="A1443" s="6" t="s">
        <v>4502</v>
      </c>
      <c r="B1443" t="str">
        <f>VLOOKUP(A1443,'MASTER KEY'!$A$2:$B7401,2,FALSE)</f>
        <v>Eutreptiella spp 004</v>
      </c>
      <c r="C1443" s="149" t="str">
        <f>VLOOKUP(A1443,'MASTER KEY'!$A$2:$C7401,3,TRUE)</f>
        <v>cells/mL</v>
      </c>
      <c r="D1443" s="6" t="str">
        <f t="shared" si="29"/>
        <v>Eutreptiella_spp_004</v>
      </c>
      <c r="E1443" s="149" t="str">
        <f t="shared" si="28"/>
        <v>cells/mL</v>
      </c>
      <c r="F1443" s="173">
        <v>1</v>
      </c>
      <c r="G1443" t="str">
        <f>VLOOKUP(A1443,'MASTER KEY'!$A$2:$K6439,11,FALSE)</f>
        <v>Ecology (Planktonic)</v>
      </c>
      <c r="H1443">
        <v>0</v>
      </c>
    </row>
    <row r="1444" spans="1:8">
      <c r="A1444" s="6" t="s">
        <v>4503</v>
      </c>
      <c r="B1444" t="str">
        <f>VLOOKUP(A1444,'MASTER KEY'!$A$2:$B7402,2,FALSE)</f>
        <v>Eutreptiella spp 005</v>
      </c>
      <c r="C1444" s="149" t="str">
        <f>VLOOKUP(A1444,'MASTER KEY'!$A$2:$C7402,3,TRUE)</f>
        <v>cells/mL</v>
      </c>
      <c r="D1444" s="6" t="str">
        <f t="shared" si="29"/>
        <v>Eutreptiella_spp_005</v>
      </c>
      <c r="E1444" s="149" t="str">
        <f t="shared" si="28"/>
        <v>cells/mL</v>
      </c>
      <c r="F1444" s="173">
        <v>1</v>
      </c>
      <c r="G1444" t="str">
        <f>VLOOKUP(A1444,'MASTER KEY'!$A$2:$K6440,11,FALSE)</f>
        <v>Ecology (Planktonic)</v>
      </c>
      <c r="H1444">
        <v>0</v>
      </c>
    </row>
    <row r="1445" spans="1:8">
      <c r="A1445" s="6" t="s">
        <v>4504</v>
      </c>
      <c r="B1445" t="str">
        <f>VLOOKUP(A1445,'MASTER KEY'!$A$2:$B7403,2,FALSE)</f>
        <v>Eutreptiella spp 006</v>
      </c>
      <c r="C1445" s="149" t="str">
        <f>VLOOKUP(A1445,'MASTER KEY'!$A$2:$C7403,3,TRUE)</f>
        <v>cells/mL</v>
      </c>
      <c r="D1445" s="6" t="str">
        <f t="shared" si="29"/>
        <v>Eutreptiella_spp_006</v>
      </c>
      <c r="E1445" s="149" t="str">
        <f t="shared" si="28"/>
        <v>cells/mL</v>
      </c>
      <c r="F1445" s="173">
        <v>1</v>
      </c>
      <c r="G1445" t="str">
        <f>VLOOKUP(A1445,'MASTER KEY'!$A$2:$K6441,11,FALSE)</f>
        <v>Ecology (Planktonic)</v>
      </c>
      <c r="H1445">
        <v>0</v>
      </c>
    </row>
    <row r="1446" spans="1:8">
      <c r="A1446" s="6" t="s">
        <v>4505</v>
      </c>
      <c r="B1446" t="str">
        <f>VLOOKUP(A1446,'MASTER KEY'!$A$2:$B7404,2,FALSE)</f>
        <v>Eutreptiella spp 007</v>
      </c>
      <c r="C1446" s="149" t="str">
        <f>VLOOKUP(A1446,'MASTER KEY'!$A$2:$C7404,3,TRUE)</f>
        <v>cells/mL</v>
      </c>
      <c r="D1446" s="6" t="str">
        <f t="shared" si="29"/>
        <v>Eutreptiella_spp_007</v>
      </c>
      <c r="E1446" s="149" t="str">
        <f t="shared" si="28"/>
        <v>cells/mL</v>
      </c>
      <c r="F1446" s="173">
        <v>1</v>
      </c>
      <c r="G1446" t="str">
        <f>VLOOKUP(A1446,'MASTER KEY'!$A$2:$K6442,11,FALSE)</f>
        <v>Ecology (Planktonic)</v>
      </c>
      <c r="H1446">
        <v>0</v>
      </c>
    </row>
    <row r="1447" spans="1:8">
      <c r="A1447" s="6" t="s">
        <v>4506</v>
      </c>
      <c r="B1447" t="str">
        <f>VLOOKUP(A1447,'MASTER KEY'!$A$2:$B7405,2,FALSE)</f>
        <v>Falcula hyalina</v>
      </c>
      <c r="C1447" s="149" t="str">
        <f>VLOOKUP(A1447,'MASTER KEY'!$A$2:$C7405,3,TRUE)</f>
        <v>cells/mL</v>
      </c>
      <c r="D1447" s="6" t="str">
        <f t="shared" si="29"/>
        <v>Falcula_hyalina</v>
      </c>
      <c r="E1447" s="149" t="str">
        <f t="shared" si="28"/>
        <v>cells/mL</v>
      </c>
      <c r="F1447" s="173">
        <v>1</v>
      </c>
      <c r="G1447" t="str">
        <f>VLOOKUP(A1447,'MASTER KEY'!$A$2:$K6443,11,FALSE)</f>
        <v>Ecology (Planktonic)</v>
      </c>
      <c r="H1447">
        <v>0</v>
      </c>
    </row>
    <row r="1448" spans="1:8">
      <c r="A1448" s="6" t="s">
        <v>4507</v>
      </c>
      <c r="B1448" t="str">
        <f>VLOOKUP(A1448,'MASTER KEY'!$A$2:$B7406,2,FALSE)</f>
        <v>Falcula spp 0001</v>
      </c>
      <c r="C1448" s="149" t="str">
        <f>VLOOKUP(A1448,'MASTER KEY'!$A$2:$C7406,3,TRUE)</f>
        <v>cells/mL</v>
      </c>
      <c r="D1448" s="6" t="str">
        <f t="shared" si="29"/>
        <v>Falcula_spp_0001</v>
      </c>
      <c r="E1448" s="149" t="str">
        <f t="shared" si="28"/>
        <v>cells/mL</v>
      </c>
      <c r="F1448" s="173">
        <v>1</v>
      </c>
      <c r="G1448" t="str">
        <f>VLOOKUP(A1448,'MASTER KEY'!$A$2:$K6444,11,FALSE)</f>
        <v>Ecology (Planktonic)</v>
      </c>
      <c r="H1448">
        <v>0</v>
      </c>
    </row>
    <row r="1449" spans="1:8">
      <c r="A1449" s="6" t="s">
        <v>4508</v>
      </c>
      <c r="B1449" t="str">
        <f>VLOOKUP(A1449,'MASTER KEY'!$A$2:$B7407,2,FALSE)</f>
        <v>Favella ehrenbergii</v>
      </c>
      <c r="C1449" s="149" t="str">
        <f>VLOOKUP(A1449,'MASTER KEY'!$A$2:$C7407,3,TRUE)</f>
        <v>cells/mL</v>
      </c>
      <c r="D1449" s="6" t="str">
        <f t="shared" si="29"/>
        <v>Favella_ehrenbergii</v>
      </c>
      <c r="E1449" s="149" t="str">
        <f t="shared" si="28"/>
        <v>cells/mL</v>
      </c>
      <c r="F1449" s="173">
        <v>1</v>
      </c>
      <c r="G1449" t="str">
        <f>VLOOKUP(A1449,'MASTER KEY'!$A$2:$K6445,11,FALSE)</f>
        <v>Ecology (Planktonic)</v>
      </c>
      <c r="H1449">
        <v>0</v>
      </c>
    </row>
    <row r="1450" spans="1:8">
      <c r="A1450" s="6" t="s">
        <v>4509</v>
      </c>
      <c r="B1450" t="str">
        <f>VLOOKUP(A1450,'MASTER KEY'!$A$2:$B7408,2,FALSE)</f>
        <v>Favella spp 0001</v>
      </c>
      <c r="C1450" s="149" t="str">
        <f>VLOOKUP(A1450,'MASTER KEY'!$A$2:$C7408,3,TRUE)</f>
        <v>cells/mL</v>
      </c>
      <c r="D1450" s="6" t="str">
        <f t="shared" si="29"/>
        <v>Favella_spp_0001</v>
      </c>
      <c r="E1450" s="149" t="str">
        <f t="shared" si="28"/>
        <v>cells/mL</v>
      </c>
      <c r="F1450" s="173">
        <v>1</v>
      </c>
      <c r="G1450" t="str">
        <f>VLOOKUP(A1450,'MASTER KEY'!$A$2:$K6446,11,FALSE)</f>
        <v>Ecology (Planktonic)</v>
      </c>
      <c r="H1450">
        <v>0</v>
      </c>
    </row>
    <row r="1451" spans="1:8">
      <c r="A1451" s="6" t="s">
        <v>4510</v>
      </c>
      <c r="B1451" t="str">
        <f>VLOOKUP(A1451,'MASTER KEY'!$A$2:$B7409,2,FALSE)</f>
        <v>Fibrocapsa japonica</v>
      </c>
      <c r="C1451" s="149" t="str">
        <f>VLOOKUP(A1451,'MASTER KEY'!$A$2:$C7409,3,TRUE)</f>
        <v>cells/mL</v>
      </c>
      <c r="D1451" s="6" t="str">
        <f t="shared" si="29"/>
        <v>Fibrocapsa_japonica</v>
      </c>
      <c r="E1451" s="149" t="str">
        <f t="shared" si="28"/>
        <v>cells/mL</v>
      </c>
      <c r="F1451" s="173">
        <v>1</v>
      </c>
      <c r="G1451" t="str">
        <f>VLOOKUP(A1451,'MASTER KEY'!$A$2:$K6447,11,FALSE)</f>
        <v>Ecology (Planktonic)</v>
      </c>
      <c r="H1451">
        <v>0</v>
      </c>
    </row>
    <row r="1452" spans="1:8">
      <c r="A1452" s="6" t="s">
        <v>4511</v>
      </c>
      <c r="B1452" t="str">
        <f>VLOOKUP(A1452,'MASTER KEY'!$A$2:$B7410,2,FALSE)</f>
        <v>Fibrocapsa spp 0001</v>
      </c>
      <c r="C1452" s="149" t="str">
        <f>VLOOKUP(A1452,'MASTER KEY'!$A$2:$C7410,3,TRUE)</f>
        <v>cells/mL</v>
      </c>
      <c r="D1452" s="6" t="str">
        <f t="shared" si="29"/>
        <v>Fibrocapsa_spp_0001</v>
      </c>
      <c r="E1452" s="149" t="str">
        <f t="shared" si="28"/>
        <v>cells/mL</v>
      </c>
      <c r="F1452" s="173">
        <v>1</v>
      </c>
      <c r="G1452" t="str">
        <f>VLOOKUP(A1452,'MASTER KEY'!$A$2:$K6448,11,FALSE)</f>
        <v>Ecology (Planktonic)</v>
      </c>
      <c r="H1452">
        <v>0</v>
      </c>
    </row>
    <row r="1453" spans="1:8">
      <c r="A1453" s="6" t="s">
        <v>4512</v>
      </c>
      <c r="B1453" t="str">
        <f>VLOOKUP(A1453,'MASTER KEY'!$A$2:$B7411,2,FALSE)</f>
        <v>Flagellate spp 0001</v>
      </c>
      <c r="C1453" s="149" t="str">
        <f>VLOOKUP(A1453,'MASTER KEY'!$A$2:$C7411,3,TRUE)</f>
        <v>cells/mL</v>
      </c>
      <c r="D1453" s="6" t="str">
        <f t="shared" si="29"/>
        <v>Flagellate_spp_0001</v>
      </c>
      <c r="E1453" s="149" t="str">
        <f t="shared" si="28"/>
        <v>cells/mL</v>
      </c>
      <c r="F1453" s="173">
        <v>1</v>
      </c>
      <c r="G1453" t="str">
        <f>VLOOKUP(A1453,'MASTER KEY'!$A$2:$K6449,11,FALSE)</f>
        <v>Ecology (Planktonic)</v>
      </c>
      <c r="H1453">
        <v>0</v>
      </c>
    </row>
    <row r="1454" spans="1:8">
      <c r="A1454" s="6" t="s">
        <v>4513</v>
      </c>
      <c r="B1454" t="str">
        <f>VLOOKUP(A1454,'MASTER KEY'!$A$2:$B7412,2,FALSE)</f>
        <v>Flagellate spp 0002</v>
      </c>
      <c r="C1454" s="149" t="str">
        <f>VLOOKUP(A1454,'MASTER KEY'!$A$2:$C7412,3,TRUE)</f>
        <v>cells/mL</v>
      </c>
      <c r="D1454" s="6" t="str">
        <f t="shared" si="29"/>
        <v>Flagellate_spp_0002</v>
      </c>
      <c r="E1454" s="149" t="str">
        <f t="shared" si="28"/>
        <v>cells/mL</v>
      </c>
      <c r="F1454" s="173">
        <v>1</v>
      </c>
      <c r="G1454" t="str">
        <f>VLOOKUP(A1454,'MASTER KEY'!$A$2:$K6450,11,FALSE)</f>
        <v>Ecology (Planktonic)</v>
      </c>
      <c r="H1454">
        <v>0</v>
      </c>
    </row>
    <row r="1455" spans="1:8">
      <c r="A1455" s="6" t="s">
        <v>4514</v>
      </c>
      <c r="B1455" t="str">
        <f>VLOOKUP(A1455,'MASTER KEY'!$A$2:$B7413,2,FALSE)</f>
        <v>Flagellate spp 0003</v>
      </c>
      <c r="C1455" s="149" t="str">
        <f>VLOOKUP(A1455,'MASTER KEY'!$A$2:$C7413,3,TRUE)</f>
        <v>cells/mL</v>
      </c>
      <c r="D1455" s="6" t="str">
        <f t="shared" si="29"/>
        <v>Flagellate_spp_0003</v>
      </c>
      <c r="E1455" s="149" t="str">
        <f t="shared" si="28"/>
        <v>cells/mL</v>
      </c>
      <c r="F1455" s="173">
        <v>1</v>
      </c>
      <c r="G1455" t="str">
        <f>VLOOKUP(A1455,'MASTER KEY'!$A$2:$K6451,11,FALSE)</f>
        <v>Ecology (Planktonic)</v>
      </c>
      <c r="H1455">
        <v>0</v>
      </c>
    </row>
    <row r="1456" spans="1:8">
      <c r="A1456" s="6" t="s">
        <v>4515</v>
      </c>
      <c r="B1456" t="str">
        <f>VLOOKUP(A1456,'MASTER KEY'!$A$2:$B7414,2,FALSE)</f>
        <v>Flagellate spp 0004</v>
      </c>
      <c r="C1456" s="149" t="str">
        <f>VLOOKUP(A1456,'MASTER KEY'!$A$2:$C7414,3,TRUE)</f>
        <v>cells/mL</v>
      </c>
      <c r="D1456" s="6" t="str">
        <f t="shared" si="29"/>
        <v>Flagellate_spp_0004</v>
      </c>
      <c r="E1456" s="149" t="str">
        <f t="shared" si="28"/>
        <v>cells/mL</v>
      </c>
      <c r="F1456" s="173">
        <v>1</v>
      </c>
      <c r="G1456" t="str">
        <f>VLOOKUP(A1456,'MASTER KEY'!$A$2:$K6452,11,FALSE)</f>
        <v>Ecology (Planktonic)</v>
      </c>
      <c r="H1456">
        <v>0</v>
      </c>
    </row>
    <row r="1457" spans="1:8">
      <c r="A1457" s="6" t="s">
        <v>4516</v>
      </c>
      <c r="B1457" t="str">
        <f>VLOOKUP(A1457,'MASTER KEY'!$A$2:$B7415,2,FALSE)</f>
        <v>Flagellate spp 0005</v>
      </c>
      <c r="C1457" s="149" t="str">
        <f>VLOOKUP(A1457,'MASTER KEY'!$A$2:$C7415,3,TRUE)</f>
        <v>cells/mL</v>
      </c>
      <c r="D1457" s="6" t="str">
        <f t="shared" si="29"/>
        <v>Flagellate_spp_0005</v>
      </c>
      <c r="E1457" s="149" t="str">
        <f t="shared" si="28"/>
        <v>cells/mL</v>
      </c>
      <c r="F1457" s="173">
        <v>1</v>
      </c>
      <c r="G1457" t="str">
        <f>VLOOKUP(A1457,'MASTER KEY'!$A$2:$K6453,11,FALSE)</f>
        <v>Ecology (Planktonic)</v>
      </c>
      <c r="H1457">
        <v>0</v>
      </c>
    </row>
    <row r="1458" spans="1:8">
      <c r="A1458" s="6" t="s">
        <v>4517</v>
      </c>
      <c r="B1458" t="str">
        <f>VLOOKUP(A1458,'MASTER KEY'!$A$2:$B7416,2,FALSE)</f>
        <v>Flagellate spp 0006</v>
      </c>
      <c r="C1458" s="149" t="str">
        <f>VLOOKUP(A1458,'MASTER KEY'!$A$2:$C7416,3,TRUE)</f>
        <v>cells/mL</v>
      </c>
      <c r="D1458" s="6" t="str">
        <f t="shared" si="29"/>
        <v>Flagellate_spp_0006</v>
      </c>
      <c r="E1458" s="149" t="str">
        <f t="shared" si="28"/>
        <v>cells/mL</v>
      </c>
      <c r="F1458" s="173">
        <v>1</v>
      </c>
      <c r="G1458" t="str">
        <f>VLOOKUP(A1458,'MASTER KEY'!$A$2:$K6454,11,FALSE)</f>
        <v>Ecology (Planktonic)</v>
      </c>
      <c r="H1458">
        <v>0</v>
      </c>
    </row>
    <row r="1459" spans="1:8">
      <c r="A1459" s="6" t="s">
        <v>4518</v>
      </c>
      <c r="B1459" t="str">
        <f>VLOOKUP(A1459,'MASTER KEY'!$A$2:$B7417,2,FALSE)</f>
        <v>Flagellate spp 0007</v>
      </c>
      <c r="C1459" s="149" t="str">
        <f>VLOOKUP(A1459,'MASTER KEY'!$A$2:$C7417,3,TRUE)</f>
        <v>cells/mL</v>
      </c>
      <c r="D1459" s="6" t="str">
        <f t="shared" si="29"/>
        <v>Flagellate_spp_0007</v>
      </c>
      <c r="E1459" s="149" t="str">
        <f t="shared" si="28"/>
        <v>cells/mL</v>
      </c>
      <c r="F1459" s="173">
        <v>1</v>
      </c>
      <c r="G1459" t="str">
        <f>VLOOKUP(A1459,'MASTER KEY'!$A$2:$K6455,11,FALSE)</f>
        <v>Ecology (Planktonic)</v>
      </c>
      <c r="H1459">
        <v>0</v>
      </c>
    </row>
    <row r="1460" spans="1:8">
      <c r="A1460" s="6" t="s">
        <v>4519</v>
      </c>
      <c r="B1460" t="str">
        <f>VLOOKUP(A1460,'MASTER KEY'!$A$2:$B7418,2,FALSE)</f>
        <v>Flagellate spp 0008</v>
      </c>
      <c r="C1460" s="149" t="str">
        <f>VLOOKUP(A1460,'MASTER KEY'!$A$2:$C7418,3,TRUE)</f>
        <v>cells/mL</v>
      </c>
      <c r="D1460" s="6" t="str">
        <f t="shared" si="29"/>
        <v>Flagellate_spp_0008</v>
      </c>
      <c r="E1460" s="149" t="str">
        <f t="shared" si="28"/>
        <v>cells/mL</v>
      </c>
      <c r="F1460" s="173">
        <v>1</v>
      </c>
      <c r="G1460" t="str">
        <f>VLOOKUP(A1460,'MASTER KEY'!$A$2:$K6456,11,FALSE)</f>
        <v>Ecology (Planktonic)</v>
      </c>
      <c r="H1460">
        <v>0</v>
      </c>
    </row>
    <row r="1461" spans="1:8">
      <c r="A1461" s="6" t="s">
        <v>4520</v>
      </c>
      <c r="B1461" t="str">
        <f>VLOOKUP(A1461,'MASTER KEY'!$A$2:$B7419,2,FALSE)</f>
        <v>Flagellate spp 0009</v>
      </c>
      <c r="C1461" s="149" t="str">
        <f>VLOOKUP(A1461,'MASTER KEY'!$A$2:$C7419,3,TRUE)</f>
        <v>cells/mL</v>
      </c>
      <c r="D1461" s="6" t="str">
        <f t="shared" si="29"/>
        <v>Flagellate_spp_0009</v>
      </c>
      <c r="E1461" s="149" t="str">
        <f t="shared" si="28"/>
        <v>cells/mL</v>
      </c>
      <c r="F1461" s="173">
        <v>1</v>
      </c>
      <c r="G1461" t="str">
        <f>VLOOKUP(A1461,'MASTER KEY'!$A$2:$K6457,11,FALSE)</f>
        <v>Ecology (Planktonic)</v>
      </c>
      <c r="H1461">
        <v>0</v>
      </c>
    </row>
    <row r="1462" spans="1:8">
      <c r="A1462" s="6" t="s">
        <v>4521</v>
      </c>
      <c r="B1462" t="str">
        <f>VLOOKUP(A1462,'MASTER KEY'!$A$2:$B7420,2,FALSE)</f>
        <v>Flagellate spp 0010</v>
      </c>
      <c r="C1462" s="149" t="str">
        <f>VLOOKUP(A1462,'MASTER KEY'!$A$2:$C7420,3,TRUE)</f>
        <v>cells/mL</v>
      </c>
      <c r="D1462" s="6" t="str">
        <f t="shared" si="29"/>
        <v>Flagellate_spp_0010</v>
      </c>
      <c r="E1462" s="149" t="str">
        <f t="shared" si="28"/>
        <v>cells/mL</v>
      </c>
      <c r="F1462" s="173">
        <v>1</v>
      </c>
      <c r="G1462" t="str">
        <f>VLOOKUP(A1462,'MASTER KEY'!$A$2:$K6458,11,FALSE)</f>
        <v>Ecology (Planktonic)</v>
      </c>
      <c r="H1462">
        <v>0</v>
      </c>
    </row>
    <row r="1463" spans="1:8">
      <c r="A1463" s="6" t="s">
        <v>4522</v>
      </c>
      <c r="B1463" t="str">
        <f>VLOOKUP(A1463,'MASTER KEY'!$A$2:$B7421,2,FALSE)</f>
        <v>Flagellate spp 0011</v>
      </c>
      <c r="C1463" s="149" t="str">
        <f>VLOOKUP(A1463,'MASTER KEY'!$A$2:$C7421,3,TRUE)</f>
        <v>cells/mL</v>
      </c>
      <c r="D1463" s="6" t="str">
        <f t="shared" si="29"/>
        <v>Flagellate_spp_0011</v>
      </c>
      <c r="E1463" s="149" t="str">
        <f t="shared" si="28"/>
        <v>cells/mL</v>
      </c>
      <c r="F1463" s="173">
        <v>1</v>
      </c>
      <c r="G1463" t="str">
        <f>VLOOKUP(A1463,'MASTER KEY'!$A$2:$K6459,11,FALSE)</f>
        <v>Ecology (Planktonic)</v>
      </c>
      <c r="H1463">
        <v>0</v>
      </c>
    </row>
    <row r="1464" spans="1:8">
      <c r="A1464" s="6" t="s">
        <v>4523</v>
      </c>
      <c r="B1464" t="str">
        <f>VLOOKUP(A1464,'MASTER KEY'!$A$2:$B7422,2,FALSE)</f>
        <v>Flagellate spp 0012</v>
      </c>
      <c r="C1464" s="149" t="str">
        <f>VLOOKUP(A1464,'MASTER KEY'!$A$2:$C7422,3,TRUE)</f>
        <v>cells/mL</v>
      </c>
      <c r="D1464" s="6" t="str">
        <f t="shared" si="29"/>
        <v>Flagellate_spp_0012</v>
      </c>
      <c r="E1464" s="149" t="str">
        <f t="shared" si="28"/>
        <v>cells/mL</v>
      </c>
      <c r="F1464" s="173">
        <v>1</v>
      </c>
      <c r="G1464" t="str">
        <f>VLOOKUP(A1464,'MASTER KEY'!$A$2:$K6460,11,FALSE)</f>
        <v>Ecology (Planktonic)</v>
      </c>
      <c r="H1464">
        <v>0</v>
      </c>
    </row>
    <row r="1465" spans="1:8">
      <c r="A1465" s="6" t="s">
        <v>4524</v>
      </c>
      <c r="B1465" t="str">
        <f>VLOOKUP(A1465,'MASTER KEY'!$A$2:$B7423,2,FALSE)</f>
        <v>Flagellate spp 0013</v>
      </c>
      <c r="C1465" s="149" t="str">
        <f>VLOOKUP(A1465,'MASTER KEY'!$A$2:$C7423,3,TRUE)</f>
        <v>cells/mL</v>
      </c>
      <c r="D1465" s="6" t="str">
        <f t="shared" si="29"/>
        <v>Flagellate_spp_0013</v>
      </c>
      <c r="E1465" s="149" t="str">
        <f t="shared" si="28"/>
        <v>cells/mL</v>
      </c>
      <c r="F1465" s="173">
        <v>1</v>
      </c>
      <c r="G1465" t="str">
        <f>VLOOKUP(A1465,'MASTER KEY'!$A$2:$K6461,11,FALSE)</f>
        <v>Ecology (Planktonic)</v>
      </c>
      <c r="H1465">
        <v>0</v>
      </c>
    </row>
    <row r="1466" spans="1:8">
      <c r="A1466" s="6" t="s">
        <v>4525</v>
      </c>
      <c r="B1466" t="str">
        <f>VLOOKUP(A1466,'MASTER KEY'!$A$2:$B7424,2,FALSE)</f>
        <v>Flagellate spp 0014</v>
      </c>
      <c r="C1466" s="149" t="str">
        <f>VLOOKUP(A1466,'MASTER KEY'!$A$2:$C7424,3,TRUE)</f>
        <v>cells/mL</v>
      </c>
      <c r="D1466" s="6" t="str">
        <f t="shared" si="29"/>
        <v>Flagellate_spp_0014</v>
      </c>
      <c r="E1466" s="149" t="str">
        <f t="shared" si="28"/>
        <v>cells/mL</v>
      </c>
      <c r="F1466" s="173">
        <v>1</v>
      </c>
      <c r="G1466" t="str">
        <f>VLOOKUP(A1466,'MASTER KEY'!$A$2:$K6462,11,FALSE)</f>
        <v>Ecology (Planktonic)</v>
      </c>
      <c r="H1466">
        <v>0</v>
      </c>
    </row>
    <row r="1467" spans="1:8">
      <c r="A1467" s="6" t="s">
        <v>4526</v>
      </c>
      <c r="B1467" t="str">
        <f>VLOOKUP(A1467,'MASTER KEY'!$A$2:$B7425,2,FALSE)</f>
        <v>Flagellate spp 0015</v>
      </c>
      <c r="C1467" s="149" t="str">
        <f>VLOOKUP(A1467,'MASTER KEY'!$A$2:$C7425,3,TRUE)</f>
        <v>cells/mL</v>
      </c>
      <c r="D1467" s="6" t="str">
        <f t="shared" si="29"/>
        <v>Flagellate_spp_0015</v>
      </c>
      <c r="E1467" s="149" t="str">
        <f t="shared" si="28"/>
        <v>cells/mL</v>
      </c>
      <c r="F1467" s="173">
        <v>1</v>
      </c>
      <c r="G1467" t="str">
        <f>VLOOKUP(A1467,'MASTER KEY'!$A$2:$K6463,11,FALSE)</f>
        <v>Ecology (Planktonic)</v>
      </c>
      <c r="H1467">
        <v>0</v>
      </c>
    </row>
    <row r="1468" spans="1:8">
      <c r="A1468" s="6" t="s">
        <v>4527</v>
      </c>
      <c r="B1468" t="str">
        <f>VLOOKUP(A1468,'MASTER KEY'!$A$2:$B7426,2,FALSE)</f>
        <v>Flagellate spp 0016</v>
      </c>
      <c r="C1468" s="149" t="str">
        <f>VLOOKUP(A1468,'MASTER KEY'!$A$2:$C7426,3,TRUE)</f>
        <v>cells/mL</v>
      </c>
      <c r="D1468" s="6" t="str">
        <f t="shared" si="29"/>
        <v>Flagellate_spp_0016</v>
      </c>
      <c r="E1468" s="149" t="str">
        <f t="shared" si="28"/>
        <v>cells/mL</v>
      </c>
      <c r="F1468" s="173">
        <v>1</v>
      </c>
      <c r="G1468" t="str">
        <f>VLOOKUP(A1468,'MASTER KEY'!$A$2:$K6464,11,FALSE)</f>
        <v>Ecology (Planktonic)</v>
      </c>
      <c r="H1468">
        <v>0</v>
      </c>
    </row>
    <row r="1469" spans="1:8">
      <c r="A1469" s="6" t="s">
        <v>4528</v>
      </c>
      <c r="B1469" t="str">
        <f>VLOOKUP(A1469,'MASTER KEY'!$A$2:$B7427,2,FALSE)</f>
        <v>Flagellate spp 0017</v>
      </c>
      <c r="C1469" s="149" t="str">
        <f>VLOOKUP(A1469,'MASTER KEY'!$A$2:$C7427,3,TRUE)</f>
        <v>cells/mL</v>
      </c>
      <c r="D1469" s="6" t="str">
        <f t="shared" si="29"/>
        <v>Flagellate_spp_0017</v>
      </c>
      <c r="E1469" s="149" t="str">
        <f t="shared" si="28"/>
        <v>cells/mL</v>
      </c>
      <c r="F1469" s="173">
        <v>1</v>
      </c>
      <c r="G1469" t="str">
        <f>VLOOKUP(A1469,'MASTER KEY'!$A$2:$K6465,11,FALSE)</f>
        <v>Ecology (Planktonic)</v>
      </c>
      <c r="H1469">
        <v>0</v>
      </c>
    </row>
    <row r="1470" spans="1:8">
      <c r="A1470" s="6" t="s">
        <v>4529</v>
      </c>
      <c r="B1470" t="str">
        <f>VLOOKUP(A1470,'MASTER KEY'!$A$2:$B7428,2,FALSE)</f>
        <v>Flagellate spp 0018</v>
      </c>
      <c r="C1470" s="149" t="str">
        <f>VLOOKUP(A1470,'MASTER KEY'!$A$2:$C7428,3,TRUE)</f>
        <v>cells/mL</v>
      </c>
      <c r="D1470" s="6" t="str">
        <f t="shared" si="29"/>
        <v>Flagellate_spp_0018</v>
      </c>
      <c r="E1470" s="149" t="str">
        <f t="shared" si="28"/>
        <v>cells/mL</v>
      </c>
      <c r="F1470" s="173">
        <v>1</v>
      </c>
      <c r="G1470" t="str">
        <f>VLOOKUP(A1470,'MASTER KEY'!$A$2:$K6466,11,FALSE)</f>
        <v>Ecology (Planktonic)</v>
      </c>
      <c r="H1470">
        <v>0</v>
      </c>
    </row>
    <row r="1471" spans="1:8">
      <c r="A1471" s="6" t="s">
        <v>4530</v>
      </c>
      <c r="B1471" t="str">
        <f>VLOOKUP(A1471,'MASTER KEY'!$A$2:$B7429,2,FALSE)</f>
        <v>Flagellate spp 0019</v>
      </c>
      <c r="C1471" s="149" t="str">
        <f>VLOOKUP(A1471,'MASTER KEY'!$A$2:$C7429,3,TRUE)</f>
        <v>cells/mL</v>
      </c>
      <c r="D1471" s="6" t="str">
        <f t="shared" si="29"/>
        <v>Flagellate_spp_0019</v>
      </c>
      <c r="E1471" s="149" t="str">
        <f t="shared" si="28"/>
        <v>cells/mL</v>
      </c>
      <c r="F1471" s="173">
        <v>1</v>
      </c>
      <c r="G1471" t="str">
        <f>VLOOKUP(A1471,'MASTER KEY'!$A$2:$K6467,11,FALSE)</f>
        <v>Ecology (Planktonic)</v>
      </c>
      <c r="H1471">
        <v>0</v>
      </c>
    </row>
    <row r="1472" spans="1:8">
      <c r="A1472" s="6" t="s">
        <v>4531</v>
      </c>
      <c r="B1472" t="str">
        <f>VLOOKUP(A1472,'MASTER KEY'!$A$2:$B7430,2,FALSE)</f>
        <v>Flagellate spp 0020</v>
      </c>
      <c r="C1472" s="149" t="str">
        <f>VLOOKUP(A1472,'MASTER KEY'!$A$2:$C7430,3,TRUE)</f>
        <v>cells/mL</v>
      </c>
      <c r="D1472" s="6" t="str">
        <f t="shared" si="29"/>
        <v>Flagellate_spp_0020</v>
      </c>
      <c r="E1472" s="149" t="str">
        <f t="shared" si="28"/>
        <v>cells/mL</v>
      </c>
      <c r="F1472" s="173">
        <v>1</v>
      </c>
      <c r="G1472" t="str">
        <f>VLOOKUP(A1472,'MASTER KEY'!$A$2:$K6468,11,FALSE)</f>
        <v>Ecology (Planktonic)</v>
      </c>
      <c r="H1472">
        <v>0</v>
      </c>
    </row>
    <row r="1473" spans="1:8">
      <c r="A1473" s="6" t="s">
        <v>4532</v>
      </c>
      <c r="B1473" t="str">
        <f>VLOOKUP(A1473,'MASTER KEY'!$A$2:$B7431,2,FALSE)</f>
        <v>Flagellate spp 0021</v>
      </c>
      <c r="C1473" s="149" t="str">
        <f>VLOOKUP(A1473,'MASTER KEY'!$A$2:$C7431,3,TRUE)</f>
        <v>cells/mL</v>
      </c>
      <c r="D1473" s="6" t="str">
        <f t="shared" si="29"/>
        <v>Flagellate_spp_0021</v>
      </c>
      <c r="E1473" s="149" t="str">
        <f t="shared" si="28"/>
        <v>cells/mL</v>
      </c>
      <c r="F1473" s="173">
        <v>1</v>
      </c>
      <c r="G1473" t="str">
        <f>VLOOKUP(A1473,'MASTER KEY'!$A$2:$K6469,11,FALSE)</f>
        <v>Ecology (Planktonic)</v>
      </c>
      <c r="H1473">
        <v>0</v>
      </c>
    </row>
    <row r="1474" spans="1:8">
      <c r="A1474" s="6" t="s">
        <v>4533</v>
      </c>
      <c r="B1474" t="str">
        <f>VLOOKUP(A1474,'MASTER KEY'!$A$2:$B7432,2,FALSE)</f>
        <v>Flagellate spp 0022</v>
      </c>
      <c r="C1474" s="149" t="str">
        <f>VLOOKUP(A1474,'MASTER KEY'!$A$2:$C7432,3,TRUE)</f>
        <v>cells/mL</v>
      </c>
      <c r="D1474" s="6" t="str">
        <f t="shared" si="29"/>
        <v>Flagellate_spp_0022</v>
      </c>
      <c r="E1474" s="149" t="str">
        <f t="shared" si="28"/>
        <v>cells/mL</v>
      </c>
      <c r="F1474" s="173">
        <v>1</v>
      </c>
      <c r="G1474" t="str">
        <f>VLOOKUP(A1474,'MASTER KEY'!$A$2:$K6470,11,FALSE)</f>
        <v>Ecology (Planktonic)</v>
      </c>
      <c r="H1474">
        <v>0</v>
      </c>
    </row>
    <row r="1475" spans="1:8">
      <c r="A1475" s="6" t="s">
        <v>4534</v>
      </c>
      <c r="B1475" t="str">
        <f>VLOOKUP(A1475,'MASTER KEY'!$A$2:$B7433,2,FALSE)</f>
        <v>Flagellate spp 0023</v>
      </c>
      <c r="C1475" s="149" t="str">
        <f>VLOOKUP(A1475,'MASTER KEY'!$A$2:$C7433,3,TRUE)</f>
        <v>cells/mL</v>
      </c>
      <c r="D1475" s="6" t="str">
        <f t="shared" si="29"/>
        <v>Flagellate_spp_0023</v>
      </c>
      <c r="E1475" s="149" t="str">
        <f t="shared" si="28"/>
        <v>cells/mL</v>
      </c>
      <c r="F1475" s="173">
        <v>1</v>
      </c>
      <c r="G1475" t="str">
        <f>VLOOKUP(A1475,'MASTER KEY'!$A$2:$K6471,11,FALSE)</f>
        <v>Ecology (Planktonic)</v>
      </c>
      <c r="H1475">
        <v>0</v>
      </c>
    </row>
    <row r="1476" spans="1:8">
      <c r="A1476" s="6" t="s">
        <v>4535</v>
      </c>
      <c r="B1476" t="str">
        <f>VLOOKUP(A1476,'MASTER KEY'!$A$2:$B7434,2,FALSE)</f>
        <v>Flagellate spp 0024</v>
      </c>
      <c r="C1476" s="149" t="str">
        <f>VLOOKUP(A1476,'MASTER KEY'!$A$2:$C7434,3,TRUE)</f>
        <v>cells/mL</v>
      </c>
      <c r="D1476" s="6" t="str">
        <f t="shared" si="29"/>
        <v>Flagellate_spp_0024</v>
      </c>
      <c r="E1476" s="149" t="str">
        <f t="shared" si="28"/>
        <v>cells/mL</v>
      </c>
      <c r="F1476" s="173">
        <v>1</v>
      </c>
      <c r="G1476" t="str">
        <f>VLOOKUP(A1476,'MASTER KEY'!$A$2:$K6472,11,FALSE)</f>
        <v>Ecology (Planktonic)</v>
      </c>
      <c r="H1476">
        <v>0</v>
      </c>
    </row>
    <row r="1477" spans="1:8">
      <c r="A1477" s="6" t="s">
        <v>4536</v>
      </c>
      <c r="B1477" t="str">
        <f>VLOOKUP(A1477,'MASTER KEY'!$A$2:$B7435,2,FALSE)</f>
        <v>Fragilaria spp 0001</v>
      </c>
      <c r="C1477" s="149" t="str">
        <f>VLOOKUP(A1477,'MASTER KEY'!$A$2:$C7435,3,TRUE)</f>
        <v>cells/mL</v>
      </c>
      <c r="D1477" s="6" t="str">
        <f t="shared" si="29"/>
        <v>Fragilaria_spp_0001</v>
      </c>
      <c r="E1477" s="149" t="str">
        <f t="shared" si="28"/>
        <v>cells/mL</v>
      </c>
      <c r="F1477" s="173">
        <v>1</v>
      </c>
      <c r="G1477" t="str">
        <f>VLOOKUP(A1477,'MASTER KEY'!$A$2:$K6473,11,FALSE)</f>
        <v>Ecology (Planktonic)</v>
      </c>
      <c r="H1477">
        <v>0</v>
      </c>
    </row>
    <row r="1478" spans="1:8">
      <c r="A1478" s="6" t="s">
        <v>4537</v>
      </c>
      <c r="B1478" t="str">
        <f>VLOOKUP(A1478,'MASTER KEY'!$A$2:$B7436,2,FALSE)</f>
        <v>Fragilaria spp 0002</v>
      </c>
      <c r="C1478" s="149" t="str">
        <f>VLOOKUP(A1478,'MASTER KEY'!$A$2:$C7436,3,TRUE)</f>
        <v>cells/mL</v>
      </c>
      <c r="D1478" s="6" t="str">
        <f t="shared" si="29"/>
        <v>Fragilaria_spp_0002</v>
      </c>
      <c r="E1478" s="149" t="str">
        <f t="shared" si="28"/>
        <v>cells/mL</v>
      </c>
      <c r="F1478" s="173">
        <v>1</v>
      </c>
      <c r="G1478" t="str">
        <f>VLOOKUP(A1478,'MASTER KEY'!$A$2:$K6474,11,FALSE)</f>
        <v>Ecology (Planktonic)</v>
      </c>
      <c r="H1478">
        <v>0</v>
      </c>
    </row>
    <row r="1479" spans="1:8">
      <c r="A1479" s="6" t="s">
        <v>4538</v>
      </c>
      <c r="B1479" t="str">
        <f>VLOOKUP(A1479,'MASTER KEY'!$A$2:$B7437,2,FALSE)</f>
        <v>Fragilaria spp 0003</v>
      </c>
      <c r="C1479" s="149" t="str">
        <f>VLOOKUP(A1479,'MASTER KEY'!$A$2:$C7437,3,TRUE)</f>
        <v>cells/mL</v>
      </c>
      <c r="D1479" s="6" t="str">
        <f t="shared" si="29"/>
        <v>Fragilaria_spp_0003</v>
      </c>
      <c r="E1479" s="149" t="str">
        <f t="shared" si="28"/>
        <v>cells/mL</v>
      </c>
      <c r="F1479" s="173">
        <v>1</v>
      </c>
      <c r="G1479" t="str">
        <f>VLOOKUP(A1479,'MASTER KEY'!$A$2:$K6475,11,FALSE)</f>
        <v>Ecology (Planktonic)</v>
      </c>
      <c r="H1479">
        <v>0</v>
      </c>
    </row>
    <row r="1480" spans="1:8">
      <c r="A1480" s="6" t="s">
        <v>4539</v>
      </c>
      <c r="B1480" t="str">
        <f>VLOOKUP(A1480,'MASTER KEY'!$A$2:$B7438,2,FALSE)</f>
        <v>Fragilaria spp 0004</v>
      </c>
      <c r="C1480" s="149" t="str">
        <f>VLOOKUP(A1480,'MASTER KEY'!$A$2:$C7438,3,TRUE)</f>
        <v>cells/mL</v>
      </c>
      <c r="D1480" s="6" t="str">
        <f t="shared" si="29"/>
        <v>Fragilaria_spp_0004</v>
      </c>
      <c r="E1480" s="149" t="str">
        <f t="shared" si="28"/>
        <v>cells/mL</v>
      </c>
      <c r="F1480" s="173">
        <v>1</v>
      </c>
      <c r="G1480" t="str">
        <f>VLOOKUP(A1480,'MASTER KEY'!$A$2:$K6476,11,FALSE)</f>
        <v>Ecology (Planktonic)</v>
      </c>
      <c r="H1480">
        <v>0</v>
      </c>
    </row>
    <row r="1481" spans="1:8">
      <c r="A1481" s="6" t="s">
        <v>4540</v>
      </c>
      <c r="B1481" t="str">
        <f>VLOOKUP(A1481,'MASTER KEY'!$A$2:$B7439,2,FALSE)</f>
        <v>Fragilaria spp 0005</v>
      </c>
      <c r="C1481" s="149" t="str">
        <f>VLOOKUP(A1481,'MASTER KEY'!$A$2:$C7439,3,TRUE)</f>
        <v>cells/mL</v>
      </c>
      <c r="D1481" s="6" t="str">
        <f t="shared" si="29"/>
        <v>Fragilaria_spp_0005</v>
      </c>
      <c r="E1481" s="149" t="str">
        <f t="shared" si="28"/>
        <v>cells/mL</v>
      </c>
      <c r="F1481" s="173">
        <v>1</v>
      </c>
      <c r="G1481" t="str">
        <f>VLOOKUP(A1481,'MASTER KEY'!$A$2:$K6477,11,FALSE)</f>
        <v>Ecology (Planktonic)</v>
      </c>
      <c r="H1481">
        <v>0</v>
      </c>
    </row>
    <row r="1482" spans="1:8">
      <c r="A1482" s="6" t="s">
        <v>4541</v>
      </c>
      <c r="B1482" t="str">
        <f>VLOOKUP(A1482,'MASTER KEY'!$A$2:$B7440,2,FALSE)</f>
        <v>Fragilariopsis doliolus</v>
      </c>
      <c r="C1482" s="149" t="str">
        <f>VLOOKUP(A1482,'MASTER KEY'!$A$2:$C7440,3,TRUE)</f>
        <v>cells/mL</v>
      </c>
      <c r="D1482" s="6" t="str">
        <f t="shared" si="29"/>
        <v>Fragilariopsis_doliolus</v>
      </c>
      <c r="E1482" s="149" t="str">
        <f t="shared" si="28"/>
        <v>cells/mL</v>
      </c>
      <c r="F1482" s="173">
        <v>1</v>
      </c>
      <c r="G1482" t="str">
        <f>VLOOKUP(A1482,'MASTER KEY'!$A$2:$K6478,11,FALSE)</f>
        <v>Ecology (Planktonic)</v>
      </c>
      <c r="H1482">
        <v>0</v>
      </c>
    </row>
    <row r="1483" spans="1:8">
      <c r="A1483" s="6" t="s">
        <v>4542</v>
      </c>
      <c r="B1483" t="str">
        <f>VLOOKUP(A1483,'MASTER KEY'!$A$2:$B7441,2,FALSE)</f>
        <v>Fragilariopsis kerguelensis</v>
      </c>
      <c r="C1483" s="149" t="str">
        <f>VLOOKUP(A1483,'MASTER KEY'!$A$2:$C7441,3,TRUE)</f>
        <v>cells/mL</v>
      </c>
      <c r="D1483" s="6" t="str">
        <f t="shared" si="29"/>
        <v>Fragilariopsis_kerguelensis</v>
      </c>
      <c r="E1483" s="149" t="str">
        <f t="shared" si="28"/>
        <v>cells/mL</v>
      </c>
      <c r="F1483" s="173">
        <v>1</v>
      </c>
      <c r="G1483" t="str">
        <f>VLOOKUP(A1483,'MASTER KEY'!$A$2:$K6479,11,FALSE)</f>
        <v>Ecology (Planktonic)</v>
      </c>
      <c r="H1483">
        <v>0</v>
      </c>
    </row>
    <row r="1484" spans="1:8">
      <c r="A1484" s="6" t="s">
        <v>4543</v>
      </c>
      <c r="B1484" t="str">
        <f>VLOOKUP(A1484,'MASTER KEY'!$A$2:$B7442,2,FALSE)</f>
        <v>Fragilariopsis rhombica</v>
      </c>
      <c r="C1484" s="149" t="str">
        <f>VLOOKUP(A1484,'MASTER KEY'!$A$2:$C7442,3,TRUE)</f>
        <v>cells/mL</v>
      </c>
      <c r="D1484" s="6" t="str">
        <f t="shared" si="29"/>
        <v>Fragilariopsis_rhombica</v>
      </c>
      <c r="E1484" s="149" t="str">
        <f t="shared" ref="E1484:E1547" si="30">C1484</f>
        <v>cells/mL</v>
      </c>
      <c r="F1484" s="173">
        <v>1</v>
      </c>
      <c r="G1484" t="str">
        <f>VLOOKUP(A1484,'MASTER KEY'!$A$2:$K6480,11,FALSE)</f>
        <v>Ecology (Planktonic)</v>
      </c>
      <c r="H1484">
        <v>0</v>
      </c>
    </row>
    <row r="1485" spans="1:8">
      <c r="A1485" s="6" t="s">
        <v>4544</v>
      </c>
      <c r="B1485" t="str">
        <f>VLOOKUP(A1485,'MASTER KEY'!$A$2:$B7443,2,FALSE)</f>
        <v>Fragilariopsis spp 0001</v>
      </c>
      <c r="C1485" s="149" t="str">
        <f>VLOOKUP(A1485,'MASTER KEY'!$A$2:$C7443,3,TRUE)</f>
        <v>cells/mL</v>
      </c>
      <c r="D1485" s="6" t="str">
        <f t="shared" ref="D1485:D1548" si="31">SUBSTITUTE(SUBSTITUTE(SUBSTITUTE(SUBSTITUTE(SUBSTITUTE(SUBSTITUTE(SUBSTITUTE(SUBSTITUTE(SUBSTITUTE(SUBSTITUTE(SUBSTITUTE(SUBSTITUTE(B1485," ","_"),"%",""),"(",""),")",""),"/",""),",",""),"-",""),".",""),"'",""),"&lt;",""),"&gt;",""),"=","")</f>
        <v>Fragilariopsis_spp_0001</v>
      </c>
      <c r="E1485" s="149" t="str">
        <f t="shared" si="30"/>
        <v>cells/mL</v>
      </c>
      <c r="F1485" s="173">
        <v>1</v>
      </c>
      <c r="G1485" t="str">
        <f>VLOOKUP(A1485,'MASTER KEY'!$A$2:$K6481,11,FALSE)</f>
        <v>Ecology (Planktonic)</v>
      </c>
      <c r="H1485">
        <v>0</v>
      </c>
    </row>
    <row r="1486" spans="1:8">
      <c r="A1486" s="6" t="s">
        <v>4545</v>
      </c>
      <c r="B1486" t="str">
        <f>VLOOKUP(A1486,'MASTER KEY'!$A$2:$B7444,2,FALSE)</f>
        <v>Fragilariopsis spp 0002</v>
      </c>
      <c r="C1486" s="149" t="str">
        <f>VLOOKUP(A1486,'MASTER KEY'!$A$2:$C7444,3,TRUE)</f>
        <v>cells/mL</v>
      </c>
      <c r="D1486" s="6" t="str">
        <f t="shared" si="31"/>
        <v>Fragilariopsis_spp_0002</v>
      </c>
      <c r="E1486" s="149" t="str">
        <f t="shared" si="30"/>
        <v>cells/mL</v>
      </c>
      <c r="F1486" s="173">
        <v>1</v>
      </c>
      <c r="G1486" t="str">
        <f>VLOOKUP(A1486,'MASTER KEY'!$A$2:$K6482,11,FALSE)</f>
        <v>Ecology (Planktonic)</v>
      </c>
      <c r="H1486">
        <v>0</v>
      </c>
    </row>
    <row r="1487" spans="1:8">
      <c r="A1487" s="6" t="s">
        <v>4546</v>
      </c>
      <c r="B1487" t="str">
        <f>VLOOKUP(A1487,'MASTER KEY'!$A$2:$B7445,2,FALSE)</f>
        <v>Fragilariopsis spp 0003</v>
      </c>
      <c r="C1487" s="149" t="str">
        <f>VLOOKUP(A1487,'MASTER KEY'!$A$2:$C7445,3,TRUE)</f>
        <v>cells/mL</v>
      </c>
      <c r="D1487" s="6" t="str">
        <f t="shared" si="31"/>
        <v>Fragilariopsis_spp_0003</v>
      </c>
      <c r="E1487" s="149" t="str">
        <f t="shared" si="30"/>
        <v>cells/mL</v>
      </c>
      <c r="F1487" s="173">
        <v>1</v>
      </c>
      <c r="G1487" t="str">
        <f>VLOOKUP(A1487,'MASTER KEY'!$A$2:$K6483,11,FALSE)</f>
        <v>Ecology (Planktonic)</v>
      </c>
      <c r="H1487">
        <v>0</v>
      </c>
    </row>
    <row r="1488" spans="1:8">
      <c r="A1488" s="6" t="s">
        <v>4547</v>
      </c>
      <c r="B1488" t="str">
        <f>VLOOKUP(A1488,'MASTER KEY'!$A$2:$B7446,2,FALSE)</f>
        <v>Frustulia spp 0001</v>
      </c>
      <c r="C1488" s="149" t="str">
        <f>VLOOKUP(A1488,'MASTER KEY'!$A$2:$C7446,3,TRUE)</f>
        <v>cells/mL</v>
      </c>
      <c r="D1488" s="6" t="str">
        <f t="shared" si="31"/>
        <v>Frustulia_spp_0001</v>
      </c>
      <c r="E1488" s="149" t="str">
        <f t="shared" si="30"/>
        <v>cells/mL</v>
      </c>
      <c r="F1488" s="173">
        <v>1</v>
      </c>
      <c r="G1488" t="str">
        <f>VLOOKUP(A1488,'MASTER KEY'!$A$2:$K6484,11,FALSE)</f>
        <v>Ecology (Planktonic)</v>
      </c>
      <c r="H1488">
        <v>0</v>
      </c>
    </row>
    <row r="1489" spans="1:8">
      <c r="A1489" s="6" t="s">
        <v>4548</v>
      </c>
      <c r="B1489" t="str">
        <f>VLOOKUP(A1489,'MASTER KEY'!$A$2:$B7447,2,FALSE)</f>
        <v>Geitlerinema spp 0001</v>
      </c>
      <c r="C1489" s="149" t="str">
        <f>VLOOKUP(A1489,'MASTER KEY'!$A$2:$C7447,3,TRUE)</f>
        <v>cells/mL</v>
      </c>
      <c r="D1489" s="6" t="str">
        <f t="shared" si="31"/>
        <v>Geitlerinema_spp_0001</v>
      </c>
      <c r="E1489" s="149" t="str">
        <f t="shared" si="30"/>
        <v>cells/mL</v>
      </c>
      <c r="F1489" s="173">
        <v>1</v>
      </c>
      <c r="G1489" t="str">
        <f>VLOOKUP(A1489,'MASTER KEY'!$A$2:$K6485,11,FALSE)</f>
        <v>Ecology (Planktonic)</v>
      </c>
      <c r="H1489">
        <v>0</v>
      </c>
    </row>
    <row r="1490" spans="1:8">
      <c r="A1490" s="6" t="s">
        <v>4549</v>
      </c>
      <c r="B1490" t="str">
        <f>VLOOKUP(A1490,'MASTER KEY'!$A$2:$B7448,2,FALSE)</f>
        <v>Gephyria spp 0001</v>
      </c>
      <c r="C1490" s="149" t="str">
        <f>VLOOKUP(A1490,'MASTER KEY'!$A$2:$C7448,3,TRUE)</f>
        <v>cells/mL</v>
      </c>
      <c r="D1490" s="6" t="str">
        <f t="shared" si="31"/>
        <v>Gephyria_spp_0001</v>
      </c>
      <c r="E1490" s="149" t="str">
        <f t="shared" si="30"/>
        <v>cells/mL</v>
      </c>
      <c r="F1490" s="173">
        <v>1</v>
      </c>
      <c r="G1490" t="str">
        <f>VLOOKUP(A1490,'MASTER KEY'!$A$2:$K6486,11,FALSE)</f>
        <v>Ecology (Planktonic)</v>
      </c>
      <c r="H1490">
        <v>0</v>
      </c>
    </row>
    <row r="1491" spans="1:8">
      <c r="A1491" s="6" t="s">
        <v>4550</v>
      </c>
      <c r="B1491" t="str">
        <f>VLOOKUP(A1491,'MASTER KEY'!$A$2:$B7449,2,FALSE)</f>
        <v>Gephyrocapsa ericsonii</v>
      </c>
      <c r="C1491" s="149" t="str">
        <f>VLOOKUP(A1491,'MASTER KEY'!$A$2:$C7449,3,TRUE)</f>
        <v>cells/mL</v>
      </c>
      <c r="D1491" s="6" t="str">
        <f t="shared" si="31"/>
        <v>Gephyrocapsa_ericsonii</v>
      </c>
      <c r="E1491" s="149" t="str">
        <f t="shared" si="30"/>
        <v>cells/mL</v>
      </c>
      <c r="F1491" s="173">
        <v>1</v>
      </c>
      <c r="G1491" t="str">
        <f>VLOOKUP(A1491,'MASTER KEY'!$A$2:$K6487,11,FALSE)</f>
        <v>Ecology (Planktonic)</v>
      </c>
      <c r="H1491">
        <v>0</v>
      </c>
    </row>
    <row r="1492" spans="1:8">
      <c r="A1492" s="6" t="s">
        <v>4551</v>
      </c>
      <c r="B1492" t="str">
        <f>VLOOKUP(A1492,'MASTER KEY'!$A$2:$B7450,2,FALSE)</f>
        <v>Gephyrocapsa huxleyi</v>
      </c>
      <c r="C1492" s="149" t="str">
        <f>VLOOKUP(A1492,'MASTER KEY'!$A$2:$C7450,3,TRUE)</f>
        <v>cells/mL</v>
      </c>
      <c r="D1492" s="6" t="str">
        <f t="shared" si="31"/>
        <v>Gephyrocapsa_huxleyi</v>
      </c>
      <c r="E1492" s="149" t="str">
        <f t="shared" si="30"/>
        <v>cells/mL</v>
      </c>
      <c r="F1492" s="173">
        <v>1</v>
      </c>
      <c r="G1492" t="str">
        <f>VLOOKUP(A1492,'MASTER KEY'!$A$2:$K6488,11,FALSE)</f>
        <v>Ecology (Planktonic)</v>
      </c>
      <c r="H1492">
        <v>0</v>
      </c>
    </row>
    <row r="1493" spans="1:8">
      <c r="A1493" s="6" t="s">
        <v>4552</v>
      </c>
      <c r="B1493" t="str">
        <f>VLOOKUP(A1493,'MASTER KEY'!$A$2:$B7451,2,FALSE)</f>
        <v>Gephyrocapsa muellerae</v>
      </c>
      <c r="C1493" s="149" t="str">
        <f>VLOOKUP(A1493,'MASTER KEY'!$A$2:$C7451,3,TRUE)</f>
        <v>cells/mL</v>
      </c>
      <c r="D1493" s="6" t="str">
        <f t="shared" si="31"/>
        <v>Gephyrocapsa_muellerae</v>
      </c>
      <c r="E1493" s="149" t="str">
        <f t="shared" si="30"/>
        <v>cells/mL</v>
      </c>
      <c r="F1493" s="173">
        <v>1</v>
      </c>
      <c r="G1493" t="str">
        <f>VLOOKUP(A1493,'MASTER KEY'!$A$2:$K6489,11,FALSE)</f>
        <v>Ecology (Planktonic)</v>
      </c>
      <c r="H1493">
        <v>0</v>
      </c>
    </row>
    <row r="1494" spans="1:8">
      <c r="A1494" s="6" t="s">
        <v>4553</v>
      </c>
      <c r="B1494" t="str">
        <f>VLOOKUP(A1494,'MASTER KEY'!$A$2:$B7452,2,FALSE)</f>
        <v>Gephyrocapsa oceanica</v>
      </c>
      <c r="C1494" s="149" t="str">
        <f>VLOOKUP(A1494,'MASTER KEY'!$A$2:$C7452,3,TRUE)</f>
        <v>cells/mL</v>
      </c>
      <c r="D1494" s="6" t="str">
        <f t="shared" si="31"/>
        <v>Gephyrocapsa_oceanica</v>
      </c>
      <c r="E1494" s="149" t="str">
        <f t="shared" si="30"/>
        <v>cells/mL</v>
      </c>
      <c r="F1494" s="173">
        <v>1</v>
      </c>
      <c r="G1494" t="str">
        <f>VLOOKUP(A1494,'MASTER KEY'!$A$2:$K6490,11,FALSE)</f>
        <v>Ecology (Planktonic)</v>
      </c>
      <c r="H1494">
        <v>0</v>
      </c>
    </row>
    <row r="1495" spans="1:8">
      <c r="A1495" s="6" t="s">
        <v>4554</v>
      </c>
      <c r="B1495" t="str">
        <f>VLOOKUP(A1495,'MASTER KEY'!$A$2:$B7453,2,FALSE)</f>
        <v>Gloeocystis spp 0001</v>
      </c>
      <c r="C1495" s="149" t="str">
        <f>VLOOKUP(A1495,'MASTER KEY'!$A$2:$C7453,3,TRUE)</f>
        <v>cells/mL</v>
      </c>
      <c r="D1495" s="6" t="str">
        <f t="shared" si="31"/>
        <v>Gloeocystis_spp_0001</v>
      </c>
      <c r="E1495" s="149" t="str">
        <f t="shared" si="30"/>
        <v>cells/mL</v>
      </c>
      <c r="F1495" s="173">
        <v>1</v>
      </c>
      <c r="G1495" t="str">
        <f>VLOOKUP(A1495,'MASTER KEY'!$A$2:$K6491,11,FALSE)</f>
        <v>Ecology (Planktonic)</v>
      </c>
      <c r="H1495">
        <v>0</v>
      </c>
    </row>
    <row r="1496" spans="1:8">
      <c r="A1496" s="6" t="s">
        <v>4555</v>
      </c>
      <c r="B1496" t="str">
        <f>VLOOKUP(A1496,'MASTER KEY'!$A$2:$B7454,2,FALSE)</f>
        <v>Golenkinia spp 0001</v>
      </c>
      <c r="C1496" s="149" t="str">
        <f>VLOOKUP(A1496,'MASTER KEY'!$A$2:$C7454,3,TRUE)</f>
        <v>cells/mL</v>
      </c>
      <c r="D1496" s="6" t="str">
        <f t="shared" si="31"/>
        <v>Golenkinia_spp_0001</v>
      </c>
      <c r="E1496" s="149" t="str">
        <f t="shared" si="30"/>
        <v>cells/mL</v>
      </c>
      <c r="F1496" s="173">
        <v>1</v>
      </c>
      <c r="G1496" t="str">
        <f>VLOOKUP(A1496,'MASTER KEY'!$A$2:$K6492,11,FALSE)</f>
        <v>Ecology (Planktonic)</v>
      </c>
      <c r="H1496">
        <v>0</v>
      </c>
    </row>
    <row r="1497" spans="1:8">
      <c r="A1497" s="6" t="s">
        <v>4556</v>
      </c>
      <c r="B1497" t="str">
        <f>VLOOKUP(A1497,'MASTER KEY'!$A$2:$B7455,2,FALSE)</f>
        <v>Golenkinia spp 0002</v>
      </c>
      <c r="C1497" s="149" t="str">
        <f>VLOOKUP(A1497,'MASTER KEY'!$A$2:$C7455,3,TRUE)</f>
        <v>cells/mL</v>
      </c>
      <c r="D1497" s="6" t="str">
        <f t="shared" si="31"/>
        <v>Golenkinia_spp_0002</v>
      </c>
      <c r="E1497" s="149" t="str">
        <f t="shared" si="30"/>
        <v>cells/mL</v>
      </c>
      <c r="F1497" s="173">
        <v>1</v>
      </c>
      <c r="G1497" t="str">
        <f>VLOOKUP(A1497,'MASTER KEY'!$A$2:$K6493,11,FALSE)</f>
        <v>Ecology (Planktonic)</v>
      </c>
      <c r="H1497">
        <v>0</v>
      </c>
    </row>
    <row r="1498" spans="1:8">
      <c r="A1498" s="6" t="s">
        <v>4557</v>
      </c>
      <c r="B1498" t="str">
        <f>VLOOKUP(A1498,'MASTER KEY'!$A$2:$B7456,2,FALSE)</f>
        <v>Gomphonema spp 0001</v>
      </c>
      <c r="C1498" s="149" t="str">
        <f>VLOOKUP(A1498,'MASTER KEY'!$A$2:$C7456,3,TRUE)</f>
        <v>cells/mL</v>
      </c>
      <c r="D1498" s="6" t="str">
        <f t="shared" si="31"/>
        <v>Gomphonema_spp_0001</v>
      </c>
      <c r="E1498" s="149" t="str">
        <f t="shared" si="30"/>
        <v>cells/mL</v>
      </c>
      <c r="F1498" s="173">
        <v>1</v>
      </c>
      <c r="G1498" t="str">
        <f>VLOOKUP(A1498,'MASTER KEY'!$A$2:$K6494,11,FALSE)</f>
        <v>Ecology (Planktonic)</v>
      </c>
      <c r="H1498">
        <v>0</v>
      </c>
    </row>
    <row r="1499" spans="1:8">
      <c r="A1499" s="6" t="s">
        <v>4558</v>
      </c>
      <c r="B1499" t="str">
        <f>VLOOKUP(A1499,'MASTER KEY'!$A$2:$B7457,2,FALSE)</f>
        <v>Gomphonema spp 0002</v>
      </c>
      <c r="C1499" s="149" t="str">
        <f>VLOOKUP(A1499,'MASTER KEY'!$A$2:$C7457,3,TRUE)</f>
        <v>cells/mL</v>
      </c>
      <c r="D1499" s="6" t="str">
        <f t="shared" si="31"/>
        <v>Gomphonema_spp_0002</v>
      </c>
      <c r="E1499" s="149" t="str">
        <f t="shared" si="30"/>
        <v>cells/mL</v>
      </c>
      <c r="F1499" s="173">
        <v>1</v>
      </c>
      <c r="G1499" t="str">
        <f>VLOOKUP(A1499,'MASTER KEY'!$A$2:$K6495,11,FALSE)</f>
        <v>Ecology (Planktonic)</v>
      </c>
      <c r="H1499">
        <v>0</v>
      </c>
    </row>
    <row r="1500" spans="1:8">
      <c r="A1500" s="6" t="s">
        <v>4559</v>
      </c>
      <c r="B1500" t="str">
        <f>VLOOKUP(A1500,'MASTER KEY'!$A$2:$B7458,2,FALSE)</f>
        <v>Goniochloris spp 0001</v>
      </c>
      <c r="C1500" s="149" t="str">
        <f>VLOOKUP(A1500,'MASTER KEY'!$A$2:$C7458,3,TRUE)</f>
        <v>cells/mL</v>
      </c>
      <c r="D1500" s="6" t="str">
        <f t="shared" si="31"/>
        <v>Goniochloris_spp_0001</v>
      </c>
      <c r="E1500" s="149" t="str">
        <f t="shared" si="30"/>
        <v>cells/mL</v>
      </c>
      <c r="F1500" s="173">
        <v>1</v>
      </c>
      <c r="G1500" t="str">
        <f>VLOOKUP(A1500,'MASTER KEY'!$A$2:$K6496,11,FALSE)</f>
        <v>Ecology (Planktonic)</v>
      </c>
      <c r="H1500">
        <v>0</v>
      </c>
    </row>
    <row r="1501" spans="1:8">
      <c r="A1501" s="6" t="s">
        <v>4560</v>
      </c>
      <c r="B1501" t="str">
        <f>VLOOKUP(A1501,'MASTER KEY'!$A$2:$B7459,2,FALSE)</f>
        <v>Goniodoma polyedricum</v>
      </c>
      <c r="C1501" s="149" t="str">
        <f>VLOOKUP(A1501,'MASTER KEY'!$A$2:$C7459,3,TRUE)</f>
        <v>cells/mL</v>
      </c>
      <c r="D1501" s="6" t="str">
        <f t="shared" si="31"/>
        <v>Goniodoma_polyedricum</v>
      </c>
      <c r="E1501" s="149" t="str">
        <f t="shared" si="30"/>
        <v>cells/mL</v>
      </c>
      <c r="F1501" s="173">
        <v>1</v>
      </c>
      <c r="G1501" t="str">
        <f>VLOOKUP(A1501,'MASTER KEY'!$A$2:$K6497,11,FALSE)</f>
        <v>Ecology (Planktonic)</v>
      </c>
      <c r="H1501">
        <v>0</v>
      </c>
    </row>
    <row r="1502" spans="1:8">
      <c r="A1502" s="6" t="s">
        <v>4561</v>
      </c>
      <c r="B1502" t="str">
        <f>VLOOKUP(A1502,'MASTER KEY'!$A$2:$B7460,2,FALSE)</f>
        <v>Gonium spp 0001</v>
      </c>
      <c r="C1502" s="149" t="str">
        <f>VLOOKUP(A1502,'MASTER KEY'!$A$2:$C7460,3,TRUE)</f>
        <v>cells/mL</v>
      </c>
      <c r="D1502" s="6" t="str">
        <f t="shared" si="31"/>
        <v>Gonium_spp_0001</v>
      </c>
      <c r="E1502" s="149" t="str">
        <f t="shared" si="30"/>
        <v>cells/mL</v>
      </c>
      <c r="F1502" s="173">
        <v>1</v>
      </c>
      <c r="G1502" t="str">
        <f>VLOOKUP(A1502,'MASTER KEY'!$A$2:$K6498,11,FALSE)</f>
        <v>Ecology (Planktonic)</v>
      </c>
      <c r="H1502">
        <v>0</v>
      </c>
    </row>
    <row r="1503" spans="1:8">
      <c r="A1503" s="6" t="s">
        <v>4562</v>
      </c>
      <c r="B1503" t="str">
        <f>VLOOKUP(A1503,'MASTER KEY'!$A$2:$B7461,2,FALSE)</f>
        <v>Gonyaulax birostris</v>
      </c>
      <c r="C1503" s="149" t="str">
        <f>VLOOKUP(A1503,'MASTER KEY'!$A$2:$C7461,3,TRUE)</f>
        <v>cells/mL</v>
      </c>
      <c r="D1503" s="6" t="str">
        <f t="shared" si="31"/>
        <v>Gonyaulax_birostris</v>
      </c>
      <c r="E1503" s="149" t="str">
        <f t="shared" si="30"/>
        <v>cells/mL</v>
      </c>
      <c r="F1503" s="173">
        <v>1</v>
      </c>
      <c r="G1503" t="str">
        <f>VLOOKUP(A1503,'MASTER KEY'!$A$2:$K6499,11,FALSE)</f>
        <v>Ecology (Planktonic)</v>
      </c>
      <c r="H1503">
        <v>0</v>
      </c>
    </row>
    <row r="1504" spans="1:8">
      <c r="A1504" s="6" t="s">
        <v>4563</v>
      </c>
      <c r="B1504" t="str">
        <f>VLOOKUP(A1504,'MASTER KEY'!$A$2:$B7462,2,FALSE)</f>
        <v>Gonyaulax scrippsae</v>
      </c>
      <c r="C1504" s="149" t="str">
        <f>VLOOKUP(A1504,'MASTER KEY'!$A$2:$C7462,3,TRUE)</f>
        <v>cells/mL</v>
      </c>
      <c r="D1504" s="6" t="str">
        <f t="shared" si="31"/>
        <v>Gonyaulax_scrippsae</v>
      </c>
      <c r="E1504" s="149" t="str">
        <f t="shared" si="30"/>
        <v>cells/mL</v>
      </c>
      <c r="F1504" s="173">
        <v>1</v>
      </c>
      <c r="G1504" t="str">
        <f>VLOOKUP(A1504,'MASTER KEY'!$A$2:$K6500,11,FALSE)</f>
        <v>Ecology (Planktonic)</v>
      </c>
      <c r="H1504">
        <v>0</v>
      </c>
    </row>
    <row r="1505" spans="1:8">
      <c r="A1505" s="6" t="s">
        <v>4564</v>
      </c>
      <c r="B1505" t="str">
        <f>VLOOKUP(A1505,'MASTER KEY'!$A$2:$B7463,2,FALSE)</f>
        <v>Gonyaulax spinifera</v>
      </c>
      <c r="C1505" s="149" t="str">
        <f>VLOOKUP(A1505,'MASTER KEY'!$A$2:$C7463,3,TRUE)</f>
        <v>cells/mL</v>
      </c>
      <c r="D1505" s="6" t="str">
        <f t="shared" si="31"/>
        <v>Gonyaulax_spinifera</v>
      </c>
      <c r="E1505" s="149" t="str">
        <f t="shared" si="30"/>
        <v>cells/mL</v>
      </c>
      <c r="F1505" s="173">
        <v>1</v>
      </c>
      <c r="G1505" t="str">
        <f>VLOOKUP(A1505,'MASTER KEY'!$A$2:$K6501,11,FALSE)</f>
        <v>Ecology (Planktonic)</v>
      </c>
      <c r="H1505">
        <v>0</v>
      </c>
    </row>
    <row r="1506" spans="1:8">
      <c r="A1506" s="6" t="s">
        <v>4565</v>
      </c>
      <c r="B1506" t="str">
        <f>VLOOKUP(A1506,'MASTER KEY'!$A$2:$B7464,2,FALSE)</f>
        <v>Gonyaulax spp 0001</v>
      </c>
      <c r="C1506" s="149" t="str">
        <f>VLOOKUP(A1506,'MASTER KEY'!$A$2:$C7464,3,TRUE)</f>
        <v>cells/mL</v>
      </c>
      <c r="D1506" s="6" t="str">
        <f t="shared" si="31"/>
        <v>Gonyaulax_spp_0001</v>
      </c>
      <c r="E1506" s="149" t="str">
        <f t="shared" si="30"/>
        <v>cells/mL</v>
      </c>
      <c r="F1506" s="173">
        <v>1</v>
      </c>
      <c r="G1506" t="str">
        <f>VLOOKUP(A1506,'MASTER KEY'!$A$2:$K6502,11,FALSE)</f>
        <v>Ecology (Planktonic)</v>
      </c>
      <c r="H1506">
        <v>0</v>
      </c>
    </row>
    <row r="1507" spans="1:8">
      <c r="A1507" s="6" t="s">
        <v>4566</v>
      </c>
      <c r="B1507" t="str">
        <f>VLOOKUP(A1507,'MASTER KEY'!$A$2:$B7465,2,FALSE)</f>
        <v>Gonyaulax spp 0002</v>
      </c>
      <c r="C1507" s="149" t="str">
        <f>VLOOKUP(A1507,'MASTER KEY'!$A$2:$C7465,3,TRUE)</f>
        <v>cells/mL</v>
      </c>
      <c r="D1507" s="6" t="str">
        <f t="shared" si="31"/>
        <v>Gonyaulax_spp_0002</v>
      </c>
      <c r="E1507" s="149" t="str">
        <f t="shared" si="30"/>
        <v>cells/mL</v>
      </c>
      <c r="F1507" s="173">
        <v>1</v>
      </c>
      <c r="G1507" t="str">
        <f>VLOOKUP(A1507,'MASTER KEY'!$A$2:$K6503,11,FALSE)</f>
        <v>Ecology (Planktonic)</v>
      </c>
      <c r="H1507">
        <v>0</v>
      </c>
    </row>
    <row r="1508" spans="1:8">
      <c r="A1508" s="6" t="s">
        <v>4567</v>
      </c>
      <c r="B1508" t="str">
        <f>VLOOKUP(A1508,'MASTER KEY'!$A$2:$B7466,2,FALSE)</f>
        <v>Gonyaulax spp 0003</v>
      </c>
      <c r="C1508" s="149" t="str">
        <f>VLOOKUP(A1508,'MASTER KEY'!$A$2:$C7466,3,TRUE)</f>
        <v>cells/mL</v>
      </c>
      <c r="D1508" s="6" t="str">
        <f t="shared" si="31"/>
        <v>Gonyaulax_spp_0003</v>
      </c>
      <c r="E1508" s="149" t="str">
        <f t="shared" si="30"/>
        <v>cells/mL</v>
      </c>
      <c r="F1508" s="173">
        <v>1</v>
      </c>
      <c r="G1508" t="str">
        <f>VLOOKUP(A1508,'MASTER KEY'!$A$2:$K6504,11,FALSE)</f>
        <v>Ecology (Planktonic)</v>
      </c>
      <c r="H1508">
        <v>0</v>
      </c>
    </row>
    <row r="1509" spans="1:8">
      <c r="A1509" s="6" t="s">
        <v>4568</v>
      </c>
      <c r="B1509" t="str">
        <f>VLOOKUP(A1509,'MASTER KEY'!$A$2:$B7467,2,FALSE)</f>
        <v>Gossleriella spp 0001</v>
      </c>
      <c r="C1509" s="149" t="str">
        <f>VLOOKUP(A1509,'MASTER KEY'!$A$2:$C7467,3,TRUE)</f>
        <v>cells/mL</v>
      </c>
      <c r="D1509" s="6" t="str">
        <f t="shared" si="31"/>
        <v>Gossleriella_spp_0001</v>
      </c>
      <c r="E1509" s="149" t="str">
        <f t="shared" si="30"/>
        <v>cells/mL</v>
      </c>
      <c r="F1509" s="173">
        <v>1</v>
      </c>
      <c r="G1509" t="str">
        <f>VLOOKUP(A1509,'MASTER KEY'!$A$2:$K6505,11,FALSE)</f>
        <v>Ecology (Planktonic)</v>
      </c>
      <c r="H1509">
        <v>0</v>
      </c>
    </row>
    <row r="1510" spans="1:8">
      <c r="A1510" s="6" t="s">
        <v>4569</v>
      </c>
      <c r="B1510" t="str">
        <f>VLOOKUP(A1510,'MASTER KEY'!$A$2:$B7468,2,FALSE)</f>
        <v>Gossleriella tropica</v>
      </c>
      <c r="C1510" s="149" t="str">
        <f>VLOOKUP(A1510,'MASTER KEY'!$A$2:$C7468,3,TRUE)</f>
        <v>cells/mL</v>
      </c>
      <c r="D1510" s="6" t="str">
        <f t="shared" si="31"/>
        <v>Gossleriella_tropica</v>
      </c>
      <c r="E1510" s="149" t="str">
        <f t="shared" si="30"/>
        <v>cells/mL</v>
      </c>
      <c r="F1510" s="173">
        <v>1</v>
      </c>
      <c r="G1510" t="str">
        <f>VLOOKUP(A1510,'MASTER KEY'!$A$2:$K6506,11,FALSE)</f>
        <v>Ecology (Planktonic)</v>
      </c>
      <c r="H1510">
        <v>0</v>
      </c>
    </row>
    <row r="1511" spans="1:8">
      <c r="A1511" s="6" t="s">
        <v>4570</v>
      </c>
      <c r="B1511" t="str">
        <f>VLOOKUP(A1511,'MASTER KEY'!$A$2:$B7469,2,FALSE)</f>
        <v>Gramatophora marina</v>
      </c>
      <c r="C1511" s="149" t="str">
        <f>VLOOKUP(A1511,'MASTER KEY'!$A$2:$C7469,3,TRUE)</f>
        <v>cells/mL</v>
      </c>
      <c r="D1511" s="6" t="str">
        <f t="shared" si="31"/>
        <v>Gramatophora_marina</v>
      </c>
      <c r="E1511" s="149" t="str">
        <f t="shared" si="30"/>
        <v>cells/mL</v>
      </c>
      <c r="F1511" s="173">
        <v>1</v>
      </c>
      <c r="G1511" t="str">
        <f>VLOOKUP(A1511,'MASTER KEY'!$A$2:$K6507,11,FALSE)</f>
        <v>Ecology (Planktonic)</v>
      </c>
      <c r="H1511">
        <v>0</v>
      </c>
    </row>
    <row r="1512" spans="1:8">
      <c r="A1512" s="6" t="s">
        <v>4571</v>
      </c>
      <c r="B1512" t="str">
        <f>VLOOKUP(A1512,'MASTER KEY'!$A$2:$B7470,2,FALSE)</f>
        <v>Gramatophora oceanica</v>
      </c>
      <c r="C1512" s="149" t="str">
        <f>VLOOKUP(A1512,'MASTER KEY'!$A$2:$C7470,3,TRUE)</f>
        <v>cells/mL</v>
      </c>
      <c r="D1512" s="6" t="str">
        <f t="shared" si="31"/>
        <v>Gramatophora_oceanica</v>
      </c>
      <c r="E1512" s="149" t="str">
        <f t="shared" si="30"/>
        <v>cells/mL</v>
      </c>
      <c r="F1512" s="173">
        <v>1</v>
      </c>
      <c r="G1512" t="str">
        <f>VLOOKUP(A1512,'MASTER KEY'!$A$2:$K6508,11,FALSE)</f>
        <v>Ecology (Planktonic)</v>
      </c>
      <c r="H1512">
        <v>0</v>
      </c>
    </row>
    <row r="1513" spans="1:8">
      <c r="A1513" s="6" t="s">
        <v>4572</v>
      </c>
      <c r="B1513" t="str">
        <f>VLOOKUP(A1513,'MASTER KEY'!$A$2:$B7471,2,FALSE)</f>
        <v>Gramatophora spp 0001</v>
      </c>
      <c r="C1513" s="149" t="str">
        <f>VLOOKUP(A1513,'MASTER KEY'!$A$2:$C7471,3,TRUE)</f>
        <v>cells/mL</v>
      </c>
      <c r="D1513" s="6" t="str">
        <f t="shared" si="31"/>
        <v>Gramatophora_spp_0001</v>
      </c>
      <c r="E1513" s="149" t="str">
        <f t="shared" si="30"/>
        <v>cells/mL</v>
      </c>
      <c r="F1513" s="173">
        <v>1</v>
      </c>
      <c r="G1513" t="str">
        <f>VLOOKUP(A1513,'MASTER KEY'!$A$2:$K6509,11,FALSE)</f>
        <v>Ecology (Planktonic)</v>
      </c>
      <c r="H1513">
        <v>0</v>
      </c>
    </row>
    <row r="1514" spans="1:8">
      <c r="A1514" s="6" t="s">
        <v>4573</v>
      </c>
      <c r="B1514" t="str">
        <f>VLOOKUP(A1514,'MASTER KEY'!$A$2:$B7472,2,FALSE)</f>
        <v>Grammatophora marina</v>
      </c>
      <c r="C1514" s="149" t="str">
        <f>VLOOKUP(A1514,'MASTER KEY'!$A$2:$C7472,3,TRUE)</f>
        <v>cells/mL</v>
      </c>
      <c r="D1514" s="6" t="str">
        <f t="shared" si="31"/>
        <v>Grammatophora_marina</v>
      </c>
      <c r="E1514" s="149" t="str">
        <f t="shared" si="30"/>
        <v>cells/mL</v>
      </c>
      <c r="F1514" s="173">
        <v>1</v>
      </c>
      <c r="G1514" t="str">
        <f>VLOOKUP(A1514,'MASTER KEY'!$A$2:$K6510,11,FALSE)</f>
        <v>Ecology (Planktonic)</v>
      </c>
      <c r="H1514">
        <v>0</v>
      </c>
    </row>
    <row r="1515" spans="1:8">
      <c r="A1515" s="6" t="s">
        <v>4574</v>
      </c>
      <c r="B1515" t="str">
        <f>VLOOKUP(A1515,'MASTER KEY'!$A$2:$B7473,2,FALSE)</f>
        <v>Grammatophora spp 0001</v>
      </c>
      <c r="C1515" s="149" t="str">
        <f>VLOOKUP(A1515,'MASTER KEY'!$A$2:$C7473,3,TRUE)</f>
        <v>cells/mL</v>
      </c>
      <c r="D1515" s="6" t="str">
        <f t="shared" si="31"/>
        <v>Grammatophora_spp_0001</v>
      </c>
      <c r="E1515" s="149" t="str">
        <f t="shared" si="30"/>
        <v>cells/mL</v>
      </c>
      <c r="F1515" s="173">
        <v>1</v>
      </c>
      <c r="G1515" t="str">
        <f>VLOOKUP(A1515,'MASTER KEY'!$A$2:$K6511,11,FALSE)</f>
        <v>Ecology (Planktonic)</v>
      </c>
      <c r="H1515">
        <v>0</v>
      </c>
    </row>
    <row r="1516" spans="1:8">
      <c r="A1516" s="6" t="s">
        <v>4575</v>
      </c>
      <c r="B1516" t="str">
        <f>VLOOKUP(A1516,'MASTER KEY'!$A$2:$B7474,2,FALSE)</f>
        <v>Grammatophora spp 0002</v>
      </c>
      <c r="C1516" s="149" t="str">
        <f>VLOOKUP(A1516,'MASTER KEY'!$A$2:$C7474,3,TRUE)</f>
        <v>cells/mL</v>
      </c>
      <c r="D1516" s="6" t="str">
        <f t="shared" si="31"/>
        <v>Grammatophora_spp_0002</v>
      </c>
      <c r="E1516" s="149" t="str">
        <f t="shared" si="30"/>
        <v>cells/mL</v>
      </c>
      <c r="F1516" s="173">
        <v>1</v>
      </c>
      <c r="G1516" t="str">
        <f>VLOOKUP(A1516,'MASTER KEY'!$A$2:$K6512,11,FALSE)</f>
        <v>Ecology (Planktonic)</v>
      </c>
      <c r="H1516">
        <v>0</v>
      </c>
    </row>
    <row r="1517" spans="1:8">
      <c r="A1517" s="6" t="s">
        <v>4576</v>
      </c>
      <c r="B1517" t="str">
        <f>VLOOKUP(A1517,'MASTER KEY'!$A$2:$B7475,2,FALSE)</f>
        <v>Guinardia cylindrus</v>
      </c>
      <c r="C1517" s="149" t="str">
        <f>VLOOKUP(A1517,'MASTER KEY'!$A$2:$C7475,3,TRUE)</f>
        <v>cells/mL</v>
      </c>
      <c r="D1517" s="6" t="str">
        <f t="shared" si="31"/>
        <v>Guinardia_cylindrus</v>
      </c>
      <c r="E1517" s="149" t="str">
        <f t="shared" si="30"/>
        <v>cells/mL</v>
      </c>
      <c r="F1517" s="173">
        <v>1</v>
      </c>
      <c r="G1517" t="str">
        <f>VLOOKUP(A1517,'MASTER KEY'!$A$2:$K6513,11,FALSE)</f>
        <v>Ecology (Planktonic)</v>
      </c>
      <c r="H1517">
        <v>0</v>
      </c>
    </row>
    <row r="1518" spans="1:8">
      <c r="A1518" s="6" t="s">
        <v>4577</v>
      </c>
      <c r="B1518" t="str">
        <f>VLOOKUP(A1518,'MASTER KEY'!$A$2:$B7476,2,FALSE)</f>
        <v>Guinardia delicatula</v>
      </c>
      <c r="C1518" s="149" t="str">
        <f>VLOOKUP(A1518,'MASTER KEY'!$A$2:$C7476,3,TRUE)</f>
        <v>cells/mL</v>
      </c>
      <c r="D1518" s="6" t="str">
        <f t="shared" si="31"/>
        <v>Guinardia_delicatula</v>
      </c>
      <c r="E1518" s="149" t="str">
        <f t="shared" si="30"/>
        <v>cells/mL</v>
      </c>
      <c r="F1518" s="173">
        <v>1</v>
      </c>
      <c r="G1518" t="str">
        <f>VLOOKUP(A1518,'MASTER KEY'!$A$2:$K6514,11,FALSE)</f>
        <v>Ecology (Planktonic)</v>
      </c>
      <c r="H1518">
        <v>0</v>
      </c>
    </row>
    <row r="1519" spans="1:8">
      <c r="A1519" s="6" t="s">
        <v>4578</v>
      </c>
      <c r="B1519" t="str">
        <f>VLOOKUP(A1519,'MASTER KEY'!$A$2:$B7477,2,FALSE)</f>
        <v>Guinardia flaccida</v>
      </c>
      <c r="C1519" s="149" t="str">
        <f>VLOOKUP(A1519,'MASTER KEY'!$A$2:$C7477,3,TRUE)</f>
        <v>cells/mL</v>
      </c>
      <c r="D1519" s="6" t="str">
        <f t="shared" si="31"/>
        <v>Guinardia_flaccida</v>
      </c>
      <c r="E1519" s="149" t="str">
        <f t="shared" si="30"/>
        <v>cells/mL</v>
      </c>
      <c r="F1519" s="173">
        <v>1</v>
      </c>
      <c r="G1519" t="str">
        <f>VLOOKUP(A1519,'MASTER KEY'!$A$2:$K6515,11,FALSE)</f>
        <v>Ecology (Planktonic)</v>
      </c>
      <c r="H1519">
        <v>0</v>
      </c>
    </row>
    <row r="1520" spans="1:8">
      <c r="A1520" s="6" t="s">
        <v>4579</v>
      </c>
      <c r="B1520" t="str">
        <f>VLOOKUP(A1520,'MASTER KEY'!$A$2:$B7478,2,FALSE)</f>
        <v>Guinardia spp 0001</v>
      </c>
      <c r="C1520" s="149" t="str">
        <f>VLOOKUP(A1520,'MASTER KEY'!$A$2:$C7478,3,TRUE)</f>
        <v>cells/mL</v>
      </c>
      <c r="D1520" s="6" t="str">
        <f t="shared" si="31"/>
        <v>Guinardia_spp_0001</v>
      </c>
      <c r="E1520" s="149" t="str">
        <f t="shared" si="30"/>
        <v>cells/mL</v>
      </c>
      <c r="F1520" s="173">
        <v>1</v>
      </c>
      <c r="G1520" t="str">
        <f>VLOOKUP(A1520,'MASTER KEY'!$A$2:$K6516,11,FALSE)</f>
        <v>Ecology (Planktonic)</v>
      </c>
      <c r="H1520">
        <v>0</v>
      </c>
    </row>
    <row r="1521" spans="1:8">
      <c r="A1521" s="6" t="s">
        <v>4580</v>
      </c>
      <c r="B1521" t="str">
        <f>VLOOKUP(A1521,'MASTER KEY'!$A$2:$B7479,2,FALSE)</f>
        <v>Guinardia spp 0002</v>
      </c>
      <c r="C1521" s="149" t="str">
        <f>VLOOKUP(A1521,'MASTER KEY'!$A$2:$C7479,3,TRUE)</f>
        <v>cells/mL</v>
      </c>
      <c r="D1521" s="6" t="str">
        <f t="shared" si="31"/>
        <v>Guinardia_spp_0002</v>
      </c>
      <c r="E1521" s="149" t="str">
        <f t="shared" si="30"/>
        <v>cells/mL</v>
      </c>
      <c r="F1521" s="173">
        <v>1</v>
      </c>
      <c r="G1521" t="str">
        <f>VLOOKUP(A1521,'MASTER KEY'!$A$2:$K6517,11,FALSE)</f>
        <v>Ecology (Planktonic)</v>
      </c>
      <c r="H1521">
        <v>0</v>
      </c>
    </row>
    <row r="1522" spans="1:8">
      <c r="A1522" s="6" t="s">
        <v>4581</v>
      </c>
      <c r="B1522" t="str">
        <f>VLOOKUP(A1522,'MASTER KEY'!$A$2:$B7480,2,FALSE)</f>
        <v>Guinardia spp 0003</v>
      </c>
      <c r="C1522" s="149" t="str">
        <f>VLOOKUP(A1522,'MASTER KEY'!$A$2:$C7480,3,TRUE)</f>
        <v>cells/mL</v>
      </c>
      <c r="D1522" s="6" t="str">
        <f t="shared" si="31"/>
        <v>Guinardia_spp_0003</v>
      </c>
      <c r="E1522" s="149" t="str">
        <f t="shared" si="30"/>
        <v>cells/mL</v>
      </c>
      <c r="F1522" s="173">
        <v>1</v>
      </c>
      <c r="G1522" t="str">
        <f>VLOOKUP(A1522,'MASTER KEY'!$A$2:$K6518,11,FALSE)</f>
        <v>Ecology (Planktonic)</v>
      </c>
      <c r="H1522">
        <v>0</v>
      </c>
    </row>
    <row r="1523" spans="1:8">
      <c r="A1523" s="6" t="s">
        <v>4582</v>
      </c>
      <c r="B1523" t="str">
        <f>VLOOKUP(A1523,'MASTER KEY'!$A$2:$B7481,2,FALSE)</f>
        <v>Guinardia striata</v>
      </c>
      <c r="C1523" s="149" t="str">
        <f>VLOOKUP(A1523,'MASTER KEY'!$A$2:$C7481,3,TRUE)</f>
        <v>cells/mL</v>
      </c>
      <c r="D1523" s="6" t="str">
        <f t="shared" si="31"/>
        <v>Guinardia_striata</v>
      </c>
      <c r="E1523" s="149" t="str">
        <f t="shared" si="30"/>
        <v>cells/mL</v>
      </c>
      <c r="F1523" s="173">
        <v>1</v>
      </c>
      <c r="G1523" t="str">
        <f>VLOOKUP(A1523,'MASTER KEY'!$A$2:$K6519,11,FALSE)</f>
        <v>Ecology (Planktonic)</v>
      </c>
      <c r="H1523">
        <v>0</v>
      </c>
    </row>
    <row r="1524" spans="1:8">
      <c r="A1524" s="6" t="s">
        <v>4583</v>
      </c>
      <c r="B1524" t="str">
        <f>VLOOKUP(A1524,'MASTER KEY'!$A$2:$B7482,2,FALSE)</f>
        <v>Gymnodinioid spp 0001</v>
      </c>
      <c r="C1524" s="149" t="str">
        <f>VLOOKUP(A1524,'MASTER KEY'!$A$2:$C7482,3,TRUE)</f>
        <v>cells/mL</v>
      </c>
      <c r="D1524" s="6" t="str">
        <f t="shared" si="31"/>
        <v>Gymnodinioid_spp_0001</v>
      </c>
      <c r="E1524" s="149" t="str">
        <f t="shared" si="30"/>
        <v>cells/mL</v>
      </c>
      <c r="F1524" s="173">
        <v>1</v>
      </c>
      <c r="G1524" t="str">
        <f>VLOOKUP(A1524,'MASTER KEY'!$A$2:$K6520,11,FALSE)</f>
        <v>Ecology (Planktonic)</v>
      </c>
      <c r="H1524">
        <v>0</v>
      </c>
    </row>
    <row r="1525" spans="1:8">
      <c r="A1525" s="6" t="s">
        <v>4584</v>
      </c>
      <c r="B1525" t="str">
        <f>VLOOKUP(A1525,'MASTER KEY'!$A$2:$B7483,2,FALSE)</f>
        <v>Gymnodinioid spp 0002</v>
      </c>
      <c r="C1525" s="149" t="str">
        <f>VLOOKUP(A1525,'MASTER KEY'!$A$2:$C7483,3,TRUE)</f>
        <v>cells/mL</v>
      </c>
      <c r="D1525" s="6" t="str">
        <f t="shared" si="31"/>
        <v>Gymnodinioid_spp_0002</v>
      </c>
      <c r="E1525" s="149" t="str">
        <f t="shared" si="30"/>
        <v>cells/mL</v>
      </c>
      <c r="F1525" s="173">
        <v>1</v>
      </c>
      <c r="G1525" t="str">
        <f>VLOOKUP(A1525,'MASTER KEY'!$A$2:$K6521,11,FALSE)</f>
        <v>Ecology (Planktonic)</v>
      </c>
      <c r="H1525">
        <v>0</v>
      </c>
    </row>
    <row r="1526" spans="1:8">
      <c r="A1526" s="6" t="s">
        <v>4585</v>
      </c>
      <c r="B1526" t="str">
        <f>VLOOKUP(A1526,'MASTER KEY'!$A$2:$B7484,2,FALSE)</f>
        <v>Gymnodinioid spp 0003</v>
      </c>
      <c r="C1526" s="149" t="str">
        <f>VLOOKUP(A1526,'MASTER KEY'!$A$2:$C7484,3,TRUE)</f>
        <v>cells/mL</v>
      </c>
      <c r="D1526" s="6" t="str">
        <f t="shared" si="31"/>
        <v>Gymnodinioid_spp_0003</v>
      </c>
      <c r="E1526" s="149" t="str">
        <f t="shared" si="30"/>
        <v>cells/mL</v>
      </c>
      <c r="F1526" s="173">
        <v>1</v>
      </c>
      <c r="G1526" t="str">
        <f>VLOOKUP(A1526,'MASTER KEY'!$A$2:$K6522,11,FALSE)</f>
        <v>Ecology (Planktonic)</v>
      </c>
      <c r="H1526">
        <v>0</v>
      </c>
    </row>
    <row r="1527" spans="1:8">
      <c r="A1527" s="6" t="s">
        <v>4586</v>
      </c>
      <c r="B1527" t="str">
        <f>VLOOKUP(A1527,'MASTER KEY'!$A$2:$B7485,2,FALSE)</f>
        <v>Gymnodinioid spp 0004</v>
      </c>
      <c r="C1527" s="149" t="str">
        <f>VLOOKUP(A1527,'MASTER KEY'!$A$2:$C7485,3,TRUE)</f>
        <v>cells/mL</v>
      </c>
      <c r="D1527" s="6" t="str">
        <f t="shared" si="31"/>
        <v>Gymnodinioid_spp_0004</v>
      </c>
      <c r="E1527" s="149" t="str">
        <f t="shared" si="30"/>
        <v>cells/mL</v>
      </c>
      <c r="F1527" s="173">
        <v>1</v>
      </c>
      <c r="G1527" t="str">
        <f>VLOOKUP(A1527,'MASTER KEY'!$A$2:$K6523,11,FALSE)</f>
        <v>Ecology (Planktonic)</v>
      </c>
      <c r="H1527">
        <v>0</v>
      </c>
    </row>
    <row r="1528" spans="1:8">
      <c r="A1528" s="6" t="s">
        <v>4587</v>
      </c>
      <c r="B1528" t="str">
        <f>VLOOKUP(A1528,'MASTER KEY'!$A$2:$B7486,2,FALSE)</f>
        <v>Gymnodinioid spp 0005</v>
      </c>
      <c r="C1528" s="149" t="str">
        <f>VLOOKUP(A1528,'MASTER KEY'!$A$2:$C7486,3,TRUE)</f>
        <v>cells/mL</v>
      </c>
      <c r="D1528" s="6" t="str">
        <f t="shared" si="31"/>
        <v>Gymnodinioid_spp_0005</v>
      </c>
      <c r="E1528" s="149" t="str">
        <f t="shared" si="30"/>
        <v>cells/mL</v>
      </c>
      <c r="F1528" s="173">
        <v>1</v>
      </c>
      <c r="G1528" t="str">
        <f>VLOOKUP(A1528,'MASTER KEY'!$A$2:$K6524,11,FALSE)</f>
        <v>Ecology (Planktonic)</v>
      </c>
      <c r="H1528">
        <v>0</v>
      </c>
    </row>
    <row r="1529" spans="1:8">
      <c r="A1529" s="6" t="s">
        <v>4588</v>
      </c>
      <c r="B1529" t="str">
        <f>VLOOKUP(A1529,'MASTER KEY'!$A$2:$B7487,2,FALSE)</f>
        <v>Gymnodinioid spp 0006</v>
      </c>
      <c r="C1529" s="149" t="str">
        <f>VLOOKUP(A1529,'MASTER KEY'!$A$2:$C7487,3,TRUE)</f>
        <v>cells/mL</v>
      </c>
      <c r="D1529" s="6" t="str">
        <f t="shared" si="31"/>
        <v>Gymnodinioid_spp_0006</v>
      </c>
      <c r="E1529" s="149" t="str">
        <f t="shared" si="30"/>
        <v>cells/mL</v>
      </c>
      <c r="F1529" s="173">
        <v>1</v>
      </c>
      <c r="G1529" t="str">
        <f>VLOOKUP(A1529,'MASTER KEY'!$A$2:$K6525,11,FALSE)</f>
        <v>Ecology (Planktonic)</v>
      </c>
      <c r="H1529">
        <v>0</v>
      </c>
    </row>
    <row r="1530" spans="1:8">
      <c r="A1530" s="6" t="s">
        <v>4589</v>
      </c>
      <c r="B1530" t="str">
        <f>VLOOKUP(A1530,'MASTER KEY'!$A$2:$B7488,2,FALSE)</f>
        <v>Gymnodinioid spp 0007</v>
      </c>
      <c r="C1530" s="149" t="str">
        <f>VLOOKUP(A1530,'MASTER KEY'!$A$2:$C7488,3,TRUE)</f>
        <v>cells/mL</v>
      </c>
      <c r="D1530" s="6" t="str">
        <f t="shared" si="31"/>
        <v>Gymnodinioid_spp_0007</v>
      </c>
      <c r="E1530" s="149" t="str">
        <f t="shared" si="30"/>
        <v>cells/mL</v>
      </c>
      <c r="F1530" s="173">
        <v>1</v>
      </c>
      <c r="G1530" t="str">
        <f>VLOOKUP(A1530,'MASTER KEY'!$A$2:$K6526,11,FALSE)</f>
        <v>Ecology (Planktonic)</v>
      </c>
      <c r="H1530">
        <v>0</v>
      </c>
    </row>
    <row r="1531" spans="1:8">
      <c r="A1531" s="6" t="s">
        <v>4590</v>
      </c>
      <c r="B1531" t="str">
        <f>VLOOKUP(A1531,'MASTER KEY'!$A$2:$B7489,2,FALSE)</f>
        <v>Gymnodinium breve</v>
      </c>
      <c r="C1531" s="149" t="str">
        <f>VLOOKUP(A1531,'MASTER KEY'!$A$2:$C7489,3,TRUE)</f>
        <v>cells/mL</v>
      </c>
      <c r="D1531" s="6" t="str">
        <f t="shared" si="31"/>
        <v>Gymnodinium_breve</v>
      </c>
      <c r="E1531" s="149" t="str">
        <f t="shared" si="30"/>
        <v>cells/mL</v>
      </c>
      <c r="F1531" s="173">
        <v>1</v>
      </c>
      <c r="G1531" t="str">
        <f>VLOOKUP(A1531,'MASTER KEY'!$A$2:$K6527,11,FALSE)</f>
        <v>Ecology (Planktonic)</v>
      </c>
      <c r="H1531">
        <v>0</v>
      </c>
    </row>
    <row r="1532" spans="1:8">
      <c r="A1532" s="6" t="s">
        <v>4591</v>
      </c>
      <c r="B1532" t="str">
        <f>VLOOKUP(A1532,'MASTER KEY'!$A$2:$B7490,2,FALSE)</f>
        <v>Gymnodinium catenatum</v>
      </c>
      <c r="C1532" s="149" t="str">
        <f>VLOOKUP(A1532,'MASTER KEY'!$A$2:$C7490,3,TRUE)</f>
        <v>cells/mL</v>
      </c>
      <c r="D1532" s="6" t="str">
        <f t="shared" si="31"/>
        <v>Gymnodinium_catenatum</v>
      </c>
      <c r="E1532" s="149" t="str">
        <f t="shared" si="30"/>
        <v>cells/mL</v>
      </c>
      <c r="F1532" s="173">
        <v>1</v>
      </c>
      <c r="G1532" t="str">
        <f>VLOOKUP(A1532,'MASTER KEY'!$A$2:$K6528,11,FALSE)</f>
        <v>Ecology (Planktonic)</v>
      </c>
      <c r="H1532">
        <v>0</v>
      </c>
    </row>
    <row r="1533" spans="1:8">
      <c r="A1533" s="6" t="s">
        <v>4592</v>
      </c>
      <c r="B1533" t="str">
        <f>VLOOKUP(A1533,'MASTER KEY'!$A$2:$B7491,2,FALSE)</f>
        <v>Gymnodinium spp 0001</v>
      </c>
      <c r="C1533" s="149" t="str">
        <f>VLOOKUP(A1533,'MASTER KEY'!$A$2:$C7491,3,TRUE)</f>
        <v>cells/mL</v>
      </c>
      <c r="D1533" s="6" t="str">
        <f t="shared" si="31"/>
        <v>Gymnodinium_spp_0001</v>
      </c>
      <c r="E1533" s="149" t="str">
        <f t="shared" si="30"/>
        <v>cells/mL</v>
      </c>
      <c r="F1533" s="173">
        <v>1</v>
      </c>
      <c r="G1533" t="str">
        <f>VLOOKUP(A1533,'MASTER KEY'!$A$2:$K6529,11,FALSE)</f>
        <v>Ecology (Planktonic)</v>
      </c>
      <c r="H1533">
        <v>0</v>
      </c>
    </row>
    <row r="1534" spans="1:8">
      <c r="A1534" s="6" t="s">
        <v>4593</v>
      </c>
      <c r="B1534" t="str">
        <f>VLOOKUP(A1534,'MASTER KEY'!$A$2:$B7492,2,FALSE)</f>
        <v>Gymnodinium spp 0002</v>
      </c>
      <c r="C1534" s="149" t="str">
        <f>VLOOKUP(A1534,'MASTER KEY'!$A$2:$C7492,3,TRUE)</f>
        <v>cells/mL</v>
      </c>
      <c r="D1534" s="6" t="str">
        <f t="shared" si="31"/>
        <v>Gymnodinium_spp_0002</v>
      </c>
      <c r="E1534" s="149" t="str">
        <f t="shared" si="30"/>
        <v>cells/mL</v>
      </c>
      <c r="F1534" s="173">
        <v>1</v>
      </c>
      <c r="G1534" t="str">
        <f>VLOOKUP(A1534,'MASTER KEY'!$A$2:$K6530,11,FALSE)</f>
        <v>Ecology (Planktonic)</v>
      </c>
      <c r="H1534">
        <v>0</v>
      </c>
    </row>
    <row r="1535" spans="1:8">
      <c r="A1535" s="6" t="s">
        <v>4594</v>
      </c>
      <c r="B1535" t="str">
        <f>VLOOKUP(A1535,'MASTER KEY'!$A$2:$B7493,2,FALSE)</f>
        <v>Gymnodinium spp 0003</v>
      </c>
      <c r="C1535" s="149" t="str">
        <f>VLOOKUP(A1535,'MASTER KEY'!$A$2:$C7493,3,TRUE)</f>
        <v>cells/mL</v>
      </c>
      <c r="D1535" s="6" t="str">
        <f t="shared" si="31"/>
        <v>Gymnodinium_spp_0003</v>
      </c>
      <c r="E1535" s="149" t="str">
        <f t="shared" si="30"/>
        <v>cells/mL</v>
      </c>
      <c r="F1535" s="173">
        <v>1</v>
      </c>
      <c r="G1535" t="str">
        <f>VLOOKUP(A1535,'MASTER KEY'!$A$2:$K6531,11,FALSE)</f>
        <v>Ecology (Planktonic)</v>
      </c>
      <c r="H1535">
        <v>0</v>
      </c>
    </row>
    <row r="1536" spans="1:8">
      <c r="A1536" s="6" t="s">
        <v>4595</v>
      </c>
      <c r="B1536" t="str">
        <f>VLOOKUP(A1536,'MASTER KEY'!$A$2:$B7494,2,FALSE)</f>
        <v>Gymnodinium spp 0004</v>
      </c>
      <c r="C1536" s="149" t="str">
        <f>VLOOKUP(A1536,'MASTER KEY'!$A$2:$C7494,3,TRUE)</f>
        <v>cells/mL</v>
      </c>
      <c r="D1536" s="6" t="str">
        <f t="shared" si="31"/>
        <v>Gymnodinium_spp_0004</v>
      </c>
      <c r="E1536" s="149" t="str">
        <f t="shared" si="30"/>
        <v>cells/mL</v>
      </c>
      <c r="F1536" s="173">
        <v>1</v>
      </c>
      <c r="G1536" t="str">
        <f>VLOOKUP(A1536,'MASTER KEY'!$A$2:$K6532,11,FALSE)</f>
        <v>Ecology (Planktonic)</v>
      </c>
      <c r="H1536">
        <v>0</v>
      </c>
    </row>
    <row r="1537" spans="1:8">
      <c r="A1537" s="6" t="s">
        <v>4596</v>
      </c>
      <c r="B1537" t="str">
        <f>VLOOKUP(A1537,'MASTER KEY'!$A$2:$B7495,2,FALSE)</f>
        <v>Gymnodinium spp 0005</v>
      </c>
      <c r="C1537" s="149" t="str">
        <f>VLOOKUP(A1537,'MASTER KEY'!$A$2:$C7495,3,TRUE)</f>
        <v>cells/mL</v>
      </c>
      <c r="D1537" s="6" t="str">
        <f t="shared" si="31"/>
        <v>Gymnodinium_spp_0005</v>
      </c>
      <c r="E1537" s="149" t="str">
        <f t="shared" si="30"/>
        <v>cells/mL</v>
      </c>
      <c r="F1537" s="173">
        <v>1</v>
      </c>
      <c r="G1537" t="str">
        <f>VLOOKUP(A1537,'MASTER KEY'!$A$2:$K6533,11,FALSE)</f>
        <v>Ecology (Planktonic)</v>
      </c>
      <c r="H1537">
        <v>0</v>
      </c>
    </row>
    <row r="1538" spans="1:8">
      <c r="A1538" s="6" t="s">
        <v>4597</v>
      </c>
      <c r="B1538" t="str">
        <f>VLOOKUP(A1538,'MASTER KEY'!$A$2:$B7496,2,FALSE)</f>
        <v>Gymnodinium spp 0006</v>
      </c>
      <c r="C1538" s="149" t="str">
        <f>VLOOKUP(A1538,'MASTER KEY'!$A$2:$C7496,3,TRUE)</f>
        <v>cells/mL</v>
      </c>
      <c r="D1538" s="6" t="str">
        <f t="shared" si="31"/>
        <v>Gymnodinium_spp_0006</v>
      </c>
      <c r="E1538" s="149" t="str">
        <f t="shared" si="30"/>
        <v>cells/mL</v>
      </c>
      <c r="F1538" s="173">
        <v>1</v>
      </c>
      <c r="G1538" t="str">
        <f>VLOOKUP(A1538,'MASTER KEY'!$A$2:$K6534,11,FALSE)</f>
        <v>Ecology (Planktonic)</v>
      </c>
      <c r="H1538">
        <v>0</v>
      </c>
    </row>
    <row r="1539" spans="1:8">
      <c r="A1539" s="6" t="s">
        <v>4598</v>
      </c>
      <c r="B1539" t="str">
        <f>VLOOKUP(A1539,'MASTER KEY'!$A$2:$B7497,2,FALSE)</f>
        <v>Gymnodinium spp 0007</v>
      </c>
      <c r="C1539" s="149" t="str">
        <f>VLOOKUP(A1539,'MASTER KEY'!$A$2:$C7497,3,TRUE)</f>
        <v>cells/mL</v>
      </c>
      <c r="D1539" s="6" t="str">
        <f t="shared" si="31"/>
        <v>Gymnodinium_spp_0007</v>
      </c>
      <c r="E1539" s="149" t="str">
        <f t="shared" si="30"/>
        <v>cells/mL</v>
      </c>
      <c r="F1539" s="173">
        <v>1</v>
      </c>
      <c r="G1539" t="str">
        <f>VLOOKUP(A1539,'MASTER KEY'!$A$2:$K6535,11,FALSE)</f>
        <v>Ecology (Planktonic)</v>
      </c>
      <c r="H1539">
        <v>0</v>
      </c>
    </row>
    <row r="1540" spans="1:8">
      <c r="A1540" s="6" t="s">
        <v>4599</v>
      </c>
      <c r="B1540" t="str">
        <f>VLOOKUP(A1540,'MASTER KEY'!$A$2:$B7498,2,FALSE)</f>
        <v>Gymnodinium spp 0008</v>
      </c>
      <c r="C1540" s="149" t="str">
        <f>VLOOKUP(A1540,'MASTER KEY'!$A$2:$C7498,3,TRUE)</f>
        <v>cells/mL</v>
      </c>
      <c r="D1540" s="6" t="str">
        <f t="shared" si="31"/>
        <v>Gymnodinium_spp_0008</v>
      </c>
      <c r="E1540" s="149" t="str">
        <f t="shared" si="30"/>
        <v>cells/mL</v>
      </c>
      <c r="F1540" s="173">
        <v>1</v>
      </c>
      <c r="G1540" t="str">
        <f>VLOOKUP(A1540,'MASTER KEY'!$A$2:$K6536,11,FALSE)</f>
        <v>Ecology (Planktonic)</v>
      </c>
      <c r="H1540">
        <v>0</v>
      </c>
    </row>
    <row r="1541" spans="1:8">
      <c r="A1541" s="6" t="s">
        <v>4600</v>
      </c>
      <c r="B1541" t="str">
        <f>VLOOKUP(A1541,'MASTER KEY'!$A$2:$B7499,2,FALSE)</f>
        <v>Gymnodinium spp 0009</v>
      </c>
      <c r="C1541" s="149" t="str">
        <f>VLOOKUP(A1541,'MASTER KEY'!$A$2:$C7499,3,TRUE)</f>
        <v>cells/mL</v>
      </c>
      <c r="D1541" s="6" t="str">
        <f t="shared" si="31"/>
        <v>Gymnodinium_spp_0009</v>
      </c>
      <c r="E1541" s="149" t="str">
        <f t="shared" si="30"/>
        <v>cells/mL</v>
      </c>
      <c r="F1541" s="173">
        <v>1</v>
      </c>
      <c r="G1541" t="str">
        <f>VLOOKUP(A1541,'MASTER KEY'!$A$2:$K6537,11,FALSE)</f>
        <v>Ecology (Planktonic)</v>
      </c>
      <c r="H1541">
        <v>0</v>
      </c>
    </row>
    <row r="1542" spans="1:8">
      <c r="A1542" s="6" t="s">
        <v>4601</v>
      </c>
      <c r="B1542" t="str">
        <f>VLOOKUP(A1542,'MASTER KEY'!$A$2:$B7500,2,FALSE)</f>
        <v>Gymnodinium spp 0010</v>
      </c>
      <c r="C1542" s="149" t="str">
        <f>VLOOKUP(A1542,'MASTER KEY'!$A$2:$C7500,3,TRUE)</f>
        <v>cells/mL</v>
      </c>
      <c r="D1542" s="6" t="str">
        <f t="shared" si="31"/>
        <v>Gymnodinium_spp_0010</v>
      </c>
      <c r="E1542" s="149" t="str">
        <f t="shared" si="30"/>
        <v>cells/mL</v>
      </c>
      <c r="F1542" s="173">
        <v>1</v>
      </c>
      <c r="G1542" t="str">
        <f>VLOOKUP(A1542,'MASTER KEY'!$A$2:$K6538,11,FALSE)</f>
        <v>Ecology (Planktonic)</v>
      </c>
      <c r="H1542">
        <v>0</v>
      </c>
    </row>
    <row r="1543" spans="1:8">
      <c r="A1543" s="6" t="s">
        <v>4602</v>
      </c>
      <c r="B1543" t="str">
        <f>VLOOKUP(A1543,'MASTER KEY'!$A$2:$B7501,2,FALSE)</f>
        <v>Gymnodinium spp 0011</v>
      </c>
      <c r="C1543" s="149" t="str">
        <f>VLOOKUP(A1543,'MASTER KEY'!$A$2:$C7501,3,TRUE)</f>
        <v>cells/mL</v>
      </c>
      <c r="D1543" s="6" t="str">
        <f t="shared" si="31"/>
        <v>Gymnodinium_spp_0011</v>
      </c>
      <c r="E1543" s="149" t="str">
        <f t="shared" si="30"/>
        <v>cells/mL</v>
      </c>
      <c r="F1543" s="173">
        <v>1</v>
      </c>
      <c r="G1543" t="str">
        <f>VLOOKUP(A1543,'MASTER KEY'!$A$2:$K6539,11,FALSE)</f>
        <v>Ecology (Planktonic)</v>
      </c>
      <c r="H1543">
        <v>0</v>
      </c>
    </row>
    <row r="1544" spans="1:8">
      <c r="A1544" s="6" t="s">
        <v>4603</v>
      </c>
      <c r="B1544" t="str">
        <f>VLOOKUP(A1544,'MASTER KEY'!$A$2:$B7502,2,FALSE)</f>
        <v>Gymnodinium spp 0012</v>
      </c>
      <c r="C1544" s="149" t="str">
        <f>VLOOKUP(A1544,'MASTER KEY'!$A$2:$C7502,3,TRUE)</f>
        <v>cells/mL</v>
      </c>
      <c r="D1544" s="6" t="str">
        <f t="shared" si="31"/>
        <v>Gymnodinium_spp_0012</v>
      </c>
      <c r="E1544" s="149" t="str">
        <f t="shared" si="30"/>
        <v>cells/mL</v>
      </c>
      <c r="F1544" s="173">
        <v>1</v>
      </c>
      <c r="G1544" t="str">
        <f>VLOOKUP(A1544,'MASTER KEY'!$A$2:$K6540,11,FALSE)</f>
        <v>Ecology (Planktonic)</v>
      </c>
      <c r="H1544">
        <v>0</v>
      </c>
    </row>
    <row r="1545" spans="1:8">
      <c r="A1545" s="6" t="s">
        <v>4604</v>
      </c>
      <c r="B1545" t="str">
        <f>VLOOKUP(A1545,'MASTER KEY'!$A$2:$B7503,2,FALSE)</f>
        <v>Gymnodinium spp 0013</v>
      </c>
      <c r="C1545" s="149" t="str">
        <f>VLOOKUP(A1545,'MASTER KEY'!$A$2:$C7503,3,TRUE)</f>
        <v>cells/mL</v>
      </c>
      <c r="D1545" s="6" t="str">
        <f t="shared" si="31"/>
        <v>Gymnodinium_spp_0013</v>
      </c>
      <c r="E1545" s="149" t="str">
        <f t="shared" si="30"/>
        <v>cells/mL</v>
      </c>
      <c r="F1545" s="173">
        <v>1</v>
      </c>
      <c r="G1545" t="str">
        <f>VLOOKUP(A1545,'MASTER KEY'!$A$2:$K6541,11,FALSE)</f>
        <v>Ecology (Planktonic)</v>
      </c>
      <c r="H1545">
        <v>0</v>
      </c>
    </row>
    <row r="1546" spans="1:8">
      <c r="A1546" s="6" t="s">
        <v>4605</v>
      </c>
      <c r="B1546" t="str">
        <f>VLOOKUP(A1546,'MASTER KEY'!$A$2:$B7504,2,FALSE)</f>
        <v>Gymnodinium spp 0014</v>
      </c>
      <c r="C1546" s="149" t="str">
        <f>VLOOKUP(A1546,'MASTER KEY'!$A$2:$C7504,3,TRUE)</f>
        <v>cells/mL</v>
      </c>
      <c r="D1546" s="6" t="str">
        <f t="shared" si="31"/>
        <v>Gymnodinium_spp_0014</v>
      </c>
      <c r="E1546" s="149" t="str">
        <f t="shared" si="30"/>
        <v>cells/mL</v>
      </c>
      <c r="F1546" s="173">
        <v>1</v>
      </c>
      <c r="G1546" t="str">
        <f>VLOOKUP(A1546,'MASTER KEY'!$A$2:$K6542,11,FALSE)</f>
        <v>Ecology (Planktonic)</v>
      </c>
      <c r="H1546">
        <v>0</v>
      </c>
    </row>
    <row r="1547" spans="1:8">
      <c r="A1547" s="6" t="s">
        <v>4606</v>
      </c>
      <c r="B1547" t="str">
        <f>VLOOKUP(A1547,'MASTER KEY'!$A$2:$B7505,2,FALSE)</f>
        <v>Gymnodinium spp 0015</v>
      </c>
      <c r="C1547" s="149" t="str">
        <f>VLOOKUP(A1547,'MASTER KEY'!$A$2:$C7505,3,TRUE)</f>
        <v>cells/mL</v>
      </c>
      <c r="D1547" s="6" t="str">
        <f t="shared" si="31"/>
        <v>Gymnodinium_spp_0015</v>
      </c>
      <c r="E1547" s="149" t="str">
        <f t="shared" si="30"/>
        <v>cells/mL</v>
      </c>
      <c r="F1547" s="173">
        <v>1</v>
      </c>
      <c r="G1547" t="str">
        <f>VLOOKUP(A1547,'MASTER KEY'!$A$2:$K6543,11,FALSE)</f>
        <v>Ecology (Planktonic)</v>
      </c>
      <c r="H1547">
        <v>0</v>
      </c>
    </row>
    <row r="1548" spans="1:8">
      <c r="A1548" s="6" t="s">
        <v>4607</v>
      </c>
      <c r="B1548" t="str">
        <f>VLOOKUP(A1548,'MASTER KEY'!$A$2:$B7506,2,FALSE)</f>
        <v>Gymnodinium spp 0016</v>
      </c>
      <c r="C1548" s="149" t="str">
        <f>VLOOKUP(A1548,'MASTER KEY'!$A$2:$C7506,3,TRUE)</f>
        <v>cells/mL</v>
      </c>
      <c r="D1548" s="6" t="str">
        <f t="shared" si="31"/>
        <v>Gymnodinium_spp_0016</v>
      </c>
      <c r="E1548" s="149" t="str">
        <f t="shared" ref="E1548:E1611" si="32">C1548</f>
        <v>cells/mL</v>
      </c>
      <c r="F1548" s="173">
        <v>1</v>
      </c>
      <c r="G1548" t="str">
        <f>VLOOKUP(A1548,'MASTER KEY'!$A$2:$K6544,11,FALSE)</f>
        <v>Ecology (Planktonic)</v>
      </c>
      <c r="H1548">
        <v>0</v>
      </c>
    </row>
    <row r="1549" spans="1:8">
      <c r="A1549" s="6" t="s">
        <v>4608</v>
      </c>
      <c r="B1549" t="str">
        <f>VLOOKUP(A1549,'MASTER KEY'!$A$2:$B7507,2,FALSE)</f>
        <v>Gymnodinium spp 0017</v>
      </c>
      <c r="C1549" s="149" t="str">
        <f>VLOOKUP(A1549,'MASTER KEY'!$A$2:$C7507,3,TRUE)</f>
        <v>cells/mL</v>
      </c>
      <c r="D1549" s="6" t="str">
        <f t="shared" ref="D1549:D1612" si="33">SUBSTITUTE(SUBSTITUTE(SUBSTITUTE(SUBSTITUTE(SUBSTITUTE(SUBSTITUTE(SUBSTITUTE(SUBSTITUTE(SUBSTITUTE(SUBSTITUTE(SUBSTITUTE(SUBSTITUTE(B1549," ","_"),"%",""),"(",""),")",""),"/",""),",",""),"-",""),".",""),"'",""),"&lt;",""),"&gt;",""),"=","")</f>
        <v>Gymnodinium_spp_0017</v>
      </c>
      <c r="E1549" s="149" t="str">
        <f t="shared" si="32"/>
        <v>cells/mL</v>
      </c>
      <c r="F1549" s="173">
        <v>1</v>
      </c>
      <c r="G1549" t="str">
        <f>VLOOKUP(A1549,'MASTER KEY'!$A$2:$K6545,11,FALSE)</f>
        <v>Ecology (Planktonic)</v>
      </c>
      <c r="H1549">
        <v>0</v>
      </c>
    </row>
    <row r="1550" spans="1:8">
      <c r="A1550" s="6" t="s">
        <v>4609</v>
      </c>
      <c r="B1550" t="str">
        <f>VLOOKUP(A1550,'MASTER KEY'!$A$2:$B7508,2,FALSE)</f>
        <v>Gymnodinium spp 0018</v>
      </c>
      <c r="C1550" s="149" t="str">
        <f>VLOOKUP(A1550,'MASTER KEY'!$A$2:$C7508,3,TRUE)</f>
        <v>cells/mL</v>
      </c>
      <c r="D1550" s="6" t="str">
        <f t="shared" si="33"/>
        <v>Gymnodinium_spp_0018</v>
      </c>
      <c r="E1550" s="149" t="str">
        <f t="shared" si="32"/>
        <v>cells/mL</v>
      </c>
      <c r="F1550" s="173">
        <v>1</v>
      </c>
      <c r="G1550" t="str">
        <f>VLOOKUP(A1550,'MASTER KEY'!$A$2:$K6546,11,FALSE)</f>
        <v>Ecology (Planktonic)</v>
      </c>
      <c r="H1550">
        <v>0</v>
      </c>
    </row>
    <row r="1551" spans="1:8">
      <c r="A1551" s="6" t="s">
        <v>4610</v>
      </c>
      <c r="B1551" t="str">
        <f>VLOOKUP(A1551,'MASTER KEY'!$A$2:$B7509,2,FALSE)</f>
        <v>Gymnodinium spp 0019</v>
      </c>
      <c r="C1551" s="149" t="str">
        <f>VLOOKUP(A1551,'MASTER KEY'!$A$2:$C7509,3,TRUE)</f>
        <v>cells/mL</v>
      </c>
      <c r="D1551" s="6" t="str">
        <f t="shared" si="33"/>
        <v>Gymnodinium_spp_0019</v>
      </c>
      <c r="E1551" s="149" t="str">
        <f t="shared" si="32"/>
        <v>cells/mL</v>
      </c>
      <c r="F1551" s="173">
        <v>1</v>
      </c>
      <c r="G1551" t="str">
        <f>VLOOKUP(A1551,'MASTER KEY'!$A$2:$K6547,11,FALSE)</f>
        <v>Ecology (Planktonic)</v>
      </c>
      <c r="H1551">
        <v>0</v>
      </c>
    </row>
    <row r="1552" spans="1:8">
      <c r="A1552" s="6" t="s">
        <v>4611</v>
      </c>
      <c r="B1552" t="str">
        <f>VLOOKUP(A1552,'MASTER KEY'!$A$2:$B7510,2,FALSE)</f>
        <v>Gymnodinium spp 0020</v>
      </c>
      <c r="C1552" s="149" t="str">
        <f>VLOOKUP(A1552,'MASTER KEY'!$A$2:$C7510,3,TRUE)</f>
        <v>cells/mL</v>
      </c>
      <c r="D1552" s="6" t="str">
        <f t="shared" si="33"/>
        <v>Gymnodinium_spp_0020</v>
      </c>
      <c r="E1552" s="149" t="str">
        <f t="shared" si="32"/>
        <v>cells/mL</v>
      </c>
      <c r="F1552" s="173">
        <v>1</v>
      </c>
      <c r="G1552" t="str">
        <f>VLOOKUP(A1552,'MASTER KEY'!$A$2:$K6548,11,FALSE)</f>
        <v>Ecology (Planktonic)</v>
      </c>
      <c r="H1552">
        <v>0</v>
      </c>
    </row>
    <row r="1553" spans="1:8">
      <c r="A1553" s="6" t="s">
        <v>4612</v>
      </c>
      <c r="B1553" t="str">
        <f>VLOOKUP(A1553,'MASTER KEY'!$A$2:$B7511,2,FALSE)</f>
        <v>Gymnodinium spp 0021</v>
      </c>
      <c r="C1553" s="149" t="str">
        <f>VLOOKUP(A1553,'MASTER KEY'!$A$2:$C7511,3,TRUE)</f>
        <v>cells/mL</v>
      </c>
      <c r="D1553" s="6" t="str">
        <f t="shared" si="33"/>
        <v>Gymnodinium_spp_0021</v>
      </c>
      <c r="E1553" s="149" t="str">
        <f t="shared" si="32"/>
        <v>cells/mL</v>
      </c>
      <c r="F1553" s="173">
        <v>1</v>
      </c>
      <c r="G1553" t="str">
        <f>VLOOKUP(A1553,'MASTER KEY'!$A$2:$K6549,11,FALSE)</f>
        <v>Ecology (Planktonic)</v>
      </c>
      <c r="H1553">
        <v>0</v>
      </c>
    </row>
    <row r="1554" spans="1:8">
      <c r="A1554" s="6" t="s">
        <v>4613</v>
      </c>
      <c r="B1554" t="str">
        <f>VLOOKUP(A1554,'MASTER KEY'!$A$2:$B7512,2,FALSE)</f>
        <v>Gymnodinium spp 0022</v>
      </c>
      <c r="C1554" s="149" t="str">
        <f>VLOOKUP(A1554,'MASTER KEY'!$A$2:$C7512,3,TRUE)</f>
        <v>cells/mL</v>
      </c>
      <c r="D1554" s="6" t="str">
        <f t="shared" si="33"/>
        <v>Gymnodinium_spp_0022</v>
      </c>
      <c r="E1554" s="149" t="str">
        <f t="shared" si="32"/>
        <v>cells/mL</v>
      </c>
      <c r="F1554" s="173">
        <v>1</v>
      </c>
      <c r="G1554" t="str">
        <f>VLOOKUP(A1554,'MASTER KEY'!$A$2:$K6550,11,FALSE)</f>
        <v>Ecology (Planktonic)</v>
      </c>
      <c r="H1554">
        <v>0</v>
      </c>
    </row>
    <row r="1555" spans="1:8">
      <c r="A1555" s="6" t="s">
        <v>4614</v>
      </c>
      <c r="B1555" t="str">
        <f>VLOOKUP(A1555,'MASTER KEY'!$A$2:$B7513,2,FALSE)</f>
        <v>Gymnodinium spp 0023</v>
      </c>
      <c r="C1555" s="149" t="str">
        <f>VLOOKUP(A1555,'MASTER KEY'!$A$2:$C7513,3,TRUE)</f>
        <v>cells/mL</v>
      </c>
      <c r="D1555" s="6" t="str">
        <f t="shared" si="33"/>
        <v>Gymnodinium_spp_0023</v>
      </c>
      <c r="E1555" s="149" t="str">
        <f t="shared" si="32"/>
        <v>cells/mL</v>
      </c>
      <c r="F1555" s="173">
        <v>1</v>
      </c>
      <c r="G1555" t="str">
        <f>VLOOKUP(A1555,'MASTER KEY'!$A$2:$K6551,11,FALSE)</f>
        <v>Ecology (Planktonic)</v>
      </c>
      <c r="H1555">
        <v>0</v>
      </c>
    </row>
    <row r="1556" spans="1:8">
      <c r="A1556" s="6" t="s">
        <v>4615</v>
      </c>
      <c r="B1556" t="str">
        <f>VLOOKUP(A1556,'MASTER KEY'!$A$2:$B7514,2,FALSE)</f>
        <v>Gymnodinium spp 0024</v>
      </c>
      <c r="C1556" s="149" t="str">
        <f>VLOOKUP(A1556,'MASTER KEY'!$A$2:$C7514,3,TRUE)</f>
        <v>cells/mL</v>
      </c>
      <c r="D1556" s="6" t="str">
        <f t="shared" si="33"/>
        <v>Gymnodinium_spp_0024</v>
      </c>
      <c r="E1556" s="149" t="str">
        <f t="shared" si="32"/>
        <v>cells/mL</v>
      </c>
      <c r="F1556" s="173">
        <v>1</v>
      </c>
      <c r="G1556" t="str">
        <f>VLOOKUP(A1556,'MASTER KEY'!$A$2:$K6552,11,FALSE)</f>
        <v>Ecology (Planktonic)</v>
      </c>
      <c r="H1556">
        <v>0</v>
      </c>
    </row>
    <row r="1557" spans="1:8">
      <c r="A1557" s="6" t="s">
        <v>4616</v>
      </c>
      <c r="B1557" t="str">
        <f>VLOOKUP(A1557,'MASTER KEY'!$A$2:$B7515,2,FALSE)</f>
        <v>Gymnodinium spp 0025</v>
      </c>
      <c r="C1557" s="149" t="str">
        <f>VLOOKUP(A1557,'MASTER KEY'!$A$2:$C7515,3,TRUE)</f>
        <v>cells/mL</v>
      </c>
      <c r="D1557" s="6" t="str">
        <f t="shared" si="33"/>
        <v>Gymnodinium_spp_0025</v>
      </c>
      <c r="E1557" s="149" t="str">
        <f t="shared" si="32"/>
        <v>cells/mL</v>
      </c>
      <c r="F1557" s="173">
        <v>1</v>
      </c>
      <c r="G1557" t="str">
        <f>VLOOKUP(A1557,'MASTER KEY'!$A$2:$K6553,11,FALSE)</f>
        <v>Ecology (Planktonic)</v>
      </c>
      <c r="H1557">
        <v>0</v>
      </c>
    </row>
    <row r="1558" spans="1:8">
      <c r="A1558" s="6" t="s">
        <v>4617</v>
      </c>
      <c r="B1558" t="str">
        <f>VLOOKUP(A1558,'MASTER KEY'!$A$2:$B7516,2,FALSE)</f>
        <v>Gymnodinium spp 0026</v>
      </c>
      <c r="C1558" s="149" t="str">
        <f>VLOOKUP(A1558,'MASTER KEY'!$A$2:$C7516,3,TRUE)</f>
        <v>cells/mL</v>
      </c>
      <c r="D1558" s="6" t="str">
        <f t="shared" si="33"/>
        <v>Gymnodinium_spp_0026</v>
      </c>
      <c r="E1558" s="149" t="str">
        <f t="shared" si="32"/>
        <v>cells/mL</v>
      </c>
      <c r="F1558" s="173">
        <v>1</v>
      </c>
      <c r="G1558" t="str">
        <f>VLOOKUP(A1558,'MASTER KEY'!$A$2:$K6554,11,FALSE)</f>
        <v>Ecology (Planktonic)</v>
      </c>
      <c r="H1558">
        <v>0</v>
      </c>
    </row>
    <row r="1559" spans="1:8">
      <c r="A1559" s="6" t="s">
        <v>4618</v>
      </c>
      <c r="B1559" t="str">
        <f>VLOOKUP(A1559,'MASTER KEY'!$A$2:$B7517,2,FALSE)</f>
        <v>Gymnodinium spp 0027</v>
      </c>
      <c r="C1559" s="149" t="str">
        <f>VLOOKUP(A1559,'MASTER KEY'!$A$2:$C7517,3,TRUE)</f>
        <v>cells/mL</v>
      </c>
      <c r="D1559" s="6" t="str">
        <f t="shared" si="33"/>
        <v>Gymnodinium_spp_0027</v>
      </c>
      <c r="E1559" s="149" t="str">
        <f t="shared" si="32"/>
        <v>cells/mL</v>
      </c>
      <c r="F1559" s="173">
        <v>1</v>
      </c>
      <c r="G1559" t="str">
        <f>VLOOKUP(A1559,'MASTER KEY'!$A$2:$K6555,11,FALSE)</f>
        <v>Ecology (Planktonic)</v>
      </c>
      <c r="H1559">
        <v>0</v>
      </c>
    </row>
    <row r="1560" spans="1:8">
      <c r="A1560" s="6" t="s">
        <v>4619</v>
      </c>
      <c r="B1560" t="str">
        <f>VLOOKUP(A1560,'MASTER KEY'!$A$2:$B7518,2,FALSE)</f>
        <v>Gymnodinium spp 0028</v>
      </c>
      <c r="C1560" s="149" t="str">
        <f>VLOOKUP(A1560,'MASTER KEY'!$A$2:$C7518,3,TRUE)</f>
        <v>cells/mL</v>
      </c>
      <c r="D1560" s="6" t="str">
        <f t="shared" si="33"/>
        <v>Gymnodinium_spp_0028</v>
      </c>
      <c r="E1560" s="149" t="str">
        <f t="shared" si="32"/>
        <v>cells/mL</v>
      </c>
      <c r="F1560" s="173">
        <v>1</v>
      </c>
      <c r="G1560" t="str">
        <f>VLOOKUP(A1560,'MASTER KEY'!$A$2:$K6556,11,FALSE)</f>
        <v>Ecology (Planktonic)</v>
      </c>
      <c r="H1560">
        <v>0</v>
      </c>
    </row>
    <row r="1561" spans="1:8">
      <c r="A1561" s="6" t="s">
        <v>4620</v>
      </c>
      <c r="B1561" t="str">
        <f>VLOOKUP(A1561,'MASTER KEY'!$A$2:$B7519,2,FALSE)</f>
        <v>Gymnodinium spp 0029</v>
      </c>
      <c r="C1561" s="149" t="str">
        <f>VLOOKUP(A1561,'MASTER KEY'!$A$2:$C7519,3,TRUE)</f>
        <v>cells/mL</v>
      </c>
      <c r="D1561" s="6" t="str">
        <f t="shared" si="33"/>
        <v>Gymnodinium_spp_0029</v>
      </c>
      <c r="E1561" s="149" t="str">
        <f t="shared" si="32"/>
        <v>cells/mL</v>
      </c>
      <c r="F1561" s="173">
        <v>1</v>
      </c>
      <c r="G1561" t="str">
        <f>VLOOKUP(A1561,'MASTER KEY'!$A$2:$K6557,11,FALSE)</f>
        <v>Ecology (Planktonic)</v>
      </c>
      <c r="H1561">
        <v>0</v>
      </c>
    </row>
    <row r="1562" spans="1:8">
      <c r="A1562" s="6" t="s">
        <v>4621</v>
      </c>
      <c r="B1562" t="str">
        <f>VLOOKUP(A1562,'MASTER KEY'!$A$2:$B7520,2,FALSE)</f>
        <v>Gymnodinium spp 0030</v>
      </c>
      <c r="C1562" s="149" t="str">
        <f>VLOOKUP(A1562,'MASTER KEY'!$A$2:$C7520,3,TRUE)</f>
        <v>cells/mL</v>
      </c>
      <c r="D1562" s="6" t="str">
        <f t="shared" si="33"/>
        <v>Gymnodinium_spp_0030</v>
      </c>
      <c r="E1562" s="149" t="str">
        <f t="shared" si="32"/>
        <v>cells/mL</v>
      </c>
      <c r="F1562" s="173">
        <v>1</v>
      </c>
      <c r="G1562" t="str">
        <f>VLOOKUP(A1562,'MASTER KEY'!$A$2:$K6558,11,FALSE)</f>
        <v>Ecology (Planktonic)</v>
      </c>
      <c r="H1562">
        <v>0</v>
      </c>
    </row>
    <row r="1563" spans="1:8">
      <c r="A1563" s="6" t="s">
        <v>4622</v>
      </c>
      <c r="B1563" t="str">
        <f>VLOOKUP(A1563,'MASTER KEY'!$A$2:$B7521,2,FALSE)</f>
        <v>Gymnodinium spp 0031</v>
      </c>
      <c r="C1563" s="149" t="str">
        <f>VLOOKUP(A1563,'MASTER KEY'!$A$2:$C7521,3,TRUE)</f>
        <v>cells/mL</v>
      </c>
      <c r="D1563" s="6" t="str">
        <f t="shared" si="33"/>
        <v>Gymnodinium_spp_0031</v>
      </c>
      <c r="E1563" s="149" t="str">
        <f t="shared" si="32"/>
        <v>cells/mL</v>
      </c>
      <c r="F1563" s="173">
        <v>1</v>
      </c>
      <c r="G1563" t="str">
        <f>VLOOKUP(A1563,'MASTER KEY'!$A$2:$K6559,11,FALSE)</f>
        <v>Ecology (Planktonic)</v>
      </c>
      <c r="H1563">
        <v>0</v>
      </c>
    </row>
    <row r="1564" spans="1:8">
      <c r="A1564" s="6" t="s">
        <v>4623</v>
      </c>
      <c r="B1564" t="str">
        <f>VLOOKUP(A1564,'MASTER KEY'!$A$2:$B7522,2,FALSE)</f>
        <v>Gymnodinium spp 0032</v>
      </c>
      <c r="C1564" s="149" t="str">
        <f>VLOOKUP(A1564,'MASTER KEY'!$A$2:$C7522,3,TRUE)</f>
        <v>cells/mL</v>
      </c>
      <c r="D1564" s="6" t="str">
        <f t="shared" si="33"/>
        <v>Gymnodinium_spp_0032</v>
      </c>
      <c r="E1564" s="149" t="str">
        <f t="shared" si="32"/>
        <v>cells/mL</v>
      </c>
      <c r="F1564" s="173">
        <v>1</v>
      </c>
      <c r="G1564" t="str">
        <f>VLOOKUP(A1564,'MASTER KEY'!$A$2:$K6560,11,FALSE)</f>
        <v>Ecology (Planktonic)</v>
      </c>
      <c r="H1564">
        <v>0</v>
      </c>
    </row>
    <row r="1565" spans="1:8">
      <c r="A1565" s="6" t="s">
        <v>4624</v>
      </c>
      <c r="B1565" t="str">
        <f>VLOOKUP(A1565,'MASTER KEY'!$A$2:$B7523,2,FALSE)</f>
        <v>Gymnodinium spp 0033</v>
      </c>
      <c r="C1565" s="149" t="str">
        <f>VLOOKUP(A1565,'MASTER KEY'!$A$2:$C7523,3,TRUE)</f>
        <v>cells/mL</v>
      </c>
      <c r="D1565" s="6" t="str">
        <f t="shared" si="33"/>
        <v>Gymnodinium_spp_0033</v>
      </c>
      <c r="E1565" s="149" t="str">
        <f t="shared" si="32"/>
        <v>cells/mL</v>
      </c>
      <c r="F1565" s="173">
        <v>1</v>
      </c>
      <c r="G1565" t="str">
        <f>VLOOKUP(A1565,'MASTER KEY'!$A$2:$K6561,11,FALSE)</f>
        <v>Ecology (Planktonic)</v>
      </c>
      <c r="H1565">
        <v>0</v>
      </c>
    </row>
    <row r="1566" spans="1:8">
      <c r="A1566" s="6" t="s">
        <v>4625</v>
      </c>
      <c r="B1566" t="str">
        <f>VLOOKUP(A1566,'MASTER KEY'!$A$2:$B7524,2,FALSE)</f>
        <v>Gymnodinium spp 0034</v>
      </c>
      <c r="C1566" s="149" t="str">
        <f>VLOOKUP(A1566,'MASTER KEY'!$A$2:$C7524,3,TRUE)</f>
        <v>cells/mL</v>
      </c>
      <c r="D1566" s="6" t="str">
        <f t="shared" si="33"/>
        <v>Gymnodinium_spp_0034</v>
      </c>
      <c r="E1566" s="149" t="str">
        <f t="shared" si="32"/>
        <v>cells/mL</v>
      </c>
      <c r="F1566" s="173">
        <v>1</v>
      </c>
      <c r="G1566" t="str">
        <f>VLOOKUP(A1566,'MASTER KEY'!$A$2:$K6562,11,FALSE)</f>
        <v>Ecology (Planktonic)</v>
      </c>
      <c r="H1566">
        <v>0</v>
      </c>
    </row>
    <row r="1567" spans="1:8">
      <c r="A1567" s="6" t="s">
        <v>4626</v>
      </c>
      <c r="B1567" t="str">
        <f>VLOOKUP(A1567,'MASTER KEY'!$A$2:$B7525,2,FALSE)</f>
        <v>Gymnodinium spp 0035</v>
      </c>
      <c r="C1567" s="149" t="str">
        <f>VLOOKUP(A1567,'MASTER KEY'!$A$2:$C7525,3,TRUE)</f>
        <v>cells/mL</v>
      </c>
      <c r="D1567" s="6" t="str">
        <f t="shared" si="33"/>
        <v>Gymnodinium_spp_0035</v>
      </c>
      <c r="E1567" s="149" t="str">
        <f t="shared" si="32"/>
        <v>cells/mL</v>
      </c>
      <c r="F1567" s="173">
        <v>1</v>
      </c>
      <c r="G1567" t="str">
        <f>VLOOKUP(A1567,'MASTER KEY'!$A$2:$K6563,11,FALSE)</f>
        <v>Ecology (Planktonic)</v>
      </c>
      <c r="H1567">
        <v>0</v>
      </c>
    </row>
    <row r="1568" spans="1:8">
      <c r="A1568" s="6" t="s">
        <v>4627</v>
      </c>
      <c r="B1568" t="str">
        <f>VLOOKUP(A1568,'MASTER KEY'!$A$2:$B7526,2,FALSE)</f>
        <v>Gymnodinium spp 0036</v>
      </c>
      <c r="C1568" s="149" t="str">
        <f>VLOOKUP(A1568,'MASTER KEY'!$A$2:$C7526,3,TRUE)</f>
        <v>cells/mL</v>
      </c>
      <c r="D1568" s="6" t="str">
        <f t="shared" si="33"/>
        <v>Gymnodinium_spp_0036</v>
      </c>
      <c r="E1568" s="149" t="str">
        <f t="shared" si="32"/>
        <v>cells/mL</v>
      </c>
      <c r="F1568" s="173">
        <v>1</v>
      </c>
      <c r="G1568" t="str">
        <f>VLOOKUP(A1568,'MASTER KEY'!$A$2:$K6564,11,FALSE)</f>
        <v>Ecology (Planktonic)</v>
      </c>
      <c r="H1568">
        <v>0</v>
      </c>
    </row>
    <row r="1569" spans="1:8">
      <c r="A1569" s="6" t="s">
        <v>4628</v>
      </c>
      <c r="B1569" t="str">
        <f>VLOOKUP(A1569,'MASTER KEY'!$A$2:$B7527,2,FALSE)</f>
        <v>Gymnodinium spp 0037</v>
      </c>
      <c r="C1569" s="149" t="str">
        <f>VLOOKUP(A1569,'MASTER KEY'!$A$2:$C7527,3,TRUE)</f>
        <v>cells/mL</v>
      </c>
      <c r="D1569" s="6" t="str">
        <f t="shared" si="33"/>
        <v>Gymnodinium_spp_0037</v>
      </c>
      <c r="E1569" s="149" t="str">
        <f t="shared" si="32"/>
        <v>cells/mL</v>
      </c>
      <c r="F1569" s="173">
        <v>1</v>
      </c>
      <c r="G1569" t="str">
        <f>VLOOKUP(A1569,'MASTER KEY'!$A$2:$K6565,11,FALSE)</f>
        <v>Ecology (Planktonic)</v>
      </c>
      <c r="H1569">
        <v>0</v>
      </c>
    </row>
    <row r="1570" spans="1:8">
      <c r="A1570" s="6" t="s">
        <v>4629</v>
      </c>
      <c r="B1570" t="str">
        <f>VLOOKUP(A1570,'MASTER KEY'!$A$2:$B7528,2,FALSE)</f>
        <v>Gymnodinium spp 0038</v>
      </c>
      <c r="C1570" s="149" t="str">
        <f>VLOOKUP(A1570,'MASTER KEY'!$A$2:$C7528,3,TRUE)</f>
        <v>cells/mL</v>
      </c>
      <c r="D1570" s="6" t="str">
        <f t="shared" si="33"/>
        <v>Gymnodinium_spp_0038</v>
      </c>
      <c r="E1570" s="149" t="str">
        <f t="shared" si="32"/>
        <v>cells/mL</v>
      </c>
      <c r="F1570" s="173">
        <v>1</v>
      </c>
      <c r="G1570" t="str">
        <f>VLOOKUP(A1570,'MASTER KEY'!$A$2:$K6566,11,FALSE)</f>
        <v>Ecology (Planktonic)</v>
      </c>
      <c r="H1570">
        <v>0</v>
      </c>
    </row>
    <row r="1571" spans="1:8">
      <c r="A1571" s="6" t="s">
        <v>4630</v>
      </c>
      <c r="B1571" t="str">
        <f>VLOOKUP(A1571,'MASTER KEY'!$A$2:$B7529,2,FALSE)</f>
        <v>Gymnodinium spp 0039</v>
      </c>
      <c r="C1571" s="149" t="str">
        <f>VLOOKUP(A1571,'MASTER KEY'!$A$2:$C7529,3,TRUE)</f>
        <v>cells/mL</v>
      </c>
      <c r="D1571" s="6" t="str">
        <f t="shared" si="33"/>
        <v>Gymnodinium_spp_0039</v>
      </c>
      <c r="E1571" s="149" t="str">
        <f t="shared" si="32"/>
        <v>cells/mL</v>
      </c>
      <c r="F1571" s="173">
        <v>1</v>
      </c>
      <c r="G1571" t="str">
        <f>VLOOKUP(A1571,'MASTER KEY'!$A$2:$K6567,11,FALSE)</f>
        <v>Ecology (Planktonic)</v>
      </c>
      <c r="H1571">
        <v>0</v>
      </c>
    </row>
    <row r="1572" spans="1:8">
      <c r="A1572" s="6" t="s">
        <v>4631</v>
      </c>
      <c r="B1572" t="str">
        <f>VLOOKUP(A1572,'MASTER KEY'!$A$2:$B7530,2,FALSE)</f>
        <v>Gymnodinium spp 0040</v>
      </c>
      <c r="C1572" s="149" t="str">
        <f>VLOOKUP(A1572,'MASTER KEY'!$A$2:$C7530,3,TRUE)</f>
        <v>cells/mL</v>
      </c>
      <c r="D1572" s="6" t="str">
        <f t="shared" si="33"/>
        <v>Gymnodinium_spp_0040</v>
      </c>
      <c r="E1572" s="149" t="str">
        <f t="shared" si="32"/>
        <v>cells/mL</v>
      </c>
      <c r="F1572" s="173">
        <v>1</v>
      </c>
      <c r="G1572" t="str">
        <f>VLOOKUP(A1572,'MASTER KEY'!$A$2:$K6568,11,FALSE)</f>
        <v>Ecology (Planktonic)</v>
      </c>
      <c r="H1572">
        <v>0</v>
      </c>
    </row>
    <row r="1573" spans="1:8">
      <c r="A1573" s="6" t="s">
        <v>4632</v>
      </c>
      <c r="B1573" t="str">
        <f>VLOOKUP(A1573,'MASTER KEY'!$A$2:$B7531,2,FALSE)</f>
        <v>Gymnodinium spp 0041</v>
      </c>
      <c r="C1573" s="149" t="str">
        <f>VLOOKUP(A1573,'MASTER KEY'!$A$2:$C7531,3,TRUE)</f>
        <v>cells/mL</v>
      </c>
      <c r="D1573" s="6" t="str">
        <f t="shared" si="33"/>
        <v>Gymnodinium_spp_0041</v>
      </c>
      <c r="E1573" s="149" t="str">
        <f t="shared" si="32"/>
        <v>cells/mL</v>
      </c>
      <c r="F1573" s="173">
        <v>1</v>
      </c>
      <c r="G1573" t="str">
        <f>VLOOKUP(A1573,'MASTER KEY'!$A$2:$K6569,11,FALSE)</f>
        <v>Ecology (Planktonic)</v>
      </c>
      <c r="H1573">
        <v>0</v>
      </c>
    </row>
    <row r="1574" spans="1:8">
      <c r="A1574" s="6" t="s">
        <v>4633</v>
      </c>
      <c r="B1574" t="str">
        <f>VLOOKUP(A1574,'MASTER KEY'!$A$2:$B7532,2,FALSE)</f>
        <v>Gymnodinium spp 0042</v>
      </c>
      <c r="C1574" s="149" t="str">
        <f>VLOOKUP(A1574,'MASTER KEY'!$A$2:$C7532,3,TRUE)</f>
        <v>cells/mL</v>
      </c>
      <c r="D1574" s="6" t="str">
        <f t="shared" si="33"/>
        <v>Gymnodinium_spp_0042</v>
      </c>
      <c r="E1574" s="149" t="str">
        <f t="shared" si="32"/>
        <v>cells/mL</v>
      </c>
      <c r="F1574" s="173">
        <v>1</v>
      </c>
      <c r="G1574" t="str">
        <f>VLOOKUP(A1574,'MASTER KEY'!$A$2:$K6570,11,FALSE)</f>
        <v>Ecology (Planktonic)</v>
      </c>
      <c r="H1574">
        <v>0</v>
      </c>
    </row>
    <row r="1575" spans="1:8">
      <c r="A1575" s="6" t="s">
        <v>4634</v>
      </c>
      <c r="B1575" t="str">
        <f>VLOOKUP(A1575,'MASTER KEY'!$A$2:$B7533,2,FALSE)</f>
        <v>Gymnodinium uncatenatum</v>
      </c>
      <c r="C1575" s="149" t="str">
        <f>VLOOKUP(A1575,'MASTER KEY'!$A$2:$C7533,3,TRUE)</f>
        <v>cells/mL</v>
      </c>
      <c r="D1575" s="6" t="str">
        <f t="shared" si="33"/>
        <v>Gymnodinium_uncatenatum</v>
      </c>
      <c r="E1575" s="149" t="str">
        <f t="shared" si="32"/>
        <v>cells/mL</v>
      </c>
      <c r="F1575" s="173">
        <v>1</v>
      </c>
      <c r="G1575" t="str">
        <f>VLOOKUP(A1575,'MASTER KEY'!$A$2:$K6571,11,FALSE)</f>
        <v>Ecology (Planktonic)</v>
      </c>
      <c r="H1575">
        <v>0</v>
      </c>
    </row>
    <row r="1576" spans="1:8">
      <c r="A1576" s="6" t="s">
        <v>4635</v>
      </c>
      <c r="B1576" t="str">
        <f>VLOOKUP(A1576,'MASTER KEY'!$A$2:$B7534,2,FALSE)</f>
        <v>Gyrodinium impudicum</v>
      </c>
      <c r="C1576" s="149" t="str">
        <f>VLOOKUP(A1576,'MASTER KEY'!$A$2:$C7534,3,TRUE)</f>
        <v>cells/mL</v>
      </c>
      <c r="D1576" s="6" t="str">
        <f t="shared" si="33"/>
        <v>Gyrodinium_impudicum</v>
      </c>
      <c r="E1576" s="149" t="str">
        <f t="shared" si="32"/>
        <v>cells/mL</v>
      </c>
      <c r="F1576" s="173">
        <v>1</v>
      </c>
      <c r="G1576" t="str">
        <f>VLOOKUP(A1576,'MASTER KEY'!$A$2:$K6572,11,FALSE)</f>
        <v>Ecology (Planktonic)</v>
      </c>
      <c r="H1576">
        <v>0</v>
      </c>
    </row>
    <row r="1577" spans="1:8">
      <c r="A1577" s="6" t="s">
        <v>4636</v>
      </c>
      <c r="B1577" t="str">
        <f>VLOOKUP(A1577,'MASTER KEY'!$A$2:$B7535,2,FALSE)</f>
        <v>Gyrodinium instriatum</v>
      </c>
      <c r="C1577" s="149" t="str">
        <f>VLOOKUP(A1577,'MASTER KEY'!$A$2:$C7535,3,TRUE)</f>
        <v>cells/mL</v>
      </c>
      <c r="D1577" s="6" t="str">
        <f t="shared" si="33"/>
        <v>Gyrodinium_instriatum</v>
      </c>
      <c r="E1577" s="149" t="str">
        <f t="shared" si="32"/>
        <v>cells/mL</v>
      </c>
      <c r="F1577" s="173">
        <v>1</v>
      </c>
      <c r="G1577" t="str">
        <f>VLOOKUP(A1577,'MASTER KEY'!$A$2:$K6573,11,FALSE)</f>
        <v>Ecology (Planktonic)</v>
      </c>
      <c r="H1577">
        <v>0</v>
      </c>
    </row>
    <row r="1578" spans="1:8">
      <c r="A1578" s="6" t="s">
        <v>4637</v>
      </c>
      <c r="B1578" t="str">
        <f>VLOOKUP(A1578,'MASTER KEY'!$A$2:$B7536,2,FALSE)</f>
        <v>Gyrodinium spirale</v>
      </c>
      <c r="C1578" s="149" t="str">
        <f>VLOOKUP(A1578,'MASTER KEY'!$A$2:$C7536,3,TRUE)</f>
        <v>cells/mL</v>
      </c>
      <c r="D1578" s="6" t="str">
        <f t="shared" si="33"/>
        <v>Gyrodinium_spirale</v>
      </c>
      <c r="E1578" s="149" t="str">
        <f t="shared" si="32"/>
        <v>cells/mL</v>
      </c>
      <c r="F1578" s="173">
        <v>1</v>
      </c>
      <c r="G1578" t="str">
        <f>VLOOKUP(A1578,'MASTER KEY'!$A$2:$K6574,11,FALSE)</f>
        <v>Ecology (Planktonic)</v>
      </c>
      <c r="H1578">
        <v>0</v>
      </c>
    </row>
    <row r="1579" spans="1:8">
      <c r="A1579" s="6" t="s">
        <v>4638</v>
      </c>
      <c r="B1579" t="str">
        <f>VLOOKUP(A1579,'MASTER KEY'!$A$2:$B7537,2,FALSE)</f>
        <v>Gyrodinium spp 0001</v>
      </c>
      <c r="C1579" s="149" t="str">
        <f>VLOOKUP(A1579,'MASTER KEY'!$A$2:$C7537,3,TRUE)</f>
        <v>cells/mL</v>
      </c>
      <c r="D1579" s="6" t="str">
        <f t="shared" si="33"/>
        <v>Gyrodinium_spp_0001</v>
      </c>
      <c r="E1579" s="149" t="str">
        <f t="shared" si="32"/>
        <v>cells/mL</v>
      </c>
      <c r="F1579" s="173">
        <v>1</v>
      </c>
      <c r="G1579" t="str">
        <f>VLOOKUP(A1579,'MASTER KEY'!$A$2:$K6575,11,FALSE)</f>
        <v>Ecology (Planktonic)</v>
      </c>
      <c r="H1579">
        <v>0</v>
      </c>
    </row>
    <row r="1580" spans="1:8">
      <c r="A1580" s="6" t="s">
        <v>4639</v>
      </c>
      <c r="B1580" t="str">
        <f>VLOOKUP(A1580,'MASTER KEY'!$A$2:$B7538,2,FALSE)</f>
        <v>Gyrodinium spp 0002</v>
      </c>
      <c r="C1580" s="149" t="str">
        <f>VLOOKUP(A1580,'MASTER KEY'!$A$2:$C7538,3,TRUE)</f>
        <v>cells/mL</v>
      </c>
      <c r="D1580" s="6" t="str">
        <f t="shared" si="33"/>
        <v>Gyrodinium_spp_0002</v>
      </c>
      <c r="E1580" s="149" t="str">
        <f t="shared" si="32"/>
        <v>cells/mL</v>
      </c>
      <c r="F1580" s="173">
        <v>1</v>
      </c>
      <c r="G1580" t="str">
        <f>VLOOKUP(A1580,'MASTER KEY'!$A$2:$K6576,11,FALSE)</f>
        <v>Ecology (Planktonic)</v>
      </c>
      <c r="H1580">
        <v>0</v>
      </c>
    </row>
    <row r="1581" spans="1:8">
      <c r="A1581" s="6" t="s">
        <v>4640</v>
      </c>
      <c r="B1581" t="str">
        <f>VLOOKUP(A1581,'MASTER KEY'!$A$2:$B7539,2,FALSE)</f>
        <v>Gyrodinium spp 0003</v>
      </c>
      <c r="C1581" s="149" t="str">
        <f>VLOOKUP(A1581,'MASTER KEY'!$A$2:$C7539,3,TRUE)</f>
        <v>cells/mL</v>
      </c>
      <c r="D1581" s="6" t="str">
        <f t="shared" si="33"/>
        <v>Gyrodinium_spp_0003</v>
      </c>
      <c r="E1581" s="149" t="str">
        <f t="shared" si="32"/>
        <v>cells/mL</v>
      </c>
      <c r="F1581" s="173">
        <v>1</v>
      </c>
      <c r="G1581" t="str">
        <f>VLOOKUP(A1581,'MASTER KEY'!$A$2:$K6577,11,FALSE)</f>
        <v>Ecology (Planktonic)</v>
      </c>
      <c r="H1581">
        <v>0</v>
      </c>
    </row>
    <row r="1582" spans="1:8">
      <c r="A1582" s="6" t="s">
        <v>4641</v>
      </c>
      <c r="B1582" t="str">
        <f>VLOOKUP(A1582,'MASTER KEY'!$A$2:$B7540,2,FALSE)</f>
        <v>Gyrodinium spp 0004</v>
      </c>
      <c r="C1582" s="149" t="str">
        <f>VLOOKUP(A1582,'MASTER KEY'!$A$2:$C7540,3,TRUE)</f>
        <v>cells/mL</v>
      </c>
      <c r="D1582" s="6" t="str">
        <f t="shared" si="33"/>
        <v>Gyrodinium_spp_0004</v>
      </c>
      <c r="E1582" s="149" t="str">
        <f t="shared" si="32"/>
        <v>cells/mL</v>
      </c>
      <c r="F1582" s="173">
        <v>1</v>
      </c>
      <c r="G1582" t="str">
        <f>VLOOKUP(A1582,'MASTER KEY'!$A$2:$K6578,11,FALSE)</f>
        <v>Ecology (Planktonic)</v>
      </c>
      <c r="H1582">
        <v>0</v>
      </c>
    </row>
    <row r="1583" spans="1:8">
      <c r="A1583" s="6" t="s">
        <v>4642</v>
      </c>
      <c r="B1583" t="str">
        <f>VLOOKUP(A1583,'MASTER KEY'!$A$2:$B7541,2,FALSE)</f>
        <v>Gyrodinium spp 0005</v>
      </c>
      <c r="C1583" s="149" t="str">
        <f>VLOOKUP(A1583,'MASTER KEY'!$A$2:$C7541,3,TRUE)</f>
        <v>cells/mL</v>
      </c>
      <c r="D1583" s="6" t="str">
        <f t="shared" si="33"/>
        <v>Gyrodinium_spp_0005</v>
      </c>
      <c r="E1583" s="149" t="str">
        <f t="shared" si="32"/>
        <v>cells/mL</v>
      </c>
      <c r="F1583" s="173">
        <v>1</v>
      </c>
      <c r="G1583" t="str">
        <f>VLOOKUP(A1583,'MASTER KEY'!$A$2:$K6579,11,FALSE)</f>
        <v>Ecology (Planktonic)</v>
      </c>
      <c r="H1583">
        <v>0</v>
      </c>
    </row>
    <row r="1584" spans="1:8">
      <c r="A1584" s="6" t="s">
        <v>4643</v>
      </c>
      <c r="B1584" t="str">
        <f>VLOOKUP(A1584,'MASTER KEY'!$A$2:$B7542,2,FALSE)</f>
        <v>Gyrodinium spp 0006</v>
      </c>
      <c r="C1584" s="149" t="str">
        <f>VLOOKUP(A1584,'MASTER KEY'!$A$2:$C7542,3,TRUE)</f>
        <v>cells/mL</v>
      </c>
      <c r="D1584" s="6" t="str">
        <f t="shared" si="33"/>
        <v>Gyrodinium_spp_0006</v>
      </c>
      <c r="E1584" s="149" t="str">
        <f t="shared" si="32"/>
        <v>cells/mL</v>
      </c>
      <c r="F1584" s="173">
        <v>1</v>
      </c>
      <c r="G1584" t="str">
        <f>VLOOKUP(A1584,'MASTER KEY'!$A$2:$K6580,11,FALSE)</f>
        <v>Ecology (Planktonic)</v>
      </c>
      <c r="H1584">
        <v>0</v>
      </c>
    </row>
    <row r="1585" spans="1:8">
      <c r="A1585" s="6" t="s">
        <v>4644</v>
      </c>
      <c r="B1585" t="str">
        <f>VLOOKUP(A1585,'MASTER KEY'!$A$2:$B7543,2,FALSE)</f>
        <v>Gyrodinium spp 0007</v>
      </c>
      <c r="C1585" s="149" t="str">
        <f>VLOOKUP(A1585,'MASTER KEY'!$A$2:$C7543,3,TRUE)</f>
        <v>cells/mL</v>
      </c>
      <c r="D1585" s="6" t="str">
        <f t="shared" si="33"/>
        <v>Gyrodinium_spp_0007</v>
      </c>
      <c r="E1585" s="149" t="str">
        <f t="shared" si="32"/>
        <v>cells/mL</v>
      </c>
      <c r="F1585" s="173">
        <v>1</v>
      </c>
      <c r="G1585" t="str">
        <f>VLOOKUP(A1585,'MASTER KEY'!$A$2:$K6581,11,FALSE)</f>
        <v>Ecology (Planktonic)</v>
      </c>
      <c r="H1585">
        <v>0</v>
      </c>
    </row>
    <row r="1586" spans="1:8">
      <c r="A1586" s="6" t="s">
        <v>4645</v>
      </c>
      <c r="B1586" t="str">
        <f>VLOOKUP(A1586,'MASTER KEY'!$A$2:$B7544,2,FALSE)</f>
        <v>Gyrodinium spp 0008</v>
      </c>
      <c r="C1586" s="149" t="str">
        <f>VLOOKUP(A1586,'MASTER KEY'!$A$2:$C7544,3,TRUE)</f>
        <v>cells/mL</v>
      </c>
      <c r="D1586" s="6" t="str">
        <f t="shared" si="33"/>
        <v>Gyrodinium_spp_0008</v>
      </c>
      <c r="E1586" s="149" t="str">
        <f t="shared" si="32"/>
        <v>cells/mL</v>
      </c>
      <c r="F1586" s="173">
        <v>1</v>
      </c>
      <c r="G1586" t="str">
        <f>VLOOKUP(A1586,'MASTER KEY'!$A$2:$K6582,11,FALSE)</f>
        <v>Ecology (Planktonic)</v>
      </c>
      <c r="H1586">
        <v>0</v>
      </c>
    </row>
    <row r="1587" spans="1:8">
      <c r="A1587" s="6" t="s">
        <v>4646</v>
      </c>
      <c r="B1587" t="str">
        <f>VLOOKUP(A1587,'MASTER KEY'!$A$2:$B7545,2,FALSE)</f>
        <v>Gyrodinium uncatenum</v>
      </c>
      <c r="C1587" s="149" t="str">
        <f>VLOOKUP(A1587,'MASTER KEY'!$A$2:$C7545,3,TRUE)</f>
        <v>cells/mL</v>
      </c>
      <c r="D1587" s="6" t="str">
        <f t="shared" si="33"/>
        <v>Gyrodinium_uncatenum</v>
      </c>
      <c r="E1587" s="149" t="str">
        <f t="shared" si="32"/>
        <v>cells/mL</v>
      </c>
      <c r="F1587" s="173">
        <v>1</v>
      </c>
      <c r="G1587" t="str">
        <f>VLOOKUP(A1587,'MASTER KEY'!$A$2:$K6583,11,FALSE)</f>
        <v>Ecology (Planktonic)</v>
      </c>
      <c r="H1587">
        <v>0</v>
      </c>
    </row>
    <row r="1588" spans="1:8">
      <c r="A1588" s="6" t="s">
        <v>4647</v>
      </c>
      <c r="B1588" t="str">
        <f>VLOOKUP(A1588,'MASTER KEY'!$A$2:$B7546,2,FALSE)</f>
        <v>Gyrosigma fasciola</v>
      </c>
      <c r="C1588" s="149" t="str">
        <f>VLOOKUP(A1588,'MASTER KEY'!$A$2:$C7546,3,TRUE)</f>
        <v>cells/mL</v>
      </c>
      <c r="D1588" s="6" t="str">
        <f t="shared" si="33"/>
        <v>Gyrosigma_fasciola</v>
      </c>
      <c r="E1588" s="149" t="str">
        <f t="shared" si="32"/>
        <v>cells/mL</v>
      </c>
      <c r="F1588" s="173">
        <v>1</v>
      </c>
      <c r="G1588" t="str">
        <f>VLOOKUP(A1588,'MASTER KEY'!$A$2:$K6584,11,FALSE)</f>
        <v>Ecology (Planktonic)</v>
      </c>
      <c r="H1588">
        <v>0</v>
      </c>
    </row>
    <row r="1589" spans="1:8">
      <c r="A1589" s="6" t="s">
        <v>4648</v>
      </c>
      <c r="B1589" t="str">
        <f>VLOOKUP(A1589,'MASTER KEY'!$A$2:$B7547,2,FALSE)</f>
        <v>Gyrosigma spp 0001</v>
      </c>
      <c r="C1589" s="149" t="str">
        <f>VLOOKUP(A1589,'MASTER KEY'!$A$2:$C7547,3,TRUE)</f>
        <v>cells/mL</v>
      </c>
      <c r="D1589" s="6" t="str">
        <f t="shared" si="33"/>
        <v>Gyrosigma_spp_0001</v>
      </c>
      <c r="E1589" s="149" t="str">
        <f t="shared" si="32"/>
        <v>cells/mL</v>
      </c>
      <c r="F1589" s="173">
        <v>1</v>
      </c>
      <c r="G1589" t="str">
        <f>VLOOKUP(A1589,'MASTER KEY'!$A$2:$K6585,11,FALSE)</f>
        <v>Ecology (Planktonic)</v>
      </c>
      <c r="H1589">
        <v>0</v>
      </c>
    </row>
    <row r="1590" spans="1:8">
      <c r="A1590" s="6" t="s">
        <v>4649</v>
      </c>
      <c r="B1590" t="str">
        <f>VLOOKUP(A1590,'MASTER KEY'!$A$2:$B7548,2,FALSE)</f>
        <v>Gyrosigma spp 0002</v>
      </c>
      <c r="C1590" s="149" t="str">
        <f>VLOOKUP(A1590,'MASTER KEY'!$A$2:$C7548,3,TRUE)</f>
        <v>cells/mL</v>
      </c>
      <c r="D1590" s="6" t="str">
        <f t="shared" si="33"/>
        <v>Gyrosigma_spp_0002</v>
      </c>
      <c r="E1590" s="149" t="str">
        <f t="shared" si="32"/>
        <v>cells/mL</v>
      </c>
      <c r="F1590" s="173">
        <v>1</v>
      </c>
      <c r="G1590" t="str">
        <f>VLOOKUP(A1590,'MASTER KEY'!$A$2:$K6586,11,FALSE)</f>
        <v>Ecology (Planktonic)</v>
      </c>
      <c r="H1590">
        <v>0</v>
      </c>
    </row>
    <row r="1591" spans="1:8">
      <c r="A1591" s="6" t="s">
        <v>4650</v>
      </c>
      <c r="B1591" t="str">
        <f>VLOOKUP(A1591,'MASTER KEY'!$A$2:$B7549,2,FALSE)</f>
        <v>Gyrosigma spp 0003</v>
      </c>
      <c r="C1591" s="149" t="str">
        <f>VLOOKUP(A1591,'MASTER KEY'!$A$2:$C7549,3,TRUE)</f>
        <v>cells/mL</v>
      </c>
      <c r="D1591" s="6" t="str">
        <f t="shared" si="33"/>
        <v>Gyrosigma_spp_0003</v>
      </c>
      <c r="E1591" s="149" t="str">
        <f t="shared" si="32"/>
        <v>cells/mL</v>
      </c>
      <c r="F1591" s="173">
        <v>1</v>
      </c>
      <c r="G1591" t="str">
        <f>VLOOKUP(A1591,'MASTER KEY'!$A$2:$K6587,11,FALSE)</f>
        <v>Ecology (Planktonic)</v>
      </c>
      <c r="H1591">
        <v>0</v>
      </c>
    </row>
    <row r="1592" spans="1:8">
      <c r="A1592" s="6" t="s">
        <v>4651</v>
      </c>
      <c r="B1592" t="str">
        <f>VLOOKUP(A1592,'MASTER KEY'!$A$2:$B7550,2,FALSE)</f>
        <v>Haematococcus spp 0001</v>
      </c>
      <c r="C1592" s="149" t="str">
        <f>VLOOKUP(A1592,'MASTER KEY'!$A$2:$C7550,3,TRUE)</f>
        <v>cells/mL</v>
      </c>
      <c r="D1592" s="6" t="str">
        <f t="shared" si="33"/>
        <v>Haematococcus_spp_0001</v>
      </c>
      <c r="E1592" s="149" t="str">
        <f t="shared" si="32"/>
        <v>cells/mL</v>
      </c>
      <c r="F1592" s="173">
        <v>1</v>
      </c>
      <c r="G1592" t="str">
        <f>VLOOKUP(A1592,'MASTER KEY'!$A$2:$K6588,11,FALSE)</f>
        <v>Ecology (Planktonic)</v>
      </c>
      <c r="H1592">
        <v>0</v>
      </c>
    </row>
    <row r="1593" spans="1:8">
      <c r="A1593" s="6" t="s">
        <v>4652</v>
      </c>
      <c r="B1593" t="str">
        <f>VLOOKUP(A1593,'MASTER KEY'!$A$2:$B7551,2,FALSE)</f>
        <v>Halamphora coffeiformis</v>
      </c>
      <c r="C1593" s="149" t="str">
        <f>VLOOKUP(A1593,'MASTER KEY'!$A$2:$C7551,3,TRUE)</f>
        <v>cells/mL</v>
      </c>
      <c r="D1593" s="6" t="str">
        <f t="shared" si="33"/>
        <v>Halamphora_coffeiformis</v>
      </c>
      <c r="E1593" s="149" t="str">
        <f t="shared" si="32"/>
        <v>cells/mL</v>
      </c>
      <c r="F1593" s="173">
        <v>1</v>
      </c>
      <c r="G1593" t="str">
        <f>VLOOKUP(A1593,'MASTER KEY'!$A$2:$K6589,11,FALSE)</f>
        <v>Ecology (Planktonic)</v>
      </c>
      <c r="H1593">
        <v>0</v>
      </c>
    </row>
    <row r="1594" spans="1:8">
      <c r="A1594" s="6" t="s">
        <v>4653</v>
      </c>
      <c r="B1594" t="str">
        <f>VLOOKUP(A1594,'MASTER KEY'!$A$2:$B7552,2,FALSE)</f>
        <v>Halamphora ventricosa</v>
      </c>
      <c r="C1594" s="149" t="str">
        <f>VLOOKUP(A1594,'MASTER KEY'!$A$2:$C7552,3,TRUE)</f>
        <v>cells/mL</v>
      </c>
      <c r="D1594" s="6" t="str">
        <f t="shared" si="33"/>
        <v>Halamphora_ventricosa</v>
      </c>
      <c r="E1594" s="149" t="str">
        <f t="shared" si="32"/>
        <v>cells/mL</v>
      </c>
      <c r="F1594" s="173">
        <v>1</v>
      </c>
      <c r="G1594" t="str">
        <f>VLOOKUP(A1594,'MASTER KEY'!$A$2:$K6590,11,FALSE)</f>
        <v>Ecology (Planktonic)</v>
      </c>
      <c r="H1594">
        <v>0</v>
      </c>
    </row>
    <row r="1595" spans="1:8">
      <c r="A1595" s="6" t="s">
        <v>4654</v>
      </c>
      <c r="B1595" t="str">
        <f>VLOOKUP(A1595,'MASTER KEY'!$A$2:$B7553,2,FALSE)</f>
        <v>Hantzschia amphioxys</v>
      </c>
      <c r="C1595" s="149" t="str">
        <f>VLOOKUP(A1595,'MASTER KEY'!$A$2:$C7553,3,TRUE)</f>
        <v>cells/mL</v>
      </c>
      <c r="D1595" s="6" t="str">
        <f t="shared" si="33"/>
        <v>Hantzschia_amphioxys</v>
      </c>
      <c r="E1595" s="149" t="str">
        <f t="shared" si="32"/>
        <v>cells/mL</v>
      </c>
      <c r="F1595" s="173">
        <v>1</v>
      </c>
      <c r="G1595" t="str">
        <f>VLOOKUP(A1595,'MASTER KEY'!$A$2:$K6591,11,FALSE)</f>
        <v>Ecology (Planktonic)</v>
      </c>
      <c r="H1595">
        <v>0</v>
      </c>
    </row>
    <row r="1596" spans="1:8">
      <c r="A1596" s="6" t="s">
        <v>4655</v>
      </c>
      <c r="B1596" t="str">
        <f>VLOOKUP(A1596,'MASTER KEY'!$A$2:$B7554,2,FALSE)</f>
        <v>Hantzschia spp 0001</v>
      </c>
      <c r="C1596" s="149" t="str">
        <f>VLOOKUP(A1596,'MASTER KEY'!$A$2:$C7554,3,TRUE)</f>
        <v>cells/mL</v>
      </c>
      <c r="D1596" s="6" t="str">
        <f t="shared" si="33"/>
        <v>Hantzschia_spp_0001</v>
      </c>
      <c r="E1596" s="149" t="str">
        <f t="shared" si="32"/>
        <v>cells/mL</v>
      </c>
      <c r="F1596" s="173">
        <v>1</v>
      </c>
      <c r="G1596" t="str">
        <f>VLOOKUP(A1596,'MASTER KEY'!$A$2:$K6592,11,FALSE)</f>
        <v>Ecology (Planktonic)</v>
      </c>
      <c r="H1596">
        <v>0</v>
      </c>
    </row>
    <row r="1597" spans="1:8">
      <c r="A1597" s="6" t="s">
        <v>4656</v>
      </c>
      <c r="B1597" t="str">
        <f>VLOOKUP(A1597,'MASTER KEY'!$A$2:$B7555,2,FALSE)</f>
        <v>Hantzschia spp 0002</v>
      </c>
      <c r="C1597" s="149" t="str">
        <f>VLOOKUP(A1597,'MASTER KEY'!$A$2:$C7555,3,TRUE)</f>
        <v>cells/mL</v>
      </c>
      <c r="D1597" s="6" t="str">
        <f t="shared" si="33"/>
        <v>Hantzschia_spp_0002</v>
      </c>
      <c r="E1597" s="149" t="str">
        <f t="shared" si="32"/>
        <v>cells/mL</v>
      </c>
      <c r="F1597" s="173">
        <v>1</v>
      </c>
      <c r="G1597" t="str">
        <f>VLOOKUP(A1597,'MASTER KEY'!$A$2:$K6593,11,FALSE)</f>
        <v>Ecology (Planktonic)</v>
      </c>
      <c r="H1597">
        <v>0</v>
      </c>
    </row>
    <row r="1598" spans="1:8">
      <c r="A1598" s="6" t="s">
        <v>4657</v>
      </c>
      <c r="B1598" t="str">
        <f>VLOOKUP(A1598,'MASTER KEY'!$A$2:$B7556,2,FALSE)</f>
        <v>Hantzschia spp 0003</v>
      </c>
      <c r="C1598" s="149" t="str">
        <f>VLOOKUP(A1598,'MASTER KEY'!$A$2:$C7556,3,TRUE)</f>
        <v>cells/mL</v>
      </c>
      <c r="D1598" s="6" t="str">
        <f t="shared" si="33"/>
        <v>Hantzschia_spp_0003</v>
      </c>
      <c r="E1598" s="149" t="str">
        <f t="shared" si="32"/>
        <v>cells/mL</v>
      </c>
      <c r="F1598" s="173">
        <v>1</v>
      </c>
      <c r="G1598" t="str">
        <f>VLOOKUP(A1598,'MASTER KEY'!$A$2:$K6594,11,FALSE)</f>
        <v>Ecology (Planktonic)</v>
      </c>
      <c r="H1598">
        <v>0</v>
      </c>
    </row>
    <row r="1599" spans="1:8">
      <c r="A1599" s="6" t="s">
        <v>4658</v>
      </c>
      <c r="B1599" t="str">
        <f>VLOOKUP(A1599,'MASTER KEY'!$A$2:$B7557,2,FALSE)</f>
        <v>Hantzschia virgata</v>
      </c>
      <c r="C1599" s="149" t="str">
        <f>VLOOKUP(A1599,'MASTER KEY'!$A$2:$C7557,3,TRUE)</f>
        <v>cells/mL</v>
      </c>
      <c r="D1599" s="6" t="str">
        <f t="shared" si="33"/>
        <v>Hantzschia_virgata</v>
      </c>
      <c r="E1599" s="149" t="str">
        <f t="shared" si="32"/>
        <v>cells/mL</v>
      </c>
      <c r="F1599" s="173">
        <v>1</v>
      </c>
      <c r="G1599" t="str">
        <f>VLOOKUP(A1599,'MASTER KEY'!$A$2:$K6595,11,FALSE)</f>
        <v>Ecology (Planktonic)</v>
      </c>
      <c r="H1599">
        <v>0</v>
      </c>
    </row>
    <row r="1600" spans="1:8">
      <c r="A1600" s="6" t="s">
        <v>4659</v>
      </c>
      <c r="B1600" t="str">
        <f>VLOOKUP(A1600,'MASTER KEY'!$A$2:$B7558,2,FALSE)</f>
        <v>Haptophyte spp 0001</v>
      </c>
      <c r="C1600" s="149" t="str">
        <f>VLOOKUP(A1600,'MASTER KEY'!$A$2:$C7558,3,TRUE)</f>
        <v>cells/mL</v>
      </c>
      <c r="D1600" s="6" t="str">
        <f t="shared" si="33"/>
        <v>Haptophyte_spp_0001</v>
      </c>
      <c r="E1600" s="149" t="str">
        <f t="shared" si="32"/>
        <v>cells/mL</v>
      </c>
      <c r="F1600" s="173">
        <v>1</v>
      </c>
      <c r="G1600" t="str">
        <f>VLOOKUP(A1600,'MASTER KEY'!$A$2:$K6596,11,FALSE)</f>
        <v>Ecology (Planktonic)</v>
      </c>
      <c r="H1600">
        <v>0</v>
      </c>
    </row>
    <row r="1601" spans="1:8">
      <c r="A1601" s="6" t="s">
        <v>4660</v>
      </c>
      <c r="B1601" t="str">
        <f>VLOOKUP(A1601,'MASTER KEY'!$A$2:$B7559,2,FALSE)</f>
        <v>Haptophyte spp 0002</v>
      </c>
      <c r="C1601" s="149" t="str">
        <f>VLOOKUP(A1601,'MASTER KEY'!$A$2:$C7559,3,TRUE)</f>
        <v>cells/mL</v>
      </c>
      <c r="D1601" s="6" t="str">
        <f t="shared" si="33"/>
        <v>Haptophyte_spp_0002</v>
      </c>
      <c r="E1601" s="149" t="str">
        <f t="shared" si="32"/>
        <v>cells/mL</v>
      </c>
      <c r="F1601" s="173">
        <v>1</v>
      </c>
      <c r="G1601" t="str">
        <f>VLOOKUP(A1601,'MASTER KEY'!$A$2:$K6597,11,FALSE)</f>
        <v>Ecology (Planktonic)</v>
      </c>
      <c r="H1601">
        <v>0</v>
      </c>
    </row>
    <row r="1602" spans="1:8">
      <c r="A1602" s="6" t="s">
        <v>4661</v>
      </c>
      <c r="B1602" t="str">
        <f>VLOOKUP(A1602,'MASTER KEY'!$A$2:$B7560,2,FALSE)</f>
        <v>Haslea spp 0001</v>
      </c>
      <c r="C1602" s="149" t="str">
        <f>VLOOKUP(A1602,'MASTER KEY'!$A$2:$C7560,3,TRUE)</f>
        <v>cells/mL</v>
      </c>
      <c r="D1602" s="6" t="str">
        <f t="shared" si="33"/>
        <v>Haslea_spp_0001</v>
      </c>
      <c r="E1602" s="149" t="str">
        <f t="shared" si="32"/>
        <v>cells/mL</v>
      </c>
      <c r="F1602" s="173">
        <v>1</v>
      </c>
      <c r="G1602" t="str">
        <f>VLOOKUP(A1602,'MASTER KEY'!$A$2:$K6598,11,FALSE)</f>
        <v>Ecology (Planktonic)</v>
      </c>
      <c r="H1602">
        <v>0</v>
      </c>
    </row>
    <row r="1603" spans="1:8">
      <c r="A1603" s="6" t="s">
        <v>4662</v>
      </c>
      <c r="B1603" t="str">
        <f>VLOOKUP(A1603,'MASTER KEY'!$A$2:$B7561,2,FALSE)</f>
        <v>Haslea spp 0002</v>
      </c>
      <c r="C1603" s="149" t="str">
        <f>VLOOKUP(A1603,'MASTER KEY'!$A$2:$C7561,3,TRUE)</f>
        <v>cells/mL</v>
      </c>
      <c r="D1603" s="6" t="str">
        <f t="shared" si="33"/>
        <v>Haslea_spp_0002</v>
      </c>
      <c r="E1603" s="149" t="str">
        <f t="shared" si="32"/>
        <v>cells/mL</v>
      </c>
      <c r="F1603" s="173">
        <v>1</v>
      </c>
      <c r="G1603" t="str">
        <f>VLOOKUP(A1603,'MASTER KEY'!$A$2:$K6599,11,FALSE)</f>
        <v>Ecology (Planktonic)</v>
      </c>
      <c r="H1603">
        <v>0</v>
      </c>
    </row>
    <row r="1604" spans="1:8">
      <c r="A1604" s="6" t="s">
        <v>4663</v>
      </c>
      <c r="B1604" t="str">
        <f>VLOOKUP(A1604,'MASTER KEY'!$A$2:$B7562,2,FALSE)</f>
        <v>Haslea warwikae</v>
      </c>
      <c r="C1604" s="149" t="str">
        <f>VLOOKUP(A1604,'MASTER KEY'!$A$2:$C7562,3,TRUE)</f>
        <v>cells/mL</v>
      </c>
      <c r="D1604" s="6" t="str">
        <f t="shared" si="33"/>
        <v>Haslea_warwikae</v>
      </c>
      <c r="E1604" s="149" t="str">
        <f t="shared" si="32"/>
        <v>cells/mL</v>
      </c>
      <c r="F1604" s="173">
        <v>1</v>
      </c>
      <c r="G1604" t="str">
        <f>VLOOKUP(A1604,'MASTER KEY'!$A$2:$K6600,11,FALSE)</f>
        <v>Ecology (Planktonic)</v>
      </c>
      <c r="H1604">
        <v>0</v>
      </c>
    </row>
    <row r="1605" spans="1:8">
      <c r="A1605" s="6" t="s">
        <v>4664</v>
      </c>
      <c r="B1605" t="str">
        <f>VLOOKUP(A1605,'MASTER KEY'!$A$2:$B7563,2,FALSE)</f>
        <v>Helicosphaera carteri</v>
      </c>
      <c r="C1605" s="149" t="str">
        <f>VLOOKUP(A1605,'MASTER KEY'!$A$2:$C7563,3,TRUE)</f>
        <v>cells/mL</v>
      </c>
      <c r="D1605" s="6" t="str">
        <f t="shared" si="33"/>
        <v>Helicosphaera_carteri</v>
      </c>
      <c r="E1605" s="149" t="str">
        <f t="shared" si="32"/>
        <v>cells/mL</v>
      </c>
      <c r="F1605" s="173">
        <v>1</v>
      </c>
      <c r="G1605" t="str">
        <f>VLOOKUP(A1605,'MASTER KEY'!$A$2:$K6601,11,FALSE)</f>
        <v>Ecology (Planktonic)</v>
      </c>
      <c r="H1605">
        <v>0</v>
      </c>
    </row>
    <row r="1606" spans="1:8">
      <c r="A1606" s="6" t="s">
        <v>4665</v>
      </c>
      <c r="B1606" t="str">
        <f>VLOOKUP(A1606,'MASTER KEY'!$A$2:$B7564,2,FALSE)</f>
        <v>Helicostomella spp 0001</v>
      </c>
      <c r="C1606" s="149" t="str">
        <f>VLOOKUP(A1606,'MASTER KEY'!$A$2:$C7564,3,TRUE)</f>
        <v>cells/mL</v>
      </c>
      <c r="D1606" s="6" t="str">
        <f t="shared" si="33"/>
        <v>Helicostomella_spp_0001</v>
      </c>
      <c r="E1606" s="149" t="str">
        <f t="shared" si="32"/>
        <v>cells/mL</v>
      </c>
      <c r="F1606" s="173">
        <v>1</v>
      </c>
      <c r="G1606" t="str">
        <f>VLOOKUP(A1606,'MASTER KEY'!$A$2:$K6602,11,FALSE)</f>
        <v>Ecology (Planktonic)</v>
      </c>
      <c r="H1606">
        <v>0</v>
      </c>
    </row>
    <row r="1607" spans="1:8">
      <c r="A1607" s="6" t="s">
        <v>4666</v>
      </c>
      <c r="B1607" t="str">
        <f>VLOOKUP(A1607,'MASTER KEY'!$A$2:$B7565,2,FALSE)</f>
        <v>Helicotheca spp 0001</v>
      </c>
      <c r="C1607" s="149" t="str">
        <f>VLOOKUP(A1607,'MASTER KEY'!$A$2:$C7565,3,TRUE)</f>
        <v>cells/mL</v>
      </c>
      <c r="D1607" s="6" t="str">
        <f t="shared" si="33"/>
        <v>Helicotheca_spp_0001</v>
      </c>
      <c r="E1607" s="149" t="str">
        <f t="shared" si="32"/>
        <v>cells/mL</v>
      </c>
      <c r="F1607" s="173">
        <v>1</v>
      </c>
      <c r="G1607" t="str">
        <f>VLOOKUP(A1607,'MASTER KEY'!$A$2:$K6603,11,FALSE)</f>
        <v>Ecology (Planktonic)</v>
      </c>
      <c r="H1607">
        <v>0</v>
      </c>
    </row>
    <row r="1608" spans="1:8">
      <c r="A1608" s="6" t="s">
        <v>4667</v>
      </c>
      <c r="B1608" t="str">
        <f>VLOOKUP(A1608,'MASTER KEY'!$A$2:$B7566,2,FALSE)</f>
        <v>Helicotheca tamesis</v>
      </c>
      <c r="C1608" s="149" t="str">
        <f>VLOOKUP(A1608,'MASTER KEY'!$A$2:$C7566,3,TRUE)</f>
        <v>cells/mL</v>
      </c>
      <c r="D1608" s="6" t="str">
        <f t="shared" si="33"/>
        <v>Helicotheca_tamesis</v>
      </c>
      <c r="E1608" s="149" t="str">
        <f t="shared" si="32"/>
        <v>cells/mL</v>
      </c>
      <c r="F1608" s="173">
        <v>1</v>
      </c>
      <c r="G1608" t="str">
        <f>VLOOKUP(A1608,'MASTER KEY'!$A$2:$K6604,11,FALSE)</f>
        <v>Ecology (Planktonic)</v>
      </c>
      <c r="H1608">
        <v>0</v>
      </c>
    </row>
    <row r="1609" spans="1:8">
      <c r="A1609" s="6" t="s">
        <v>4668</v>
      </c>
      <c r="B1609" t="str">
        <f>VLOOKUP(A1609,'MASTER KEY'!$A$2:$B7567,2,FALSE)</f>
        <v>Hemialus sinensis</v>
      </c>
      <c r="C1609" s="149" t="str">
        <f>VLOOKUP(A1609,'MASTER KEY'!$A$2:$C7567,3,TRUE)</f>
        <v>cells/mL</v>
      </c>
      <c r="D1609" s="6" t="str">
        <f t="shared" si="33"/>
        <v>Hemialus_sinensis</v>
      </c>
      <c r="E1609" s="149" t="str">
        <f t="shared" si="32"/>
        <v>cells/mL</v>
      </c>
      <c r="F1609" s="173">
        <v>1</v>
      </c>
      <c r="G1609" t="str">
        <f>VLOOKUP(A1609,'MASTER KEY'!$A$2:$K6605,11,FALSE)</f>
        <v>Ecology (Planktonic)</v>
      </c>
      <c r="H1609">
        <v>0</v>
      </c>
    </row>
    <row r="1610" spans="1:8">
      <c r="A1610" s="6" t="s">
        <v>4669</v>
      </c>
      <c r="B1610" t="str">
        <f>VLOOKUP(A1610,'MASTER KEY'!$A$2:$B7568,2,FALSE)</f>
        <v>Hemialus spp 0001</v>
      </c>
      <c r="C1610" s="149" t="str">
        <f>VLOOKUP(A1610,'MASTER KEY'!$A$2:$C7568,3,TRUE)</f>
        <v>cells/mL</v>
      </c>
      <c r="D1610" s="6" t="str">
        <f t="shared" si="33"/>
        <v>Hemialus_spp_0001</v>
      </c>
      <c r="E1610" s="149" t="str">
        <f t="shared" si="32"/>
        <v>cells/mL</v>
      </c>
      <c r="F1610" s="173">
        <v>1</v>
      </c>
      <c r="G1610" t="str">
        <f>VLOOKUP(A1610,'MASTER KEY'!$A$2:$K6606,11,FALSE)</f>
        <v>Ecology (Planktonic)</v>
      </c>
      <c r="H1610">
        <v>0</v>
      </c>
    </row>
    <row r="1611" spans="1:8">
      <c r="A1611" s="6" t="s">
        <v>4670</v>
      </c>
      <c r="B1611" t="str">
        <f>VLOOKUP(A1611,'MASTER KEY'!$A$2:$B7569,2,FALSE)</f>
        <v>Hemialus spp 0002</v>
      </c>
      <c r="C1611" s="149" t="str">
        <f>VLOOKUP(A1611,'MASTER KEY'!$A$2:$C7569,3,TRUE)</f>
        <v>cells/mL</v>
      </c>
      <c r="D1611" s="6" t="str">
        <f t="shared" si="33"/>
        <v>Hemialus_spp_0002</v>
      </c>
      <c r="E1611" s="149" t="str">
        <f t="shared" si="32"/>
        <v>cells/mL</v>
      </c>
      <c r="F1611" s="173">
        <v>1</v>
      </c>
      <c r="G1611" t="str">
        <f>VLOOKUP(A1611,'MASTER KEY'!$A$2:$K6607,11,FALSE)</f>
        <v>Ecology (Planktonic)</v>
      </c>
      <c r="H1611">
        <v>0</v>
      </c>
    </row>
    <row r="1612" spans="1:8">
      <c r="A1612" s="6" t="s">
        <v>4671</v>
      </c>
      <c r="B1612" t="str">
        <f>VLOOKUP(A1612,'MASTER KEY'!$A$2:$B7570,2,FALSE)</f>
        <v>Hemiaulus hauckii</v>
      </c>
      <c r="C1612" s="149" t="str">
        <f>VLOOKUP(A1612,'MASTER KEY'!$A$2:$C7570,3,TRUE)</f>
        <v>cells/mL</v>
      </c>
      <c r="D1612" s="6" t="str">
        <f t="shared" si="33"/>
        <v>Hemiaulus_hauckii</v>
      </c>
      <c r="E1612" s="149" t="str">
        <f t="shared" ref="E1612:E1675" si="34">C1612</f>
        <v>cells/mL</v>
      </c>
      <c r="F1612" s="173">
        <v>1</v>
      </c>
      <c r="G1612" t="str">
        <f>VLOOKUP(A1612,'MASTER KEY'!$A$2:$K6608,11,FALSE)</f>
        <v>Ecology (Planktonic)</v>
      </c>
      <c r="H1612">
        <v>0</v>
      </c>
    </row>
    <row r="1613" spans="1:8">
      <c r="A1613" s="6" t="s">
        <v>4672</v>
      </c>
      <c r="B1613" t="str">
        <f>VLOOKUP(A1613,'MASTER KEY'!$A$2:$B7571,2,FALSE)</f>
        <v>Hemiaulus indicus</v>
      </c>
      <c r="C1613" s="149" t="str">
        <f>VLOOKUP(A1613,'MASTER KEY'!$A$2:$C7571,3,TRUE)</f>
        <v>cells/mL</v>
      </c>
      <c r="D1613" s="6" t="str">
        <f t="shared" ref="D1613:D1676" si="35">SUBSTITUTE(SUBSTITUTE(SUBSTITUTE(SUBSTITUTE(SUBSTITUTE(SUBSTITUTE(SUBSTITUTE(SUBSTITUTE(SUBSTITUTE(SUBSTITUTE(SUBSTITUTE(SUBSTITUTE(B1613," ","_"),"%",""),"(",""),")",""),"/",""),",",""),"-",""),".",""),"'",""),"&lt;",""),"&gt;",""),"=","")</f>
        <v>Hemiaulus_indicus</v>
      </c>
      <c r="E1613" s="149" t="str">
        <f t="shared" si="34"/>
        <v>cells/mL</v>
      </c>
      <c r="F1613" s="173">
        <v>1</v>
      </c>
      <c r="G1613" t="str">
        <f>VLOOKUP(A1613,'MASTER KEY'!$A$2:$K6609,11,FALSE)</f>
        <v>Ecology (Planktonic)</v>
      </c>
      <c r="H1613">
        <v>0</v>
      </c>
    </row>
    <row r="1614" spans="1:8">
      <c r="A1614" s="6" t="s">
        <v>4673</v>
      </c>
      <c r="B1614" t="str">
        <f>VLOOKUP(A1614,'MASTER KEY'!$A$2:$B7572,2,FALSE)</f>
        <v>Hemiaulus membranaceus</v>
      </c>
      <c r="C1614" s="149" t="str">
        <f>VLOOKUP(A1614,'MASTER KEY'!$A$2:$C7572,3,TRUE)</f>
        <v>cells/mL</v>
      </c>
      <c r="D1614" s="6" t="str">
        <f t="shared" si="35"/>
        <v>Hemiaulus_membranaceus</v>
      </c>
      <c r="E1614" s="149" t="str">
        <f t="shared" si="34"/>
        <v>cells/mL</v>
      </c>
      <c r="F1614" s="173">
        <v>1</v>
      </c>
      <c r="G1614" t="str">
        <f>VLOOKUP(A1614,'MASTER KEY'!$A$2:$K6610,11,FALSE)</f>
        <v>Ecology (Planktonic)</v>
      </c>
      <c r="H1614">
        <v>0</v>
      </c>
    </row>
    <row r="1615" spans="1:8">
      <c r="A1615" s="6" t="s">
        <v>4674</v>
      </c>
      <c r="B1615" t="str">
        <f>VLOOKUP(A1615,'MASTER KEY'!$A$2:$B7573,2,FALSE)</f>
        <v>Hemiaulus sinensis</v>
      </c>
      <c r="C1615" s="149" t="str">
        <f>VLOOKUP(A1615,'MASTER KEY'!$A$2:$C7573,3,TRUE)</f>
        <v>cells/mL</v>
      </c>
      <c r="D1615" s="6" t="str">
        <f t="shared" si="35"/>
        <v>Hemiaulus_sinensis</v>
      </c>
      <c r="E1615" s="149" t="str">
        <f t="shared" si="34"/>
        <v>cells/mL</v>
      </c>
      <c r="F1615" s="173">
        <v>1</v>
      </c>
      <c r="G1615" t="str">
        <f>VLOOKUP(A1615,'MASTER KEY'!$A$2:$K6611,11,FALSE)</f>
        <v>Ecology (Planktonic)</v>
      </c>
      <c r="H1615">
        <v>0</v>
      </c>
    </row>
    <row r="1616" spans="1:8">
      <c r="A1616" s="6" t="s">
        <v>4675</v>
      </c>
      <c r="B1616" t="str">
        <f>VLOOKUP(A1616,'MASTER KEY'!$A$2:$B7574,2,FALSE)</f>
        <v>Hemiaulus spp 0001</v>
      </c>
      <c r="C1616" s="149" t="str">
        <f>VLOOKUP(A1616,'MASTER KEY'!$A$2:$C7574,3,TRUE)</f>
        <v>cells/mL</v>
      </c>
      <c r="D1616" s="6" t="str">
        <f t="shared" si="35"/>
        <v>Hemiaulus_spp_0001</v>
      </c>
      <c r="E1616" s="149" t="str">
        <f t="shared" si="34"/>
        <v>cells/mL</v>
      </c>
      <c r="F1616" s="173">
        <v>1</v>
      </c>
      <c r="G1616" t="str">
        <f>VLOOKUP(A1616,'MASTER KEY'!$A$2:$K6612,11,FALSE)</f>
        <v>Ecology (Planktonic)</v>
      </c>
      <c r="H1616">
        <v>0</v>
      </c>
    </row>
    <row r="1617" spans="1:8">
      <c r="A1617" s="6" t="s">
        <v>4676</v>
      </c>
      <c r="B1617" t="str">
        <f>VLOOKUP(A1617,'MASTER KEY'!$A$2:$B7575,2,FALSE)</f>
        <v>Hemiaulus spp 0002</v>
      </c>
      <c r="C1617" s="149" t="str">
        <f>VLOOKUP(A1617,'MASTER KEY'!$A$2:$C7575,3,TRUE)</f>
        <v>cells/mL</v>
      </c>
      <c r="D1617" s="6" t="str">
        <f t="shared" si="35"/>
        <v>Hemiaulus_spp_0002</v>
      </c>
      <c r="E1617" s="149" t="str">
        <f t="shared" si="34"/>
        <v>cells/mL</v>
      </c>
      <c r="F1617" s="173">
        <v>1</v>
      </c>
      <c r="G1617" t="str">
        <f>VLOOKUP(A1617,'MASTER KEY'!$A$2:$K6613,11,FALSE)</f>
        <v>Ecology (Planktonic)</v>
      </c>
      <c r="H1617">
        <v>0</v>
      </c>
    </row>
    <row r="1618" spans="1:8">
      <c r="A1618" s="6" t="s">
        <v>4677</v>
      </c>
      <c r="B1618" t="str">
        <f>VLOOKUP(A1618,'MASTER KEY'!$A$2:$B7576,2,FALSE)</f>
        <v>Hemiaulus spp 0003</v>
      </c>
      <c r="C1618" s="149" t="str">
        <f>VLOOKUP(A1618,'MASTER KEY'!$A$2:$C7576,3,TRUE)</f>
        <v>cells/mL</v>
      </c>
      <c r="D1618" s="6" t="str">
        <f t="shared" si="35"/>
        <v>Hemiaulus_spp_0003</v>
      </c>
      <c r="E1618" s="149" t="str">
        <f t="shared" si="34"/>
        <v>cells/mL</v>
      </c>
      <c r="F1618" s="173">
        <v>1</v>
      </c>
      <c r="G1618" t="str">
        <f>VLOOKUP(A1618,'MASTER KEY'!$A$2:$K6614,11,FALSE)</f>
        <v>Ecology (Planktonic)</v>
      </c>
      <c r="H1618">
        <v>0</v>
      </c>
    </row>
    <row r="1619" spans="1:8">
      <c r="A1619" s="6" t="s">
        <v>4678</v>
      </c>
      <c r="B1619" t="str">
        <f>VLOOKUP(A1619,'MASTER KEY'!$A$2:$B7577,2,FALSE)</f>
        <v>Hemidiscus spp 0001</v>
      </c>
      <c r="C1619" s="149" t="str">
        <f>VLOOKUP(A1619,'MASTER KEY'!$A$2:$C7577,3,TRUE)</f>
        <v>cells/mL</v>
      </c>
      <c r="D1619" s="6" t="str">
        <f t="shared" si="35"/>
        <v>Hemidiscus_spp_0001</v>
      </c>
      <c r="E1619" s="149" t="str">
        <f t="shared" si="34"/>
        <v>cells/mL</v>
      </c>
      <c r="F1619" s="173">
        <v>1</v>
      </c>
      <c r="G1619" t="str">
        <f>VLOOKUP(A1619,'MASTER KEY'!$A$2:$K6615,11,FALSE)</f>
        <v>Ecology (Planktonic)</v>
      </c>
      <c r="H1619">
        <v>0</v>
      </c>
    </row>
    <row r="1620" spans="1:8">
      <c r="A1620" s="6" t="s">
        <v>4679</v>
      </c>
      <c r="B1620" t="str">
        <f>VLOOKUP(A1620,'MASTER KEY'!$A$2:$B7578,2,FALSE)</f>
        <v>Hemiselmis spp 0001</v>
      </c>
      <c r="C1620" s="149" t="str">
        <f>VLOOKUP(A1620,'MASTER KEY'!$A$2:$C7578,3,TRUE)</f>
        <v>cells/mL</v>
      </c>
      <c r="D1620" s="6" t="str">
        <f t="shared" si="35"/>
        <v>Hemiselmis_spp_0001</v>
      </c>
      <c r="E1620" s="149" t="str">
        <f t="shared" si="34"/>
        <v>cells/mL</v>
      </c>
      <c r="F1620" s="173">
        <v>1</v>
      </c>
      <c r="G1620" t="str">
        <f>VLOOKUP(A1620,'MASTER KEY'!$A$2:$K6616,11,FALSE)</f>
        <v>Ecology (Planktonic)</v>
      </c>
      <c r="H1620">
        <v>0</v>
      </c>
    </row>
    <row r="1621" spans="1:8">
      <c r="A1621" s="6" t="s">
        <v>4680</v>
      </c>
      <c r="B1621" t="str">
        <f>VLOOKUP(A1621,'MASTER KEY'!$A$2:$B7579,2,FALSE)</f>
        <v>Heterocapsa circularisquama</v>
      </c>
      <c r="C1621" s="149" t="str">
        <f>VLOOKUP(A1621,'MASTER KEY'!$A$2:$C7579,3,TRUE)</f>
        <v>cells/mL</v>
      </c>
      <c r="D1621" s="6" t="str">
        <f t="shared" si="35"/>
        <v>Heterocapsa_circularisquama</v>
      </c>
      <c r="E1621" s="149" t="str">
        <f t="shared" si="34"/>
        <v>cells/mL</v>
      </c>
      <c r="F1621" s="173">
        <v>1</v>
      </c>
      <c r="G1621" t="str">
        <f>VLOOKUP(A1621,'MASTER KEY'!$A$2:$K6617,11,FALSE)</f>
        <v>Ecology (Planktonic)</v>
      </c>
      <c r="H1621">
        <v>0</v>
      </c>
    </row>
    <row r="1622" spans="1:8">
      <c r="A1622" s="6" t="s">
        <v>4681</v>
      </c>
      <c r="B1622" t="str">
        <f>VLOOKUP(A1622,'MASTER KEY'!$A$2:$B7580,2,FALSE)</f>
        <v>Heterocapsa horiguchi</v>
      </c>
      <c r="C1622" s="149" t="str">
        <f>VLOOKUP(A1622,'MASTER KEY'!$A$2:$C7580,3,TRUE)</f>
        <v>cells/mL</v>
      </c>
      <c r="D1622" s="6" t="str">
        <f t="shared" si="35"/>
        <v>Heterocapsa_horiguchi</v>
      </c>
      <c r="E1622" s="149" t="str">
        <f t="shared" si="34"/>
        <v>cells/mL</v>
      </c>
      <c r="F1622" s="173">
        <v>1</v>
      </c>
      <c r="G1622" t="str">
        <f>VLOOKUP(A1622,'MASTER KEY'!$A$2:$K6618,11,FALSE)</f>
        <v>Ecology (Planktonic)</v>
      </c>
      <c r="H1622">
        <v>0</v>
      </c>
    </row>
    <row r="1623" spans="1:8">
      <c r="A1623" s="6" t="s">
        <v>4682</v>
      </c>
      <c r="B1623" t="str">
        <f>VLOOKUP(A1623,'MASTER KEY'!$A$2:$B7581,2,FALSE)</f>
        <v>Heterocapsa lanceolata</v>
      </c>
      <c r="C1623" s="149" t="str">
        <f>VLOOKUP(A1623,'MASTER KEY'!$A$2:$C7581,3,TRUE)</f>
        <v>cells/mL</v>
      </c>
      <c r="D1623" s="6" t="str">
        <f t="shared" si="35"/>
        <v>Heterocapsa_lanceolata</v>
      </c>
      <c r="E1623" s="149" t="str">
        <f t="shared" si="34"/>
        <v>cells/mL</v>
      </c>
      <c r="F1623" s="173">
        <v>1</v>
      </c>
      <c r="G1623" t="str">
        <f>VLOOKUP(A1623,'MASTER KEY'!$A$2:$K6619,11,FALSE)</f>
        <v>Ecology (Planktonic)</v>
      </c>
      <c r="H1623">
        <v>0</v>
      </c>
    </row>
    <row r="1624" spans="1:8">
      <c r="A1624" s="6" t="s">
        <v>4683</v>
      </c>
      <c r="B1624" t="str">
        <f>VLOOKUP(A1624,'MASTER KEY'!$A$2:$B7582,2,FALSE)</f>
        <v>Heterocapsa minima</v>
      </c>
      <c r="C1624" s="149" t="str">
        <f>VLOOKUP(A1624,'MASTER KEY'!$A$2:$C7582,3,TRUE)</f>
        <v>cells/mL</v>
      </c>
      <c r="D1624" s="6" t="str">
        <f t="shared" si="35"/>
        <v>Heterocapsa_minima</v>
      </c>
      <c r="E1624" s="149" t="str">
        <f t="shared" si="34"/>
        <v>cells/mL</v>
      </c>
      <c r="F1624" s="173">
        <v>1</v>
      </c>
      <c r="G1624" t="str">
        <f>VLOOKUP(A1624,'MASTER KEY'!$A$2:$K6620,11,FALSE)</f>
        <v>Ecology (Planktonic)</v>
      </c>
      <c r="H1624">
        <v>0</v>
      </c>
    </row>
    <row r="1625" spans="1:8">
      <c r="A1625" s="6" t="s">
        <v>4684</v>
      </c>
      <c r="B1625" t="str">
        <f>VLOOKUP(A1625,'MASTER KEY'!$A$2:$B7583,2,FALSE)</f>
        <v>Heterocapsa niei</v>
      </c>
      <c r="C1625" s="149" t="str">
        <f>VLOOKUP(A1625,'MASTER KEY'!$A$2:$C7583,3,TRUE)</f>
        <v>cells/mL</v>
      </c>
      <c r="D1625" s="6" t="str">
        <f t="shared" si="35"/>
        <v>Heterocapsa_niei</v>
      </c>
      <c r="E1625" s="149" t="str">
        <f t="shared" si="34"/>
        <v>cells/mL</v>
      </c>
      <c r="F1625" s="173">
        <v>1</v>
      </c>
      <c r="G1625" t="str">
        <f>VLOOKUP(A1625,'MASTER KEY'!$A$2:$K6621,11,FALSE)</f>
        <v>Ecology (Planktonic)</v>
      </c>
      <c r="H1625">
        <v>0</v>
      </c>
    </row>
    <row r="1626" spans="1:8">
      <c r="A1626" s="6" t="s">
        <v>4685</v>
      </c>
      <c r="B1626" t="str">
        <f>VLOOKUP(A1626,'MASTER KEY'!$A$2:$B7584,2,FALSE)</f>
        <v>Heterocapsa rotundata</v>
      </c>
      <c r="C1626" s="149" t="str">
        <f>VLOOKUP(A1626,'MASTER KEY'!$A$2:$C7584,3,TRUE)</f>
        <v>cells/mL</v>
      </c>
      <c r="D1626" s="6" t="str">
        <f t="shared" si="35"/>
        <v>Heterocapsa_rotundata</v>
      </c>
      <c r="E1626" s="149" t="str">
        <f t="shared" si="34"/>
        <v>cells/mL</v>
      </c>
      <c r="F1626" s="173">
        <v>1</v>
      </c>
      <c r="G1626" t="str">
        <f>VLOOKUP(A1626,'MASTER KEY'!$A$2:$K6622,11,FALSE)</f>
        <v>Ecology (Planktonic)</v>
      </c>
      <c r="H1626">
        <v>0</v>
      </c>
    </row>
    <row r="1627" spans="1:8">
      <c r="A1627" s="6" t="s">
        <v>4686</v>
      </c>
      <c r="B1627" t="str">
        <f>VLOOKUP(A1627,'MASTER KEY'!$A$2:$B7585,2,FALSE)</f>
        <v>Heterocapsa rotundatum</v>
      </c>
      <c r="C1627" s="149" t="str">
        <f>VLOOKUP(A1627,'MASTER KEY'!$A$2:$C7585,3,TRUE)</f>
        <v>cells/mL</v>
      </c>
      <c r="D1627" s="6" t="str">
        <f t="shared" si="35"/>
        <v>Heterocapsa_rotundatum</v>
      </c>
      <c r="E1627" s="149" t="str">
        <f t="shared" si="34"/>
        <v>cells/mL</v>
      </c>
      <c r="F1627" s="173">
        <v>1</v>
      </c>
      <c r="G1627" t="str">
        <f>VLOOKUP(A1627,'MASTER KEY'!$A$2:$K6623,11,FALSE)</f>
        <v>Ecology (Planktonic)</v>
      </c>
      <c r="H1627">
        <v>0</v>
      </c>
    </row>
    <row r="1628" spans="1:8">
      <c r="A1628" s="6" t="s">
        <v>4687</v>
      </c>
      <c r="B1628" t="str">
        <f>VLOOKUP(A1628,'MASTER KEY'!$A$2:$B7586,2,FALSE)</f>
        <v>Heterocapsa spp 0001</v>
      </c>
      <c r="C1628" s="149" t="str">
        <f>VLOOKUP(A1628,'MASTER KEY'!$A$2:$C7586,3,TRUE)</f>
        <v>cells/mL</v>
      </c>
      <c r="D1628" s="6" t="str">
        <f t="shared" si="35"/>
        <v>Heterocapsa_spp_0001</v>
      </c>
      <c r="E1628" s="149" t="str">
        <f t="shared" si="34"/>
        <v>cells/mL</v>
      </c>
      <c r="F1628" s="173">
        <v>1</v>
      </c>
      <c r="G1628" t="str">
        <f>VLOOKUP(A1628,'MASTER KEY'!$A$2:$K6624,11,FALSE)</f>
        <v>Ecology (Planktonic)</v>
      </c>
      <c r="H1628">
        <v>0</v>
      </c>
    </row>
    <row r="1629" spans="1:8">
      <c r="A1629" s="6" t="s">
        <v>4688</v>
      </c>
      <c r="B1629" t="str">
        <f>VLOOKUP(A1629,'MASTER KEY'!$A$2:$B7587,2,FALSE)</f>
        <v>Heterocapsa spp 0002</v>
      </c>
      <c r="C1629" s="149" t="str">
        <f>VLOOKUP(A1629,'MASTER KEY'!$A$2:$C7587,3,TRUE)</f>
        <v>cells/mL</v>
      </c>
      <c r="D1629" s="6" t="str">
        <f t="shared" si="35"/>
        <v>Heterocapsa_spp_0002</v>
      </c>
      <c r="E1629" s="149" t="str">
        <f t="shared" si="34"/>
        <v>cells/mL</v>
      </c>
      <c r="F1629" s="173">
        <v>1</v>
      </c>
      <c r="G1629" t="str">
        <f>VLOOKUP(A1629,'MASTER KEY'!$A$2:$K6625,11,FALSE)</f>
        <v>Ecology (Planktonic)</v>
      </c>
      <c r="H1629">
        <v>0</v>
      </c>
    </row>
    <row r="1630" spans="1:8">
      <c r="A1630" s="6" t="s">
        <v>4689</v>
      </c>
      <c r="B1630" t="str">
        <f>VLOOKUP(A1630,'MASTER KEY'!$A$2:$B7588,2,FALSE)</f>
        <v>Heterocapsa spp 0003</v>
      </c>
      <c r="C1630" s="149" t="str">
        <f>VLOOKUP(A1630,'MASTER KEY'!$A$2:$C7588,3,TRUE)</f>
        <v>cells/mL</v>
      </c>
      <c r="D1630" s="6" t="str">
        <f t="shared" si="35"/>
        <v>Heterocapsa_spp_0003</v>
      </c>
      <c r="E1630" s="149" t="str">
        <f t="shared" si="34"/>
        <v>cells/mL</v>
      </c>
      <c r="F1630" s="173">
        <v>1</v>
      </c>
      <c r="G1630" t="str">
        <f>VLOOKUP(A1630,'MASTER KEY'!$A$2:$K6626,11,FALSE)</f>
        <v>Ecology (Planktonic)</v>
      </c>
      <c r="H1630">
        <v>0</v>
      </c>
    </row>
    <row r="1631" spans="1:8">
      <c r="A1631" s="6" t="s">
        <v>4690</v>
      </c>
      <c r="B1631" t="str">
        <f>VLOOKUP(A1631,'MASTER KEY'!$A$2:$B7589,2,FALSE)</f>
        <v>Heterocapsa spp 0004</v>
      </c>
      <c r="C1631" s="149" t="str">
        <f>VLOOKUP(A1631,'MASTER KEY'!$A$2:$C7589,3,TRUE)</f>
        <v>cells/mL</v>
      </c>
      <c r="D1631" s="6" t="str">
        <f t="shared" si="35"/>
        <v>Heterocapsa_spp_0004</v>
      </c>
      <c r="E1631" s="149" t="str">
        <f t="shared" si="34"/>
        <v>cells/mL</v>
      </c>
      <c r="F1631" s="173">
        <v>1</v>
      </c>
      <c r="G1631" t="str">
        <f>VLOOKUP(A1631,'MASTER KEY'!$A$2:$K6627,11,FALSE)</f>
        <v>Ecology (Planktonic)</v>
      </c>
      <c r="H1631">
        <v>0</v>
      </c>
    </row>
    <row r="1632" spans="1:8">
      <c r="A1632" s="6" t="s">
        <v>4691</v>
      </c>
      <c r="B1632" t="str">
        <f>VLOOKUP(A1632,'MASTER KEY'!$A$2:$B7590,2,FALSE)</f>
        <v>Heterocapsa spp 0005</v>
      </c>
      <c r="C1632" s="149" t="str">
        <f>VLOOKUP(A1632,'MASTER KEY'!$A$2:$C7590,3,TRUE)</f>
        <v>cells/mL</v>
      </c>
      <c r="D1632" s="6" t="str">
        <f t="shared" si="35"/>
        <v>Heterocapsa_spp_0005</v>
      </c>
      <c r="E1632" s="149" t="str">
        <f t="shared" si="34"/>
        <v>cells/mL</v>
      </c>
      <c r="F1632" s="173">
        <v>1</v>
      </c>
      <c r="G1632" t="str">
        <f>VLOOKUP(A1632,'MASTER KEY'!$A$2:$K6628,11,FALSE)</f>
        <v>Ecology (Planktonic)</v>
      </c>
      <c r="H1632">
        <v>0</v>
      </c>
    </row>
    <row r="1633" spans="1:8">
      <c r="A1633" s="6" t="s">
        <v>4692</v>
      </c>
      <c r="B1633" t="str">
        <f>VLOOKUP(A1633,'MASTER KEY'!$A$2:$B7591,2,FALSE)</f>
        <v>Heterocapsa spp 0006</v>
      </c>
      <c r="C1633" s="149" t="str">
        <f>VLOOKUP(A1633,'MASTER KEY'!$A$2:$C7591,3,TRUE)</f>
        <v>cells/mL</v>
      </c>
      <c r="D1633" s="6" t="str">
        <f t="shared" si="35"/>
        <v>Heterocapsa_spp_0006</v>
      </c>
      <c r="E1633" s="149" t="str">
        <f t="shared" si="34"/>
        <v>cells/mL</v>
      </c>
      <c r="F1633" s="173">
        <v>1</v>
      </c>
      <c r="G1633" t="str">
        <f>VLOOKUP(A1633,'MASTER KEY'!$A$2:$K6629,11,FALSE)</f>
        <v>Ecology (Planktonic)</v>
      </c>
      <c r="H1633">
        <v>0</v>
      </c>
    </row>
    <row r="1634" spans="1:8">
      <c r="A1634" s="6" t="s">
        <v>4693</v>
      </c>
      <c r="B1634" t="str">
        <f>VLOOKUP(A1634,'MASTER KEY'!$A$2:$B7592,2,FALSE)</f>
        <v>Heterocapsa triquetra</v>
      </c>
      <c r="C1634" s="149" t="str">
        <f>VLOOKUP(A1634,'MASTER KEY'!$A$2:$C7592,3,TRUE)</f>
        <v>cells/mL</v>
      </c>
      <c r="D1634" s="6" t="str">
        <f t="shared" si="35"/>
        <v>Heterocapsa_triquetra</v>
      </c>
      <c r="E1634" s="149" t="str">
        <f t="shared" si="34"/>
        <v>cells/mL</v>
      </c>
      <c r="F1634" s="173">
        <v>1</v>
      </c>
      <c r="G1634" t="str">
        <f>VLOOKUP(A1634,'MASTER KEY'!$A$2:$K6630,11,FALSE)</f>
        <v>Ecology (Planktonic)</v>
      </c>
      <c r="H1634">
        <v>0</v>
      </c>
    </row>
    <row r="1635" spans="1:8">
      <c r="A1635" s="6" t="s">
        <v>4694</v>
      </c>
      <c r="B1635" t="str">
        <f>VLOOKUP(A1635,'MASTER KEY'!$A$2:$B7593,2,FALSE)</f>
        <v>Heterosigma akashiwo</v>
      </c>
      <c r="C1635" s="149" t="str">
        <f>VLOOKUP(A1635,'MASTER KEY'!$A$2:$C7593,3,TRUE)</f>
        <v>cells/mL</v>
      </c>
      <c r="D1635" s="6" t="str">
        <f t="shared" si="35"/>
        <v>Heterosigma_akashiwo</v>
      </c>
      <c r="E1635" s="149" t="str">
        <f t="shared" si="34"/>
        <v>cells/mL</v>
      </c>
      <c r="F1635" s="173">
        <v>1</v>
      </c>
      <c r="G1635" t="str">
        <f>VLOOKUP(A1635,'MASTER KEY'!$A$2:$K6631,11,FALSE)</f>
        <v>Ecology (Planktonic)</v>
      </c>
      <c r="H1635">
        <v>0</v>
      </c>
    </row>
    <row r="1636" spans="1:8">
      <c r="A1636" s="6" t="s">
        <v>4695</v>
      </c>
      <c r="B1636" t="str">
        <f>VLOOKUP(A1636,'MASTER KEY'!$A$2:$B7594,2,FALSE)</f>
        <v>Heterosigma spp 0001</v>
      </c>
      <c r="C1636" s="149" t="str">
        <f>VLOOKUP(A1636,'MASTER KEY'!$A$2:$C7594,3,TRUE)</f>
        <v>cells/mL</v>
      </c>
      <c r="D1636" s="6" t="str">
        <f t="shared" si="35"/>
        <v>Heterosigma_spp_0001</v>
      </c>
      <c r="E1636" s="149" t="str">
        <f t="shared" si="34"/>
        <v>cells/mL</v>
      </c>
      <c r="F1636" s="173">
        <v>1</v>
      </c>
      <c r="G1636" t="str">
        <f>VLOOKUP(A1636,'MASTER KEY'!$A$2:$K6632,11,FALSE)</f>
        <v>Ecology (Planktonic)</v>
      </c>
      <c r="H1636">
        <v>0</v>
      </c>
    </row>
    <row r="1637" spans="1:8">
      <c r="A1637" s="6" t="s">
        <v>4696</v>
      </c>
      <c r="B1637" t="str">
        <f>VLOOKUP(A1637,'MASTER KEY'!$A$2:$B7595,2,FALSE)</f>
        <v>Heterosigma spp 0002</v>
      </c>
      <c r="C1637" s="149" t="str">
        <f>VLOOKUP(A1637,'MASTER KEY'!$A$2:$C7595,3,TRUE)</f>
        <v>cells/mL</v>
      </c>
      <c r="D1637" s="6" t="str">
        <f t="shared" si="35"/>
        <v>Heterosigma_spp_0002</v>
      </c>
      <c r="E1637" s="149" t="str">
        <f t="shared" si="34"/>
        <v>cells/mL</v>
      </c>
      <c r="F1637" s="173">
        <v>1</v>
      </c>
      <c r="G1637" t="str">
        <f>VLOOKUP(A1637,'MASTER KEY'!$A$2:$K6633,11,FALSE)</f>
        <v>Ecology (Planktonic)</v>
      </c>
      <c r="H1637">
        <v>0</v>
      </c>
    </row>
    <row r="1638" spans="1:8">
      <c r="A1638" s="6" t="s">
        <v>4697</v>
      </c>
      <c r="B1638" t="str">
        <f>VLOOKUP(A1638,'MASTER KEY'!$A$2:$B7596,2,FALSE)</f>
        <v>Heterosigma spp 0003</v>
      </c>
      <c r="C1638" s="149" t="str">
        <f>VLOOKUP(A1638,'MASTER KEY'!$A$2:$C7596,3,TRUE)</f>
        <v>cells/mL</v>
      </c>
      <c r="D1638" s="6" t="str">
        <f t="shared" si="35"/>
        <v>Heterosigma_spp_0003</v>
      </c>
      <c r="E1638" s="149" t="str">
        <f t="shared" si="34"/>
        <v>cells/mL</v>
      </c>
      <c r="F1638" s="173">
        <v>1</v>
      </c>
      <c r="G1638" t="str">
        <f>VLOOKUP(A1638,'MASTER KEY'!$A$2:$K6634,11,FALSE)</f>
        <v>Ecology (Planktonic)</v>
      </c>
      <c r="H1638">
        <v>0</v>
      </c>
    </row>
    <row r="1639" spans="1:8">
      <c r="A1639" s="6" t="s">
        <v>4698</v>
      </c>
      <c r="B1639" t="str">
        <f>VLOOKUP(A1639,'MASTER KEY'!$A$2:$B7597,2,FALSE)</f>
        <v>Hillea marina</v>
      </c>
      <c r="C1639" s="149" t="str">
        <f>VLOOKUP(A1639,'MASTER KEY'!$A$2:$C7597,3,TRUE)</f>
        <v>cells/mL</v>
      </c>
      <c r="D1639" s="6" t="str">
        <f t="shared" si="35"/>
        <v>Hillea_marina</v>
      </c>
      <c r="E1639" s="149" t="str">
        <f t="shared" si="34"/>
        <v>cells/mL</v>
      </c>
      <c r="F1639" s="173">
        <v>1</v>
      </c>
      <c r="G1639" t="str">
        <f>VLOOKUP(A1639,'MASTER KEY'!$A$2:$K6635,11,FALSE)</f>
        <v>Ecology (Planktonic)</v>
      </c>
      <c r="H1639">
        <v>0</v>
      </c>
    </row>
    <row r="1640" spans="1:8">
      <c r="A1640" s="6" t="s">
        <v>4699</v>
      </c>
      <c r="B1640" t="str">
        <f>VLOOKUP(A1640,'MASTER KEY'!$A$2:$B7598,2,FALSE)</f>
        <v>Hillea spp 0001</v>
      </c>
      <c r="C1640" s="149" t="str">
        <f>VLOOKUP(A1640,'MASTER KEY'!$A$2:$C7598,3,TRUE)</f>
        <v>cells/mL</v>
      </c>
      <c r="D1640" s="6" t="str">
        <f t="shared" si="35"/>
        <v>Hillea_spp_0001</v>
      </c>
      <c r="E1640" s="149" t="str">
        <f t="shared" si="34"/>
        <v>cells/mL</v>
      </c>
      <c r="F1640" s="173">
        <v>1</v>
      </c>
      <c r="G1640" t="str">
        <f>VLOOKUP(A1640,'MASTER KEY'!$A$2:$K6636,11,FALSE)</f>
        <v>Ecology (Planktonic)</v>
      </c>
      <c r="H1640">
        <v>0</v>
      </c>
    </row>
    <row r="1641" spans="1:8">
      <c r="A1641" s="6" t="s">
        <v>4700</v>
      </c>
      <c r="B1641" t="str">
        <f>VLOOKUP(A1641,'MASTER KEY'!$A$2:$B7599,2,FALSE)</f>
        <v>Hillea spp 0002</v>
      </c>
      <c r="C1641" s="149" t="str">
        <f>VLOOKUP(A1641,'MASTER KEY'!$A$2:$C7599,3,TRUE)</f>
        <v>cells/mL</v>
      </c>
      <c r="D1641" s="6" t="str">
        <f t="shared" si="35"/>
        <v>Hillea_spp_0002</v>
      </c>
      <c r="E1641" s="149" t="str">
        <f t="shared" si="34"/>
        <v>cells/mL</v>
      </c>
      <c r="F1641" s="173">
        <v>1</v>
      </c>
      <c r="G1641" t="str">
        <f>VLOOKUP(A1641,'MASTER KEY'!$A$2:$K6637,11,FALSE)</f>
        <v>Ecology (Planktonic)</v>
      </c>
      <c r="H1641">
        <v>0</v>
      </c>
    </row>
    <row r="1642" spans="1:8">
      <c r="A1642" s="6" t="s">
        <v>4701</v>
      </c>
      <c r="B1642" t="str">
        <f>VLOOKUP(A1642,'MASTER KEY'!$A$2:$B7600,2,FALSE)</f>
        <v>Hillea spp 0003</v>
      </c>
      <c r="C1642" s="149" t="str">
        <f>VLOOKUP(A1642,'MASTER KEY'!$A$2:$C7600,3,TRUE)</f>
        <v>cells/mL</v>
      </c>
      <c r="D1642" s="6" t="str">
        <f t="shared" si="35"/>
        <v>Hillea_spp_0003</v>
      </c>
      <c r="E1642" s="149" t="str">
        <f t="shared" si="34"/>
        <v>cells/mL</v>
      </c>
      <c r="F1642" s="173">
        <v>1</v>
      </c>
      <c r="G1642" t="str">
        <f>VLOOKUP(A1642,'MASTER KEY'!$A$2:$K6638,11,FALSE)</f>
        <v>Ecology (Planktonic)</v>
      </c>
      <c r="H1642">
        <v>0</v>
      </c>
    </row>
    <row r="1643" spans="1:8">
      <c r="A1643" s="6" t="s">
        <v>4702</v>
      </c>
      <c r="B1643" t="str">
        <f>VLOOKUP(A1643,'MASTER KEY'!$A$2:$B7601,2,FALSE)</f>
        <v>Hillea spp 0004</v>
      </c>
      <c r="C1643" s="149" t="str">
        <f>VLOOKUP(A1643,'MASTER KEY'!$A$2:$C7601,3,TRUE)</f>
        <v>cells/mL</v>
      </c>
      <c r="D1643" s="6" t="str">
        <f t="shared" si="35"/>
        <v>Hillea_spp_0004</v>
      </c>
      <c r="E1643" s="149" t="str">
        <f t="shared" si="34"/>
        <v>cells/mL</v>
      </c>
      <c r="F1643" s="173">
        <v>1</v>
      </c>
      <c r="G1643" t="str">
        <f>VLOOKUP(A1643,'MASTER KEY'!$A$2:$K6639,11,FALSE)</f>
        <v>Ecology (Planktonic)</v>
      </c>
      <c r="H1643">
        <v>0</v>
      </c>
    </row>
    <row r="1644" spans="1:8">
      <c r="A1644" s="6" t="s">
        <v>4703</v>
      </c>
      <c r="B1644" t="str">
        <f>VLOOKUP(A1644,'MASTER KEY'!$A$2:$B7602,2,FALSE)</f>
        <v>Hippodonta capitata</v>
      </c>
      <c r="C1644" s="149" t="str">
        <f>VLOOKUP(A1644,'MASTER KEY'!$A$2:$C7602,3,TRUE)</f>
        <v>cells/mL</v>
      </c>
      <c r="D1644" s="6" t="str">
        <f t="shared" si="35"/>
        <v>Hippodonta_capitata</v>
      </c>
      <c r="E1644" s="149" t="str">
        <f t="shared" si="34"/>
        <v>cells/mL</v>
      </c>
      <c r="F1644" s="173">
        <v>1</v>
      </c>
      <c r="G1644" t="str">
        <f>VLOOKUP(A1644,'MASTER KEY'!$A$2:$K6640,11,FALSE)</f>
        <v>Ecology (Planktonic)</v>
      </c>
      <c r="H1644">
        <v>0</v>
      </c>
    </row>
    <row r="1645" spans="1:8">
      <c r="A1645" s="6" t="s">
        <v>4704</v>
      </c>
      <c r="B1645" t="str">
        <f>VLOOKUP(A1645,'MASTER KEY'!$A$2:$B7603,2,FALSE)</f>
        <v>Hippodonta spp 0001</v>
      </c>
      <c r="C1645" s="149" t="str">
        <f>VLOOKUP(A1645,'MASTER KEY'!$A$2:$C7603,3,TRUE)</f>
        <v>cells/mL</v>
      </c>
      <c r="D1645" s="6" t="str">
        <f t="shared" si="35"/>
        <v>Hippodonta_spp_0001</v>
      </c>
      <c r="E1645" s="149" t="str">
        <f t="shared" si="34"/>
        <v>cells/mL</v>
      </c>
      <c r="F1645" s="173">
        <v>1</v>
      </c>
      <c r="G1645" t="str">
        <f>VLOOKUP(A1645,'MASTER KEY'!$A$2:$K6641,11,FALSE)</f>
        <v>Ecology (Planktonic)</v>
      </c>
      <c r="H1645">
        <v>0</v>
      </c>
    </row>
    <row r="1646" spans="1:8">
      <c r="A1646" s="6" t="s">
        <v>4705</v>
      </c>
      <c r="B1646" t="str">
        <f>VLOOKUP(A1646,'MASTER KEY'!$A$2:$B7604,2,FALSE)</f>
        <v>Hyalotheca spp 0002</v>
      </c>
      <c r="C1646" s="149" t="str">
        <f>VLOOKUP(A1646,'MASTER KEY'!$A$2:$C7604,3,TRUE)</f>
        <v>cells/mL</v>
      </c>
      <c r="D1646" s="6" t="str">
        <f t="shared" si="35"/>
        <v>Hyalotheca_spp_0002</v>
      </c>
      <c r="E1646" s="149" t="str">
        <f t="shared" si="34"/>
        <v>cells/mL</v>
      </c>
      <c r="F1646" s="173">
        <v>1</v>
      </c>
      <c r="G1646" t="str">
        <f>VLOOKUP(A1646,'MASTER KEY'!$A$2:$K6642,11,FALSE)</f>
        <v>Ecology (Planktonic)</v>
      </c>
      <c r="H1646">
        <v>0</v>
      </c>
    </row>
    <row r="1647" spans="1:8">
      <c r="A1647" s="6" t="s">
        <v>4706</v>
      </c>
      <c r="B1647" t="str">
        <f>VLOOKUP(A1647,'MASTER KEY'!$A$2:$B7605,2,FALSE)</f>
        <v>Imatonia spp 0002</v>
      </c>
      <c r="C1647" s="149" t="str">
        <f>VLOOKUP(A1647,'MASTER KEY'!$A$2:$C7605,3,TRUE)</f>
        <v>cells/mL</v>
      </c>
      <c r="D1647" s="6" t="str">
        <f t="shared" si="35"/>
        <v>Imatonia_spp_0002</v>
      </c>
      <c r="E1647" s="149" t="str">
        <f t="shared" si="34"/>
        <v>cells/mL</v>
      </c>
      <c r="F1647" s="173">
        <v>1</v>
      </c>
      <c r="G1647" t="str">
        <f>VLOOKUP(A1647,'MASTER KEY'!$A$2:$K6643,11,FALSE)</f>
        <v>Ecology (Planktonic)</v>
      </c>
      <c r="H1647">
        <v>0</v>
      </c>
    </row>
    <row r="1648" spans="1:8">
      <c r="A1648" s="6" t="s">
        <v>4707</v>
      </c>
      <c r="B1648" t="str">
        <f>VLOOKUP(A1648,'MASTER KEY'!$A$2:$B7606,2,FALSE)</f>
        <v>Imatonia spp 0003</v>
      </c>
      <c r="C1648" s="149" t="str">
        <f>VLOOKUP(A1648,'MASTER KEY'!$A$2:$C7606,3,TRUE)</f>
        <v>cells/mL</v>
      </c>
      <c r="D1648" s="6" t="str">
        <f t="shared" si="35"/>
        <v>Imatonia_spp_0003</v>
      </c>
      <c r="E1648" s="149" t="str">
        <f t="shared" si="34"/>
        <v>cells/mL</v>
      </c>
      <c r="F1648" s="173">
        <v>1</v>
      </c>
      <c r="G1648" t="str">
        <f>VLOOKUP(A1648,'MASTER KEY'!$A$2:$K6644,11,FALSE)</f>
        <v>Ecology (Planktonic)</v>
      </c>
      <c r="H1648">
        <v>0</v>
      </c>
    </row>
    <row r="1649" spans="1:8">
      <c r="A1649" s="6" t="s">
        <v>4708</v>
      </c>
      <c r="B1649" t="str">
        <f>VLOOKUP(A1649,'MASTER KEY'!$A$2:$B7607,2,FALSE)</f>
        <v>Isthmia spp 0001</v>
      </c>
      <c r="C1649" s="149" t="str">
        <f>VLOOKUP(A1649,'MASTER KEY'!$A$2:$C7607,3,TRUE)</f>
        <v>cells/mL</v>
      </c>
      <c r="D1649" s="6" t="str">
        <f t="shared" si="35"/>
        <v>Isthmia_spp_0001</v>
      </c>
      <c r="E1649" s="149" t="str">
        <f t="shared" si="34"/>
        <v>cells/mL</v>
      </c>
      <c r="F1649" s="173">
        <v>1</v>
      </c>
      <c r="G1649" t="str">
        <f>VLOOKUP(A1649,'MASTER KEY'!$A$2:$K6645,11,FALSE)</f>
        <v>Ecology (Planktonic)</v>
      </c>
      <c r="H1649">
        <v>0</v>
      </c>
    </row>
    <row r="1650" spans="1:8">
      <c r="A1650" s="6" t="s">
        <v>4709</v>
      </c>
      <c r="B1650" t="str">
        <f>VLOOKUP(A1650,'MASTER KEY'!$A$2:$B7608,2,FALSE)</f>
        <v>Johannesbaptistia spp 0001</v>
      </c>
      <c r="C1650" s="149" t="str">
        <f>VLOOKUP(A1650,'MASTER KEY'!$A$2:$C7608,3,TRUE)</f>
        <v>cells/mL</v>
      </c>
      <c r="D1650" s="6" t="str">
        <f t="shared" si="35"/>
        <v>Johannesbaptistia_spp_0001</v>
      </c>
      <c r="E1650" s="149" t="str">
        <f t="shared" si="34"/>
        <v>cells/mL</v>
      </c>
      <c r="F1650" s="173">
        <v>1</v>
      </c>
      <c r="G1650" t="str">
        <f>VLOOKUP(A1650,'MASTER KEY'!$A$2:$K6646,11,FALSE)</f>
        <v>Ecology (Planktonic)</v>
      </c>
      <c r="H1650">
        <v>0</v>
      </c>
    </row>
    <row r="1651" spans="1:8">
      <c r="A1651" s="6" t="s">
        <v>4710</v>
      </c>
      <c r="B1651" t="str">
        <f>VLOOKUP(A1651,'MASTER KEY'!$A$2:$B7609,2,FALSE)</f>
        <v>Karenia brevis</v>
      </c>
      <c r="C1651" s="149" t="str">
        <f>VLOOKUP(A1651,'MASTER KEY'!$A$2:$C7609,3,TRUE)</f>
        <v>cells/mL</v>
      </c>
      <c r="D1651" s="6" t="str">
        <f t="shared" si="35"/>
        <v>Karenia_brevis</v>
      </c>
      <c r="E1651" s="149" t="str">
        <f t="shared" si="34"/>
        <v>cells/mL</v>
      </c>
      <c r="F1651" s="173">
        <v>1</v>
      </c>
      <c r="G1651" t="str">
        <f>VLOOKUP(A1651,'MASTER KEY'!$A$2:$K6647,11,FALSE)</f>
        <v>Ecology (Planktonic)</v>
      </c>
      <c r="H1651">
        <v>0</v>
      </c>
    </row>
    <row r="1652" spans="1:8">
      <c r="A1652" s="6" t="s">
        <v>4711</v>
      </c>
      <c r="B1652" t="str">
        <f>VLOOKUP(A1652,'MASTER KEY'!$A$2:$B7610,2,FALSE)</f>
        <v>Karenia mikimotoi</v>
      </c>
      <c r="C1652" s="149" t="str">
        <f>VLOOKUP(A1652,'MASTER KEY'!$A$2:$C7610,3,TRUE)</f>
        <v>cells/mL</v>
      </c>
      <c r="D1652" s="6" t="str">
        <f t="shared" si="35"/>
        <v>Karenia_mikimotoi</v>
      </c>
      <c r="E1652" s="149" t="str">
        <f t="shared" si="34"/>
        <v>cells/mL</v>
      </c>
      <c r="F1652" s="173">
        <v>1</v>
      </c>
      <c r="G1652" t="str">
        <f>VLOOKUP(A1652,'MASTER KEY'!$A$2:$K6648,11,FALSE)</f>
        <v>Ecology (Planktonic)</v>
      </c>
      <c r="H1652">
        <v>0</v>
      </c>
    </row>
    <row r="1653" spans="1:8">
      <c r="A1653" s="6" t="s">
        <v>4712</v>
      </c>
      <c r="B1653" t="str">
        <f>VLOOKUP(A1653,'MASTER KEY'!$A$2:$B7611,2,FALSE)</f>
        <v>Karenia papilionacea</v>
      </c>
      <c r="C1653" s="149" t="str">
        <f>VLOOKUP(A1653,'MASTER KEY'!$A$2:$C7611,3,TRUE)</f>
        <v>cells/mL</v>
      </c>
      <c r="D1653" s="6" t="str">
        <f t="shared" si="35"/>
        <v>Karenia_papilionacea</v>
      </c>
      <c r="E1653" s="149" t="str">
        <f t="shared" si="34"/>
        <v>cells/mL</v>
      </c>
      <c r="F1653" s="173">
        <v>1</v>
      </c>
      <c r="G1653" t="str">
        <f>VLOOKUP(A1653,'MASTER KEY'!$A$2:$K6649,11,FALSE)</f>
        <v>Ecology (Planktonic)</v>
      </c>
      <c r="H1653">
        <v>0</v>
      </c>
    </row>
    <row r="1654" spans="1:8">
      <c r="A1654" s="6" t="s">
        <v>4713</v>
      </c>
      <c r="B1654" t="str">
        <f>VLOOKUP(A1654,'MASTER KEY'!$A$2:$B7612,2,FALSE)</f>
        <v>Karenia selliformis</v>
      </c>
      <c r="C1654" s="149" t="str">
        <f>VLOOKUP(A1654,'MASTER KEY'!$A$2:$C7612,3,TRUE)</f>
        <v>cells/mL</v>
      </c>
      <c r="D1654" s="6" t="str">
        <f t="shared" si="35"/>
        <v>Karenia_selliformis</v>
      </c>
      <c r="E1654" s="149" t="str">
        <f t="shared" si="34"/>
        <v>cells/mL</v>
      </c>
      <c r="F1654" s="173">
        <v>1</v>
      </c>
      <c r="G1654" t="str">
        <f>VLOOKUP(A1654,'MASTER KEY'!$A$2:$K6650,11,FALSE)</f>
        <v>Ecology (Planktonic)</v>
      </c>
      <c r="H1654">
        <v>0</v>
      </c>
    </row>
    <row r="1655" spans="1:8">
      <c r="A1655" s="6" t="s">
        <v>4714</v>
      </c>
      <c r="B1655" t="str">
        <f>VLOOKUP(A1655,'MASTER KEY'!$A$2:$B7613,2,FALSE)</f>
        <v>Karenia spp 0001</v>
      </c>
      <c r="C1655" s="149" t="str">
        <f>VLOOKUP(A1655,'MASTER KEY'!$A$2:$C7613,3,TRUE)</f>
        <v>cells/mL</v>
      </c>
      <c r="D1655" s="6" t="str">
        <f t="shared" si="35"/>
        <v>Karenia_spp_0001</v>
      </c>
      <c r="E1655" s="149" t="str">
        <f t="shared" si="34"/>
        <v>cells/mL</v>
      </c>
      <c r="F1655" s="173">
        <v>1</v>
      </c>
      <c r="G1655" t="str">
        <f>VLOOKUP(A1655,'MASTER KEY'!$A$2:$K6651,11,FALSE)</f>
        <v>Ecology (Planktonic)</v>
      </c>
      <c r="H1655">
        <v>0</v>
      </c>
    </row>
    <row r="1656" spans="1:8">
      <c r="A1656" s="6" t="s">
        <v>4715</v>
      </c>
      <c r="B1656" t="str">
        <f>VLOOKUP(A1656,'MASTER KEY'!$A$2:$B7614,2,FALSE)</f>
        <v>Karenia spp 0002</v>
      </c>
      <c r="C1656" s="149" t="str">
        <f>VLOOKUP(A1656,'MASTER KEY'!$A$2:$C7614,3,TRUE)</f>
        <v>cells/mL</v>
      </c>
      <c r="D1656" s="6" t="str">
        <f t="shared" si="35"/>
        <v>Karenia_spp_0002</v>
      </c>
      <c r="E1656" s="149" t="str">
        <f t="shared" si="34"/>
        <v>cells/mL</v>
      </c>
      <c r="F1656" s="173">
        <v>1</v>
      </c>
      <c r="G1656" t="str">
        <f>VLOOKUP(A1656,'MASTER KEY'!$A$2:$K6652,11,FALSE)</f>
        <v>Ecology (Planktonic)</v>
      </c>
      <c r="H1656">
        <v>0</v>
      </c>
    </row>
    <row r="1657" spans="1:8">
      <c r="A1657" s="6" t="s">
        <v>4716</v>
      </c>
      <c r="B1657" t="str">
        <f>VLOOKUP(A1657,'MASTER KEY'!$A$2:$B7615,2,FALSE)</f>
        <v>Karenia spp 0003</v>
      </c>
      <c r="C1657" s="149" t="str">
        <f>VLOOKUP(A1657,'MASTER KEY'!$A$2:$C7615,3,TRUE)</f>
        <v>cells/mL</v>
      </c>
      <c r="D1657" s="6" t="str">
        <f t="shared" si="35"/>
        <v>Karenia_spp_0003</v>
      </c>
      <c r="E1657" s="149" t="str">
        <f t="shared" si="34"/>
        <v>cells/mL</v>
      </c>
      <c r="F1657" s="173">
        <v>1</v>
      </c>
      <c r="G1657" t="str">
        <f>VLOOKUP(A1657,'MASTER KEY'!$A$2:$K6653,11,FALSE)</f>
        <v>Ecology (Planktonic)</v>
      </c>
      <c r="H1657">
        <v>0</v>
      </c>
    </row>
    <row r="1658" spans="1:8">
      <c r="A1658" s="6" t="s">
        <v>4717</v>
      </c>
      <c r="B1658" t="str">
        <f>VLOOKUP(A1658,'MASTER KEY'!$A$2:$B7616,2,FALSE)</f>
        <v>Karlodinium impudicum</v>
      </c>
      <c r="C1658" s="149" t="str">
        <f>VLOOKUP(A1658,'MASTER KEY'!$A$2:$C7616,3,TRUE)</f>
        <v>cells/mL</v>
      </c>
      <c r="D1658" s="6" t="str">
        <f t="shared" si="35"/>
        <v>Karlodinium_impudicum</v>
      </c>
      <c r="E1658" s="149" t="str">
        <f t="shared" si="34"/>
        <v>cells/mL</v>
      </c>
      <c r="F1658" s="173">
        <v>1</v>
      </c>
      <c r="G1658" t="str">
        <f>VLOOKUP(A1658,'MASTER KEY'!$A$2:$K6654,11,FALSE)</f>
        <v>Ecology (Planktonic)</v>
      </c>
      <c r="H1658">
        <v>0</v>
      </c>
    </row>
    <row r="1659" spans="1:8">
      <c r="A1659" s="6" t="s">
        <v>4718</v>
      </c>
      <c r="B1659" t="str">
        <f>VLOOKUP(A1659,'MASTER KEY'!$A$2:$B7617,2,FALSE)</f>
        <v>Karlodinium spp 0001</v>
      </c>
      <c r="C1659" s="149" t="str">
        <f>VLOOKUP(A1659,'MASTER KEY'!$A$2:$C7617,3,TRUE)</f>
        <v>cells/mL</v>
      </c>
      <c r="D1659" s="6" t="str">
        <f t="shared" si="35"/>
        <v>Karlodinium_spp_0001</v>
      </c>
      <c r="E1659" s="149" t="str">
        <f t="shared" si="34"/>
        <v>cells/mL</v>
      </c>
      <c r="F1659" s="173">
        <v>1</v>
      </c>
      <c r="G1659" t="str">
        <f>VLOOKUP(A1659,'MASTER KEY'!$A$2:$K6655,11,FALSE)</f>
        <v>Ecology (Planktonic)</v>
      </c>
      <c r="H1659">
        <v>0</v>
      </c>
    </row>
    <row r="1660" spans="1:8">
      <c r="A1660" s="6" t="s">
        <v>4719</v>
      </c>
      <c r="B1660" t="str">
        <f>VLOOKUP(A1660,'MASTER KEY'!$A$2:$B7618,2,FALSE)</f>
        <v>Karlodinium spp 0002</v>
      </c>
      <c r="C1660" s="149" t="str">
        <f>VLOOKUP(A1660,'MASTER KEY'!$A$2:$C7618,3,TRUE)</f>
        <v>cells/mL</v>
      </c>
      <c r="D1660" s="6" t="str">
        <f t="shared" si="35"/>
        <v>Karlodinium_spp_0002</v>
      </c>
      <c r="E1660" s="149" t="str">
        <f t="shared" si="34"/>
        <v>cells/mL</v>
      </c>
      <c r="F1660" s="173">
        <v>1</v>
      </c>
      <c r="G1660" t="str">
        <f>VLOOKUP(A1660,'MASTER KEY'!$A$2:$K6656,11,FALSE)</f>
        <v>Ecology (Planktonic)</v>
      </c>
      <c r="H1660">
        <v>0</v>
      </c>
    </row>
    <row r="1661" spans="1:8">
      <c r="A1661" s="6" t="s">
        <v>4720</v>
      </c>
      <c r="B1661" t="str">
        <f>VLOOKUP(A1661,'MASTER KEY'!$A$2:$B7619,2,FALSE)</f>
        <v>Karlodinium veneficum</v>
      </c>
      <c r="C1661" s="149" t="str">
        <f>VLOOKUP(A1661,'MASTER KEY'!$A$2:$C7619,3,TRUE)</f>
        <v>cells/mL</v>
      </c>
      <c r="D1661" s="6" t="str">
        <f t="shared" si="35"/>
        <v>Karlodinium_veneficum</v>
      </c>
      <c r="E1661" s="149" t="str">
        <f t="shared" si="34"/>
        <v>cells/mL</v>
      </c>
      <c r="F1661" s="173">
        <v>1</v>
      </c>
      <c r="G1661" t="str">
        <f>VLOOKUP(A1661,'MASTER KEY'!$A$2:$K6657,11,FALSE)</f>
        <v>Ecology (Planktonic)</v>
      </c>
      <c r="H1661">
        <v>0</v>
      </c>
    </row>
    <row r="1662" spans="1:8">
      <c r="A1662" s="6" t="s">
        <v>4721</v>
      </c>
      <c r="B1662" t="str">
        <f>VLOOKUP(A1662,'MASTER KEY'!$A$2:$B7620,2,FALSE)</f>
        <v>Katablepharis spp 0001</v>
      </c>
      <c r="C1662" s="149" t="str">
        <f>VLOOKUP(A1662,'MASTER KEY'!$A$2:$C7620,3,TRUE)</f>
        <v>cells/mL</v>
      </c>
      <c r="D1662" s="6" t="str">
        <f t="shared" si="35"/>
        <v>Katablepharis_spp_0001</v>
      </c>
      <c r="E1662" s="149" t="str">
        <f t="shared" si="34"/>
        <v>cells/mL</v>
      </c>
      <c r="F1662" s="173">
        <v>1</v>
      </c>
      <c r="G1662" t="str">
        <f>VLOOKUP(A1662,'MASTER KEY'!$A$2:$K6658,11,FALSE)</f>
        <v>Ecology (Planktonic)</v>
      </c>
      <c r="H1662">
        <v>0</v>
      </c>
    </row>
    <row r="1663" spans="1:8">
      <c r="A1663" s="6" t="s">
        <v>4722</v>
      </c>
      <c r="B1663" t="str">
        <f>VLOOKUP(A1663,'MASTER KEY'!$A$2:$B7621,2,FALSE)</f>
        <v>Katagnymene spp 0001</v>
      </c>
      <c r="C1663" s="149" t="str">
        <f>VLOOKUP(A1663,'MASTER KEY'!$A$2:$C7621,3,TRUE)</f>
        <v>cells/mL</v>
      </c>
      <c r="D1663" s="6" t="str">
        <f t="shared" si="35"/>
        <v>Katagnymene_spp_0001</v>
      </c>
      <c r="E1663" s="149" t="str">
        <f t="shared" si="34"/>
        <v>cells/mL</v>
      </c>
      <c r="F1663" s="173">
        <v>1</v>
      </c>
      <c r="G1663" t="str">
        <f>VLOOKUP(A1663,'MASTER KEY'!$A$2:$K6659,11,FALSE)</f>
        <v>Ecology (Planktonic)</v>
      </c>
      <c r="H1663">
        <v>0</v>
      </c>
    </row>
    <row r="1664" spans="1:8">
      <c r="A1664" s="6" t="s">
        <v>4723</v>
      </c>
      <c r="B1664" t="str">
        <f>VLOOKUP(A1664,'MASTER KEY'!$A$2:$B7622,2,FALSE)</f>
        <v>Katodinium glaucum</v>
      </c>
      <c r="C1664" s="149" t="str">
        <f>VLOOKUP(A1664,'MASTER KEY'!$A$2:$C7622,3,TRUE)</f>
        <v>cells/mL</v>
      </c>
      <c r="D1664" s="6" t="str">
        <f t="shared" si="35"/>
        <v>Katodinium_glaucum</v>
      </c>
      <c r="E1664" s="149" t="str">
        <f t="shared" si="34"/>
        <v>cells/mL</v>
      </c>
      <c r="F1664" s="173">
        <v>1</v>
      </c>
      <c r="G1664" t="str">
        <f>VLOOKUP(A1664,'MASTER KEY'!$A$2:$K6660,11,FALSE)</f>
        <v>Ecology (Planktonic)</v>
      </c>
      <c r="H1664">
        <v>0</v>
      </c>
    </row>
    <row r="1665" spans="1:8">
      <c r="A1665" s="6" t="s">
        <v>4724</v>
      </c>
      <c r="B1665" t="str">
        <f>VLOOKUP(A1665,'MASTER KEY'!$A$2:$B7623,2,FALSE)</f>
        <v>Katodinium rotundatum</v>
      </c>
      <c r="C1665" s="149" t="str">
        <f>VLOOKUP(A1665,'MASTER KEY'!$A$2:$C7623,3,TRUE)</f>
        <v>cells/mL</v>
      </c>
      <c r="D1665" s="6" t="str">
        <f t="shared" si="35"/>
        <v>Katodinium_rotundatum</v>
      </c>
      <c r="E1665" s="149" t="str">
        <f t="shared" si="34"/>
        <v>cells/mL</v>
      </c>
      <c r="F1665" s="173">
        <v>1</v>
      </c>
      <c r="G1665" t="str">
        <f>VLOOKUP(A1665,'MASTER KEY'!$A$2:$K6661,11,FALSE)</f>
        <v>Ecology (Planktonic)</v>
      </c>
      <c r="H1665">
        <v>0</v>
      </c>
    </row>
    <row r="1666" spans="1:8">
      <c r="A1666" s="6" t="s">
        <v>4725</v>
      </c>
      <c r="B1666" t="str">
        <f>VLOOKUP(A1666,'MASTER KEY'!$A$2:$B7624,2,FALSE)</f>
        <v>Katodinium spp 0001</v>
      </c>
      <c r="C1666" s="149" t="str">
        <f>VLOOKUP(A1666,'MASTER KEY'!$A$2:$C7624,3,TRUE)</f>
        <v>cells/mL</v>
      </c>
      <c r="D1666" s="6" t="str">
        <f t="shared" si="35"/>
        <v>Katodinium_spp_0001</v>
      </c>
      <c r="E1666" s="149" t="str">
        <f t="shared" si="34"/>
        <v>cells/mL</v>
      </c>
      <c r="F1666" s="173">
        <v>1</v>
      </c>
      <c r="G1666" t="str">
        <f>VLOOKUP(A1666,'MASTER KEY'!$A$2:$K6662,11,FALSE)</f>
        <v>Ecology (Planktonic)</v>
      </c>
      <c r="H1666">
        <v>0</v>
      </c>
    </row>
    <row r="1667" spans="1:8">
      <c r="A1667" s="6" t="s">
        <v>4726</v>
      </c>
      <c r="B1667" t="str">
        <f>VLOOKUP(A1667,'MASTER KEY'!$A$2:$B7625,2,FALSE)</f>
        <v>Katodinium spp 0002</v>
      </c>
      <c r="C1667" s="149" t="str">
        <f>VLOOKUP(A1667,'MASTER KEY'!$A$2:$C7625,3,TRUE)</f>
        <v>cells/mL</v>
      </c>
      <c r="D1667" s="6" t="str">
        <f t="shared" si="35"/>
        <v>Katodinium_spp_0002</v>
      </c>
      <c r="E1667" s="149" t="str">
        <f t="shared" si="34"/>
        <v>cells/mL</v>
      </c>
      <c r="F1667" s="173">
        <v>1</v>
      </c>
      <c r="G1667" t="str">
        <f>VLOOKUP(A1667,'MASTER KEY'!$A$2:$K6663,11,FALSE)</f>
        <v>Ecology (Planktonic)</v>
      </c>
      <c r="H1667">
        <v>0</v>
      </c>
    </row>
    <row r="1668" spans="1:8">
      <c r="A1668" s="6" t="s">
        <v>4727</v>
      </c>
      <c r="B1668" t="str">
        <f>VLOOKUP(A1668,'MASTER KEY'!$A$2:$B7626,2,FALSE)</f>
        <v>Katodinium spp 0003</v>
      </c>
      <c r="C1668" s="149" t="str">
        <f>VLOOKUP(A1668,'MASTER KEY'!$A$2:$C7626,3,TRUE)</f>
        <v>cells/mL</v>
      </c>
      <c r="D1668" s="6" t="str">
        <f t="shared" si="35"/>
        <v>Katodinium_spp_0003</v>
      </c>
      <c r="E1668" s="149" t="str">
        <f t="shared" si="34"/>
        <v>cells/mL</v>
      </c>
      <c r="F1668" s="173">
        <v>1</v>
      </c>
      <c r="G1668" t="str">
        <f>VLOOKUP(A1668,'MASTER KEY'!$A$2:$K6664,11,FALSE)</f>
        <v>Ecology (Planktonic)</v>
      </c>
      <c r="H1668">
        <v>0</v>
      </c>
    </row>
    <row r="1669" spans="1:8">
      <c r="A1669" s="6" t="s">
        <v>4728</v>
      </c>
      <c r="B1669" t="str">
        <f>VLOOKUP(A1669,'MASTER KEY'!$A$2:$B7627,2,FALSE)</f>
        <v>Katodinium spp 0004</v>
      </c>
      <c r="C1669" s="149" t="str">
        <f>VLOOKUP(A1669,'MASTER KEY'!$A$2:$C7627,3,TRUE)</f>
        <v>cells/mL</v>
      </c>
      <c r="D1669" s="6" t="str">
        <f t="shared" si="35"/>
        <v>Katodinium_spp_0004</v>
      </c>
      <c r="E1669" s="149" t="str">
        <f t="shared" si="34"/>
        <v>cells/mL</v>
      </c>
      <c r="F1669" s="173">
        <v>1</v>
      </c>
      <c r="G1669" t="str">
        <f>VLOOKUP(A1669,'MASTER KEY'!$A$2:$K6665,11,FALSE)</f>
        <v>Ecology (Planktonic)</v>
      </c>
      <c r="H1669">
        <v>0</v>
      </c>
    </row>
    <row r="1670" spans="1:8">
      <c r="A1670" s="6" t="s">
        <v>4729</v>
      </c>
      <c r="B1670" t="str">
        <f>VLOOKUP(A1670,'MASTER KEY'!$A$2:$B7628,2,FALSE)</f>
        <v>Katodinium spp 0005</v>
      </c>
      <c r="C1670" s="149" t="str">
        <f>VLOOKUP(A1670,'MASTER KEY'!$A$2:$C7628,3,TRUE)</f>
        <v>cells/mL</v>
      </c>
      <c r="D1670" s="6" t="str">
        <f t="shared" si="35"/>
        <v>Katodinium_spp_0005</v>
      </c>
      <c r="E1670" s="149" t="str">
        <f t="shared" si="34"/>
        <v>cells/mL</v>
      </c>
      <c r="F1670" s="173">
        <v>1</v>
      </c>
      <c r="G1670" t="str">
        <f>VLOOKUP(A1670,'MASTER KEY'!$A$2:$K6666,11,FALSE)</f>
        <v>Ecology (Planktonic)</v>
      </c>
      <c r="H1670">
        <v>0</v>
      </c>
    </row>
    <row r="1671" spans="1:8">
      <c r="A1671" s="6" t="s">
        <v>4730</v>
      </c>
      <c r="B1671" t="str">
        <f>VLOOKUP(A1671,'MASTER KEY'!$A$2:$B7629,2,FALSE)</f>
        <v>Katodinium spp 0006</v>
      </c>
      <c r="C1671" s="149" t="str">
        <f>VLOOKUP(A1671,'MASTER KEY'!$A$2:$C7629,3,TRUE)</f>
        <v>cells/mL</v>
      </c>
      <c r="D1671" s="6" t="str">
        <f t="shared" si="35"/>
        <v>Katodinium_spp_0006</v>
      </c>
      <c r="E1671" s="149" t="str">
        <f t="shared" si="34"/>
        <v>cells/mL</v>
      </c>
      <c r="F1671" s="173">
        <v>1</v>
      </c>
      <c r="G1671" t="str">
        <f>VLOOKUP(A1671,'MASTER KEY'!$A$2:$K6667,11,FALSE)</f>
        <v>Ecology (Planktonic)</v>
      </c>
      <c r="H1671">
        <v>0</v>
      </c>
    </row>
    <row r="1672" spans="1:8">
      <c r="A1672" s="6" t="s">
        <v>4731</v>
      </c>
      <c r="B1672" t="str">
        <f>VLOOKUP(A1672,'MASTER KEY'!$A$2:$B7630,2,FALSE)</f>
        <v>Kirchneriella spp 0001</v>
      </c>
      <c r="C1672" s="149" t="str">
        <f>VLOOKUP(A1672,'MASTER KEY'!$A$2:$C7630,3,TRUE)</f>
        <v>cells/mL</v>
      </c>
      <c r="D1672" s="6" t="str">
        <f t="shared" si="35"/>
        <v>Kirchneriella_spp_0001</v>
      </c>
      <c r="E1672" s="149" t="str">
        <f t="shared" si="34"/>
        <v>cells/mL</v>
      </c>
      <c r="F1672" s="173">
        <v>1</v>
      </c>
      <c r="G1672" t="str">
        <f>VLOOKUP(A1672,'MASTER KEY'!$A$2:$K6668,11,FALSE)</f>
        <v>Ecology (Planktonic)</v>
      </c>
      <c r="H1672">
        <v>0</v>
      </c>
    </row>
    <row r="1673" spans="1:8">
      <c r="A1673" s="6" t="s">
        <v>4732</v>
      </c>
      <c r="B1673" t="str">
        <f>VLOOKUP(A1673,'MASTER KEY'!$A$2:$B7631,2,FALSE)</f>
        <v>Kirchneriella spp 0002</v>
      </c>
      <c r="C1673" s="149" t="str">
        <f>VLOOKUP(A1673,'MASTER KEY'!$A$2:$C7631,3,TRUE)</f>
        <v>cells/mL</v>
      </c>
      <c r="D1673" s="6" t="str">
        <f t="shared" si="35"/>
        <v>Kirchneriella_spp_0002</v>
      </c>
      <c r="E1673" s="149" t="str">
        <f t="shared" si="34"/>
        <v>cells/mL</v>
      </c>
      <c r="F1673" s="173">
        <v>1</v>
      </c>
      <c r="G1673" t="str">
        <f>VLOOKUP(A1673,'MASTER KEY'!$A$2:$K6669,11,FALSE)</f>
        <v>Ecology (Planktonic)</v>
      </c>
      <c r="H1673">
        <v>0</v>
      </c>
    </row>
    <row r="1674" spans="1:8">
      <c r="A1674" s="6" t="s">
        <v>4733</v>
      </c>
      <c r="B1674" t="str">
        <f>VLOOKUP(A1674,'MASTER KEY'!$A$2:$B7632,2,FALSE)</f>
        <v>Kofoidinium spp 0001</v>
      </c>
      <c r="C1674" s="149" t="str">
        <f>VLOOKUP(A1674,'MASTER KEY'!$A$2:$C7632,3,TRUE)</f>
        <v>cells/mL</v>
      </c>
      <c r="D1674" s="6" t="str">
        <f t="shared" si="35"/>
        <v>Kofoidinium_spp_0001</v>
      </c>
      <c r="E1674" s="149" t="str">
        <f t="shared" si="34"/>
        <v>cells/mL</v>
      </c>
      <c r="F1674" s="173">
        <v>1</v>
      </c>
      <c r="G1674" t="str">
        <f>VLOOKUP(A1674,'MASTER KEY'!$A$2:$K6670,11,FALSE)</f>
        <v>Ecology (Planktonic)</v>
      </c>
      <c r="H1674">
        <v>0</v>
      </c>
    </row>
    <row r="1675" spans="1:8">
      <c r="A1675" s="6" t="s">
        <v>4734</v>
      </c>
      <c r="B1675" t="str">
        <f>VLOOKUP(A1675,'MASTER KEY'!$A$2:$B7633,2,FALSE)</f>
        <v>Kryptoperidinium foliaceum</v>
      </c>
      <c r="C1675" s="149" t="str">
        <f>VLOOKUP(A1675,'MASTER KEY'!$A$2:$C7633,3,TRUE)</f>
        <v>cells/mL</v>
      </c>
      <c r="D1675" s="6" t="str">
        <f t="shared" si="35"/>
        <v>Kryptoperidinium_foliaceum</v>
      </c>
      <c r="E1675" s="149" t="str">
        <f t="shared" si="34"/>
        <v>cells/mL</v>
      </c>
      <c r="F1675" s="173">
        <v>1</v>
      </c>
      <c r="G1675" t="str">
        <f>VLOOKUP(A1675,'MASTER KEY'!$A$2:$K6671,11,FALSE)</f>
        <v>Ecology (Planktonic)</v>
      </c>
      <c r="H1675">
        <v>0</v>
      </c>
    </row>
    <row r="1676" spans="1:8">
      <c r="A1676" s="6" t="s">
        <v>4735</v>
      </c>
      <c r="B1676" t="str">
        <f>VLOOKUP(A1676,'MASTER KEY'!$A$2:$B7634,2,FALSE)</f>
        <v>Kryptoperidinium spp 0001</v>
      </c>
      <c r="C1676" s="149" t="str">
        <f>VLOOKUP(A1676,'MASTER KEY'!$A$2:$C7634,3,TRUE)</f>
        <v>cells/mL</v>
      </c>
      <c r="D1676" s="6" t="str">
        <f t="shared" si="35"/>
        <v>Kryptoperidinium_spp_0001</v>
      </c>
      <c r="E1676" s="149" t="str">
        <f t="shared" ref="E1676:E1739" si="36">C1676</f>
        <v>cells/mL</v>
      </c>
      <c r="F1676" s="173">
        <v>1</v>
      </c>
      <c r="G1676" t="str">
        <f>VLOOKUP(A1676,'MASTER KEY'!$A$2:$K6672,11,FALSE)</f>
        <v>Ecology (Planktonic)</v>
      </c>
      <c r="H1676">
        <v>0</v>
      </c>
    </row>
    <row r="1677" spans="1:8">
      <c r="A1677" s="6" t="s">
        <v>4736</v>
      </c>
      <c r="B1677" t="str">
        <f>VLOOKUP(A1677,'MASTER KEY'!$A$2:$B7635,2,FALSE)</f>
        <v>Laboea spp 0001</v>
      </c>
      <c r="C1677" s="149" t="str">
        <f>VLOOKUP(A1677,'MASTER KEY'!$A$2:$C7635,3,TRUE)</f>
        <v>cells/mL</v>
      </c>
      <c r="D1677" s="6" t="str">
        <f t="shared" ref="D1677:D1740" si="37">SUBSTITUTE(SUBSTITUTE(SUBSTITUTE(SUBSTITUTE(SUBSTITUTE(SUBSTITUTE(SUBSTITUTE(SUBSTITUTE(SUBSTITUTE(SUBSTITUTE(SUBSTITUTE(SUBSTITUTE(B1677," ","_"),"%",""),"(",""),")",""),"/",""),",",""),"-",""),".",""),"'",""),"&lt;",""),"&gt;",""),"=","")</f>
        <v>Laboea_spp_0001</v>
      </c>
      <c r="E1677" s="149" t="str">
        <f t="shared" si="36"/>
        <v>cells/mL</v>
      </c>
      <c r="F1677" s="173">
        <v>1</v>
      </c>
      <c r="G1677" t="str">
        <f>VLOOKUP(A1677,'MASTER KEY'!$A$2:$K6673,11,FALSE)</f>
        <v>Ecology (Planktonic)</v>
      </c>
      <c r="H1677">
        <v>0</v>
      </c>
    </row>
    <row r="1678" spans="1:8">
      <c r="A1678" s="6" t="s">
        <v>4737</v>
      </c>
      <c r="B1678" t="str">
        <f>VLOOKUP(A1678,'MASTER KEY'!$A$2:$B7636,2,FALSE)</f>
        <v>Laboea strobila</v>
      </c>
      <c r="C1678" s="149" t="str">
        <f>VLOOKUP(A1678,'MASTER KEY'!$A$2:$C7636,3,TRUE)</f>
        <v>cells/mL</v>
      </c>
      <c r="D1678" s="6" t="str">
        <f t="shared" si="37"/>
        <v>Laboea_strobila</v>
      </c>
      <c r="E1678" s="149" t="str">
        <f t="shared" si="36"/>
        <v>cells/mL</v>
      </c>
      <c r="F1678" s="173">
        <v>1</v>
      </c>
      <c r="G1678" t="str">
        <f>VLOOKUP(A1678,'MASTER KEY'!$A$2:$K6674,11,FALSE)</f>
        <v>Ecology (Planktonic)</v>
      </c>
      <c r="H1678">
        <v>0</v>
      </c>
    </row>
    <row r="1679" spans="1:8">
      <c r="A1679" s="6" t="s">
        <v>4738</v>
      </c>
      <c r="B1679" t="str">
        <f>VLOOKUP(A1679,'MASTER KEY'!$A$2:$B7637,2,FALSE)</f>
        <v>Lagerheimia spp 0001</v>
      </c>
      <c r="C1679" s="149" t="str">
        <f>VLOOKUP(A1679,'MASTER KEY'!$A$2:$C7637,3,TRUE)</f>
        <v>cells/mL</v>
      </c>
      <c r="D1679" s="6" t="str">
        <f t="shared" si="37"/>
        <v>Lagerheimia_spp_0001</v>
      </c>
      <c r="E1679" s="149" t="str">
        <f t="shared" si="36"/>
        <v>cells/mL</v>
      </c>
      <c r="F1679" s="173">
        <v>1</v>
      </c>
      <c r="G1679" t="str">
        <f>VLOOKUP(A1679,'MASTER KEY'!$A$2:$K6675,11,FALSE)</f>
        <v>Ecology (Planktonic)</v>
      </c>
      <c r="H1679">
        <v>0</v>
      </c>
    </row>
    <row r="1680" spans="1:8">
      <c r="A1680" s="6" t="s">
        <v>4739</v>
      </c>
      <c r="B1680" t="str">
        <f>VLOOKUP(A1680,'MASTER KEY'!$A$2:$B7638,2,FALSE)</f>
        <v>Lauderia annulata</v>
      </c>
      <c r="C1680" s="149" t="str">
        <f>VLOOKUP(A1680,'MASTER KEY'!$A$2:$C7638,3,TRUE)</f>
        <v>cells/mL</v>
      </c>
      <c r="D1680" s="6" t="str">
        <f t="shared" si="37"/>
        <v>Lauderia_annulata</v>
      </c>
      <c r="E1680" s="149" t="str">
        <f t="shared" si="36"/>
        <v>cells/mL</v>
      </c>
      <c r="F1680" s="173">
        <v>1</v>
      </c>
      <c r="G1680" t="str">
        <f>VLOOKUP(A1680,'MASTER KEY'!$A$2:$K6676,11,FALSE)</f>
        <v>Ecology (Planktonic)</v>
      </c>
      <c r="H1680">
        <v>0</v>
      </c>
    </row>
    <row r="1681" spans="1:8">
      <c r="A1681" s="6" t="s">
        <v>4740</v>
      </c>
      <c r="B1681" t="str">
        <f>VLOOKUP(A1681,'MASTER KEY'!$A$2:$B7639,2,FALSE)</f>
        <v>Lauderia spp 0001</v>
      </c>
      <c r="C1681" s="149" t="str">
        <f>VLOOKUP(A1681,'MASTER KEY'!$A$2:$C7639,3,TRUE)</f>
        <v>cells/mL</v>
      </c>
      <c r="D1681" s="6" t="str">
        <f t="shared" si="37"/>
        <v>Lauderia_spp_0001</v>
      </c>
      <c r="E1681" s="149" t="str">
        <f t="shared" si="36"/>
        <v>cells/mL</v>
      </c>
      <c r="F1681" s="173">
        <v>1</v>
      </c>
      <c r="G1681" t="str">
        <f>VLOOKUP(A1681,'MASTER KEY'!$A$2:$K6677,11,FALSE)</f>
        <v>Ecology (Planktonic)</v>
      </c>
      <c r="H1681">
        <v>0</v>
      </c>
    </row>
    <row r="1682" spans="1:8">
      <c r="A1682" s="6" t="s">
        <v>4741</v>
      </c>
      <c r="B1682" t="str">
        <f>VLOOKUP(A1682,'MASTER KEY'!$A$2:$B7640,2,FALSE)</f>
        <v>Lauderia spp 0002</v>
      </c>
      <c r="C1682" s="149" t="str">
        <f>VLOOKUP(A1682,'MASTER KEY'!$A$2:$C7640,3,TRUE)</f>
        <v>cells/mL</v>
      </c>
      <c r="D1682" s="6" t="str">
        <f t="shared" si="37"/>
        <v>Lauderia_spp_0002</v>
      </c>
      <c r="E1682" s="149" t="str">
        <f t="shared" si="36"/>
        <v>cells/mL</v>
      </c>
      <c r="F1682" s="173">
        <v>1</v>
      </c>
      <c r="G1682" t="str">
        <f>VLOOKUP(A1682,'MASTER KEY'!$A$2:$K6678,11,FALSE)</f>
        <v>Ecology (Planktonic)</v>
      </c>
      <c r="H1682">
        <v>0</v>
      </c>
    </row>
    <row r="1683" spans="1:8">
      <c r="A1683" s="6" t="s">
        <v>4742</v>
      </c>
      <c r="B1683" t="str">
        <f>VLOOKUP(A1683,'MASTER KEY'!$A$2:$B7641,2,FALSE)</f>
        <v>Lemmermannia tetrapedia</v>
      </c>
      <c r="C1683" s="149" t="str">
        <f>VLOOKUP(A1683,'MASTER KEY'!$A$2:$C7641,3,TRUE)</f>
        <v>cells/mL</v>
      </c>
      <c r="D1683" s="6" t="str">
        <f t="shared" si="37"/>
        <v>Lemmermannia_tetrapedia</v>
      </c>
      <c r="E1683" s="149" t="str">
        <f t="shared" si="36"/>
        <v>cells/mL</v>
      </c>
      <c r="F1683" s="173">
        <v>1</v>
      </c>
      <c r="G1683" t="str">
        <f>VLOOKUP(A1683,'MASTER KEY'!$A$2:$K6679,11,FALSE)</f>
        <v>Ecology (Planktonic)</v>
      </c>
      <c r="H1683">
        <v>0</v>
      </c>
    </row>
    <row r="1684" spans="1:8">
      <c r="A1684" s="6" t="s">
        <v>4743</v>
      </c>
      <c r="B1684" t="str">
        <f>VLOOKUP(A1684,'MASTER KEY'!$A$2:$B7642,2,FALSE)</f>
        <v>Lepocinclis acus</v>
      </c>
      <c r="C1684" s="149" t="str">
        <f>VLOOKUP(A1684,'MASTER KEY'!$A$2:$C7642,3,TRUE)</f>
        <v>cells/mL</v>
      </c>
      <c r="D1684" s="6" t="str">
        <f t="shared" si="37"/>
        <v>Lepocinclis_acus</v>
      </c>
      <c r="E1684" s="149" t="str">
        <f t="shared" si="36"/>
        <v>cells/mL</v>
      </c>
      <c r="F1684" s="173">
        <v>1</v>
      </c>
      <c r="G1684" t="str">
        <f>VLOOKUP(A1684,'MASTER KEY'!$A$2:$K6680,11,FALSE)</f>
        <v>Ecology (Planktonic)</v>
      </c>
      <c r="H1684">
        <v>0</v>
      </c>
    </row>
    <row r="1685" spans="1:8">
      <c r="A1685" s="6" t="s">
        <v>4744</v>
      </c>
      <c r="B1685" t="str">
        <f>VLOOKUP(A1685,'MASTER KEY'!$A$2:$B7643,2,FALSE)</f>
        <v>Lepocinclis spp 0001</v>
      </c>
      <c r="C1685" s="149" t="str">
        <f>VLOOKUP(A1685,'MASTER KEY'!$A$2:$C7643,3,TRUE)</f>
        <v>cells/mL</v>
      </c>
      <c r="D1685" s="6" t="str">
        <f t="shared" si="37"/>
        <v>Lepocinclis_spp_0001</v>
      </c>
      <c r="E1685" s="149" t="str">
        <f t="shared" si="36"/>
        <v>cells/mL</v>
      </c>
      <c r="F1685" s="173">
        <v>1</v>
      </c>
      <c r="G1685" t="str">
        <f>VLOOKUP(A1685,'MASTER KEY'!$A$2:$K6681,11,FALSE)</f>
        <v>Ecology (Planktonic)</v>
      </c>
      <c r="H1685">
        <v>0</v>
      </c>
    </row>
    <row r="1686" spans="1:8">
      <c r="A1686" s="6" t="s">
        <v>4745</v>
      </c>
      <c r="B1686" t="str">
        <f>VLOOKUP(A1686,'MASTER KEY'!$A$2:$B7644,2,FALSE)</f>
        <v>Leptocylindrus danicus</v>
      </c>
      <c r="C1686" s="149" t="str">
        <f>VLOOKUP(A1686,'MASTER KEY'!$A$2:$C7644,3,TRUE)</f>
        <v>cells/mL</v>
      </c>
      <c r="D1686" s="6" t="str">
        <f t="shared" si="37"/>
        <v>Leptocylindrus_danicus</v>
      </c>
      <c r="E1686" s="149" t="str">
        <f t="shared" si="36"/>
        <v>cells/mL</v>
      </c>
      <c r="F1686" s="173">
        <v>1</v>
      </c>
      <c r="G1686" t="str">
        <f>VLOOKUP(A1686,'MASTER KEY'!$A$2:$K6682,11,FALSE)</f>
        <v>Ecology (Planktonic)</v>
      </c>
      <c r="H1686">
        <v>0</v>
      </c>
    </row>
    <row r="1687" spans="1:8">
      <c r="A1687" s="6" t="s">
        <v>4746</v>
      </c>
      <c r="B1687" t="str">
        <f>VLOOKUP(A1687,'MASTER KEY'!$A$2:$B7645,2,FALSE)</f>
        <v>Leptocylindrus mediterraneus</v>
      </c>
      <c r="C1687" s="149" t="str">
        <f>VLOOKUP(A1687,'MASTER KEY'!$A$2:$C7645,3,TRUE)</f>
        <v>cells/mL</v>
      </c>
      <c r="D1687" s="6" t="str">
        <f t="shared" si="37"/>
        <v>Leptocylindrus_mediterraneus</v>
      </c>
      <c r="E1687" s="149" t="str">
        <f t="shared" si="36"/>
        <v>cells/mL</v>
      </c>
      <c r="F1687" s="173">
        <v>1</v>
      </c>
      <c r="G1687" t="str">
        <f>VLOOKUP(A1687,'MASTER KEY'!$A$2:$K6683,11,FALSE)</f>
        <v>Ecology (Planktonic)</v>
      </c>
      <c r="H1687">
        <v>0</v>
      </c>
    </row>
    <row r="1688" spans="1:8">
      <c r="A1688" s="6" t="s">
        <v>4747</v>
      </c>
      <c r="B1688" t="str">
        <f>VLOOKUP(A1688,'MASTER KEY'!$A$2:$B7646,2,FALSE)</f>
        <v>Leptocylindrus minimus</v>
      </c>
      <c r="C1688" s="149" t="str">
        <f>VLOOKUP(A1688,'MASTER KEY'!$A$2:$C7646,3,TRUE)</f>
        <v>cells/mL</v>
      </c>
      <c r="D1688" s="6" t="str">
        <f t="shared" si="37"/>
        <v>Leptocylindrus_minimus</v>
      </c>
      <c r="E1688" s="149" t="str">
        <f t="shared" si="36"/>
        <v>cells/mL</v>
      </c>
      <c r="F1688" s="173">
        <v>1</v>
      </c>
      <c r="G1688" t="str">
        <f>VLOOKUP(A1688,'MASTER KEY'!$A$2:$K6684,11,FALSE)</f>
        <v>Ecology (Planktonic)</v>
      </c>
      <c r="H1688">
        <v>0</v>
      </c>
    </row>
    <row r="1689" spans="1:8">
      <c r="A1689" s="6" t="s">
        <v>4748</v>
      </c>
      <c r="B1689" t="str">
        <f>VLOOKUP(A1689,'MASTER KEY'!$A$2:$B7647,2,FALSE)</f>
        <v>Leptocylindrus spp 0001</v>
      </c>
      <c r="C1689" s="149" t="str">
        <f>VLOOKUP(A1689,'MASTER KEY'!$A$2:$C7647,3,TRUE)</f>
        <v>cells/mL</v>
      </c>
      <c r="D1689" s="6" t="str">
        <f t="shared" si="37"/>
        <v>Leptocylindrus_spp_0001</v>
      </c>
      <c r="E1689" s="149" t="str">
        <f t="shared" si="36"/>
        <v>cells/mL</v>
      </c>
      <c r="F1689" s="173">
        <v>1</v>
      </c>
      <c r="G1689" t="str">
        <f>VLOOKUP(A1689,'MASTER KEY'!$A$2:$K6685,11,FALSE)</f>
        <v>Ecology (Planktonic)</v>
      </c>
      <c r="H1689">
        <v>0</v>
      </c>
    </row>
    <row r="1690" spans="1:8">
      <c r="A1690" s="6" t="s">
        <v>4749</v>
      </c>
      <c r="B1690" t="str">
        <f>VLOOKUP(A1690,'MASTER KEY'!$A$2:$B7648,2,FALSE)</f>
        <v>Leptocylindrus spp 0002</v>
      </c>
      <c r="C1690" s="149" t="str">
        <f>VLOOKUP(A1690,'MASTER KEY'!$A$2:$C7648,3,TRUE)</f>
        <v>cells/mL</v>
      </c>
      <c r="D1690" s="6" t="str">
        <f t="shared" si="37"/>
        <v>Leptocylindrus_spp_0002</v>
      </c>
      <c r="E1690" s="149" t="str">
        <f t="shared" si="36"/>
        <v>cells/mL</v>
      </c>
      <c r="F1690" s="173">
        <v>1</v>
      </c>
      <c r="G1690" t="str">
        <f>VLOOKUP(A1690,'MASTER KEY'!$A$2:$K6686,11,FALSE)</f>
        <v>Ecology (Planktonic)</v>
      </c>
      <c r="H1690">
        <v>0</v>
      </c>
    </row>
    <row r="1691" spans="1:8">
      <c r="A1691" s="6" t="s">
        <v>4750</v>
      </c>
      <c r="B1691" t="str">
        <f>VLOOKUP(A1691,'MASTER KEY'!$A$2:$B7649,2,FALSE)</f>
        <v>Leptocylindrus spp 0003</v>
      </c>
      <c r="C1691" s="149" t="str">
        <f>VLOOKUP(A1691,'MASTER KEY'!$A$2:$C7649,3,TRUE)</f>
        <v>cells/mL</v>
      </c>
      <c r="D1691" s="6" t="str">
        <f t="shared" si="37"/>
        <v>Leptocylindrus_spp_0003</v>
      </c>
      <c r="E1691" s="149" t="str">
        <f t="shared" si="36"/>
        <v>cells/mL</v>
      </c>
      <c r="F1691" s="173">
        <v>1</v>
      </c>
      <c r="G1691" t="str">
        <f>VLOOKUP(A1691,'MASTER KEY'!$A$2:$K6687,11,FALSE)</f>
        <v>Ecology (Planktonic)</v>
      </c>
      <c r="H1691">
        <v>0</v>
      </c>
    </row>
    <row r="1692" spans="1:8">
      <c r="A1692" s="6" t="s">
        <v>4751</v>
      </c>
      <c r="B1692" t="str">
        <f>VLOOKUP(A1692,'MASTER KEY'!$A$2:$B7650,2,FALSE)</f>
        <v>Leptocylindrus spp 0004</v>
      </c>
      <c r="C1692" s="149" t="str">
        <f>VLOOKUP(A1692,'MASTER KEY'!$A$2:$C7650,3,TRUE)</f>
        <v>cells/mL</v>
      </c>
      <c r="D1692" s="6" t="str">
        <f t="shared" si="37"/>
        <v>Leptocylindrus_spp_0004</v>
      </c>
      <c r="E1692" s="149" t="str">
        <f t="shared" si="36"/>
        <v>cells/mL</v>
      </c>
      <c r="F1692" s="173">
        <v>1</v>
      </c>
      <c r="G1692" t="str">
        <f>VLOOKUP(A1692,'MASTER KEY'!$A$2:$K6688,11,FALSE)</f>
        <v>Ecology (Planktonic)</v>
      </c>
      <c r="H1692">
        <v>0</v>
      </c>
    </row>
    <row r="1693" spans="1:8">
      <c r="A1693" s="6" t="s">
        <v>4752</v>
      </c>
      <c r="B1693" t="str">
        <f>VLOOKUP(A1693,'MASTER KEY'!$A$2:$B7651,2,FALSE)</f>
        <v>Leptocylindrus spp 0005</v>
      </c>
      <c r="C1693" s="149" t="str">
        <f>VLOOKUP(A1693,'MASTER KEY'!$A$2:$C7651,3,TRUE)</f>
        <v>cells/mL</v>
      </c>
      <c r="D1693" s="6" t="str">
        <f t="shared" si="37"/>
        <v>Leptocylindrus_spp_0005</v>
      </c>
      <c r="E1693" s="149" t="str">
        <f t="shared" si="36"/>
        <v>cells/mL</v>
      </c>
      <c r="F1693" s="173">
        <v>1</v>
      </c>
      <c r="G1693" t="str">
        <f>VLOOKUP(A1693,'MASTER KEY'!$A$2:$K6689,11,FALSE)</f>
        <v>Ecology (Planktonic)</v>
      </c>
      <c r="H1693">
        <v>0</v>
      </c>
    </row>
    <row r="1694" spans="1:8">
      <c r="A1694" s="6" t="s">
        <v>4753</v>
      </c>
      <c r="B1694" t="str">
        <f>VLOOKUP(A1694,'MASTER KEY'!$A$2:$B7652,2,FALSE)</f>
        <v>Leptolyngbya spp 0001</v>
      </c>
      <c r="C1694" s="149" t="str">
        <f>VLOOKUP(A1694,'MASTER KEY'!$A$2:$C7652,3,TRUE)</f>
        <v>cells/mL</v>
      </c>
      <c r="D1694" s="6" t="str">
        <f t="shared" si="37"/>
        <v>Leptolyngbya_spp_0001</v>
      </c>
      <c r="E1694" s="149" t="str">
        <f t="shared" si="36"/>
        <v>cells/mL</v>
      </c>
      <c r="F1694" s="173">
        <v>1</v>
      </c>
      <c r="G1694" t="str">
        <f>VLOOKUP(A1694,'MASTER KEY'!$A$2:$K6690,11,FALSE)</f>
        <v>Ecology (Planktonic)</v>
      </c>
      <c r="H1694">
        <v>0</v>
      </c>
    </row>
    <row r="1695" spans="1:8">
      <c r="A1695" s="6" t="s">
        <v>4754</v>
      </c>
      <c r="B1695" t="str">
        <f>VLOOKUP(A1695,'MASTER KEY'!$A$2:$B7653,2,FALSE)</f>
        <v>Leucocryptos spp 0001</v>
      </c>
      <c r="C1695" s="149" t="str">
        <f>VLOOKUP(A1695,'MASTER KEY'!$A$2:$C7653,3,TRUE)</f>
        <v>cells/mL</v>
      </c>
      <c r="D1695" s="6" t="str">
        <f t="shared" si="37"/>
        <v>Leucocryptos_spp_0001</v>
      </c>
      <c r="E1695" s="149" t="str">
        <f t="shared" si="36"/>
        <v>cells/mL</v>
      </c>
      <c r="F1695" s="173">
        <v>1</v>
      </c>
      <c r="G1695" t="str">
        <f>VLOOKUP(A1695,'MASTER KEY'!$A$2:$K6691,11,FALSE)</f>
        <v>Ecology (Planktonic)</v>
      </c>
      <c r="H1695">
        <v>0</v>
      </c>
    </row>
    <row r="1696" spans="1:8">
      <c r="A1696" s="6" t="s">
        <v>4755</v>
      </c>
      <c r="B1696" t="str">
        <f>VLOOKUP(A1696,'MASTER KEY'!$A$2:$B7654,2,FALSE)</f>
        <v>Leucocryptos spp 0002</v>
      </c>
      <c r="C1696" s="149" t="str">
        <f>VLOOKUP(A1696,'MASTER KEY'!$A$2:$C7654,3,TRUE)</f>
        <v>cells/mL</v>
      </c>
      <c r="D1696" s="6" t="str">
        <f t="shared" si="37"/>
        <v>Leucocryptos_spp_0002</v>
      </c>
      <c r="E1696" s="149" t="str">
        <f t="shared" si="36"/>
        <v>cells/mL</v>
      </c>
      <c r="F1696" s="173">
        <v>1</v>
      </c>
      <c r="G1696" t="str">
        <f>VLOOKUP(A1696,'MASTER KEY'!$A$2:$K6692,11,FALSE)</f>
        <v>Ecology (Planktonic)</v>
      </c>
      <c r="H1696">
        <v>0</v>
      </c>
    </row>
    <row r="1697" spans="1:8">
      <c r="A1697" s="6" t="s">
        <v>4756</v>
      </c>
      <c r="B1697" t="str">
        <f>VLOOKUP(A1697,'MASTER KEY'!$A$2:$B7655,2,FALSE)</f>
        <v>Licmophora ehrenbergii</v>
      </c>
      <c r="C1697" s="149" t="str">
        <f>VLOOKUP(A1697,'MASTER KEY'!$A$2:$C7655,3,TRUE)</f>
        <v>cells/mL</v>
      </c>
      <c r="D1697" s="6" t="str">
        <f t="shared" si="37"/>
        <v>Licmophora_ehrenbergii</v>
      </c>
      <c r="E1697" s="149" t="str">
        <f t="shared" si="36"/>
        <v>cells/mL</v>
      </c>
      <c r="F1697" s="173">
        <v>1</v>
      </c>
      <c r="G1697" t="str">
        <f>VLOOKUP(A1697,'MASTER KEY'!$A$2:$K6693,11,FALSE)</f>
        <v>Ecology (Planktonic)</v>
      </c>
      <c r="H1697">
        <v>0</v>
      </c>
    </row>
    <row r="1698" spans="1:8">
      <c r="A1698" s="6" t="s">
        <v>4757</v>
      </c>
      <c r="B1698" t="str">
        <f>VLOOKUP(A1698,'MASTER KEY'!$A$2:$B7656,2,FALSE)</f>
        <v>Licmophora flabellata</v>
      </c>
      <c r="C1698" s="149" t="str">
        <f>VLOOKUP(A1698,'MASTER KEY'!$A$2:$C7656,3,TRUE)</f>
        <v>cells/mL</v>
      </c>
      <c r="D1698" s="6" t="str">
        <f t="shared" si="37"/>
        <v>Licmophora_flabellata</v>
      </c>
      <c r="E1698" s="149" t="str">
        <f t="shared" si="36"/>
        <v>cells/mL</v>
      </c>
      <c r="F1698" s="173">
        <v>1</v>
      </c>
      <c r="G1698" t="str">
        <f>VLOOKUP(A1698,'MASTER KEY'!$A$2:$K6694,11,FALSE)</f>
        <v>Ecology (Planktonic)</v>
      </c>
      <c r="H1698">
        <v>0</v>
      </c>
    </row>
    <row r="1699" spans="1:8">
      <c r="A1699" s="6" t="s">
        <v>4758</v>
      </c>
      <c r="B1699" t="str">
        <f>VLOOKUP(A1699,'MASTER KEY'!$A$2:$B7657,2,FALSE)</f>
        <v>Licmophora lyngbei</v>
      </c>
      <c r="C1699" s="149" t="str">
        <f>VLOOKUP(A1699,'MASTER KEY'!$A$2:$C7657,3,TRUE)</f>
        <v>cells/mL</v>
      </c>
      <c r="D1699" s="6" t="str">
        <f t="shared" si="37"/>
        <v>Licmophora_lyngbei</v>
      </c>
      <c r="E1699" s="149" t="str">
        <f t="shared" si="36"/>
        <v>cells/mL</v>
      </c>
      <c r="F1699" s="173">
        <v>1</v>
      </c>
      <c r="G1699" t="str">
        <f>VLOOKUP(A1699,'MASTER KEY'!$A$2:$K6695,11,FALSE)</f>
        <v>Ecology (Planktonic)</v>
      </c>
      <c r="H1699">
        <v>0</v>
      </c>
    </row>
    <row r="1700" spans="1:8">
      <c r="A1700" s="6" t="s">
        <v>4759</v>
      </c>
      <c r="B1700" t="str">
        <f>VLOOKUP(A1700,'MASTER KEY'!$A$2:$B7658,2,FALSE)</f>
        <v>Licmophora paradoxa</v>
      </c>
      <c r="C1700" s="149" t="str">
        <f>VLOOKUP(A1700,'MASTER KEY'!$A$2:$C7658,3,TRUE)</f>
        <v>cells/mL</v>
      </c>
      <c r="D1700" s="6" t="str">
        <f t="shared" si="37"/>
        <v>Licmophora_paradoxa</v>
      </c>
      <c r="E1700" s="149" t="str">
        <f t="shared" si="36"/>
        <v>cells/mL</v>
      </c>
      <c r="F1700" s="173">
        <v>1</v>
      </c>
      <c r="G1700" t="str">
        <f>VLOOKUP(A1700,'MASTER KEY'!$A$2:$K6696,11,FALSE)</f>
        <v>Ecology (Planktonic)</v>
      </c>
      <c r="H1700">
        <v>0</v>
      </c>
    </row>
    <row r="1701" spans="1:8">
      <c r="A1701" s="6" t="s">
        <v>4760</v>
      </c>
      <c r="B1701" t="str">
        <f>VLOOKUP(A1701,'MASTER KEY'!$A$2:$B7659,2,FALSE)</f>
        <v>Licmophora spp 0001</v>
      </c>
      <c r="C1701" s="149" t="str">
        <f>VLOOKUP(A1701,'MASTER KEY'!$A$2:$C7659,3,TRUE)</f>
        <v>cells/mL</v>
      </c>
      <c r="D1701" s="6" t="str">
        <f t="shared" si="37"/>
        <v>Licmophora_spp_0001</v>
      </c>
      <c r="E1701" s="149" t="str">
        <f t="shared" si="36"/>
        <v>cells/mL</v>
      </c>
      <c r="F1701" s="173">
        <v>1</v>
      </c>
      <c r="G1701" t="str">
        <f>VLOOKUP(A1701,'MASTER KEY'!$A$2:$K6697,11,FALSE)</f>
        <v>Ecology (Planktonic)</v>
      </c>
      <c r="H1701">
        <v>0</v>
      </c>
    </row>
    <row r="1702" spans="1:8">
      <c r="A1702" s="6" t="s">
        <v>4761</v>
      </c>
      <c r="B1702" t="str">
        <f>VLOOKUP(A1702,'MASTER KEY'!$A$2:$B7660,2,FALSE)</f>
        <v>Licmophora spp 0002</v>
      </c>
      <c r="C1702" s="149" t="str">
        <f>VLOOKUP(A1702,'MASTER KEY'!$A$2:$C7660,3,TRUE)</f>
        <v>cells/mL</v>
      </c>
      <c r="D1702" s="6" t="str">
        <f t="shared" si="37"/>
        <v>Licmophora_spp_0002</v>
      </c>
      <c r="E1702" s="149" t="str">
        <f t="shared" si="36"/>
        <v>cells/mL</v>
      </c>
      <c r="F1702" s="173">
        <v>1</v>
      </c>
      <c r="G1702" t="str">
        <f>VLOOKUP(A1702,'MASTER KEY'!$A$2:$K6698,11,FALSE)</f>
        <v>Ecology (Planktonic)</v>
      </c>
      <c r="H1702">
        <v>0</v>
      </c>
    </row>
    <row r="1703" spans="1:8">
      <c r="A1703" s="6" t="s">
        <v>4762</v>
      </c>
      <c r="B1703" t="str">
        <f>VLOOKUP(A1703,'MASTER KEY'!$A$2:$B7661,2,FALSE)</f>
        <v>Licmophora spp 0003</v>
      </c>
      <c r="C1703" s="149" t="str">
        <f>VLOOKUP(A1703,'MASTER KEY'!$A$2:$C7661,3,TRUE)</f>
        <v>cells/mL</v>
      </c>
      <c r="D1703" s="6" t="str">
        <f t="shared" si="37"/>
        <v>Licmophora_spp_0003</v>
      </c>
      <c r="E1703" s="149" t="str">
        <f t="shared" si="36"/>
        <v>cells/mL</v>
      </c>
      <c r="F1703" s="173">
        <v>1</v>
      </c>
      <c r="G1703" t="str">
        <f>VLOOKUP(A1703,'MASTER KEY'!$A$2:$K6699,11,FALSE)</f>
        <v>Ecology (Planktonic)</v>
      </c>
      <c r="H1703">
        <v>0</v>
      </c>
    </row>
    <row r="1704" spans="1:8">
      <c r="A1704" s="6" t="s">
        <v>4763</v>
      </c>
      <c r="B1704" t="str">
        <f>VLOOKUP(A1704,'MASTER KEY'!$A$2:$B7662,2,FALSE)</f>
        <v>Licmophora spp 0004</v>
      </c>
      <c r="C1704" s="149" t="str">
        <f>VLOOKUP(A1704,'MASTER KEY'!$A$2:$C7662,3,TRUE)</f>
        <v>cells/mL</v>
      </c>
      <c r="D1704" s="6" t="str">
        <f t="shared" si="37"/>
        <v>Licmophora_spp_0004</v>
      </c>
      <c r="E1704" s="149" t="str">
        <f t="shared" si="36"/>
        <v>cells/mL</v>
      </c>
      <c r="F1704" s="173">
        <v>1</v>
      </c>
      <c r="G1704" t="str">
        <f>VLOOKUP(A1704,'MASTER KEY'!$A$2:$K6700,11,FALSE)</f>
        <v>Ecology (Planktonic)</v>
      </c>
      <c r="H1704">
        <v>0</v>
      </c>
    </row>
    <row r="1705" spans="1:8">
      <c r="A1705" s="6" t="s">
        <v>4764</v>
      </c>
      <c r="B1705" t="str">
        <f>VLOOKUP(A1705,'MASTER KEY'!$A$2:$B7663,2,FALSE)</f>
        <v>Licmophora spp 0005</v>
      </c>
      <c r="C1705" s="149" t="str">
        <f>VLOOKUP(A1705,'MASTER KEY'!$A$2:$C7663,3,TRUE)</f>
        <v>cells/mL</v>
      </c>
      <c r="D1705" s="6" t="str">
        <f t="shared" si="37"/>
        <v>Licmophora_spp_0005</v>
      </c>
      <c r="E1705" s="149" t="str">
        <f t="shared" si="36"/>
        <v>cells/mL</v>
      </c>
      <c r="F1705" s="173">
        <v>1</v>
      </c>
      <c r="G1705" t="str">
        <f>VLOOKUP(A1705,'MASTER KEY'!$A$2:$K6701,11,FALSE)</f>
        <v>Ecology (Planktonic)</v>
      </c>
      <c r="H1705">
        <v>0</v>
      </c>
    </row>
    <row r="1706" spans="1:8">
      <c r="A1706" s="6" t="s">
        <v>4765</v>
      </c>
      <c r="B1706" t="str">
        <f>VLOOKUP(A1706,'MASTER KEY'!$A$2:$B7664,2,FALSE)</f>
        <v>Licmophora spp 0006</v>
      </c>
      <c r="C1706" s="149" t="str">
        <f>VLOOKUP(A1706,'MASTER KEY'!$A$2:$C7664,3,TRUE)</f>
        <v>cells/mL</v>
      </c>
      <c r="D1706" s="6" t="str">
        <f t="shared" si="37"/>
        <v>Licmophora_spp_0006</v>
      </c>
      <c r="E1706" s="149" t="str">
        <f t="shared" si="36"/>
        <v>cells/mL</v>
      </c>
      <c r="F1706" s="173">
        <v>1</v>
      </c>
      <c r="G1706" t="str">
        <f>VLOOKUP(A1706,'MASTER KEY'!$A$2:$K6702,11,FALSE)</f>
        <v>Ecology (Planktonic)</v>
      </c>
      <c r="H1706">
        <v>0</v>
      </c>
    </row>
    <row r="1707" spans="1:8">
      <c r="A1707" s="6" t="s">
        <v>4766</v>
      </c>
      <c r="B1707" t="str">
        <f>VLOOKUP(A1707,'MASTER KEY'!$A$2:$B7665,2,FALSE)</f>
        <v>Licmophora spp 0007</v>
      </c>
      <c r="C1707" s="149" t="str">
        <f>VLOOKUP(A1707,'MASTER KEY'!$A$2:$C7665,3,TRUE)</f>
        <v>cells/mL</v>
      </c>
      <c r="D1707" s="6" t="str">
        <f t="shared" si="37"/>
        <v>Licmophora_spp_0007</v>
      </c>
      <c r="E1707" s="149" t="str">
        <f t="shared" si="36"/>
        <v>cells/mL</v>
      </c>
      <c r="F1707" s="173">
        <v>1</v>
      </c>
      <c r="G1707" t="str">
        <f>VLOOKUP(A1707,'MASTER KEY'!$A$2:$K6703,11,FALSE)</f>
        <v>Ecology (Planktonic)</v>
      </c>
      <c r="H1707">
        <v>0</v>
      </c>
    </row>
    <row r="1708" spans="1:8">
      <c r="A1708" s="6" t="s">
        <v>4767</v>
      </c>
      <c r="B1708" t="str">
        <f>VLOOKUP(A1708,'MASTER KEY'!$A$2:$B7666,2,FALSE)</f>
        <v>Limnothrix spp 0001</v>
      </c>
      <c r="C1708" s="149" t="str">
        <f>VLOOKUP(A1708,'MASTER KEY'!$A$2:$C7666,3,TRUE)</f>
        <v>cells/mL</v>
      </c>
      <c r="D1708" s="6" t="str">
        <f t="shared" si="37"/>
        <v>Limnothrix_spp_0001</v>
      </c>
      <c r="E1708" s="149" t="str">
        <f t="shared" si="36"/>
        <v>cells/mL</v>
      </c>
      <c r="F1708" s="173">
        <v>1</v>
      </c>
      <c r="G1708" t="str">
        <f>VLOOKUP(A1708,'MASTER KEY'!$A$2:$K6704,11,FALSE)</f>
        <v>Ecology (Planktonic)</v>
      </c>
      <c r="H1708">
        <v>0</v>
      </c>
    </row>
    <row r="1709" spans="1:8">
      <c r="A1709" s="6" t="s">
        <v>4768</v>
      </c>
      <c r="B1709" t="str">
        <f>VLOOKUP(A1709,'MASTER KEY'!$A$2:$B7667,2,FALSE)</f>
        <v>Lingulodinium spp 0001</v>
      </c>
      <c r="C1709" s="149" t="str">
        <f>VLOOKUP(A1709,'MASTER KEY'!$A$2:$C7667,3,TRUE)</f>
        <v>cells/mL</v>
      </c>
      <c r="D1709" s="6" t="str">
        <f t="shared" si="37"/>
        <v>Lingulodinium_spp_0001</v>
      </c>
      <c r="E1709" s="149" t="str">
        <f t="shared" si="36"/>
        <v>cells/mL</v>
      </c>
      <c r="F1709" s="173">
        <v>1</v>
      </c>
      <c r="G1709" t="str">
        <f>VLOOKUP(A1709,'MASTER KEY'!$A$2:$K6705,11,FALSE)</f>
        <v>Ecology (Planktonic)</v>
      </c>
      <c r="H1709">
        <v>0</v>
      </c>
    </row>
    <row r="1710" spans="1:8">
      <c r="A1710" s="6" t="s">
        <v>4769</v>
      </c>
      <c r="B1710" t="str">
        <f>VLOOKUP(A1710,'MASTER KEY'!$A$2:$B7668,2,FALSE)</f>
        <v>Lioloma pacificum</v>
      </c>
      <c r="C1710" s="149" t="str">
        <f>VLOOKUP(A1710,'MASTER KEY'!$A$2:$C7668,3,TRUE)</f>
        <v>cells/mL</v>
      </c>
      <c r="D1710" s="6" t="str">
        <f t="shared" si="37"/>
        <v>Lioloma_pacificum</v>
      </c>
      <c r="E1710" s="149" t="str">
        <f t="shared" si="36"/>
        <v>cells/mL</v>
      </c>
      <c r="F1710" s="173">
        <v>1</v>
      </c>
      <c r="G1710" t="str">
        <f>VLOOKUP(A1710,'MASTER KEY'!$A$2:$K6706,11,FALSE)</f>
        <v>Ecology (Planktonic)</v>
      </c>
      <c r="H1710">
        <v>0</v>
      </c>
    </row>
    <row r="1711" spans="1:8">
      <c r="A1711" s="6" t="s">
        <v>4770</v>
      </c>
      <c r="B1711" t="str">
        <f>VLOOKUP(A1711,'MASTER KEY'!$A$2:$B7669,2,FALSE)</f>
        <v>Lioloma spp 0001</v>
      </c>
      <c r="C1711" s="149" t="str">
        <f>VLOOKUP(A1711,'MASTER KEY'!$A$2:$C7669,3,TRUE)</f>
        <v>cells/mL</v>
      </c>
      <c r="D1711" s="6" t="str">
        <f t="shared" si="37"/>
        <v>Lioloma_spp_0001</v>
      </c>
      <c r="E1711" s="149" t="str">
        <f t="shared" si="36"/>
        <v>cells/mL</v>
      </c>
      <c r="F1711" s="173">
        <v>1</v>
      </c>
      <c r="G1711" t="str">
        <f>VLOOKUP(A1711,'MASTER KEY'!$A$2:$K6707,11,FALSE)</f>
        <v>Ecology (Planktonic)</v>
      </c>
      <c r="H1711">
        <v>0</v>
      </c>
    </row>
    <row r="1712" spans="1:8">
      <c r="A1712" s="6" t="s">
        <v>4771</v>
      </c>
      <c r="B1712" t="str">
        <f>VLOOKUP(A1712,'MASTER KEY'!$A$2:$B7670,2,FALSE)</f>
        <v>Lioloma spp 0002</v>
      </c>
      <c r="C1712" s="149" t="str">
        <f>VLOOKUP(A1712,'MASTER KEY'!$A$2:$C7670,3,TRUE)</f>
        <v>cells/mL</v>
      </c>
      <c r="D1712" s="6" t="str">
        <f t="shared" si="37"/>
        <v>Lioloma_spp_0002</v>
      </c>
      <c r="E1712" s="149" t="str">
        <f t="shared" si="36"/>
        <v>cells/mL</v>
      </c>
      <c r="F1712" s="173">
        <v>1</v>
      </c>
      <c r="G1712" t="str">
        <f>VLOOKUP(A1712,'MASTER KEY'!$A$2:$K6708,11,FALSE)</f>
        <v>Ecology (Planktonic)</v>
      </c>
      <c r="H1712">
        <v>0</v>
      </c>
    </row>
    <row r="1713" spans="1:8">
      <c r="A1713" s="6" t="s">
        <v>4772</v>
      </c>
      <c r="B1713" t="str">
        <f>VLOOKUP(A1713,'MASTER KEY'!$A$2:$B7671,2,FALSE)</f>
        <v>Lithodesmium spp 0001</v>
      </c>
      <c r="C1713" s="149" t="str">
        <f>VLOOKUP(A1713,'MASTER KEY'!$A$2:$C7671,3,TRUE)</f>
        <v>cells/mL</v>
      </c>
      <c r="D1713" s="6" t="str">
        <f t="shared" si="37"/>
        <v>Lithodesmium_spp_0001</v>
      </c>
      <c r="E1713" s="149" t="str">
        <f t="shared" si="36"/>
        <v>cells/mL</v>
      </c>
      <c r="F1713" s="173">
        <v>1</v>
      </c>
      <c r="G1713" t="str">
        <f>VLOOKUP(A1713,'MASTER KEY'!$A$2:$K6709,11,FALSE)</f>
        <v>Ecology (Planktonic)</v>
      </c>
      <c r="H1713">
        <v>0</v>
      </c>
    </row>
    <row r="1714" spans="1:8">
      <c r="A1714" s="6" t="s">
        <v>4773</v>
      </c>
      <c r="B1714" t="str">
        <f>VLOOKUP(A1714,'MASTER KEY'!$A$2:$B7672,2,FALSE)</f>
        <v>Lithodesmium spp 0002</v>
      </c>
      <c r="C1714" s="149" t="str">
        <f>VLOOKUP(A1714,'MASTER KEY'!$A$2:$C7672,3,TRUE)</f>
        <v>cells/mL</v>
      </c>
      <c r="D1714" s="6" t="str">
        <f t="shared" si="37"/>
        <v>Lithodesmium_spp_0002</v>
      </c>
      <c r="E1714" s="149" t="str">
        <f t="shared" si="36"/>
        <v>cells/mL</v>
      </c>
      <c r="F1714" s="173">
        <v>1</v>
      </c>
      <c r="G1714" t="str">
        <f>VLOOKUP(A1714,'MASTER KEY'!$A$2:$K6710,11,FALSE)</f>
        <v>Ecology (Planktonic)</v>
      </c>
      <c r="H1714">
        <v>0</v>
      </c>
    </row>
    <row r="1715" spans="1:8">
      <c r="A1715" s="6" t="s">
        <v>4774</v>
      </c>
      <c r="B1715" t="str">
        <f>VLOOKUP(A1715,'MASTER KEY'!$A$2:$B7673,2,FALSE)</f>
        <v>Lithodesmium spp 0003</v>
      </c>
      <c r="C1715" s="149" t="str">
        <f>VLOOKUP(A1715,'MASTER KEY'!$A$2:$C7673,3,TRUE)</f>
        <v>cells/mL</v>
      </c>
      <c r="D1715" s="6" t="str">
        <f t="shared" si="37"/>
        <v>Lithodesmium_spp_0003</v>
      </c>
      <c r="E1715" s="149" t="str">
        <f t="shared" si="36"/>
        <v>cells/mL</v>
      </c>
      <c r="F1715" s="173">
        <v>1</v>
      </c>
      <c r="G1715" t="str">
        <f>VLOOKUP(A1715,'MASTER KEY'!$A$2:$K6711,11,FALSE)</f>
        <v>Ecology (Planktonic)</v>
      </c>
      <c r="H1715">
        <v>0</v>
      </c>
    </row>
    <row r="1716" spans="1:8">
      <c r="A1716" s="6" t="s">
        <v>4775</v>
      </c>
      <c r="B1716" t="str">
        <f>VLOOKUP(A1716,'MASTER KEY'!$A$2:$B7674,2,FALSE)</f>
        <v>Lithodesmium spp 0004</v>
      </c>
      <c r="C1716" s="149" t="str">
        <f>VLOOKUP(A1716,'MASTER KEY'!$A$2:$C7674,3,TRUE)</f>
        <v>cells/mL</v>
      </c>
      <c r="D1716" s="6" t="str">
        <f t="shared" si="37"/>
        <v>Lithodesmium_spp_0004</v>
      </c>
      <c r="E1716" s="149" t="str">
        <f t="shared" si="36"/>
        <v>cells/mL</v>
      </c>
      <c r="F1716" s="173">
        <v>1</v>
      </c>
      <c r="G1716" t="str">
        <f>VLOOKUP(A1716,'MASTER KEY'!$A$2:$K6712,11,FALSE)</f>
        <v>Ecology (Planktonic)</v>
      </c>
      <c r="H1716">
        <v>0</v>
      </c>
    </row>
    <row r="1717" spans="1:8">
      <c r="A1717" s="6" t="s">
        <v>4776</v>
      </c>
      <c r="B1717" t="str">
        <f>VLOOKUP(A1717,'MASTER KEY'!$A$2:$B7675,2,FALSE)</f>
        <v>Lithodesmium spp 0005</v>
      </c>
      <c r="C1717" s="149" t="str">
        <f>VLOOKUP(A1717,'MASTER KEY'!$A$2:$C7675,3,TRUE)</f>
        <v>cells/mL</v>
      </c>
      <c r="D1717" s="6" t="str">
        <f t="shared" si="37"/>
        <v>Lithodesmium_spp_0005</v>
      </c>
      <c r="E1717" s="149" t="str">
        <f t="shared" si="36"/>
        <v>cells/mL</v>
      </c>
      <c r="F1717" s="173">
        <v>1</v>
      </c>
      <c r="G1717" t="str">
        <f>VLOOKUP(A1717,'MASTER KEY'!$A$2:$K6713,11,FALSE)</f>
        <v>Ecology (Planktonic)</v>
      </c>
      <c r="H1717">
        <v>0</v>
      </c>
    </row>
    <row r="1718" spans="1:8">
      <c r="A1718" s="6" t="s">
        <v>4777</v>
      </c>
      <c r="B1718" t="str">
        <f>VLOOKUP(A1718,'MASTER KEY'!$A$2:$B7676,2,FALSE)</f>
        <v>Lithodesmium undulatum</v>
      </c>
      <c r="C1718" s="149" t="str">
        <f>VLOOKUP(A1718,'MASTER KEY'!$A$2:$C7676,3,TRUE)</f>
        <v>cells/mL</v>
      </c>
      <c r="D1718" s="6" t="str">
        <f t="shared" si="37"/>
        <v>Lithodesmium_undulatum</v>
      </c>
      <c r="E1718" s="149" t="str">
        <f t="shared" si="36"/>
        <v>cells/mL</v>
      </c>
      <c r="F1718" s="173">
        <v>1</v>
      </c>
      <c r="G1718" t="str">
        <f>VLOOKUP(A1718,'MASTER KEY'!$A$2:$K6714,11,FALSE)</f>
        <v>Ecology (Planktonic)</v>
      </c>
      <c r="H1718">
        <v>0</v>
      </c>
    </row>
    <row r="1719" spans="1:8">
      <c r="A1719" s="6" t="s">
        <v>4778</v>
      </c>
      <c r="B1719" t="str">
        <f>VLOOKUP(A1719,'MASTER KEY'!$A$2:$B7677,2,FALSE)</f>
        <v>Lyngbya cincinnata</v>
      </c>
      <c r="C1719" s="149" t="str">
        <f>VLOOKUP(A1719,'MASTER KEY'!$A$2:$C7677,3,TRUE)</f>
        <v>cells/mL</v>
      </c>
      <c r="D1719" s="6" t="str">
        <f t="shared" si="37"/>
        <v>Lyngbya_cincinnata</v>
      </c>
      <c r="E1719" s="149" t="str">
        <f t="shared" si="36"/>
        <v>cells/mL</v>
      </c>
      <c r="F1719" s="173">
        <v>1</v>
      </c>
      <c r="G1719" t="str">
        <f>VLOOKUP(A1719,'MASTER KEY'!$A$2:$K6715,11,FALSE)</f>
        <v>Ecology (Planktonic)</v>
      </c>
      <c r="H1719">
        <v>0</v>
      </c>
    </row>
    <row r="1720" spans="1:8">
      <c r="A1720" s="6" t="s">
        <v>4779</v>
      </c>
      <c r="B1720" t="str">
        <f>VLOOKUP(A1720,'MASTER KEY'!$A$2:$B7678,2,FALSE)</f>
        <v>Lyngbya spp 0001</v>
      </c>
      <c r="C1720" s="149" t="str">
        <f>VLOOKUP(A1720,'MASTER KEY'!$A$2:$C7678,3,TRUE)</f>
        <v>cells/mL</v>
      </c>
      <c r="D1720" s="6" t="str">
        <f t="shared" si="37"/>
        <v>Lyngbya_spp_0001</v>
      </c>
      <c r="E1720" s="149" t="str">
        <f t="shared" si="36"/>
        <v>cells/mL</v>
      </c>
      <c r="F1720" s="173">
        <v>1</v>
      </c>
      <c r="G1720" t="str">
        <f>VLOOKUP(A1720,'MASTER KEY'!$A$2:$K6716,11,FALSE)</f>
        <v>Ecology (Planktonic)</v>
      </c>
      <c r="H1720">
        <v>0</v>
      </c>
    </row>
    <row r="1721" spans="1:8">
      <c r="A1721" s="6" t="s">
        <v>4780</v>
      </c>
      <c r="B1721" t="str">
        <f>VLOOKUP(A1721,'MASTER KEY'!$A$2:$B7679,2,FALSE)</f>
        <v>Lyrella lyra</v>
      </c>
      <c r="C1721" s="149" t="str">
        <f>VLOOKUP(A1721,'MASTER KEY'!$A$2:$C7679,3,TRUE)</f>
        <v>cells/mL</v>
      </c>
      <c r="D1721" s="6" t="str">
        <f t="shared" si="37"/>
        <v>Lyrella_lyra</v>
      </c>
      <c r="E1721" s="149" t="str">
        <f t="shared" si="36"/>
        <v>cells/mL</v>
      </c>
      <c r="F1721" s="173">
        <v>1</v>
      </c>
      <c r="G1721" t="str">
        <f>VLOOKUP(A1721,'MASTER KEY'!$A$2:$K6717,11,FALSE)</f>
        <v>Ecology (Planktonic)</v>
      </c>
      <c r="H1721">
        <v>0</v>
      </c>
    </row>
    <row r="1722" spans="1:8">
      <c r="A1722" s="6" t="s">
        <v>4781</v>
      </c>
      <c r="B1722" t="str">
        <f>VLOOKUP(A1722,'MASTER KEY'!$A$2:$B7680,2,FALSE)</f>
        <v>Lyrella spp 0001</v>
      </c>
      <c r="C1722" s="149" t="str">
        <f>VLOOKUP(A1722,'MASTER KEY'!$A$2:$C7680,3,TRUE)</f>
        <v>cells/mL</v>
      </c>
      <c r="D1722" s="6" t="str">
        <f t="shared" si="37"/>
        <v>Lyrella_spp_0001</v>
      </c>
      <c r="E1722" s="149" t="str">
        <f t="shared" si="36"/>
        <v>cells/mL</v>
      </c>
      <c r="F1722" s="173">
        <v>1</v>
      </c>
      <c r="G1722" t="str">
        <f>VLOOKUP(A1722,'MASTER KEY'!$A$2:$K6718,11,FALSE)</f>
        <v>Ecology (Planktonic)</v>
      </c>
      <c r="H1722">
        <v>0</v>
      </c>
    </row>
    <row r="1723" spans="1:8">
      <c r="A1723" s="6" t="s">
        <v>4783</v>
      </c>
      <c r="B1723" t="str">
        <f>VLOOKUP(A1723,'MASTER KEY'!$A$2:$B7681,2,FALSE)</f>
        <v>Mallomonas spp 0001</v>
      </c>
      <c r="C1723" s="149" t="str">
        <f>VLOOKUP(A1723,'MASTER KEY'!$A$2:$C7681,3,TRUE)</f>
        <v>cells/mL</v>
      </c>
      <c r="D1723" s="6" t="str">
        <f t="shared" si="37"/>
        <v>Mallomonas_spp_0001</v>
      </c>
      <c r="E1723" s="149" t="str">
        <f t="shared" si="36"/>
        <v>cells/mL</v>
      </c>
      <c r="F1723" s="173">
        <v>1</v>
      </c>
      <c r="G1723" t="str">
        <f>VLOOKUP(A1723,'MASTER KEY'!$A$2:$K6719,11,FALSE)</f>
        <v>Ecology (Planktonic)</v>
      </c>
      <c r="H1723">
        <v>0</v>
      </c>
    </row>
    <row r="1724" spans="1:8">
      <c r="A1724" s="6" t="s">
        <v>4784</v>
      </c>
      <c r="B1724" t="str">
        <f>VLOOKUP(A1724,'MASTER KEY'!$A$2:$B7682,2,FALSE)</f>
        <v>Manguinea spp 0001</v>
      </c>
      <c r="C1724" s="149" t="str">
        <f>VLOOKUP(A1724,'MASTER KEY'!$A$2:$C7682,3,TRUE)</f>
        <v>cells/mL</v>
      </c>
      <c r="D1724" s="6" t="str">
        <f t="shared" si="37"/>
        <v>Manguinea_spp_0001</v>
      </c>
      <c r="E1724" s="149" t="str">
        <f t="shared" si="36"/>
        <v>cells/mL</v>
      </c>
      <c r="F1724" s="173">
        <v>1</v>
      </c>
      <c r="G1724" t="str">
        <f>VLOOKUP(A1724,'MASTER KEY'!$A$2:$K6720,11,FALSE)</f>
        <v>Ecology (Planktonic)</v>
      </c>
      <c r="H1724">
        <v>0</v>
      </c>
    </row>
    <row r="1725" spans="1:8">
      <c r="A1725" s="6" t="s">
        <v>4785</v>
      </c>
      <c r="B1725" t="str">
        <f>VLOOKUP(A1725,'MASTER KEY'!$A$2:$B7683,2,FALSE)</f>
        <v>Mastogloia binotata</v>
      </c>
      <c r="C1725" s="149" t="str">
        <f>VLOOKUP(A1725,'MASTER KEY'!$A$2:$C7683,3,TRUE)</f>
        <v>cells/mL</v>
      </c>
      <c r="D1725" s="6" t="str">
        <f t="shared" si="37"/>
        <v>Mastogloia_binotata</v>
      </c>
      <c r="E1725" s="149" t="str">
        <f t="shared" si="36"/>
        <v>cells/mL</v>
      </c>
      <c r="F1725" s="173">
        <v>1</v>
      </c>
      <c r="G1725" t="str">
        <f>VLOOKUP(A1725,'MASTER KEY'!$A$2:$K6721,11,FALSE)</f>
        <v>Ecology (Planktonic)</v>
      </c>
      <c r="H1725">
        <v>0</v>
      </c>
    </row>
    <row r="1726" spans="1:8">
      <c r="A1726" s="6" t="s">
        <v>4786</v>
      </c>
      <c r="B1726" t="str">
        <f>VLOOKUP(A1726,'MASTER KEY'!$A$2:$B7684,2,FALSE)</f>
        <v>Mastogloia cocconeiformis</v>
      </c>
      <c r="C1726" s="149" t="str">
        <f>VLOOKUP(A1726,'MASTER KEY'!$A$2:$C7684,3,TRUE)</f>
        <v>cells/mL</v>
      </c>
      <c r="D1726" s="6" t="str">
        <f t="shared" si="37"/>
        <v>Mastogloia_cocconeiformis</v>
      </c>
      <c r="E1726" s="149" t="str">
        <f t="shared" si="36"/>
        <v>cells/mL</v>
      </c>
      <c r="F1726" s="173">
        <v>1</v>
      </c>
      <c r="G1726" t="str">
        <f>VLOOKUP(A1726,'MASTER KEY'!$A$2:$K6722,11,FALSE)</f>
        <v>Ecology (Planktonic)</v>
      </c>
      <c r="H1726">
        <v>0</v>
      </c>
    </row>
    <row r="1727" spans="1:8">
      <c r="A1727" s="6" t="s">
        <v>4787</v>
      </c>
      <c r="B1727" t="str">
        <f>VLOOKUP(A1727,'MASTER KEY'!$A$2:$B7685,2,FALSE)</f>
        <v>Mastogloia elliptica</v>
      </c>
      <c r="C1727" s="149" t="str">
        <f>VLOOKUP(A1727,'MASTER KEY'!$A$2:$C7685,3,TRUE)</f>
        <v>cells/mL</v>
      </c>
      <c r="D1727" s="6" t="str">
        <f t="shared" si="37"/>
        <v>Mastogloia_elliptica</v>
      </c>
      <c r="E1727" s="149" t="str">
        <f t="shared" si="36"/>
        <v>cells/mL</v>
      </c>
      <c r="F1727" s="173">
        <v>1</v>
      </c>
      <c r="G1727" t="str">
        <f>VLOOKUP(A1727,'MASTER KEY'!$A$2:$K6723,11,FALSE)</f>
        <v>Ecology (Planktonic)</v>
      </c>
      <c r="H1727">
        <v>0</v>
      </c>
    </row>
    <row r="1728" spans="1:8">
      <c r="A1728" s="6" t="s">
        <v>4788</v>
      </c>
      <c r="B1728" t="str">
        <f>VLOOKUP(A1728,'MASTER KEY'!$A$2:$B7686,2,FALSE)</f>
        <v>Mastogloia fimbriata</v>
      </c>
      <c r="C1728" s="149" t="str">
        <f>VLOOKUP(A1728,'MASTER KEY'!$A$2:$C7686,3,TRUE)</f>
        <v>cells/mL</v>
      </c>
      <c r="D1728" s="6" t="str">
        <f t="shared" si="37"/>
        <v>Mastogloia_fimbriata</v>
      </c>
      <c r="E1728" s="149" t="str">
        <f t="shared" si="36"/>
        <v>cells/mL</v>
      </c>
      <c r="F1728" s="173">
        <v>1</v>
      </c>
      <c r="G1728" t="str">
        <f>VLOOKUP(A1728,'MASTER KEY'!$A$2:$K6724,11,FALSE)</f>
        <v>Ecology (Planktonic)</v>
      </c>
      <c r="H1728">
        <v>0</v>
      </c>
    </row>
    <row r="1729" spans="1:8">
      <c r="A1729" s="6" t="s">
        <v>4789</v>
      </c>
      <c r="B1729" t="str">
        <f>VLOOKUP(A1729,'MASTER KEY'!$A$2:$B7687,2,FALSE)</f>
        <v>Mastogloia halophila</v>
      </c>
      <c r="C1729" s="149" t="str">
        <f>VLOOKUP(A1729,'MASTER KEY'!$A$2:$C7687,3,TRUE)</f>
        <v>cells/mL</v>
      </c>
      <c r="D1729" s="6" t="str">
        <f t="shared" si="37"/>
        <v>Mastogloia_halophila</v>
      </c>
      <c r="E1729" s="149" t="str">
        <f t="shared" si="36"/>
        <v>cells/mL</v>
      </c>
      <c r="F1729" s="173">
        <v>1</v>
      </c>
      <c r="G1729" t="str">
        <f>VLOOKUP(A1729,'MASTER KEY'!$A$2:$K6725,11,FALSE)</f>
        <v>Ecology (Planktonic)</v>
      </c>
      <c r="H1729">
        <v>0</v>
      </c>
    </row>
    <row r="1730" spans="1:8">
      <c r="A1730" s="6" t="s">
        <v>4790</v>
      </c>
      <c r="B1730" t="str">
        <f>VLOOKUP(A1730,'MASTER KEY'!$A$2:$B7688,2,FALSE)</f>
        <v>Mastogloia spp 0001</v>
      </c>
      <c r="C1730" s="149" t="str">
        <f>VLOOKUP(A1730,'MASTER KEY'!$A$2:$C7688,3,TRUE)</f>
        <v>cells/mL</v>
      </c>
      <c r="D1730" s="6" t="str">
        <f t="shared" si="37"/>
        <v>Mastogloia_spp_0001</v>
      </c>
      <c r="E1730" s="149" t="str">
        <f t="shared" si="36"/>
        <v>cells/mL</v>
      </c>
      <c r="F1730" s="173">
        <v>1</v>
      </c>
      <c r="G1730" t="str">
        <f>VLOOKUP(A1730,'MASTER KEY'!$A$2:$K6726,11,FALSE)</f>
        <v>Ecology (Planktonic)</v>
      </c>
      <c r="H1730">
        <v>0</v>
      </c>
    </row>
    <row r="1731" spans="1:8">
      <c r="A1731" s="6" t="s">
        <v>4791</v>
      </c>
      <c r="B1731" t="str">
        <f>VLOOKUP(A1731,'MASTER KEY'!$A$2:$B7689,2,FALSE)</f>
        <v>Mastogloia spp 0002</v>
      </c>
      <c r="C1731" s="149" t="str">
        <f>VLOOKUP(A1731,'MASTER KEY'!$A$2:$C7689,3,TRUE)</f>
        <v>cells/mL</v>
      </c>
      <c r="D1731" s="6" t="str">
        <f t="shared" si="37"/>
        <v>Mastogloia_spp_0002</v>
      </c>
      <c r="E1731" s="149" t="str">
        <f t="shared" si="36"/>
        <v>cells/mL</v>
      </c>
      <c r="F1731" s="173">
        <v>1</v>
      </c>
      <c r="G1731" t="str">
        <f>VLOOKUP(A1731,'MASTER KEY'!$A$2:$K6727,11,FALSE)</f>
        <v>Ecology (Planktonic)</v>
      </c>
      <c r="H1731">
        <v>0</v>
      </c>
    </row>
    <row r="1732" spans="1:8">
      <c r="A1732" s="6" t="s">
        <v>4792</v>
      </c>
      <c r="B1732" t="str">
        <f>VLOOKUP(A1732,'MASTER KEY'!$A$2:$B7690,2,FALSE)</f>
        <v>Mastogloia spp 0003</v>
      </c>
      <c r="C1732" s="149" t="str">
        <f>VLOOKUP(A1732,'MASTER KEY'!$A$2:$C7690,3,TRUE)</f>
        <v>cells/mL</v>
      </c>
      <c r="D1732" s="6" t="str">
        <f t="shared" si="37"/>
        <v>Mastogloia_spp_0003</v>
      </c>
      <c r="E1732" s="149" t="str">
        <f t="shared" si="36"/>
        <v>cells/mL</v>
      </c>
      <c r="F1732" s="173">
        <v>1</v>
      </c>
      <c r="G1732" t="str">
        <f>VLOOKUP(A1732,'MASTER KEY'!$A$2:$K6728,11,FALSE)</f>
        <v>Ecology (Planktonic)</v>
      </c>
      <c r="H1732">
        <v>0</v>
      </c>
    </row>
    <row r="1733" spans="1:8">
      <c r="A1733" s="6" t="s">
        <v>4793</v>
      </c>
      <c r="B1733" t="str">
        <f>VLOOKUP(A1733,'MASTER KEY'!$A$2:$B7691,2,FALSE)</f>
        <v>Mastogloia spp 0004</v>
      </c>
      <c r="C1733" s="149" t="str">
        <f>VLOOKUP(A1733,'MASTER KEY'!$A$2:$C7691,3,TRUE)</f>
        <v>cells/mL</v>
      </c>
      <c r="D1733" s="6" t="str">
        <f t="shared" si="37"/>
        <v>Mastogloia_spp_0004</v>
      </c>
      <c r="E1733" s="149" t="str">
        <f t="shared" si="36"/>
        <v>cells/mL</v>
      </c>
      <c r="F1733" s="173">
        <v>1</v>
      </c>
      <c r="G1733" t="str">
        <f>VLOOKUP(A1733,'MASTER KEY'!$A$2:$K6729,11,FALSE)</f>
        <v>Ecology (Planktonic)</v>
      </c>
      <c r="H1733">
        <v>0</v>
      </c>
    </row>
    <row r="1734" spans="1:8">
      <c r="A1734" s="6" t="s">
        <v>4794</v>
      </c>
      <c r="B1734" t="str">
        <f>VLOOKUP(A1734,'MASTER KEY'!$A$2:$B7692,2,FALSE)</f>
        <v>Mastogloia spp 0005</v>
      </c>
      <c r="C1734" s="149" t="str">
        <f>VLOOKUP(A1734,'MASTER KEY'!$A$2:$C7692,3,TRUE)</f>
        <v>cells/mL</v>
      </c>
      <c r="D1734" s="6" t="str">
        <f t="shared" si="37"/>
        <v>Mastogloia_spp_0005</v>
      </c>
      <c r="E1734" s="149" t="str">
        <f t="shared" si="36"/>
        <v>cells/mL</v>
      </c>
      <c r="F1734" s="173">
        <v>1</v>
      </c>
      <c r="G1734" t="str">
        <f>VLOOKUP(A1734,'MASTER KEY'!$A$2:$K6730,11,FALSE)</f>
        <v>Ecology (Planktonic)</v>
      </c>
      <c r="H1734">
        <v>0</v>
      </c>
    </row>
    <row r="1735" spans="1:8">
      <c r="A1735" s="6" t="s">
        <v>4795</v>
      </c>
      <c r="B1735" t="str">
        <f>VLOOKUP(A1735,'MASTER KEY'!$A$2:$B7693,2,FALSE)</f>
        <v>Mastogloia spp 0006</v>
      </c>
      <c r="C1735" s="149" t="str">
        <f>VLOOKUP(A1735,'MASTER KEY'!$A$2:$C7693,3,TRUE)</f>
        <v>cells/mL</v>
      </c>
      <c r="D1735" s="6" t="str">
        <f t="shared" si="37"/>
        <v>Mastogloia_spp_0006</v>
      </c>
      <c r="E1735" s="149" t="str">
        <f t="shared" si="36"/>
        <v>cells/mL</v>
      </c>
      <c r="F1735" s="173">
        <v>1</v>
      </c>
      <c r="G1735" t="str">
        <f>VLOOKUP(A1735,'MASTER KEY'!$A$2:$K6731,11,FALSE)</f>
        <v>Ecology (Planktonic)</v>
      </c>
      <c r="H1735">
        <v>0</v>
      </c>
    </row>
    <row r="1736" spans="1:8">
      <c r="A1736" s="6" t="s">
        <v>4796</v>
      </c>
      <c r="B1736" t="str">
        <f>VLOOKUP(A1736,'MASTER KEY'!$A$2:$B7694,2,FALSE)</f>
        <v>Mastogloia spp 0007</v>
      </c>
      <c r="C1736" s="149" t="str">
        <f>VLOOKUP(A1736,'MASTER KEY'!$A$2:$C7694,3,TRUE)</f>
        <v>cells/mL</v>
      </c>
      <c r="D1736" s="6" t="str">
        <f t="shared" si="37"/>
        <v>Mastogloia_spp_0007</v>
      </c>
      <c r="E1736" s="149" t="str">
        <f t="shared" si="36"/>
        <v>cells/mL</v>
      </c>
      <c r="F1736" s="173">
        <v>1</v>
      </c>
      <c r="G1736" t="str">
        <f>VLOOKUP(A1736,'MASTER KEY'!$A$2:$K6732,11,FALSE)</f>
        <v>Ecology (Planktonic)</v>
      </c>
      <c r="H1736">
        <v>0</v>
      </c>
    </row>
    <row r="1737" spans="1:8">
      <c r="A1737" s="6" t="s">
        <v>4797</v>
      </c>
      <c r="B1737" t="str">
        <f>VLOOKUP(A1737,'MASTER KEY'!$A$2:$B7695,2,FALSE)</f>
        <v>Mastogloia spp 0008</v>
      </c>
      <c r="C1737" s="149" t="str">
        <f>VLOOKUP(A1737,'MASTER KEY'!$A$2:$C7695,3,TRUE)</f>
        <v>cells/mL</v>
      </c>
      <c r="D1737" s="6" t="str">
        <f t="shared" si="37"/>
        <v>Mastogloia_spp_0008</v>
      </c>
      <c r="E1737" s="149" t="str">
        <f t="shared" si="36"/>
        <v>cells/mL</v>
      </c>
      <c r="F1737" s="173">
        <v>1</v>
      </c>
      <c r="G1737" t="str">
        <f>VLOOKUP(A1737,'MASTER KEY'!$A$2:$K6733,11,FALSE)</f>
        <v>Ecology (Planktonic)</v>
      </c>
      <c r="H1737">
        <v>0</v>
      </c>
    </row>
    <row r="1738" spans="1:8">
      <c r="A1738" s="6" t="s">
        <v>4798</v>
      </c>
      <c r="B1738" t="str">
        <f>VLOOKUP(A1738,'MASTER KEY'!$A$2:$B7696,2,FALSE)</f>
        <v>Mastogloia spp 0009</v>
      </c>
      <c r="C1738" s="149" t="str">
        <f>VLOOKUP(A1738,'MASTER KEY'!$A$2:$C7696,3,TRUE)</f>
        <v>cells/mL</v>
      </c>
      <c r="D1738" s="6" t="str">
        <f t="shared" si="37"/>
        <v>Mastogloia_spp_0009</v>
      </c>
      <c r="E1738" s="149" t="str">
        <f t="shared" si="36"/>
        <v>cells/mL</v>
      </c>
      <c r="F1738" s="173">
        <v>1</v>
      </c>
      <c r="G1738" t="str">
        <f>VLOOKUP(A1738,'MASTER KEY'!$A$2:$K6734,11,FALSE)</f>
        <v>Ecology (Planktonic)</v>
      </c>
      <c r="H1738">
        <v>0</v>
      </c>
    </row>
    <row r="1739" spans="1:8">
      <c r="A1739" s="6" t="s">
        <v>4799</v>
      </c>
      <c r="B1739" t="str">
        <f>VLOOKUP(A1739,'MASTER KEY'!$A$2:$B7697,2,FALSE)</f>
        <v>Mastogloia spp 0010</v>
      </c>
      <c r="C1739" s="149" t="str">
        <f>VLOOKUP(A1739,'MASTER KEY'!$A$2:$C7697,3,TRUE)</f>
        <v>cells/mL</v>
      </c>
      <c r="D1739" s="6" t="str">
        <f t="shared" si="37"/>
        <v>Mastogloia_spp_0010</v>
      </c>
      <c r="E1739" s="149" t="str">
        <f t="shared" si="36"/>
        <v>cells/mL</v>
      </c>
      <c r="F1739" s="173">
        <v>1</v>
      </c>
      <c r="G1739" t="str">
        <f>VLOOKUP(A1739,'MASTER KEY'!$A$2:$K6735,11,FALSE)</f>
        <v>Ecology (Planktonic)</v>
      </c>
      <c r="H1739">
        <v>0</v>
      </c>
    </row>
    <row r="1740" spans="1:8">
      <c r="A1740" s="6" t="s">
        <v>4800</v>
      </c>
      <c r="B1740" t="str">
        <f>VLOOKUP(A1740,'MASTER KEY'!$A$2:$B7698,2,FALSE)</f>
        <v>Mastogloia spp 0011</v>
      </c>
      <c r="C1740" s="149" t="str">
        <f>VLOOKUP(A1740,'MASTER KEY'!$A$2:$C7698,3,TRUE)</f>
        <v>cells/mL</v>
      </c>
      <c r="D1740" s="6" t="str">
        <f t="shared" si="37"/>
        <v>Mastogloia_spp_0011</v>
      </c>
      <c r="E1740" s="149" t="str">
        <f t="shared" ref="E1740:E1803" si="38">C1740</f>
        <v>cells/mL</v>
      </c>
      <c r="F1740" s="173">
        <v>1</v>
      </c>
      <c r="G1740" t="str">
        <f>VLOOKUP(A1740,'MASTER KEY'!$A$2:$K6736,11,FALSE)</f>
        <v>Ecology (Planktonic)</v>
      </c>
      <c r="H1740">
        <v>0</v>
      </c>
    </row>
    <row r="1741" spans="1:8">
      <c r="A1741" s="6" t="s">
        <v>4801</v>
      </c>
      <c r="B1741" t="str">
        <f>VLOOKUP(A1741,'MASTER KEY'!$A$2:$B7699,2,FALSE)</f>
        <v>Mastoneis biformis</v>
      </c>
      <c r="C1741" s="149" t="str">
        <f>VLOOKUP(A1741,'MASTER KEY'!$A$2:$C7699,3,TRUE)</f>
        <v>cells/mL</v>
      </c>
      <c r="D1741" s="6" t="str">
        <f t="shared" ref="D1741:D1804" si="39">SUBSTITUTE(SUBSTITUTE(SUBSTITUTE(SUBSTITUTE(SUBSTITUTE(SUBSTITUTE(SUBSTITUTE(SUBSTITUTE(SUBSTITUTE(SUBSTITUTE(SUBSTITUTE(SUBSTITUTE(B1741," ","_"),"%",""),"(",""),")",""),"/",""),",",""),"-",""),".",""),"'",""),"&lt;",""),"&gt;",""),"=","")</f>
        <v>Mastoneis_biformis</v>
      </c>
      <c r="E1741" s="149" t="str">
        <f t="shared" si="38"/>
        <v>cells/mL</v>
      </c>
      <c r="F1741" s="173">
        <v>1</v>
      </c>
      <c r="G1741" t="str">
        <f>VLOOKUP(A1741,'MASTER KEY'!$A$2:$K6737,11,FALSE)</f>
        <v>Ecology (Planktonic)</v>
      </c>
      <c r="H1741">
        <v>0</v>
      </c>
    </row>
    <row r="1742" spans="1:8">
      <c r="A1742" s="6" t="s">
        <v>4802</v>
      </c>
      <c r="B1742" t="str">
        <f>VLOOKUP(A1742,'MASTER KEY'!$A$2:$B7700,2,FALSE)</f>
        <v>Melosira moniliformis</v>
      </c>
      <c r="C1742" s="149" t="str">
        <f>VLOOKUP(A1742,'MASTER KEY'!$A$2:$C7700,3,TRUE)</f>
        <v>cells/mL</v>
      </c>
      <c r="D1742" s="6" t="str">
        <f t="shared" si="39"/>
        <v>Melosira_moniliformis</v>
      </c>
      <c r="E1742" s="149" t="str">
        <f t="shared" si="38"/>
        <v>cells/mL</v>
      </c>
      <c r="F1742" s="173">
        <v>1</v>
      </c>
      <c r="G1742" t="str">
        <f>VLOOKUP(A1742,'MASTER KEY'!$A$2:$K6738,11,FALSE)</f>
        <v>Ecology (Planktonic)</v>
      </c>
      <c r="H1742">
        <v>0</v>
      </c>
    </row>
    <row r="1743" spans="1:8">
      <c r="A1743" s="6" t="s">
        <v>4803</v>
      </c>
      <c r="B1743" t="str">
        <f>VLOOKUP(A1743,'MASTER KEY'!$A$2:$B7701,2,FALSE)</f>
        <v>Melosira nummuloides</v>
      </c>
      <c r="C1743" s="149" t="str">
        <f>VLOOKUP(A1743,'MASTER KEY'!$A$2:$C7701,3,TRUE)</f>
        <v>cells/mL</v>
      </c>
      <c r="D1743" s="6" t="str">
        <f t="shared" si="39"/>
        <v>Melosira_nummuloides</v>
      </c>
      <c r="E1743" s="149" t="str">
        <f t="shared" si="38"/>
        <v>cells/mL</v>
      </c>
      <c r="F1743" s="173">
        <v>1</v>
      </c>
      <c r="G1743" t="str">
        <f>VLOOKUP(A1743,'MASTER KEY'!$A$2:$K6739,11,FALSE)</f>
        <v>Ecology (Planktonic)</v>
      </c>
      <c r="H1743">
        <v>0</v>
      </c>
    </row>
    <row r="1744" spans="1:8">
      <c r="A1744" s="6" t="s">
        <v>4804</v>
      </c>
      <c r="B1744" t="str">
        <f>VLOOKUP(A1744,'MASTER KEY'!$A$2:$B7702,2,FALSE)</f>
        <v>Melosira spp 0001</v>
      </c>
      <c r="C1744" s="149" t="str">
        <f>VLOOKUP(A1744,'MASTER KEY'!$A$2:$C7702,3,TRUE)</f>
        <v>cells/mL</v>
      </c>
      <c r="D1744" s="6" t="str">
        <f t="shared" si="39"/>
        <v>Melosira_spp_0001</v>
      </c>
      <c r="E1744" s="149" t="str">
        <f t="shared" si="38"/>
        <v>cells/mL</v>
      </c>
      <c r="F1744" s="173">
        <v>1</v>
      </c>
      <c r="G1744" t="str">
        <f>VLOOKUP(A1744,'MASTER KEY'!$A$2:$K6740,11,FALSE)</f>
        <v>Ecology (Planktonic)</v>
      </c>
      <c r="H1744">
        <v>0</v>
      </c>
    </row>
    <row r="1745" spans="1:8">
      <c r="A1745" s="6" t="s">
        <v>4805</v>
      </c>
      <c r="B1745" t="str">
        <f>VLOOKUP(A1745,'MASTER KEY'!$A$2:$B7703,2,FALSE)</f>
        <v>Melosira spp 0002</v>
      </c>
      <c r="C1745" s="149" t="str">
        <f>VLOOKUP(A1745,'MASTER KEY'!$A$2:$C7703,3,TRUE)</f>
        <v>cells/mL</v>
      </c>
      <c r="D1745" s="6" t="str">
        <f t="shared" si="39"/>
        <v>Melosira_spp_0002</v>
      </c>
      <c r="E1745" s="149" t="str">
        <f t="shared" si="38"/>
        <v>cells/mL</v>
      </c>
      <c r="F1745" s="173">
        <v>1</v>
      </c>
      <c r="G1745" t="str">
        <f>VLOOKUP(A1745,'MASTER KEY'!$A$2:$K6741,11,FALSE)</f>
        <v>Ecology (Planktonic)</v>
      </c>
      <c r="H1745">
        <v>0</v>
      </c>
    </row>
    <row r="1746" spans="1:8">
      <c r="A1746" s="6" t="s">
        <v>4806</v>
      </c>
      <c r="B1746" t="str">
        <f>VLOOKUP(A1746,'MASTER KEY'!$A$2:$B7704,2,FALSE)</f>
        <v>Melosira spp 0003</v>
      </c>
      <c r="C1746" s="149" t="str">
        <f>VLOOKUP(A1746,'MASTER KEY'!$A$2:$C7704,3,TRUE)</f>
        <v>cells/mL</v>
      </c>
      <c r="D1746" s="6" t="str">
        <f t="shared" si="39"/>
        <v>Melosira_spp_0003</v>
      </c>
      <c r="E1746" s="149" t="str">
        <f t="shared" si="38"/>
        <v>cells/mL</v>
      </c>
      <c r="F1746" s="173">
        <v>1</v>
      </c>
      <c r="G1746" t="str">
        <f>VLOOKUP(A1746,'MASTER KEY'!$A$2:$K6742,11,FALSE)</f>
        <v>Ecology (Planktonic)</v>
      </c>
      <c r="H1746">
        <v>0</v>
      </c>
    </row>
    <row r="1747" spans="1:8">
      <c r="A1747" s="6" t="s">
        <v>4807</v>
      </c>
      <c r="B1747" t="str">
        <f>VLOOKUP(A1747,'MASTER KEY'!$A$2:$B7705,2,FALSE)</f>
        <v>Melosira spp 0004</v>
      </c>
      <c r="C1747" s="149" t="str">
        <f>VLOOKUP(A1747,'MASTER KEY'!$A$2:$C7705,3,TRUE)</f>
        <v>cells/mL</v>
      </c>
      <c r="D1747" s="6" t="str">
        <f t="shared" si="39"/>
        <v>Melosira_spp_0004</v>
      </c>
      <c r="E1747" s="149" t="str">
        <f t="shared" si="38"/>
        <v>cells/mL</v>
      </c>
      <c r="F1747" s="173">
        <v>1</v>
      </c>
      <c r="G1747" t="str">
        <f>VLOOKUP(A1747,'MASTER KEY'!$A$2:$K6743,11,FALSE)</f>
        <v>Ecology (Planktonic)</v>
      </c>
      <c r="H1747">
        <v>0</v>
      </c>
    </row>
    <row r="1748" spans="1:8">
      <c r="A1748" s="6" t="s">
        <v>4808</v>
      </c>
      <c r="B1748" t="str">
        <f>VLOOKUP(A1748,'MASTER KEY'!$A$2:$B7706,2,FALSE)</f>
        <v>Melosira spp 0005</v>
      </c>
      <c r="C1748" s="149" t="str">
        <f>VLOOKUP(A1748,'MASTER KEY'!$A$2:$C7706,3,TRUE)</f>
        <v>cells/mL</v>
      </c>
      <c r="D1748" s="6" t="str">
        <f t="shared" si="39"/>
        <v>Melosira_spp_0005</v>
      </c>
      <c r="E1748" s="149" t="str">
        <f t="shared" si="38"/>
        <v>cells/mL</v>
      </c>
      <c r="F1748" s="173">
        <v>1</v>
      </c>
      <c r="G1748" t="str">
        <f>VLOOKUP(A1748,'MASTER KEY'!$A$2:$K6744,11,FALSE)</f>
        <v>Ecology (Planktonic)</v>
      </c>
      <c r="H1748">
        <v>0</v>
      </c>
    </row>
    <row r="1749" spans="1:8">
      <c r="A1749" s="6" t="s">
        <v>4809</v>
      </c>
      <c r="B1749" t="str">
        <f>VLOOKUP(A1749,'MASTER KEY'!$A$2:$B7707,2,FALSE)</f>
        <v>Melosira varians</v>
      </c>
      <c r="C1749" s="149" t="str">
        <f>VLOOKUP(A1749,'MASTER KEY'!$A$2:$C7707,3,TRUE)</f>
        <v>cells/mL</v>
      </c>
      <c r="D1749" s="6" t="str">
        <f t="shared" si="39"/>
        <v>Melosira_varians</v>
      </c>
      <c r="E1749" s="149" t="str">
        <f t="shared" si="38"/>
        <v>cells/mL</v>
      </c>
      <c r="F1749" s="173">
        <v>1</v>
      </c>
      <c r="G1749" t="str">
        <f>VLOOKUP(A1749,'MASTER KEY'!$A$2:$K6745,11,FALSE)</f>
        <v>Ecology (Planktonic)</v>
      </c>
      <c r="H1749">
        <v>0</v>
      </c>
    </row>
    <row r="1750" spans="1:8">
      <c r="A1750" s="6" t="s">
        <v>4810</v>
      </c>
      <c r="B1750" t="str">
        <f>VLOOKUP(A1750,'MASTER KEY'!$A$2:$B7708,2,FALSE)</f>
        <v>Membraneis spp 0001</v>
      </c>
      <c r="C1750" s="149" t="str">
        <f>VLOOKUP(A1750,'MASTER KEY'!$A$2:$C7708,3,TRUE)</f>
        <v>cells/mL</v>
      </c>
      <c r="D1750" s="6" t="str">
        <f t="shared" si="39"/>
        <v>Membraneis_spp_0001</v>
      </c>
      <c r="E1750" s="149" t="str">
        <f t="shared" si="38"/>
        <v>cells/mL</v>
      </c>
      <c r="F1750" s="173">
        <v>1</v>
      </c>
      <c r="G1750" t="str">
        <f>VLOOKUP(A1750,'MASTER KEY'!$A$2:$K6746,11,FALSE)</f>
        <v>Ecology (Planktonic)</v>
      </c>
      <c r="H1750">
        <v>0</v>
      </c>
    </row>
    <row r="1751" spans="1:8">
      <c r="A1751" s="6" t="s">
        <v>4811</v>
      </c>
      <c r="B1751" t="str">
        <f>VLOOKUP(A1751,'MASTER KEY'!$A$2:$B7709,2,FALSE)</f>
        <v>Meringosphaera mediterranea</v>
      </c>
      <c r="C1751" s="149" t="str">
        <f>VLOOKUP(A1751,'MASTER KEY'!$A$2:$C7709,3,TRUE)</f>
        <v>cells/mL</v>
      </c>
      <c r="D1751" s="6" t="str">
        <f t="shared" si="39"/>
        <v>Meringosphaera_mediterranea</v>
      </c>
      <c r="E1751" s="149" t="str">
        <f t="shared" si="38"/>
        <v>cells/mL</v>
      </c>
      <c r="F1751" s="173">
        <v>1</v>
      </c>
      <c r="G1751" t="str">
        <f>VLOOKUP(A1751,'MASTER KEY'!$A$2:$K6747,11,FALSE)</f>
        <v>Ecology (Planktonic)</v>
      </c>
      <c r="H1751">
        <v>0</v>
      </c>
    </row>
    <row r="1752" spans="1:8">
      <c r="A1752" s="6" t="s">
        <v>4812</v>
      </c>
      <c r="B1752" t="str">
        <f>VLOOKUP(A1752,'MASTER KEY'!$A$2:$B7710,2,FALSE)</f>
        <v>Meringosphaera spp 0001</v>
      </c>
      <c r="C1752" s="149" t="str">
        <f>VLOOKUP(A1752,'MASTER KEY'!$A$2:$C7710,3,TRUE)</f>
        <v>cells/mL</v>
      </c>
      <c r="D1752" s="6" t="str">
        <f t="shared" si="39"/>
        <v>Meringosphaera_spp_0001</v>
      </c>
      <c r="E1752" s="149" t="str">
        <f t="shared" si="38"/>
        <v>cells/mL</v>
      </c>
      <c r="F1752" s="173">
        <v>1</v>
      </c>
      <c r="G1752" t="str">
        <f>VLOOKUP(A1752,'MASTER KEY'!$A$2:$K6748,11,FALSE)</f>
        <v>Ecology (Planktonic)</v>
      </c>
      <c r="H1752">
        <v>0</v>
      </c>
    </row>
    <row r="1753" spans="1:8">
      <c r="A1753" s="6" t="s">
        <v>4813</v>
      </c>
      <c r="B1753" t="str">
        <f>VLOOKUP(A1753,'MASTER KEY'!$A$2:$B7711,2,FALSE)</f>
        <v>Meringosphaera spp 0002</v>
      </c>
      <c r="C1753" s="149" t="str">
        <f>VLOOKUP(A1753,'MASTER KEY'!$A$2:$C7711,3,TRUE)</f>
        <v>cells/mL</v>
      </c>
      <c r="D1753" s="6" t="str">
        <f t="shared" si="39"/>
        <v>Meringosphaera_spp_0002</v>
      </c>
      <c r="E1753" s="149" t="str">
        <f t="shared" si="38"/>
        <v>cells/mL</v>
      </c>
      <c r="F1753" s="173">
        <v>1</v>
      </c>
      <c r="G1753" t="str">
        <f>VLOOKUP(A1753,'MASTER KEY'!$A$2:$K6749,11,FALSE)</f>
        <v>Ecology (Planktonic)</v>
      </c>
      <c r="H1753">
        <v>0</v>
      </c>
    </row>
    <row r="1754" spans="1:8">
      <c r="A1754" s="6" t="s">
        <v>4814</v>
      </c>
      <c r="B1754" t="str">
        <f>VLOOKUP(A1754,'MASTER KEY'!$A$2:$B7712,2,FALSE)</f>
        <v>Meringosphaera spp 0003</v>
      </c>
      <c r="C1754" s="149" t="str">
        <f>VLOOKUP(A1754,'MASTER KEY'!$A$2:$C7712,3,TRUE)</f>
        <v>cells/mL</v>
      </c>
      <c r="D1754" s="6" t="str">
        <f t="shared" si="39"/>
        <v>Meringosphaera_spp_0003</v>
      </c>
      <c r="E1754" s="149" t="str">
        <f t="shared" si="38"/>
        <v>cells/mL</v>
      </c>
      <c r="F1754" s="173">
        <v>1</v>
      </c>
      <c r="G1754" t="str">
        <f>VLOOKUP(A1754,'MASTER KEY'!$A$2:$K6750,11,FALSE)</f>
        <v>Ecology (Planktonic)</v>
      </c>
      <c r="H1754">
        <v>0</v>
      </c>
    </row>
    <row r="1755" spans="1:8">
      <c r="A1755" s="6" t="s">
        <v>4815</v>
      </c>
      <c r="B1755" t="str">
        <f>VLOOKUP(A1755,'MASTER KEY'!$A$2:$B7713,2,FALSE)</f>
        <v>Merismopedia elegans</v>
      </c>
      <c r="C1755" s="149" t="str">
        <f>VLOOKUP(A1755,'MASTER KEY'!$A$2:$C7713,3,TRUE)</f>
        <v>cells/mL</v>
      </c>
      <c r="D1755" s="6" t="str">
        <f t="shared" si="39"/>
        <v>Merismopedia_elegans</v>
      </c>
      <c r="E1755" s="149" t="str">
        <f t="shared" si="38"/>
        <v>cells/mL</v>
      </c>
      <c r="F1755" s="173">
        <v>1</v>
      </c>
      <c r="G1755" t="str">
        <f>VLOOKUP(A1755,'MASTER KEY'!$A$2:$K6751,11,FALSE)</f>
        <v>Ecology (Planktonic)</v>
      </c>
      <c r="H1755">
        <v>0</v>
      </c>
    </row>
    <row r="1756" spans="1:8">
      <c r="A1756" s="6" t="s">
        <v>4816</v>
      </c>
      <c r="B1756" t="str">
        <f>VLOOKUP(A1756,'MASTER KEY'!$A$2:$B7714,2,FALSE)</f>
        <v>Merismopedia spp 0001</v>
      </c>
      <c r="C1756" s="149" t="str">
        <f>VLOOKUP(A1756,'MASTER KEY'!$A$2:$C7714,3,TRUE)</f>
        <v>cells/mL</v>
      </c>
      <c r="D1756" s="6" t="str">
        <f t="shared" si="39"/>
        <v>Merismopedia_spp_0001</v>
      </c>
      <c r="E1756" s="149" t="str">
        <f t="shared" si="38"/>
        <v>cells/mL</v>
      </c>
      <c r="F1756" s="173">
        <v>1</v>
      </c>
      <c r="G1756" t="str">
        <f>VLOOKUP(A1756,'MASTER KEY'!$A$2:$K6752,11,FALSE)</f>
        <v>Ecology (Planktonic)</v>
      </c>
      <c r="H1756">
        <v>0</v>
      </c>
    </row>
    <row r="1757" spans="1:8">
      <c r="A1757" s="6" t="s">
        <v>4817</v>
      </c>
      <c r="B1757" t="str">
        <f>VLOOKUP(A1757,'MASTER KEY'!$A$2:$B7715,2,FALSE)</f>
        <v>Mesodinium rubrum</v>
      </c>
      <c r="C1757" s="149" t="str">
        <f>VLOOKUP(A1757,'MASTER KEY'!$A$2:$C7715,3,TRUE)</f>
        <v>cells/mL</v>
      </c>
      <c r="D1757" s="6" t="str">
        <f t="shared" si="39"/>
        <v>Mesodinium_rubrum</v>
      </c>
      <c r="E1757" s="149" t="str">
        <f t="shared" si="38"/>
        <v>cells/mL</v>
      </c>
      <c r="F1757" s="173">
        <v>1</v>
      </c>
      <c r="G1757" t="str">
        <f>VLOOKUP(A1757,'MASTER KEY'!$A$2:$K6753,11,FALSE)</f>
        <v>Ecology (Planktonic)</v>
      </c>
      <c r="H1757">
        <v>0</v>
      </c>
    </row>
    <row r="1758" spans="1:8">
      <c r="A1758" s="6" t="s">
        <v>4818</v>
      </c>
      <c r="B1758" t="str">
        <f>VLOOKUP(A1758,'MASTER KEY'!$A$2:$B7716,2,FALSE)</f>
        <v>Mesodinium spp 0001</v>
      </c>
      <c r="C1758" s="149" t="str">
        <f>VLOOKUP(A1758,'MASTER KEY'!$A$2:$C7716,3,TRUE)</f>
        <v>cells/mL</v>
      </c>
      <c r="D1758" s="6" t="str">
        <f t="shared" si="39"/>
        <v>Mesodinium_spp_0001</v>
      </c>
      <c r="E1758" s="149" t="str">
        <f t="shared" si="38"/>
        <v>cells/mL</v>
      </c>
      <c r="F1758" s="173">
        <v>1</v>
      </c>
      <c r="G1758" t="str">
        <f>VLOOKUP(A1758,'MASTER KEY'!$A$2:$K6754,11,FALSE)</f>
        <v>Ecology (Planktonic)</v>
      </c>
      <c r="H1758">
        <v>0</v>
      </c>
    </row>
    <row r="1759" spans="1:8">
      <c r="A1759" s="6" t="s">
        <v>4819</v>
      </c>
      <c r="B1759" t="str">
        <f>VLOOKUP(A1759,'MASTER KEY'!$A$2:$B7717,2,FALSE)</f>
        <v>Mesoporos perforatus</v>
      </c>
      <c r="C1759" s="149" t="str">
        <f>VLOOKUP(A1759,'MASTER KEY'!$A$2:$C7717,3,TRUE)</f>
        <v>cells/mL</v>
      </c>
      <c r="D1759" s="6" t="str">
        <f t="shared" si="39"/>
        <v>Mesoporos_perforatus</v>
      </c>
      <c r="E1759" s="149" t="str">
        <f t="shared" si="38"/>
        <v>cells/mL</v>
      </c>
      <c r="F1759" s="173">
        <v>1</v>
      </c>
      <c r="G1759" t="str">
        <f>VLOOKUP(A1759,'MASTER KEY'!$A$2:$K6755,11,FALSE)</f>
        <v>Ecology (Planktonic)</v>
      </c>
      <c r="H1759">
        <v>0</v>
      </c>
    </row>
    <row r="1760" spans="1:8">
      <c r="A1760" s="6" t="s">
        <v>4820</v>
      </c>
      <c r="B1760" t="str">
        <f>VLOOKUP(A1760,'MASTER KEY'!$A$2:$B7718,2,FALSE)</f>
        <v>Meuniera membranacea</v>
      </c>
      <c r="C1760" s="149" t="str">
        <f>VLOOKUP(A1760,'MASTER KEY'!$A$2:$C7718,3,TRUE)</f>
        <v>cells/mL</v>
      </c>
      <c r="D1760" s="6" t="str">
        <f t="shared" si="39"/>
        <v>Meuniera_membranacea</v>
      </c>
      <c r="E1760" s="149" t="str">
        <f t="shared" si="38"/>
        <v>cells/mL</v>
      </c>
      <c r="F1760" s="173">
        <v>1</v>
      </c>
      <c r="G1760" t="str">
        <f>VLOOKUP(A1760,'MASTER KEY'!$A$2:$K6756,11,FALSE)</f>
        <v>Ecology (Planktonic)</v>
      </c>
      <c r="H1760">
        <v>0</v>
      </c>
    </row>
    <row r="1761" spans="1:8">
      <c r="A1761" s="6" t="s">
        <v>4821</v>
      </c>
      <c r="B1761" t="str">
        <f>VLOOKUP(A1761,'MASTER KEY'!$A$2:$B7719,2,FALSE)</f>
        <v>Michaelsarsia spp 0001</v>
      </c>
      <c r="C1761" s="149" t="str">
        <f>VLOOKUP(A1761,'MASTER KEY'!$A$2:$C7719,3,TRUE)</f>
        <v>cells/mL</v>
      </c>
      <c r="D1761" s="6" t="str">
        <f t="shared" si="39"/>
        <v>Michaelsarsia_spp_0001</v>
      </c>
      <c r="E1761" s="149" t="str">
        <f t="shared" si="38"/>
        <v>cells/mL</v>
      </c>
      <c r="F1761" s="173">
        <v>1</v>
      </c>
      <c r="G1761" t="str">
        <f>VLOOKUP(A1761,'MASTER KEY'!$A$2:$K6757,11,FALSE)</f>
        <v>Ecology (Planktonic)</v>
      </c>
      <c r="H1761">
        <v>0</v>
      </c>
    </row>
    <row r="1762" spans="1:8">
      <c r="A1762" s="6" t="s">
        <v>4822</v>
      </c>
      <c r="B1762" t="str">
        <f>VLOOKUP(A1762,'MASTER KEY'!$A$2:$B7720,2,FALSE)</f>
        <v>Micractinium pusillum</v>
      </c>
      <c r="C1762" s="149" t="str">
        <f>VLOOKUP(A1762,'MASTER KEY'!$A$2:$C7720,3,TRUE)</f>
        <v>cells/mL</v>
      </c>
      <c r="D1762" s="6" t="str">
        <f t="shared" si="39"/>
        <v>Micractinium_pusillum</v>
      </c>
      <c r="E1762" s="149" t="str">
        <f t="shared" si="38"/>
        <v>cells/mL</v>
      </c>
      <c r="F1762" s="173">
        <v>1</v>
      </c>
      <c r="G1762" t="str">
        <f>VLOOKUP(A1762,'MASTER KEY'!$A$2:$K6758,11,FALSE)</f>
        <v>Ecology (Planktonic)</v>
      </c>
      <c r="H1762">
        <v>0</v>
      </c>
    </row>
    <row r="1763" spans="1:8">
      <c r="A1763" s="6" t="s">
        <v>4823</v>
      </c>
      <c r="B1763" t="str">
        <f>VLOOKUP(A1763,'MASTER KEY'!$A$2:$B7721,2,FALSE)</f>
        <v>Micractinium spp 0001</v>
      </c>
      <c r="C1763" s="149" t="str">
        <f>VLOOKUP(A1763,'MASTER KEY'!$A$2:$C7721,3,TRUE)</f>
        <v>cells/mL</v>
      </c>
      <c r="D1763" s="6" t="str">
        <f t="shared" si="39"/>
        <v>Micractinium_spp_0001</v>
      </c>
      <c r="E1763" s="149" t="str">
        <f t="shared" si="38"/>
        <v>cells/mL</v>
      </c>
      <c r="F1763" s="173">
        <v>1</v>
      </c>
      <c r="G1763" t="str">
        <f>VLOOKUP(A1763,'MASTER KEY'!$A$2:$K6759,11,FALSE)</f>
        <v>Ecology (Planktonic)</v>
      </c>
      <c r="H1763">
        <v>0</v>
      </c>
    </row>
    <row r="1764" spans="1:8">
      <c r="A1764" s="6" t="s">
        <v>4824</v>
      </c>
      <c r="B1764" t="str">
        <f>VLOOKUP(A1764,'MASTER KEY'!$A$2:$B7722,2,FALSE)</f>
        <v>Microcystis aeruginosa</v>
      </c>
      <c r="C1764" s="149" t="str">
        <f>VLOOKUP(A1764,'MASTER KEY'!$A$2:$C7722,3,TRUE)</f>
        <v>cells/mL</v>
      </c>
      <c r="D1764" s="6" t="str">
        <f t="shared" si="39"/>
        <v>Microcystis_aeruginosa</v>
      </c>
      <c r="E1764" s="149" t="str">
        <f t="shared" si="38"/>
        <v>cells/mL</v>
      </c>
      <c r="F1764" s="173">
        <v>1</v>
      </c>
      <c r="G1764" t="str">
        <f>VLOOKUP(A1764,'MASTER KEY'!$A$2:$K6760,11,FALSE)</f>
        <v>Ecology (Planktonic)</v>
      </c>
      <c r="H1764">
        <v>0</v>
      </c>
    </row>
    <row r="1765" spans="1:8">
      <c r="A1765" s="6" t="s">
        <v>4825</v>
      </c>
      <c r="B1765" t="str">
        <f>VLOOKUP(A1765,'MASTER KEY'!$A$2:$B7723,2,FALSE)</f>
        <v>Microcystis botrys</v>
      </c>
      <c r="C1765" s="149" t="str">
        <f>VLOOKUP(A1765,'MASTER KEY'!$A$2:$C7723,3,TRUE)</f>
        <v>cells/mL</v>
      </c>
      <c r="D1765" s="6" t="str">
        <f t="shared" si="39"/>
        <v>Microcystis_botrys</v>
      </c>
      <c r="E1765" s="149" t="str">
        <f t="shared" si="38"/>
        <v>cells/mL</v>
      </c>
      <c r="F1765" s="173">
        <v>1</v>
      </c>
      <c r="G1765" t="str">
        <f>VLOOKUP(A1765,'MASTER KEY'!$A$2:$K6761,11,FALSE)</f>
        <v>Ecology (Planktonic)</v>
      </c>
      <c r="H1765">
        <v>0</v>
      </c>
    </row>
    <row r="1766" spans="1:8">
      <c r="A1766" s="6" t="s">
        <v>4826</v>
      </c>
      <c r="B1766" t="str">
        <f>VLOOKUP(A1766,'MASTER KEY'!$A$2:$B7724,2,FALSE)</f>
        <v>Microcystis flos-aquae</v>
      </c>
      <c r="C1766" s="149" t="str">
        <f>VLOOKUP(A1766,'MASTER KEY'!$A$2:$C7724,3,TRUE)</f>
        <v>cells/mL</v>
      </c>
      <c r="D1766" s="6" t="str">
        <f t="shared" si="39"/>
        <v>Microcystis_flosaquae</v>
      </c>
      <c r="E1766" s="149" t="str">
        <f t="shared" si="38"/>
        <v>cells/mL</v>
      </c>
      <c r="F1766" s="173">
        <v>1</v>
      </c>
      <c r="G1766" t="str">
        <f>VLOOKUP(A1766,'MASTER KEY'!$A$2:$K6762,11,FALSE)</f>
        <v>Ecology (Planktonic)</v>
      </c>
      <c r="H1766">
        <v>0</v>
      </c>
    </row>
    <row r="1767" spans="1:8">
      <c r="A1767" s="6" t="s">
        <v>4827</v>
      </c>
      <c r="B1767" t="str">
        <f>VLOOKUP(A1767,'MASTER KEY'!$A$2:$B7725,2,FALSE)</f>
        <v>Microcystis spp 0001</v>
      </c>
      <c r="C1767" s="149" t="str">
        <f>VLOOKUP(A1767,'MASTER KEY'!$A$2:$C7725,3,TRUE)</f>
        <v>cells/mL</v>
      </c>
      <c r="D1767" s="6" t="str">
        <f t="shared" si="39"/>
        <v>Microcystis_spp_0001</v>
      </c>
      <c r="E1767" s="149" t="str">
        <f t="shared" si="38"/>
        <v>cells/mL</v>
      </c>
      <c r="F1767" s="173">
        <v>1</v>
      </c>
      <c r="G1767" t="str">
        <f>VLOOKUP(A1767,'MASTER KEY'!$A$2:$K6763,11,FALSE)</f>
        <v>Ecology (Planktonic)</v>
      </c>
      <c r="H1767">
        <v>0</v>
      </c>
    </row>
    <row r="1768" spans="1:8">
      <c r="A1768" s="6" t="s">
        <v>4828</v>
      </c>
      <c r="B1768" t="str">
        <f>VLOOKUP(A1768,'MASTER KEY'!$A$2:$B7726,2,FALSE)</f>
        <v>Microcystis wesenbergii</v>
      </c>
      <c r="C1768" s="149" t="str">
        <f>VLOOKUP(A1768,'MASTER KEY'!$A$2:$C7726,3,TRUE)</f>
        <v>cells/mL</v>
      </c>
      <c r="D1768" s="6" t="str">
        <f t="shared" si="39"/>
        <v>Microcystis_wesenbergii</v>
      </c>
      <c r="E1768" s="149" t="str">
        <f t="shared" si="38"/>
        <v>cells/mL</v>
      </c>
      <c r="F1768" s="173">
        <v>1</v>
      </c>
      <c r="G1768" t="str">
        <f>VLOOKUP(A1768,'MASTER KEY'!$A$2:$K6764,11,FALSE)</f>
        <v>Ecology (Planktonic)</v>
      </c>
      <c r="H1768">
        <v>0</v>
      </c>
    </row>
    <row r="1769" spans="1:8">
      <c r="A1769" s="6" t="s">
        <v>4829</v>
      </c>
      <c r="B1769" t="str">
        <f>VLOOKUP(A1769,'MASTER KEY'!$A$2:$B7727,2,FALSE)</f>
        <v>Microtabella interrupta</v>
      </c>
      <c r="C1769" s="149" t="str">
        <f>VLOOKUP(A1769,'MASTER KEY'!$A$2:$C7727,3,TRUE)</f>
        <v>cells/mL</v>
      </c>
      <c r="D1769" s="6" t="str">
        <f t="shared" si="39"/>
        <v>Microtabella_interrupta</v>
      </c>
      <c r="E1769" s="149" t="str">
        <f t="shared" si="38"/>
        <v>cells/mL</v>
      </c>
      <c r="F1769" s="173">
        <v>1</v>
      </c>
      <c r="G1769" t="str">
        <f>VLOOKUP(A1769,'MASTER KEY'!$A$2:$K6765,11,FALSE)</f>
        <v>Ecology (Planktonic)</v>
      </c>
      <c r="H1769">
        <v>0</v>
      </c>
    </row>
    <row r="1770" spans="1:8">
      <c r="A1770" s="6" t="s">
        <v>4830</v>
      </c>
      <c r="B1770" t="str">
        <f>VLOOKUP(A1770,'MASTER KEY'!$A$2:$B7728,2,FALSE)</f>
        <v>Microtabella spp 001</v>
      </c>
      <c r="C1770" s="149" t="str">
        <f>VLOOKUP(A1770,'MASTER KEY'!$A$2:$C7728,3,TRUE)</f>
        <v>cells/mL</v>
      </c>
      <c r="D1770" s="6" t="str">
        <f t="shared" si="39"/>
        <v>Microtabella_spp_001</v>
      </c>
      <c r="E1770" s="149" t="str">
        <f t="shared" si="38"/>
        <v>cells/mL</v>
      </c>
      <c r="F1770" s="173">
        <v>1</v>
      </c>
      <c r="G1770" t="str">
        <f>VLOOKUP(A1770,'MASTER KEY'!$A$2:$K6766,11,FALSE)</f>
        <v>Ecology (Planktonic)</v>
      </c>
      <c r="H1770">
        <v>0</v>
      </c>
    </row>
    <row r="1771" spans="1:8">
      <c r="A1771" s="6" t="s">
        <v>4831</v>
      </c>
      <c r="B1771" t="str">
        <f>VLOOKUP(A1771,'MASTER KEY'!$A$2:$B7729,2,FALSE)</f>
        <v>Microtabella spp 002</v>
      </c>
      <c r="C1771" s="149" t="str">
        <f>VLOOKUP(A1771,'MASTER KEY'!$A$2:$C7729,3,TRUE)</f>
        <v>cells/mL</v>
      </c>
      <c r="D1771" s="6" t="str">
        <f t="shared" si="39"/>
        <v>Microtabella_spp_002</v>
      </c>
      <c r="E1771" s="149" t="str">
        <f t="shared" si="38"/>
        <v>cells/mL</v>
      </c>
      <c r="F1771" s="173">
        <v>1</v>
      </c>
      <c r="G1771" t="str">
        <f>VLOOKUP(A1771,'MASTER KEY'!$A$2:$K6767,11,FALSE)</f>
        <v>Ecology (Planktonic)</v>
      </c>
      <c r="H1771">
        <v>0</v>
      </c>
    </row>
    <row r="1772" spans="1:8">
      <c r="A1772" s="6" t="s">
        <v>4832</v>
      </c>
      <c r="B1772" t="str">
        <f>VLOOKUP(A1772,'MASTER KEY'!$A$2:$B7730,2,FALSE)</f>
        <v>Monoraphidium contortum</v>
      </c>
      <c r="C1772" s="149" t="str">
        <f>VLOOKUP(A1772,'MASTER KEY'!$A$2:$C7730,3,TRUE)</f>
        <v>cells/mL</v>
      </c>
      <c r="D1772" s="6" t="str">
        <f t="shared" si="39"/>
        <v>Monoraphidium_contortum</v>
      </c>
      <c r="E1772" s="149" t="str">
        <f t="shared" si="38"/>
        <v>cells/mL</v>
      </c>
      <c r="F1772" s="173">
        <v>1</v>
      </c>
      <c r="G1772" t="str">
        <f>VLOOKUP(A1772,'MASTER KEY'!$A$2:$K6768,11,FALSE)</f>
        <v>Ecology (Planktonic)</v>
      </c>
      <c r="H1772">
        <v>0</v>
      </c>
    </row>
    <row r="1773" spans="1:8">
      <c r="A1773" s="6" t="s">
        <v>4833</v>
      </c>
      <c r="B1773" t="str">
        <f>VLOOKUP(A1773,'MASTER KEY'!$A$2:$B7731,2,FALSE)</f>
        <v>Monoraphidium convolutum</v>
      </c>
      <c r="C1773" s="149" t="str">
        <f>VLOOKUP(A1773,'MASTER KEY'!$A$2:$C7731,3,TRUE)</f>
        <v>cells/mL</v>
      </c>
      <c r="D1773" s="6" t="str">
        <f t="shared" si="39"/>
        <v>Monoraphidium_convolutum</v>
      </c>
      <c r="E1773" s="149" t="str">
        <f t="shared" si="38"/>
        <v>cells/mL</v>
      </c>
      <c r="F1773" s="173">
        <v>1</v>
      </c>
      <c r="G1773" t="str">
        <f>VLOOKUP(A1773,'MASTER KEY'!$A$2:$K6769,11,FALSE)</f>
        <v>Ecology (Planktonic)</v>
      </c>
      <c r="H1773">
        <v>0</v>
      </c>
    </row>
    <row r="1774" spans="1:8">
      <c r="A1774" s="6" t="s">
        <v>4834</v>
      </c>
      <c r="B1774" t="str">
        <f>VLOOKUP(A1774,'MASTER KEY'!$A$2:$B7732,2,FALSE)</f>
        <v>Monoraphidium lunare</v>
      </c>
      <c r="C1774" s="149" t="str">
        <f>VLOOKUP(A1774,'MASTER KEY'!$A$2:$C7732,3,TRUE)</f>
        <v>cells/mL</v>
      </c>
      <c r="D1774" s="6" t="str">
        <f t="shared" si="39"/>
        <v>Monoraphidium_lunare</v>
      </c>
      <c r="E1774" s="149" t="str">
        <f t="shared" si="38"/>
        <v>cells/mL</v>
      </c>
      <c r="F1774" s="173">
        <v>1</v>
      </c>
      <c r="G1774" t="str">
        <f>VLOOKUP(A1774,'MASTER KEY'!$A$2:$K6770,11,FALSE)</f>
        <v>Ecology (Planktonic)</v>
      </c>
      <c r="H1774">
        <v>0</v>
      </c>
    </row>
    <row r="1775" spans="1:8">
      <c r="A1775" s="6" t="s">
        <v>4835</v>
      </c>
      <c r="B1775" t="str">
        <f>VLOOKUP(A1775,'MASTER KEY'!$A$2:$B7733,2,FALSE)</f>
        <v>Monoraphidium spp 0001</v>
      </c>
      <c r="C1775" s="149" t="str">
        <f>VLOOKUP(A1775,'MASTER KEY'!$A$2:$C7733,3,TRUE)</f>
        <v>cells/mL</v>
      </c>
      <c r="D1775" s="6" t="str">
        <f t="shared" si="39"/>
        <v>Monoraphidium_spp_0001</v>
      </c>
      <c r="E1775" s="149" t="str">
        <f t="shared" si="38"/>
        <v>cells/mL</v>
      </c>
      <c r="F1775" s="173">
        <v>1</v>
      </c>
      <c r="G1775" t="str">
        <f>VLOOKUP(A1775,'MASTER KEY'!$A$2:$K6771,11,FALSE)</f>
        <v>Ecology (Planktonic)</v>
      </c>
      <c r="H1775">
        <v>0</v>
      </c>
    </row>
    <row r="1776" spans="1:8">
      <c r="A1776" s="6" t="s">
        <v>4836</v>
      </c>
      <c r="B1776" t="str">
        <f>VLOOKUP(A1776,'MASTER KEY'!$A$2:$B7734,2,FALSE)</f>
        <v>Monoraphidium spp 0002</v>
      </c>
      <c r="C1776" s="149" t="str">
        <f>VLOOKUP(A1776,'MASTER KEY'!$A$2:$C7734,3,TRUE)</f>
        <v>cells/mL</v>
      </c>
      <c r="D1776" s="6" t="str">
        <f t="shared" si="39"/>
        <v>Monoraphidium_spp_0002</v>
      </c>
      <c r="E1776" s="149" t="str">
        <f t="shared" si="38"/>
        <v>cells/mL</v>
      </c>
      <c r="F1776" s="173">
        <v>1</v>
      </c>
      <c r="G1776" t="str">
        <f>VLOOKUP(A1776,'MASTER KEY'!$A$2:$K6772,11,FALSE)</f>
        <v>Ecology (Planktonic)</v>
      </c>
      <c r="H1776">
        <v>0</v>
      </c>
    </row>
    <row r="1777" spans="1:8">
      <c r="A1777" s="6" t="s">
        <v>4837</v>
      </c>
      <c r="B1777" t="str">
        <f>VLOOKUP(A1777,'MASTER KEY'!$A$2:$B7735,2,FALSE)</f>
        <v>Nanoflagellate spp 0001</v>
      </c>
      <c r="C1777" s="149" t="str">
        <f>VLOOKUP(A1777,'MASTER KEY'!$A$2:$C7735,3,TRUE)</f>
        <v>cells/mL</v>
      </c>
      <c r="D1777" s="6" t="str">
        <f t="shared" si="39"/>
        <v>Nanoflagellate_spp_0001</v>
      </c>
      <c r="E1777" s="149" t="str">
        <f t="shared" si="38"/>
        <v>cells/mL</v>
      </c>
      <c r="F1777" s="173">
        <v>1</v>
      </c>
      <c r="G1777" t="str">
        <f>VLOOKUP(A1777,'MASTER KEY'!$A$2:$K6773,11,FALSE)</f>
        <v>Ecology (Planktonic)</v>
      </c>
      <c r="H1777">
        <v>0</v>
      </c>
    </row>
    <row r="1778" spans="1:8">
      <c r="A1778" s="6" t="s">
        <v>4838</v>
      </c>
      <c r="B1778" t="str">
        <f>VLOOKUP(A1778,'MASTER KEY'!$A$2:$B7736,2,FALSE)</f>
        <v>Nanoflagellate spp 0002</v>
      </c>
      <c r="C1778" s="149" t="str">
        <f>VLOOKUP(A1778,'MASTER KEY'!$A$2:$C7736,3,TRUE)</f>
        <v>cells/mL</v>
      </c>
      <c r="D1778" s="6" t="str">
        <f t="shared" si="39"/>
        <v>Nanoflagellate_spp_0002</v>
      </c>
      <c r="E1778" s="149" t="str">
        <f t="shared" si="38"/>
        <v>cells/mL</v>
      </c>
      <c r="F1778" s="173">
        <v>1</v>
      </c>
      <c r="G1778" t="str">
        <f>VLOOKUP(A1778,'MASTER KEY'!$A$2:$K6774,11,FALSE)</f>
        <v>Ecology (Planktonic)</v>
      </c>
      <c r="H1778">
        <v>0</v>
      </c>
    </row>
    <row r="1779" spans="1:8">
      <c r="A1779" s="6" t="s">
        <v>4839</v>
      </c>
      <c r="B1779" t="str">
        <f>VLOOKUP(A1779,'MASTER KEY'!$A$2:$B7737,2,FALSE)</f>
        <v>Nanophytoplankton spp 0001</v>
      </c>
      <c r="C1779" s="149" t="str">
        <f>VLOOKUP(A1779,'MASTER KEY'!$A$2:$C7737,3,TRUE)</f>
        <v>cells/mL</v>
      </c>
      <c r="D1779" s="6" t="str">
        <f t="shared" si="39"/>
        <v>Nanophytoplankton_spp_0001</v>
      </c>
      <c r="E1779" s="149" t="str">
        <f t="shared" si="38"/>
        <v>cells/mL</v>
      </c>
      <c r="F1779" s="173">
        <v>1</v>
      </c>
      <c r="G1779" t="str">
        <f>VLOOKUP(A1779,'MASTER KEY'!$A$2:$K6775,11,FALSE)</f>
        <v>Ecology (Planktonic)</v>
      </c>
      <c r="H1779">
        <v>0</v>
      </c>
    </row>
    <row r="1780" spans="1:8">
      <c r="A1780" s="6" t="s">
        <v>4840</v>
      </c>
      <c r="B1780" t="str">
        <f>VLOOKUP(A1780,'MASTER KEY'!$A$2:$B7738,2,FALSE)</f>
        <v>Navicula cf. tripunctata</v>
      </c>
      <c r="C1780" s="149" t="str">
        <f>VLOOKUP(A1780,'MASTER KEY'!$A$2:$C7738,3,TRUE)</f>
        <v>cells/mL</v>
      </c>
      <c r="D1780" s="6" t="str">
        <f t="shared" si="39"/>
        <v>Navicula_cf_tripunctata</v>
      </c>
      <c r="E1780" s="149" t="str">
        <f t="shared" si="38"/>
        <v>cells/mL</v>
      </c>
      <c r="F1780" s="173">
        <v>1</v>
      </c>
      <c r="G1780" t="str">
        <f>VLOOKUP(A1780,'MASTER KEY'!$A$2:$K6776,11,FALSE)</f>
        <v>Ecology (Planktonic)</v>
      </c>
      <c r="H1780">
        <v>0</v>
      </c>
    </row>
    <row r="1781" spans="1:8">
      <c r="A1781" s="6" t="s">
        <v>4841</v>
      </c>
      <c r="B1781" t="str">
        <f>VLOOKUP(A1781,'MASTER KEY'!$A$2:$B7739,2,FALSE)</f>
        <v>Navicula cincta</v>
      </c>
      <c r="C1781" s="149" t="str">
        <f>VLOOKUP(A1781,'MASTER KEY'!$A$2:$C7739,3,TRUE)</f>
        <v>cells/mL</v>
      </c>
      <c r="D1781" s="6" t="str">
        <f t="shared" si="39"/>
        <v>Navicula_cincta</v>
      </c>
      <c r="E1781" s="149" t="str">
        <f t="shared" si="38"/>
        <v>cells/mL</v>
      </c>
      <c r="F1781" s="173">
        <v>1</v>
      </c>
      <c r="G1781" t="str">
        <f>VLOOKUP(A1781,'MASTER KEY'!$A$2:$K6777,11,FALSE)</f>
        <v>Ecology (Planktonic)</v>
      </c>
      <c r="H1781">
        <v>0</v>
      </c>
    </row>
    <row r="1782" spans="1:8">
      <c r="A1782" s="6" t="s">
        <v>4842</v>
      </c>
      <c r="B1782" t="str">
        <f>VLOOKUP(A1782,'MASTER KEY'!$A$2:$B7740,2,FALSE)</f>
        <v>Navicula confervacea</v>
      </c>
      <c r="C1782" s="149" t="str">
        <f>VLOOKUP(A1782,'MASTER KEY'!$A$2:$C7740,3,TRUE)</f>
        <v>cells/mL</v>
      </c>
      <c r="D1782" s="6" t="str">
        <f t="shared" si="39"/>
        <v>Navicula_confervacea</v>
      </c>
      <c r="E1782" s="149" t="str">
        <f t="shared" si="38"/>
        <v>cells/mL</v>
      </c>
      <c r="F1782" s="173">
        <v>1</v>
      </c>
      <c r="G1782" t="str">
        <f>VLOOKUP(A1782,'MASTER KEY'!$A$2:$K6778,11,FALSE)</f>
        <v>Ecology (Planktonic)</v>
      </c>
      <c r="H1782">
        <v>0</v>
      </c>
    </row>
    <row r="1783" spans="1:8">
      <c r="A1783" s="6" t="s">
        <v>4843</v>
      </c>
      <c r="B1783" t="str">
        <f>VLOOKUP(A1783,'MASTER KEY'!$A$2:$B7741,2,FALSE)</f>
        <v>Navicula distans</v>
      </c>
      <c r="C1783" s="149" t="str">
        <f>VLOOKUP(A1783,'MASTER KEY'!$A$2:$C7741,3,TRUE)</f>
        <v>cells/mL</v>
      </c>
      <c r="D1783" s="6" t="str">
        <f t="shared" si="39"/>
        <v>Navicula_distans</v>
      </c>
      <c r="E1783" s="149" t="str">
        <f t="shared" si="38"/>
        <v>cells/mL</v>
      </c>
      <c r="F1783" s="173">
        <v>1</v>
      </c>
      <c r="G1783" t="str">
        <f>VLOOKUP(A1783,'MASTER KEY'!$A$2:$K6779,11,FALSE)</f>
        <v>Ecology (Planktonic)</v>
      </c>
      <c r="H1783">
        <v>0</v>
      </c>
    </row>
    <row r="1784" spans="1:8">
      <c r="A1784" s="6" t="s">
        <v>4844</v>
      </c>
      <c r="B1784" t="str">
        <f>VLOOKUP(A1784,'MASTER KEY'!$A$2:$B7742,2,FALSE)</f>
        <v>Navicula punctata</v>
      </c>
      <c r="C1784" s="149" t="str">
        <f>VLOOKUP(A1784,'MASTER KEY'!$A$2:$C7742,3,TRUE)</f>
        <v>cells/mL</v>
      </c>
      <c r="D1784" s="6" t="str">
        <f t="shared" si="39"/>
        <v>Navicula_punctata</v>
      </c>
      <c r="E1784" s="149" t="str">
        <f t="shared" si="38"/>
        <v>cells/mL</v>
      </c>
      <c r="F1784" s="173">
        <v>1</v>
      </c>
      <c r="G1784" t="str">
        <f>VLOOKUP(A1784,'MASTER KEY'!$A$2:$K6780,11,FALSE)</f>
        <v>Ecology (Planktonic)</v>
      </c>
      <c r="H1784">
        <v>0</v>
      </c>
    </row>
    <row r="1785" spans="1:8">
      <c r="A1785" s="6" t="s">
        <v>4845</v>
      </c>
      <c r="B1785" t="str">
        <f>VLOOKUP(A1785,'MASTER KEY'!$A$2:$B7743,2,FALSE)</f>
        <v>Navicula robertsiana</v>
      </c>
      <c r="C1785" s="149" t="str">
        <f>VLOOKUP(A1785,'MASTER KEY'!$A$2:$C7743,3,TRUE)</f>
        <v>cells/mL</v>
      </c>
      <c r="D1785" s="6" t="str">
        <f t="shared" si="39"/>
        <v>Navicula_robertsiana</v>
      </c>
      <c r="E1785" s="149" t="str">
        <f t="shared" si="38"/>
        <v>cells/mL</v>
      </c>
      <c r="F1785" s="173">
        <v>1</v>
      </c>
      <c r="G1785" t="str">
        <f>VLOOKUP(A1785,'MASTER KEY'!$A$2:$K6781,11,FALSE)</f>
        <v>Ecology (Planktonic)</v>
      </c>
      <c r="H1785">
        <v>0</v>
      </c>
    </row>
    <row r="1786" spans="1:8">
      <c r="A1786" s="6" t="s">
        <v>4846</v>
      </c>
      <c r="B1786" t="str">
        <f>VLOOKUP(A1786,'MASTER KEY'!$A$2:$B7744,2,FALSE)</f>
        <v>Navicula septentrionalis</v>
      </c>
      <c r="C1786" s="149" t="str">
        <f>VLOOKUP(A1786,'MASTER KEY'!$A$2:$C7744,3,TRUE)</f>
        <v>cells/mL</v>
      </c>
      <c r="D1786" s="6" t="str">
        <f t="shared" si="39"/>
        <v>Navicula_septentrionalis</v>
      </c>
      <c r="E1786" s="149" t="str">
        <f t="shared" si="38"/>
        <v>cells/mL</v>
      </c>
      <c r="F1786" s="173">
        <v>1</v>
      </c>
      <c r="G1786" t="str">
        <f>VLOOKUP(A1786,'MASTER KEY'!$A$2:$K6782,11,FALSE)</f>
        <v>Ecology (Planktonic)</v>
      </c>
      <c r="H1786">
        <v>0</v>
      </c>
    </row>
    <row r="1787" spans="1:8">
      <c r="A1787" s="6" t="s">
        <v>4847</v>
      </c>
      <c r="B1787" t="str">
        <f>VLOOKUP(A1787,'MASTER KEY'!$A$2:$B7745,2,FALSE)</f>
        <v>Navicula spp 0001</v>
      </c>
      <c r="C1787" s="149" t="str">
        <f>VLOOKUP(A1787,'MASTER KEY'!$A$2:$C7745,3,TRUE)</f>
        <v>cells/mL</v>
      </c>
      <c r="D1787" s="6" t="str">
        <f t="shared" si="39"/>
        <v>Navicula_spp_0001</v>
      </c>
      <c r="E1787" s="149" t="str">
        <f t="shared" si="38"/>
        <v>cells/mL</v>
      </c>
      <c r="F1787" s="173">
        <v>1</v>
      </c>
      <c r="G1787" t="str">
        <f>VLOOKUP(A1787,'MASTER KEY'!$A$2:$K6783,11,FALSE)</f>
        <v>Ecology (Planktonic)</v>
      </c>
      <c r="H1787">
        <v>0</v>
      </c>
    </row>
    <row r="1788" spans="1:8">
      <c r="A1788" s="6" t="s">
        <v>4848</v>
      </c>
      <c r="B1788" t="str">
        <f>VLOOKUP(A1788,'MASTER KEY'!$A$2:$B7746,2,FALSE)</f>
        <v>Navicula spp 0002</v>
      </c>
      <c r="C1788" s="149" t="str">
        <f>VLOOKUP(A1788,'MASTER KEY'!$A$2:$C7746,3,TRUE)</f>
        <v>cells/mL</v>
      </c>
      <c r="D1788" s="6" t="str">
        <f t="shared" si="39"/>
        <v>Navicula_spp_0002</v>
      </c>
      <c r="E1788" s="149" t="str">
        <f t="shared" si="38"/>
        <v>cells/mL</v>
      </c>
      <c r="F1788" s="173">
        <v>1</v>
      </c>
      <c r="G1788" t="str">
        <f>VLOOKUP(A1788,'MASTER KEY'!$A$2:$K6784,11,FALSE)</f>
        <v>Ecology (Planktonic)</v>
      </c>
      <c r="H1788">
        <v>0</v>
      </c>
    </row>
    <row r="1789" spans="1:8">
      <c r="A1789" s="6" t="s">
        <v>4849</v>
      </c>
      <c r="B1789" t="str">
        <f>VLOOKUP(A1789,'MASTER KEY'!$A$2:$B7747,2,FALSE)</f>
        <v>Navicula spp 0003</v>
      </c>
      <c r="C1789" s="149" t="str">
        <f>VLOOKUP(A1789,'MASTER KEY'!$A$2:$C7747,3,TRUE)</f>
        <v>cells/mL</v>
      </c>
      <c r="D1789" s="6" t="str">
        <f t="shared" si="39"/>
        <v>Navicula_spp_0003</v>
      </c>
      <c r="E1789" s="149" t="str">
        <f t="shared" si="38"/>
        <v>cells/mL</v>
      </c>
      <c r="F1789" s="173">
        <v>1</v>
      </c>
      <c r="G1789" t="str">
        <f>VLOOKUP(A1789,'MASTER KEY'!$A$2:$K6785,11,FALSE)</f>
        <v>Ecology (Planktonic)</v>
      </c>
      <c r="H1789">
        <v>0</v>
      </c>
    </row>
    <row r="1790" spans="1:8">
      <c r="A1790" s="6" t="s">
        <v>4850</v>
      </c>
      <c r="B1790" t="str">
        <f>VLOOKUP(A1790,'MASTER KEY'!$A$2:$B7748,2,FALSE)</f>
        <v>Navicula spp 0004</v>
      </c>
      <c r="C1790" s="149" t="str">
        <f>VLOOKUP(A1790,'MASTER KEY'!$A$2:$C7748,3,TRUE)</f>
        <v>cells/mL</v>
      </c>
      <c r="D1790" s="6" t="str">
        <f t="shared" si="39"/>
        <v>Navicula_spp_0004</v>
      </c>
      <c r="E1790" s="149" t="str">
        <f t="shared" si="38"/>
        <v>cells/mL</v>
      </c>
      <c r="F1790" s="173">
        <v>1</v>
      </c>
      <c r="G1790" t="str">
        <f>VLOOKUP(A1790,'MASTER KEY'!$A$2:$K6786,11,FALSE)</f>
        <v>Ecology (Planktonic)</v>
      </c>
      <c r="H1790">
        <v>0</v>
      </c>
    </row>
    <row r="1791" spans="1:8">
      <c r="A1791" s="6" t="s">
        <v>4851</v>
      </c>
      <c r="B1791" t="str">
        <f>VLOOKUP(A1791,'MASTER KEY'!$A$2:$B7749,2,FALSE)</f>
        <v>Navicula spp 0005</v>
      </c>
      <c r="C1791" s="149" t="str">
        <f>VLOOKUP(A1791,'MASTER KEY'!$A$2:$C7749,3,TRUE)</f>
        <v>cells/mL</v>
      </c>
      <c r="D1791" s="6" t="str">
        <f t="shared" si="39"/>
        <v>Navicula_spp_0005</v>
      </c>
      <c r="E1791" s="149" t="str">
        <f t="shared" si="38"/>
        <v>cells/mL</v>
      </c>
      <c r="F1791" s="173">
        <v>1</v>
      </c>
      <c r="G1791" t="str">
        <f>VLOOKUP(A1791,'MASTER KEY'!$A$2:$K6787,11,FALSE)</f>
        <v>Ecology (Planktonic)</v>
      </c>
      <c r="H1791">
        <v>0</v>
      </c>
    </row>
    <row r="1792" spans="1:8">
      <c r="A1792" s="6" t="s">
        <v>4852</v>
      </c>
      <c r="B1792" t="str">
        <f>VLOOKUP(A1792,'MASTER KEY'!$A$2:$B7750,2,FALSE)</f>
        <v>Navicula spp 0006</v>
      </c>
      <c r="C1792" s="149" t="str">
        <f>VLOOKUP(A1792,'MASTER KEY'!$A$2:$C7750,3,TRUE)</f>
        <v>cells/mL</v>
      </c>
      <c r="D1792" s="6" t="str">
        <f t="shared" si="39"/>
        <v>Navicula_spp_0006</v>
      </c>
      <c r="E1792" s="149" t="str">
        <f t="shared" si="38"/>
        <v>cells/mL</v>
      </c>
      <c r="F1792" s="173">
        <v>1</v>
      </c>
      <c r="G1792" t="str">
        <f>VLOOKUP(A1792,'MASTER KEY'!$A$2:$K6788,11,FALSE)</f>
        <v>Ecology (Planktonic)</v>
      </c>
      <c r="H1792">
        <v>0</v>
      </c>
    </row>
    <row r="1793" spans="1:8">
      <c r="A1793" s="6" t="s">
        <v>4853</v>
      </c>
      <c r="B1793" t="str">
        <f>VLOOKUP(A1793,'MASTER KEY'!$A$2:$B7751,2,FALSE)</f>
        <v>Navicula spp 0007</v>
      </c>
      <c r="C1793" s="149" t="str">
        <f>VLOOKUP(A1793,'MASTER KEY'!$A$2:$C7751,3,TRUE)</f>
        <v>cells/mL</v>
      </c>
      <c r="D1793" s="6" t="str">
        <f t="shared" si="39"/>
        <v>Navicula_spp_0007</v>
      </c>
      <c r="E1793" s="149" t="str">
        <f t="shared" si="38"/>
        <v>cells/mL</v>
      </c>
      <c r="F1793" s="173">
        <v>1</v>
      </c>
      <c r="G1793" t="str">
        <f>VLOOKUP(A1793,'MASTER KEY'!$A$2:$K6789,11,FALSE)</f>
        <v>Ecology (Planktonic)</v>
      </c>
      <c r="H1793">
        <v>0</v>
      </c>
    </row>
    <row r="1794" spans="1:8">
      <c r="A1794" s="6" t="s">
        <v>4854</v>
      </c>
      <c r="B1794" t="str">
        <f>VLOOKUP(A1794,'MASTER KEY'!$A$2:$B7752,2,FALSE)</f>
        <v>Navicula spp 0008</v>
      </c>
      <c r="C1794" s="149" t="str">
        <f>VLOOKUP(A1794,'MASTER KEY'!$A$2:$C7752,3,TRUE)</f>
        <v>cells/mL</v>
      </c>
      <c r="D1794" s="6" t="str">
        <f t="shared" si="39"/>
        <v>Navicula_spp_0008</v>
      </c>
      <c r="E1794" s="149" t="str">
        <f t="shared" si="38"/>
        <v>cells/mL</v>
      </c>
      <c r="F1794" s="173">
        <v>1</v>
      </c>
      <c r="G1794" t="str">
        <f>VLOOKUP(A1794,'MASTER KEY'!$A$2:$K6790,11,FALSE)</f>
        <v>Ecology (Planktonic)</v>
      </c>
      <c r="H1794">
        <v>0</v>
      </c>
    </row>
    <row r="1795" spans="1:8">
      <c r="A1795" s="6" t="s">
        <v>4855</v>
      </c>
      <c r="B1795" t="str">
        <f>VLOOKUP(A1795,'MASTER KEY'!$A$2:$B7753,2,FALSE)</f>
        <v>Navicula spp 0009</v>
      </c>
      <c r="C1795" s="149" t="str">
        <f>VLOOKUP(A1795,'MASTER KEY'!$A$2:$C7753,3,TRUE)</f>
        <v>cells/mL</v>
      </c>
      <c r="D1795" s="6" t="str">
        <f t="shared" si="39"/>
        <v>Navicula_spp_0009</v>
      </c>
      <c r="E1795" s="149" t="str">
        <f t="shared" si="38"/>
        <v>cells/mL</v>
      </c>
      <c r="F1795" s="173">
        <v>1</v>
      </c>
      <c r="G1795" t="str">
        <f>VLOOKUP(A1795,'MASTER KEY'!$A$2:$K6791,11,FALSE)</f>
        <v>Ecology (Planktonic)</v>
      </c>
      <c r="H1795">
        <v>0</v>
      </c>
    </row>
    <row r="1796" spans="1:8">
      <c r="A1796" s="6" t="s">
        <v>4856</v>
      </c>
      <c r="B1796" t="str">
        <f>VLOOKUP(A1796,'MASTER KEY'!$A$2:$B7754,2,FALSE)</f>
        <v>Navicula spp 0010</v>
      </c>
      <c r="C1796" s="149" t="str">
        <f>VLOOKUP(A1796,'MASTER KEY'!$A$2:$C7754,3,TRUE)</f>
        <v>cells/mL</v>
      </c>
      <c r="D1796" s="6" t="str">
        <f t="shared" si="39"/>
        <v>Navicula_spp_0010</v>
      </c>
      <c r="E1796" s="149" t="str">
        <f t="shared" si="38"/>
        <v>cells/mL</v>
      </c>
      <c r="F1796" s="173">
        <v>1</v>
      </c>
      <c r="G1796" t="str">
        <f>VLOOKUP(A1796,'MASTER KEY'!$A$2:$K6792,11,FALSE)</f>
        <v>Ecology (Planktonic)</v>
      </c>
      <c r="H1796">
        <v>0</v>
      </c>
    </row>
    <row r="1797" spans="1:8">
      <c r="A1797" s="6" t="s">
        <v>4857</v>
      </c>
      <c r="B1797" t="str">
        <f>VLOOKUP(A1797,'MASTER KEY'!$A$2:$B7755,2,FALSE)</f>
        <v>Navicula spp 0011</v>
      </c>
      <c r="C1797" s="149" t="str">
        <f>VLOOKUP(A1797,'MASTER KEY'!$A$2:$C7755,3,TRUE)</f>
        <v>cells/mL</v>
      </c>
      <c r="D1797" s="6" t="str">
        <f t="shared" si="39"/>
        <v>Navicula_spp_0011</v>
      </c>
      <c r="E1797" s="149" t="str">
        <f t="shared" si="38"/>
        <v>cells/mL</v>
      </c>
      <c r="F1797" s="173">
        <v>1</v>
      </c>
      <c r="G1797" t="str">
        <f>VLOOKUP(A1797,'MASTER KEY'!$A$2:$K6793,11,FALSE)</f>
        <v>Ecology (Planktonic)</v>
      </c>
      <c r="H1797">
        <v>0</v>
      </c>
    </row>
    <row r="1798" spans="1:8">
      <c r="A1798" s="6" t="s">
        <v>4858</v>
      </c>
      <c r="B1798" t="str">
        <f>VLOOKUP(A1798,'MASTER KEY'!$A$2:$B7756,2,FALSE)</f>
        <v>Navicula spp 0012</v>
      </c>
      <c r="C1798" s="149" t="str">
        <f>VLOOKUP(A1798,'MASTER KEY'!$A$2:$C7756,3,TRUE)</f>
        <v>cells/mL</v>
      </c>
      <c r="D1798" s="6" t="str">
        <f t="shared" si="39"/>
        <v>Navicula_spp_0012</v>
      </c>
      <c r="E1798" s="149" t="str">
        <f t="shared" si="38"/>
        <v>cells/mL</v>
      </c>
      <c r="F1798" s="173">
        <v>1</v>
      </c>
      <c r="G1798" t="str">
        <f>VLOOKUP(A1798,'MASTER KEY'!$A$2:$K6794,11,FALSE)</f>
        <v>Ecology (Planktonic)</v>
      </c>
      <c r="H1798">
        <v>0</v>
      </c>
    </row>
    <row r="1799" spans="1:8">
      <c r="A1799" s="6" t="s">
        <v>4859</v>
      </c>
      <c r="B1799" t="str">
        <f>VLOOKUP(A1799,'MASTER KEY'!$A$2:$B7757,2,FALSE)</f>
        <v>Navicula spp 0013</v>
      </c>
      <c r="C1799" s="149" t="str">
        <f>VLOOKUP(A1799,'MASTER KEY'!$A$2:$C7757,3,TRUE)</f>
        <v>cells/mL</v>
      </c>
      <c r="D1799" s="6" t="str">
        <f t="shared" si="39"/>
        <v>Navicula_spp_0013</v>
      </c>
      <c r="E1799" s="149" t="str">
        <f t="shared" si="38"/>
        <v>cells/mL</v>
      </c>
      <c r="F1799" s="173">
        <v>1</v>
      </c>
      <c r="G1799" t="str">
        <f>VLOOKUP(A1799,'MASTER KEY'!$A$2:$K6795,11,FALSE)</f>
        <v>Ecology (Planktonic)</v>
      </c>
      <c r="H1799">
        <v>0</v>
      </c>
    </row>
    <row r="1800" spans="1:8">
      <c r="A1800" s="6" t="s">
        <v>4860</v>
      </c>
      <c r="B1800" t="str">
        <f>VLOOKUP(A1800,'MASTER KEY'!$A$2:$B7758,2,FALSE)</f>
        <v>Navicula spp 0014</v>
      </c>
      <c r="C1800" s="149" t="str">
        <f>VLOOKUP(A1800,'MASTER KEY'!$A$2:$C7758,3,TRUE)</f>
        <v>cells/mL</v>
      </c>
      <c r="D1800" s="6" t="str">
        <f t="shared" si="39"/>
        <v>Navicula_spp_0014</v>
      </c>
      <c r="E1800" s="149" t="str">
        <f t="shared" si="38"/>
        <v>cells/mL</v>
      </c>
      <c r="F1800" s="173">
        <v>1</v>
      </c>
      <c r="G1800" t="str">
        <f>VLOOKUP(A1800,'MASTER KEY'!$A$2:$K6796,11,FALSE)</f>
        <v>Ecology (Planktonic)</v>
      </c>
      <c r="H1800">
        <v>0</v>
      </c>
    </row>
    <row r="1801" spans="1:8">
      <c r="A1801" s="6" t="s">
        <v>4861</v>
      </c>
      <c r="B1801" t="str">
        <f>VLOOKUP(A1801,'MASTER KEY'!$A$2:$B7759,2,FALSE)</f>
        <v>Navicula spp 0015</v>
      </c>
      <c r="C1801" s="149" t="str">
        <f>VLOOKUP(A1801,'MASTER KEY'!$A$2:$C7759,3,TRUE)</f>
        <v>cells/mL</v>
      </c>
      <c r="D1801" s="6" t="str">
        <f t="shared" si="39"/>
        <v>Navicula_spp_0015</v>
      </c>
      <c r="E1801" s="149" t="str">
        <f t="shared" si="38"/>
        <v>cells/mL</v>
      </c>
      <c r="F1801" s="173">
        <v>1</v>
      </c>
      <c r="G1801" t="str">
        <f>VLOOKUP(A1801,'MASTER KEY'!$A$2:$K6797,11,FALSE)</f>
        <v>Ecology (Planktonic)</v>
      </c>
      <c r="H1801">
        <v>0</v>
      </c>
    </row>
    <row r="1802" spans="1:8">
      <c r="A1802" s="6" t="s">
        <v>4862</v>
      </c>
      <c r="B1802" t="str">
        <f>VLOOKUP(A1802,'MASTER KEY'!$A$2:$B7760,2,FALSE)</f>
        <v>Navicula spp 0016</v>
      </c>
      <c r="C1802" s="149" t="str">
        <f>VLOOKUP(A1802,'MASTER KEY'!$A$2:$C7760,3,TRUE)</f>
        <v>cells/mL</v>
      </c>
      <c r="D1802" s="6" t="str">
        <f t="shared" si="39"/>
        <v>Navicula_spp_0016</v>
      </c>
      <c r="E1802" s="149" t="str">
        <f t="shared" si="38"/>
        <v>cells/mL</v>
      </c>
      <c r="F1802" s="173">
        <v>1</v>
      </c>
      <c r="G1802" t="str">
        <f>VLOOKUP(A1802,'MASTER KEY'!$A$2:$K6798,11,FALSE)</f>
        <v>Ecology (Planktonic)</v>
      </c>
      <c r="H1802">
        <v>0</v>
      </c>
    </row>
    <row r="1803" spans="1:8">
      <c r="A1803" s="6" t="s">
        <v>4863</v>
      </c>
      <c r="B1803" t="str">
        <f>VLOOKUP(A1803,'MASTER KEY'!$A$2:$B7761,2,FALSE)</f>
        <v>Navicula spp 0017</v>
      </c>
      <c r="C1803" s="149" t="str">
        <f>VLOOKUP(A1803,'MASTER KEY'!$A$2:$C7761,3,TRUE)</f>
        <v>cells/mL</v>
      </c>
      <c r="D1803" s="6" t="str">
        <f t="shared" si="39"/>
        <v>Navicula_spp_0017</v>
      </c>
      <c r="E1803" s="149" t="str">
        <f t="shared" si="38"/>
        <v>cells/mL</v>
      </c>
      <c r="F1803" s="173">
        <v>1</v>
      </c>
      <c r="G1803" t="str">
        <f>VLOOKUP(A1803,'MASTER KEY'!$A$2:$K6799,11,FALSE)</f>
        <v>Ecology (Planktonic)</v>
      </c>
      <c r="H1803">
        <v>0</v>
      </c>
    </row>
    <row r="1804" spans="1:8">
      <c r="A1804" s="6" t="s">
        <v>4864</v>
      </c>
      <c r="B1804" t="str">
        <f>VLOOKUP(A1804,'MASTER KEY'!$A$2:$B7762,2,FALSE)</f>
        <v>Navicula spp 0018</v>
      </c>
      <c r="C1804" s="149" t="str">
        <f>VLOOKUP(A1804,'MASTER KEY'!$A$2:$C7762,3,TRUE)</f>
        <v>cells/mL</v>
      </c>
      <c r="D1804" s="6" t="str">
        <f t="shared" si="39"/>
        <v>Navicula_spp_0018</v>
      </c>
      <c r="E1804" s="149" t="str">
        <f t="shared" ref="E1804:E1867" si="40">C1804</f>
        <v>cells/mL</v>
      </c>
      <c r="F1804" s="173">
        <v>1</v>
      </c>
      <c r="G1804" t="str">
        <f>VLOOKUP(A1804,'MASTER KEY'!$A$2:$K6800,11,FALSE)</f>
        <v>Ecology (Planktonic)</v>
      </c>
      <c r="H1804">
        <v>0</v>
      </c>
    </row>
    <row r="1805" spans="1:8">
      <c r="A1805" s="6" t="s">
        <v>4865</v>
      </c>
      <c r="B1805" t="str">
        <f>VLOOKUP(A1805,'MASTER KEY'!$A$2:$B7763,2,FALSE)</f>
        <v>Navicula spp 0019</v>
      </c>
      <c r="C1805" s="149" t="str">
        <f>VLOOKUP(A1805,'MASTER KEY'!$A$2:$C7763,3,TRUE)</f>
        <v>cells/mL</v>
      </c>
      <c r="D1805" s="6" t="str">
        <f t="shared" ref="D1805:D1868" si="41">SUBSTITUTE(SUBSTITUTE(SUBSTITUTE(SUBSTITUTE(SUBSTITUTE(SUBSTITUTE(SUBSTITUTE(SUBSTITUTE(SUBSTITUTE(SUBSTITUTE(SUBSTITUTE(SUBSTITUTE(B1805," ","_"),"%",""),"(",""),")",""),"/",""),",",""),"-",""),".",""),"'",""),"&lt;",""),"&gt;",""),"=","")</f>
        <v>Navicula_spp_0019</v>
      </c>
      <c r="E1805" s="149" t="str">
        <f t="shared" si="40"/>
        <v>cells/mL</v>
      </c>
      <c r="F1805" s="173">
        <v>1</v>
      </c>
      <c r="G1805" t="str">
        <f>VLOOKUP(A1805,'MASTER KEY'!$A$2:$K6801,11,FALSE)</f>
        <v>Ecology (Planktonic)</v>
      </c>
      <c r="H1805">
        <v>0</v>
      </c>
    </row>
    <row r="1806" spans="1:8">
      <c r="A1806" s="6" t="s">
        <v>4866</v>
      </c>
      <c r="B1806" t="str">
        <f>VLOOKUP(A1806,'MASTER KEY'!$A$2:$B7764,2,FALSE)</f>
        <v>Navicula spp 0020</v>
      </c>
      <c r="C1806" s="149" t="str">
        <f>VLOOKUP(A1806,'MASTER KEY'!$A$2:$C7764,3,TRUE)</f>
        <v>cells/mL</v>
      </c>
      <c r="D1806" s="6" t="str">
        <f t="shared" si="41"/>
        <v>Navicula_spp_0020</v>
      </c>
      <c r="E1806" s="149" t="str">
        <f t="shared" si="40"/>
        <v>cells/mL</v>
      </c>
      <c r="F1806" s="173">
        <v>1</v>
      </c>
      <c r="G1806" t="str">
        <f>VLOOKUP(A1806,'MASTER KEY'!$A$2:$K6802,11,FALSE)</f>
        <v>Ecology (Planktonic)</v>
      </c>
      <c r="H1806">
        <v>0</v>
      </c>
    </row>
    <row r="1807" spans="1:8">
      <c r="A1807" s="6" t="s">
        <v>4867</v>
      </c>
      <c r="B1807" t="str">
        <f>VLOOKUP(A1807,'MASTER KEY'!$A$2:$B7765,2,FALSE)</f>
        <v>Navicula spp 0021</v>
      </c>
      <c r="C1807" s="149" t="str">
        <f>VLOOKUP(A1807,'MASTER KEY'!$A$2:$C7765,3,TRUE)</f>
        <v>cells/mL</v>
      </c>
      <c r="D1807" s="6" t="str">
        <f t="shared" si="41"/>
        <v>Navicula_spp_0021</v>
      </c>
      <c r="E1807" s="149" t="str">
        <f t="shared" si="40"/>
        <v>cells/mL</v>
      </c>
      <c r="F1807" s="173">
        <v>1</v>
      </c>
      <c r="G1807" t="str">
        <f>VLOOKUP(A1807,'MASTER KEY'!$A$2:$K6803,11,FALSE)</f>
        <v>Ecology (Planktonic)</v>
      </c>
      <c r="H1807">
        <v>0</v>
      </c>
    </row>
    <row r="1808" spans="1:8">
      <c r="A1808" s="6" t="s">
        <v>4868</v>
      </c>
      <c r="B1808" t="str">
        <f>VLOOKUP(A1808,'MASTER KEY'!$A$2:$B7766,2,FALSE)</f>
        <v>Navicula spp 0022</v>
      </c>
      <c r="C1808" s="149" t="str">
        <f>VLOOKUP(A1808,'MASTER KEY'!$A$2:$C7766,3,TRUE)</f>
        <v>cells/mL</v>
      </c>
      <c r="D1808" s="6" t="str">
        <f t="shared" si="41"/>
        <v>Navicula_spp_0022</v>
      </c>
      <c r="E1808" s="149" t="str">
        <f t="shared" si="40"/>
        <v>cells/mL</v>
      </c>
      <c r="F1808" s="173">
        <v>1</v>
      </c>
      <c r="G1808" t="str">
        <f>VLOOKUP(A1808,'MASTER KEY'!$A$2:$K6804,11,FALSE)</f>
        <v>Ecology (Planktonic)</v>
      </c>
      <c r="H1808">
        <v>0</v>
      </c>
    </row>
    <row r="1809" spans="1:8">
      <c r="A1809" s="6" t="s">
        <v>4869</v>
      </c>
      <c r="B1809" t="str">
        <f>VLOOKUP(A1809,'MASTER KEY'!$A$2:$B7767,2,FALSE)</f>
        <v>Navicula spp 0023</v>
      </c>
      <c r="C1809" s="149" t="str">
        <f>VLOOKUP(A1809,'MASTER KEY'!$A$2:$C7767,3,TRUE)</f>
        <v>cells/mL</v>
      </c>
      <c r="D1809" s="6" t="str">
        <f t="shared" si="41"/>
        <v>Navicula_spp_0023</v>
      </c>
      <c r="E1809" s="149" t="str">
        <f t="shared" si="40"/>
        <v>cells/mL</v>
      </c>
      <c r="F1809" s="173">
        <v>1</v>
      </c>
      <c r="G1809" t="str">
        <f>VLOOKUP(A1809,'MASTER KEY'!$A$2:$K6805,11,FALSE)</f>
        <v>Ecology (Planktonic)</v>
      </c>
      <c r="H1809">
        <v>0</v>
      </c>
    </row>
    <row r="1810" spans="1:8">
      <c r="A1810" s="6" t="s">
        <v>4870</v>
      </c>
      <c r="B1810" t="str">
        <f>VLOOKUP(A1810,'MASTER KEY'!$A$2:$B7768,2,FALSE)</f>
        <v>Navicula spp 0024</v>
      </c>
      <c r="C1810" s="149" t="str">
        <f>VLOOKUP(A1810,'MASTER KEY'!$A$2:$C7768,3,TRUE)</f>
        <v>cells/mL</v>
      </c>
      <c r="D1810" s="6" t="str">
        <f t="shared" si="41"/>
        <v>Navicula_spp_0024</v>
      </c>
      <c r="E1810" s="149" t="str">
        <f t="shared" si="40"/>
        <v>cells/mL</v>
      </c>
      <c r="F1810" s="173">
        <v>1</v>
      </c>
      <c r="G1810" t="str">
        <f>VLOOKUP(A1810,'MASTER KEY'!$A$2:$K6806,11,FALSE)</f>
        <v>Ecology (Planktonic)</v>
      </c>
      <c r="H1810">
        <v>0</v>
      </c>
    </row>
    <row r="1811" spans="1:8">
      <c r="A1811" s="6" t="s">
        <v>4871</v>
      </c>
      <c r="B1811" t="str">
        <f>VLOOKUP(A1811,'MASTER KEY'!$A$2:$B7769,2,FALSE)</f>
        <v>Navicula spp 0025</v>
      </c>
      <c r="C1811" s="149" t="str">
        <f>VLOOKUP(A1811,'MASTER KEY'!$A$2:$C7769,3,TRUE)</f>
        <v>cells/mL</v>
      </c>
      <c r="D1811" s="6" t="str">
        <f t="shared" si="41"/>
        <v>Navicula_spp_0025</v>
      </c>
      <c r="E1811" s="149" t="str">
        <f t="shared" si="40"/>
        <v>cells/mL</v>
      </c>
      <c r="F1811" s="173">
        <v>1</v>
      </c>
      <c r="G1811" t="str">
        <f>VLOOKUP(A1811,'MASTER KEY'!$A$2:$K6807,11,FALSE)</f>
        <v>Ecology (Planktonic)</v>
      </c>
      <c r="H1811">
        <v>0</v>
      </c>
    </row>
    <row r="1812" spans="1:8">
      <c r="A1812" s="6" t="s">
        <v>4872</v>
      </c>
      <c r="B1812" t="str">
        <f>VLOOKUP(A1812,'MASTER KEY'!$A$2:$B7770,2,FALSE)</f>
        <v>Navicula spp 0026</v>
      </c>
      <c r="C1812" s="149" t="str">
        <f>VLOOKUP(A1812,'MASTER KEY'!$A$2:$C7770,3,TRUE)</f>
        <v>cells/mL</v>
      </c>
      <c r="D1812" s="6" t="str">
        <f t="shared" si="41"/>
        <v>Navicula_spp_0026</v>
      </c>
      <c r="E1812" s="149" t="str">
        <f t="shared" si="40"/>
        <v>cells/mL</v>
      </c>
      <c r="F1812" s="173">
        <v>1</v>
      </c>
      <c r="G1812" t="str">
        <f>VLOOKUP(A1812,'MASTER KEY'!$A$2:$K6808,11,FALSE)</f>
        <v>Ecology (Planktonic)</v>
      </c>
      <c r="H1812">
        <v>0</v>
      </c>
    </row>
    <row r="1813" spans="1:8">
      <c r="A1813" s="6" t="s">
        <v>4873</v>
      </c>
      <c r="B1813" t="str">
        <f>VLOOKUP(A1813,'MASTER KEY'!$A$2:$B7771,2,FALSE)</f>
        <v>Navicula spp 0027</v>
      </c>
      <c r="C1813" s="149" t="str">
        <f>VLOOKUP(A1813,'MASTER KEY'!$A$2:$C7771,3,TRUE)</f>
        <v>cells/mL</v>
      </c>
      <c r="D1813" s="6" t="str">
        <f t="shared" si="41"/>
        <v>Navicula_spp_0027</v>
      </c>
      <c r="E1813" s="149" t="str">
        <f t="shared" si="40"/>
        <v>cells/mL</v>
      </c>
      <c r="F1813" s="173">
        <v>1</v>
      </c>
      <c r="G1813" t="str">
        <f>VLOOKUP(A1813,'MASTER KEY'!$A$2:$K6809,11,FALSE)</f>
        <v>Ecology (Planktonic)</v>
      </c>
      <c r="H1813">
        <v>0</v>
      </c>
    </row>
    <row r="1814" spans="1:8">
      <c r="A1814" s="6" t="s">
        <v>4874</v>
      </c>
      <c r="B1814" t="str">
        <f>VLOOKUP(A1814,'MASTER KEY'!$A$2:$B7772,2,FALSE)</f>
        <v>Navicula spp 0028</v>
      </c>
      <c r="C1814" s="149" t="str">
        <f>VLOOKUP(A1814,'MASTER KEY'!$A$2:$C7772,3,TRUE)</f>
        <v>cells/mL</v>
      </c>
      <c r="D1814" s="6" t="str">
        <f t="shared" si="41"/>
        <v>Navicula_spp_0028</v>
      </c>
      <c r="E1814" s="149" t="str">
        <f t="shared" si="40"/>
        <v>cells/mL</v>
      </c>
      <c r="F1814" s="173">
        <v>1</v>
      </c>
      <c r="G1814" t="str">
        <f>VLOOKUP(A1814,'MASTER KEY'!$A$2:$K6810,11,FALSE)</f>
        <v>Ecology (Planktonic)</v>
      </c>
      <c r="H1814">
        <v>0</v>
      </c>
    </row>
    <row r="1815" spans="1:8">
      <c r="A1815" s="6" t="s">
        <v>4875</v>
      </c>
      <c r="B1815" t="str">
        <f>VLOOKUP(A1815,'MASTER KEY'!$A$2:$B7773,2,FALSE)</f>
        <v>Navicula spp 0029</v>
      </c>
      <c r="C1815" s="149" t="str">
        <f>VLOOKUP(A1815,'MASTER KEY'!$A$2:$C7773,3,TRUE)</f>
        <v>cells/mL</v>
      </c>
      <c r="D1815" s="6" t="str">
        <f t="shared" si="41"/>
        <v>Navicula_spp_0029</v>
      </c>
      <c r="E1815" s="149" t="str">
        <f t="shared" si="40"/>
        <v>cells/mL</v>
      </c>
      <c r="F1815" s="173">
        <v>1</v>
      </c>
      <c r="G1815" t="str">
        <f>VLOOKUP(A1815,'MASTER KEY'!$A$2:$K6811,11,FALSE)</f>
        <v>Ecology (Planktonic)</v>
      </c>
      <c r="H1815">
        <v>0</v>
      </c>
    </row>
    <row r="1816" spans="1:8">
      <c r="A1816" s="6" t="s">
        <v>4876</v>
      </c>
      <c r="B1816" t="str">
        <f>VLOOKUP(A1816,'MASTER KEY'!$A$2:$B7774,2,FALSE)</f>
        <v>Navicula spp 0030</v>
      </c>
      <c r="C1816" s="149" t="str">
        <f>VLOOKUP(A1816,'MASTER KEY'!$A$2:$C7774,3,TRUE)</f>
        <v>cells/mL</v>
      </c>
      <c r="D1816" s="6" t="str">
        <f t="shared" si="41"/>
        <v>Navicula_spp_0030</v>
      </c>
      <c r="E1816" s="149" t="str">
        <f t="shared" si="40"/>
        <v>cells/mL</v>
      </c>
      <c r="F1816" s="173">
        <v>1</v>
      </c>
      <c r="G1816" t="str">
        <f>VLOOKUP(A1816,'MASTER KEY'!$A$2:$K6812,11,FALSE)</f>
        <v>Ecology (Planktonic)</v>
      </c>
      <c r="H1816">
        <v>0</v>
      </c>
    </row>
    <row r="1817" spans="1:8">
      <c r="A1817" s="6" t="s">
        <v>4877</v>
      </c>
      <c r="B1817" t="str">
        <f>VLOOKUP(A1817,'MASTER KEY'!$A$2:$B7775,2,FALSE)</f>
        <v>Navicula spp 0031</v>
      </c>
      <c r="C1817" s="149" t="str">
        <f>VLOOKUP(A1817,'MASTER KEY'!$A$2:$C7775,3,TRUE)</f>
        <v>cells/mL</v>
      </c>
      <c r="D1817" s="6" t="str">
        <f t="shared" si="41"/>
        <v>Navicula_spp_0031</v>
      </c>
      <c r="E1817" s="149" t="str">
        <f t="shared" si="40"/>
        <v>cells/mL</v>
      </c>
      <c r="F1817" s="173">
        <v>1</v>
      </c>
      <c r="G1817" t="str">
        <f>VLOOKUP(A1817,'MASTER KEY'!$A$2:$K6813,11,FALSE)</f>
        <v>Ecology (Planktonic)</v>
      </c>
      <c r="H1817">
        <v>0</v>
      </c>
    </row>
    <row r="1818" spans="1:8">
      <c r="A1818" s="6" t="s">
        <v>4878</v>
      </c>
      <c r="B1818" t="str">
        <f>VLOOKUP(A1818,'MASTER KEY'!$A$2:$B7776,2,FALSE)</f>
        <v>Navicula spp 0032</v>
      </c>
      <c r="C1818" s="149" t="str">
        <f>VLOOKUP(A1818,'MASTER KEY'!$A$2:$C7776,3,TRUE)</f>
        <v>cells/mL</v>
      </c>
      <c r="D1818" s="6" t="str">
        <f t="shared" si="41"/>
        <v>Navicula_spp_0032</v>
      </c>
      <c r="E1818" s="149" t="str">
        <f t="shared" si="40"/>
        <v>cells/mL</v>
      </c>
      <c r="F1818" s="173">
        <v>1</v>
      </c>
      <c r="G1818" t="str">
        <f>VLOOKUP(A1818,'MASTER KEY'!$A$2:$K6814,11,FALSE)</f>
        <v>Ecology (Planktonic)</v>
      </c>
      <c r="H1818">
        <v>0</v>
      </c>
    </row>
    <row r="1819" spans="1:8">
      <c r="A1819" s="6" t="s">
        <v>4879</v>
      </c>
      <c r="B1819" t="str">
        <f>VLOOKUP(A1819,'MASTER KEY'!$A$2:$B7777,2,FALSE)</f>
        <v>Navicula spp 0033</v>
      </c>
      <c r="C1819" s="149" t="str">
        <f>VLOOKUP(A1819,'MASTER KEY'!$A$2:$C7777,3,TRUE)</f>
        <v>cells/mL</v>
      </c>
      <c r="D1819" s="6" t="str">
        <f t="shared" si="41"/>
        <v>Navicula_spp_0033</v>
      </c>
      <c r="E1819" s="149" t="str">
        <f t="shared" si="40"/>
        <v>cells/mL</v>
      </c>
      <c r="F1819" s="173">
        <v>1</v>
      </c>
      <c r="G1819" t="str">
        <f>VLOOKUP(A1819,'MASTER KEY'!$A$2:$K6815,11,FALSE)</f>
        <v>Ecology (Planktonic)</v>
      </c>
      <c r="H1819">
        <v>0</v>
      </c>
    </row>
    <row r="1820" spans="1:8">
      <c r="A1820" s="6" t="s">
        <v>4880</v>
      </c>
      <c r="B1820" t="str">
        <f>VLOOKUP(A1820,'MASTER KEY'!$A$2:$B7778,2,FALSE)</f>
        <v>Navicula spp 0034</v>
      </c>
      <c r="C1820" s="149" t="str">
        <f>VLOOKUP(A1820,'MASTER KEY'!$A$2:$C7778,3,TRUE)</f>
        <v>cells/mL</v>
      </c>
      <c r="D1820" s="6" t="str">
        <f t="shared" si="41"/>
        <v>Navicula_spp_0034</v>
      </c>
      <c r="E1820" s="149" t="str">
        <f t="shared" si="40"/>
        <v>cells/mL</v>
      </c>
      <c r="F1820" s="173">
        <v>1</v>
      </c>
      <c r="G1820" t="str">
        <f>VLOOKUP(A1820,'MASTER KEY'!$A$2:$K6816,11,FALSE)</f>
        <v>Ecology (Planktonic)</v>
      </c>
      <c r="H1820">
        <v>0</v>
      </c>
    </row>
    <row r="1821" spans="1:8">
      <c r="A1821" s="6" t="s">
        <v>4881</v>
      </c>
      <c r="B1821" t="str">
        <f>VLOOKUP(A1821,'MASTER KEY'!$A$2:$B7779,2,FALSE)</f>
        <v>Navicula spp 0035</v>
      </c>
      <c r="C1821" s="149" t="str">
        <f>VLOOKUP(A1821,'MASTER KEY'!$A$2:$C7779,3,TRUE)</f>
        <v>cells/mL</v>
      </c>
      <c r="D1821" s="6" t="str">
        <f t="shared" si="41"/>
        <v>Navicula_spp_0035</v>
      </c>
      <c r="E1821" s="149" t="str">
        <f t="shared" si="40"/>
        <v>cells/mL</v>
      </c>
      <c r="F1821" s="173">
        <v>1</v>
      </c>
      <c r="G1821" t="str">
        <f>VLOOKUP(A1821,'MASTER KEY'!$A$2:$K6817,11,FALSE)</f>
        <v>Ecology (Planktonic)</v>
      </c>
      <c r="H1821">
        <v>0</v>
      </c>
    </row>
    <row r="1822" spans="1:8">
      <c r="A1822" s="6" t="s">
        <v>4882</v>
      </c>
      <c r="B1822" t="str">
        <f>VLOOKUP(A1822,'MASTER KEY'!$A$2:$B7780,2,FALSE)</f>
        <v>Navicula spp 0036</v>
      </c>
      <c r="C1822" s="149" t="str">
        <f>VLOOKUP(A1822,'MASTER KEY'!$A$2:$C7780,3,TRUE)</f>
        <v>cells/mL</v>
      </c>
      <c r="D1822" s="6" t="str">
        <f t="shared" si="41"/>
        <v>Navicula_spp_0036</v>
      </c>
      <c r="E1822" s="149" t="str">
        <f t="shared" si="40"/>
        <v>cells/mL</v>
      </c>
      <c r="F1822" s="173">
        <v>1</v>
      </c>
      <c r="G1822" t="str">
        <f>VLOOKUP(A1822,'MASTER KEY'!$A$2:$K6818,11,FALSE)</f>
        <v>Ecology (Planktonic)</v>
      </c>
      <c r="H1822">
        <v>0</v>
      </c>
    </row>
    <row r="1823" spans="1:8">
      <c r="A1823" s="6" t="s">
        <v>4883</v>
      </c>
      <c r="B1823" t="str">
        <f>VLOOKUP(A1823,'MASTER KEY'!$A$2:$B7781,2,FALSE)</f>
        <v>Navicula spp 0037</v>
      </c>
      <c r="C1823" s="149" t="str">
        <f>VLOOKUP(A1823,'MASTER KEY'!$A$2:$C7781,3,TRUE)</f>
        <v>cells/mL</v>
      </c>
      <c r="D1823" s="6" t="str">
        <f t="shared" si="41"/>
        <v>Navicula_spp_0037</v>
      </c>
      <c r="E1823" s="149" t="str">
        <f t="shared" si="40"/>
        <v>cells/mL</v>
      </c>
      <c r="F1823" s="173">
        <v>1</v>
      </c>
      <c r="G1823" t="str">
        <f>VLOOKUP(A1823,'MASTER KEY'!$A$2:$K6819,11,FALSE)</f>
        <v>Ecology (Planktonic)</v>
      </c>
      <c r="H1823">
        <v>0</v>
      </c>
    </row>
    <row r="1824" spans="1:8">
      <c r="A1824" s="6" t="s">
        <v>4884</v>
      </c>
      <c r="B1824" t="str">
        <f>VLOOKUP(A1824,'MASTER KEY'!$A$2:$B7782,2,FALSE)</f>
        <v>Navicula spp 0038</v>
      </c>
      <c r="C1824" s="149" t="str">
        <f>VLOOKUP(A1824,'MASTER KEY'!$A$2:$C7782,3,TRUE)</f>
        <v>cells/mL</v>
      </c>
      <c r="D1824" s="6" t="str">
        <f t="shared" si="41"/>
        <v>Navicula_spp_0038</v>
      </c>
      <c r="E1824" s="149" t="str">
        <f t="shared" si="40"/>
        <v>cells/mL</v>
      </c>
      <c r="F1824" s="173">
        <v>1</v>
      </c>
      <c r="G1824" t="str">
        <f>VLOOKUP(A1824,'MASTER KEY'!$A$2:$K6820,11,FALSE)</f>
        <v>Ecology (Planktonic)</v>
      </c>
      <c r="H1824">
        <v>0</v>
      </c>
    </row>
    <row r="1825" spans="1:8">
      <c r="A1825" s="6" t="s">
        <v>4885</v>
      </c>
      <c r="B1825" t="str">
        <f>VLOOKUP(A1825,'MASTER KEY'!$A$2:$B7783,2,FALSE)</f>
        <v>Navicula spp 0039</v>
      </c>
      <c r="C1825" s="149" t="str">
        <f>VLOOKUP(A1825,'MASTER KEY'!$A$2:$C7783,3,TRUE)</f>
        <v>cells/mL</v>
      </c>
      <c r="D1825" s="6" t="str">
        <f t="shared" si="41"/>
        <v>Navicula_spp_0039</v>
      </c>
      <c r="E1825" s="149" t="str">
        <f t="shared" si="40"/>
        <v>cells/mL</v>
      </c>
      <c r="F1825" s="173">
        <v>1</v>
      </c>
      <c r="G1825" t="str">
        <f>VLOOKUP(A1825,'MASTER KEY'!$A$2:$K6821,11,FALSE)</f>
        <v>Ecology (Planktonic)</v>
      </c>
      <c r="H1825">
        <v>0</v>
      </c>
    </row>
    <row r="1826" spans="1:8">
      <c r="A1826" s="6" t="s">
        <v>4886</v>
      </c>
      <c r="B1826" t="str">
        <f>VLOOKUP(A1826,'MASTER KEY'!$A$2:$B7784,2,FALSE)</f>
        <v>Navicula spp 0040</v>
      </c>
      <c r="C1826" s="149" t="str">
        <f>VLOOKUP(A1826,'MASTER KEY'!$A$2:$C7784,3,TRUE)</f>
        <v>cells/mL</v>
      </c>
      <c r="D1826" s="6" t="str">
        <f t="shared" si="41"/>
        <v>Navicula_spp_0040</v>
      </c>
      <c r="E1826" s="149" t="str">
        <f t="shared" si="40"/>
        <v>cells/mL</v>
      </c>
      <c r="F1826" s="173">
        <v>1</v>
      </c>
      <c r="G1826" t="str">
        <f>VLOOKUP(A1826,'MASTER KEY'!$A$2:$K6822,11,FALSE)</f>
        <v>Ecology (Planktonic)</v>
      </c>
      <c r="H1826">
        <v>0</v>
      </c>
    </row>
    <row r="1827" spans="1:8">
      <c r="A1827" s="6" t="s">
        <v>4887</v>
      </c>
      <c r="B1827" t="str">
        <f>VLOOKUP(A1827,'MASTER KEY'!$A$2:$B7785,2,FALSE)</f>
        <v>Navicula spp 0041</v>
      </c>
      <c r="C1827" s="149" t="str">
        <f>VLOOKUP(A1827,'MASTER KEY'!$A$2:$C7785,3,TRUE)</f>
        <v>cells/mL</v>
      </c>
      <c r="D1827" s="6" t="str">
        <f t="shared" si="41"/>
        <v>Navicula_spp_0041</v>
      </c>
      <c r="E1827" s="149" t="str">
        <f t="shared" si="40"/>
        <v>cells/mL</v>
      </c>
      <c r="F1827" s="173">
        <v>1</v>
      </c>
      <c r="G1827" t="str">
        <f>VLOOKUP(A1827,'MASTER KEY'!$A$2:$K6823,11,FALSE)</f>
        <v>Ecology (Planktonic)</v>
      </c>
      <c r="H1827">
        <v>0</v>
      </c>
    </row>
    <row r="1828" spans="1:8">
      <c r="A1828" s="6" t="s">
        <v>4888</v>
      </c>
      <c r="B1828" t="str">
        <f>VLOOKUP(A1828,'MASTER KEY'!$A$2:$B7786,2,FALSE)</f>
        <v>Navicula spp 0042</v>
      </c>
      <c r="C1828" s="149" t="str">
        <f>VLOOKUP(A1828,'MASTER KEY'!$A$2:$C7786,3,TRUE)</f>
        <v>cells/mL</v>
      </c>
      <c r="D1828" s="6" t="str">
        <f t="shared" si="41"/>
        <v>Navicula_spp_0042</v>
      </c>
      <c r="E1828" s="149" t="str">
        <f t="shared" si="40"/>
        <v>cells/mL</v>
      </c>
      <c r="F1828" s="173">
        <v>1</v>
      </c>
      <c r="G1828" t="str">
        <f>VLOOKUP(A1828,'MASTER KEY'!$A$2:$K6824,11,FALSE)</f>
        <v>Ecology (Planktonic)</v>
      </c>
      <c r="H1828">
        <v>0</v>
      </c>
    </row>
    <row r="1829" spans="1:8">
      <c r="A1829" s="6" t="s">
        <v>4889</v>
      </c>
      <c r="B1829" t="str">
        <f>VLOOKUP(A1829,'MASTER KEY'!$A$2:$B7787,2,FALSE)</f>
        <v>Navicula spp 0043</v>
      </c>
      <c r="C1829" s="149" t="str">
        <f>VLOOKUP(A1829,'MASTER KEY'!$A$2:$C7787,3,TRUE)</f>
        <v>cells/mL</v>
      </c>
      <c r="D1829" s="6" t="str">
        <f t="shared" si="41"/>
        <v>Navicula_spp_0043</v>
      </c>
      <c r="E1829" s="149" t="str">
        <f t="shared" si="40"/>
        <v>cells/mL</v>
      </c>
      <c r="F1829" s="173">
        <v>1</v>
      </c>
      <c r="G1829" t="str">
        <f>VLOOKUP(A1829,'MASTER KEY'!$A$2:$K6825,11,FALSE)</f>
        <v>Ecology (Planktonic)</v>
      </c>
      <c r="H1829">
        <v>0</v>
      </c>
    </row>
    <row r="1830" spans="1:8">
      <c r="A1830" s="6" t="s">
        <v>4890</v>
      </c>
      <c r="B1830" t="str">
        <f>VLOOKUP(A1830,'MASTER KEY'!$A$2:$B7788,2,FALSE)</f>
        <v>Navicula spp 0044</v>
      </c>
      <c r="C1830" s="149" t="str">
        <f>VLOOKUP(A1830,'MASTER KEY'!$A$2:$C7788,3,TRUE)</f>
        <v>cells/mL</v>
      </c>
      <c r="D1830" s="6" t="str">
        <f t="shared" si="41"/>
        <v>Navicula_spp_0044</v>
      </c>
      <c r="E1830" s="149" t="str">
        <f t="shared" si="40"/>
        <v>cells/mL</v>
      </c>
      <c r="F1830" s="173">
        <v>1</v>
      </c>
      <c r="G1830" t="str">
        <f>VLOOKUP(A1830,'MASTER KEY'!$A$2:$K6826,11,FALSE)</f>
        <v>Ecology (Planktonic)</v>
      </c>
      <c r="H1830">
        <v>0</v>
      </c>
    </row>
    <row r="1831" spans="1:8">
      <c r="A1831" s="6" t="s">
        <v>4891</v>
      </c>
      <c r="B1831" t="str">
        <f>VLOOKUP(A1831,'MASTER KEY'!$A$2:$B7789,2,FALSE)</f>
        <v>Navicula transitans</v>
      </c>
      <c r="C1831" s="149" t="str">
        <f>VLOOKUP(A1831,'MASTER KEY'!$A$2:$C7789,3,TRUE)</f>
        <v>cells/mL</v>
      </c>
      <c r="D1831" s="6" t="str">
        <f t="shared" si="41"/>
        <v>Navicula_transitans</v>
      </c>
      <c r="E1831" s="149" t="str">
        <f t="shared" si="40"/>
        <v>cells/mL</v>
      </c>
      <c r="F1831" s="173">
        <v>1</v>
      </c>
      <c r="G1831" t="str">
        <f>VLOOKUP(A1831,'MASTER KEY'!$A$2:$K6827,11,FALSE)</f>
        <v>Ecology (Planktonic)</v>
      </c>
      <c r="H1831">
        <v>0</v>
      </c>
    </row>
    <row r="1832" spans="1:8">
      <c r="A1832" s="6" t="s">
        <v>4892</v>
      </c>
      <c r="B1832" t="str">
        <f>VLOOKUP(A1832,'MASTER KEY'!$A$2:$B7790,2,FALSE)</f>
        <v>Navicula tuscula</v>
      </c>
      <c r="C1832" s="149" t="str">
        <f>VLOOKUP(A1832,'MASTER KEY'!$A$2:$C7790,3,TRUE)</f>
        <v>cells/mL</v>
      </c>
      <c r="D1832" s="6" t="str">
        <f t="shared" si="41"/>
        <v>Navicula_tuscula</v>
      </c>
      <c r="E1832" s="149" t="str">
        <f t="shared" si="40"/>
        <v>cells/mL</v>
      </c>
      <c r="F1832" s="173">
        <v>1</v>
      </c>
      <c r="G1832" t="str">
        <f>VLOOKUP(A1832,'MASTER KEY'!$A$2:$K6828,11,FALSE)</f>
        <v>Ecology (Planktonic)</v>
      </c>
      <c r="H1832">
        <v>0</v>
      </c>
    </row>
    <row r="1833" spans="1:8">
      <c r="A1833" s="6" t="s">
        <v>4893</v>
      </c>
      <c r="B1833" t="str">
        <f>VLOOKUP(A1833,'MASTER KEY'!$A$2:$B7791,2,FALSE)</f>
        <v>Nematodinium armatum</v>
      </c>
      <c r="C1833" s="149" t="str">
        <f>VLOOKUP(A1833,'MASTER KEY'!$A$2:$C7791,3,TRUE)</f>
        <v>cells/mL</v>
      </c>
      <c r="D1833" s="6" t="str">
        <f t="shared" si="41"/>
        <v>Nematodinium_armatum</v>
      </c>
      <c r="E1833" s="149" t="str">
        <f t="shared" si="40"/>
        <v>cells/mL</v>
      </c>
      <c r="F1833" s="173">
        <v>1</v>
      </c>
      <c r="G1833" t="str">
        <f>VLOOKUP(A1833,'MASTER KEY'!$A$2:$K6829,11,FALSE)</f>
        <v>Ecology (Planktonic)</v>
      </c>
      <c r="H1833">
        <v>0</v>
      </c>
    </row>
    <row r="1834" spans="1:8">
      <c r="A1834" s="6" t="s">
        <v>4894</v>
      </c>
      <c r="B1834" t="str">
        <f>VLOOKUP(A1834,'MASTER KEY'!$A$2:$B7792,2,FALSE)</f>
        <v>Nematodinium spp 0001</v>
      </c>
      <c r="C1834" s="149" t="str">
        <f>VLOOKUP(A1834,'MASTER KEY'!$A$2:$C7792,3,TRUE)</f>
        <v>cells/mL</v>
      </c>
      <c r="D1834" s="6" t="str">
        <f t="shared" si="41"/>
        <v>Nematodinium_spp_0001</v>
      </c>
      <c r="E1834" s="149" t="str">
        <f t="shared" si="40"/>
        <v>cells/mL</v>
      </c>
      <c r="F1834" s="173">
        <v>1</v>
      </c>
      <c r="G1834" t="str">
        <f>VLOOKUP(A1834,'MASTER KEY'!$A$2:$K6830,11,FALSE)</f>
        <v>Ecology (Planktonic)</v>
      </c>
      <c r="H1834">
        <v>0</v>
      </c>
    </row>
    <row r="1835" spans="1:8">
      <c r="A1835" s="6" t="s">
        <v>4895</v>
      </c>
      <c r="B1835" t="str">
        <f>VLOOKUP(A1835,'MASTER KEY'!$A$2:$B7793,2,FALSE)</f>
        <v>Neodenticula seminae</v>
      </c>
      <c r="C1835" s="149" t="str">
        <f>VLOOKUP(A1835,'MASTER KEY'!$A$2:$C7793,3,TRUE)</f>
        <v>cells/mL</v>
      </c>
      <c r="D1835" s="6" t="str">
        <f t="shared" si="41"/>
        <v>Neodenticula_seminae</v>
      </c>
      <c r="E1835" s="149" t="str">
        <f t="shared" si="40"/>
        <v>cells/mL</v>
      </c>
      <c r="F1835" s="173">
        <v>1</v>
      </c>
      <c r="G1835" t="str">
        <f>VLOOKUP(A1835,'MASTER KEY'!$A$2:$K6831,11,FALSE)</f>
        <v>Ecology (Planktonic)</v>
      </c>
      <c r="H1835">
        <v>0</v>
      </c>
    </row>
    <row r="1836" spans="1:8">
      <c r="A1836" s="6" t="s">
        <v>4896</v>
      </c>
      <c r="B1836" t="str">
        <f>VLOOKUP(A1836,'MASTER KEY'!$A$2:$B7794,2,FALSE)</f>
        <v>Neostreptotheca spp 0001</v>
      </c>
      <c r="C1836" s="149" t="str">
        <f>VLOOKUP(A1836,'MASTER KEY'!$A$2:$C7794,3,TRUE)</f>
        <v>cells/mL</v>
      </c>
      <c r="D1836" s="6" t="str">
        <f t="shared" si="41"/>
        <v>Neostreptotheca_spp_0001</v>
      </c>
      <c r="E1836" s="149" t="str">
        <f t="shared" si="40"/>
        <v>cells/mL</v>
      </c>
      <c r="F1836" s="173">
        <v>1</v>
      </c>
      <c r="G1836" t="str">
        <f>VLOOKUP(A1836,'MASTER KEY'!$A$2:$K6832,11,FALSE)</f>
        <v>Ecology (Planktonic)</v>
      </c>
      <c r="H1836">
        <v>0</v>
      </c>
    </row>
    <row r="1837" spans="1:8">
      <c r="A1837" s="6" t="s">
        <v>4897</v>
      </c>
      <c r="B1837" t="str">
        <f>VLOOKUP(A1837,'MASTER KEY'!$A$2:$B7795,2,FALSE)</f>
        <v>Neostreptotheca subindica</v>
      </c>
      <c r="C1837" s="149" t="str">
        <f>VLOOKUP(A1837,'MASTER KEY'!$A$2:$C7795,3,TRUE)</f>
        <v>cells/mL</v>
      </c>
      <c r="D1837" s="6" t="str">
        <f t="shared" si="41"/>
        <v>Neostreptotheca_subindica</v>
      </c>
      <c r="E1837" s="149" t="str">
        <f t="shared" si="40"/>
        <v>cells/mL</v>
      </c>
      <c r="F1837" s="173">
        <v>1</v>
      </c>
      <c r="G1837" t="str">
        <f>VLOOKUP(A1837,'MASTER KEY'!$A$2:$K6833,11,FALSE)</f>
        <v>Ecology (Planktonic)</v>
      </c>
      <c r="H1837">
        <v>0</v>
      </c>
    </row>
    <row r="1838" spans="1:8">
      <c r="A1838" s="6" t="s">
        <v>4898</v>
      </c>
      <c r="B1838" t="str">
        <f>VLOOKUP(A1838,'MASTER KEY'!$A$2:$B7796,2,FALSE)</f>
        <v>Nitzschia acicularis</v>
      </c>
      <c r="C1838" s="149" t="str">
        <f>VLOOKUP(A1838,'MASTER KEY'!$A$2:$C7796,3,TRUE)</f>
        <v>cells/mL</v>
      </c>
      <c r="D1838" s="6" t="str">
        <f t="shared" si="41"/>
        <v>Nitzschia_acicularis</v>
      </c>
      <c r="E1838" s="149" t="str">
        <f t="shared" si="40"/>
        <v>cells/mL</v>
      </c>
      <c r="F1838" s="173">
        <v>1</v>
      </c>
      <c r="G1838" t="str">
        <f>VLOOKUP(A1838,'MASTER KEY'!$A$2:$K6834,11,FALSE)</f>
        <v>Ecology (Planktonic)</v>
      </c>
      <c r="H1838">
        <v>0</v>
      </c>
    </row>
    <row r="1839" spans="1:8">
      <c r="A1839" s="6" t="s">
        <v>4899</v>
      </c>
      <c r="B1839" t="str">
        <f>VLOOKUP(A1839,'MASTER KEY'!$A$2:$B7797,2,FALSE)</f>
        <v>Nitzschia bicapitata</v>
      </c>
      <c r="C1839" s="149" t="str">
        <f>VLOOKUP(A1839,'MASTER KEY'!$A$2:$C7797,3,TRUE)</f>
        <v>cells/mL</v>
      </c>
      <c r="D1839" s="6" t="str">
        <f t="shared" si="41"/>
        <v>Nitzschia_bicapitata</v>
      </c>
      <c r="E1839" s="149" t="str">
        <f t="shared" si="40"/>
        <v>cells/mL</v>
      </c>
      <c r="F1839" s="173">
        <v>1</v>
      </c>
      <c r="G1839" t="str">
        <f>VLOOKUP(A1839,'MASTER KEY'!$A$2:$K6835,11,FALSE)</f>
        <v>Ecology (Planktonic)</v>
      </c>
      <c r="H1839">
        <v>0</v>
      </c>
    </row>
    <row r="1840" spans="1:8">
      <c r="A1840" s="6" t="s">
        <v>4900</v>
      </c>
      <c r="B1840" t="str">
        <f>VLOOKUP(A1840,'MASTER KEY'!$A$2:$B7798,2,FALSE)</f>
        <v>Nitzschia bilobata</v>
      </c>
      <c r="C1840" s="149" t="str">
        <f>VLOOKUP(A1840,'MASTER KEY'!$A$2:$C7798,3,TRUE)</f>
        <v>cells/mL</v>
      </c>
      <c r="D1840" s="6" t="str">
        <f t="shared" si="41"/>
        <v>Nitzschia_bilobata</v>
      </c>
      <c r="E1840" s="149" t="str">
        <f t="shared" si="40"/>
        <v>cells/mL</v>
      </c>
      <c r="F1840" s="173">
        <v>1</v>
      </c>
      <c r="G1840" t="str">
        <f>VLOOKUP(A1840,'MASTER KEY'!$A$2:$K6836,11,FALSE)</f>
        <v>Ecology (Planktonic)</v>
      </c>
      <c r="H1840">
        <v>0</v>
      </c>
    </row>
    <row r="1841" spans="1:8">
      <c r="A1841" s="6" t="s">
        <v>4901</v>
      </c>
      <c r="B1841" t="str">
        <f>VLOOKUP(A1841,'MASTER KEY'!$A$2:$B7799,2,FALSE)</f>
        <v>Nitzschia cbicapitata</v>
      </c>
      <c r="C1841" s="149" t="str">
        <f>VLOOKUP(A1841,'MASTER KEY'!$A$2:$C7799,3,TRUE)</f>
        <v>cells/mL</v>
      </c>
      <c r="D1841" s="6" t="str">
        <f t="shared" si="41"/>
        <v>Nitzschia_cbicapitata</v>
      </c>
      <c r="E1841" s="149" t="str">
        <f t="shared" si="40"/>
        <v>cells/mL</v>
      </c>
      <c r="F1841" s="173">
        <v>1</v>
      </c>
      <c r="G1841" t="str">
        <f>VLOOKUP(A1841,'MASTER KEY'!$A$2:$K6837,11,FALSE)</f>
        <v>Ecology (Planktonic)</v>
      </c>
      <c r="H1841">
        <v>0</v>
      </c>
    </row>
    <row r="1842" spans="1:8">
      <c r="A1842" s="6" t="s">
        <v>4902</v>
      </c>
      <c r="B1842" t="str">
        <f>VLOOKUP(A1842,'MASTER KEY'!$A$2:$B7800,2,FALSE)</f>
        <v>Nitzschia closterium</v>
      </c>
      <c r="C1842" s="149" t="str">
        <f>VLOOKUP(A1842,'MASTER KEY'!$A$2:$C7800,3,TRUE)</f>
        <v>cells/mL</v>
      </c>
      <c r="D1842" s="6" t="str">
        <f t="shared" si="41"/>
        <v>Nitzschia_closterium</v>
      </c>
      <c r="E1842" s="149" t="str">
        <f t="shared" si="40"/>
        <v>cells/mL</v>
      </c>
      <c r="F1842" s="173">
        <v>1</v>
      </c>
      <c r="G1842" t="str">
        <f>VLOOKUP(A1842,'MASTER KEY'!$A$2:$K6838,11,FALSE)</f>
        <v>Ecology (Planktonic)</v>
      </c>
      <c r="H1842">
        <v>0</v>
      </c>
    </row>
    <row r="1843" spans="1:8">
      <c r="A1843" s="6" t="s">
        <v>4903</v>
      </c>
      <c r="B1843" t="str">
        <f>VLOOKUP(A1843,'MASTER KEY'!$A$2:$B7801,2,FALSE)</f>
        <v>Nitzschia fasciculata</v>
      </c>
      <c r="C1843" s="149" t="str">
        <f>VLOOKUP(A1843,'MASTER KEY'!$A$2:$C7801,3,TRUE)</f>
        <v>cells/mL</v>
      </c>
      <c r="D1843" s="6" t="str">
        <f t="shared" si="41"/>
        <v>Nitzschia_fasciculata</v>
      </c>
      <c r="E1843" s="149" t="str">
        <f t="shared" si="40"/>
        <v>cells/mL</v>
      </c>
      <c r="F1843" s="173">
        <v>1</v>
      </c>
      <c r="G1843" t="str">
        <f>VLOOKUP(A1843,'MASTER KEY'!$A$2:$K6839,11,FALSE)</f>
        <v>Ecology (Planktonic)</v>
      </c>
      <c r="H1843">
        <v>0</v>
      </c>
    </row>
    <row r="1844" spans="1:8">
      <c r="A1844" s="6" t="s">
        <v>4904</v>
      </c>
      <c r="B1844" t="str">
        <f>VLOOKUP(A1844,'MASTER KEY'!$A$2:$B7802,2,FALSE)</f>
        <v>Nitzschia hummii</v>
      </c>
      <c r="C1844" s="149" t="str">
        <f>VLOOKUP(A1844,'MASTER KEY'!$A$2:$C7802,3,TRUE)</f>
        <v>cells/mL</v>
      </c>
      <c r="D1844" s="6" t="str">
        <f t="shared" si="41"/>
        <v>Nitzschia_hummii</v>
      </c>
      <c r="E1844" s="149" t="str">
        <f t="shared" si="40"/>
        <v>cells/mL</v>
      </c>
      <c r="F1844" s="173">
        <v>1</v>
      </c>
      <c r="G1844" t="str">
        <f>VLOOKUP(A1844,'MASTER KEY'!$A$2:$K6840,11,FALSE)</f>
        <v>Ecology (Planktonic)</v>
      </c>
      <c r="H1844">
        <v>0</v>
      </c>
    </row>
    <row r="1845" spans="1:8">
      <c r="A1845" s="6" t="s">
        <v>4905</v>
      </c>
      <c r="B1845" t="str">
        <f>VLOOKUP(A1845,'MASTER KEY'!$A$2:$B7803,2,FALSE)</f>
        <v>Nitzschia hungarica</v>
      </c>
      <c r="C1845" s="149" t="str">
        <f>VLOOKUP(A1845,'MASTER KEY'!$A$2:$C7803,3,TRUE)</f>
        <v>cells/mL</v>
      </c>
      <c r="D1845" s="6" t="str">
        <f t="shared" si="41"/>
        <v>Nitzschia_hungarica</v>
      </c>
      <c r="E1845" s="149" t="str">
        <f t="shared" si="40"/>
        <v>cells/mL</v>
      </c>
      <c r="F1845" s="173">
        <v>1</v>
      </c>
      <c r="G1845" t="str">
        <f>VLOOKUP(A1845,'MASTER KEY'!$A$2:$K6841,11,FALSE)</f>
        <v>Ecology (Planktonic)</v>
      </c>
      <c r="H1845">
        <v>0</v>
      </c>
    </row>
    <row r="1846" spans="1:8">
      <c r="A1846" s="6" t="s">
        <v>4906</v>
      </c>
      <c r="B1846" t="str">
        <f>VLOOKUP(A1846,'MASTER KEY'!$A$2:$B7804,2,FALSE)</f>
        <v>Nitzschia levidensis</v>
      </c>
      <c r="C1846" s="149" t="str">
        <f>VLOOKUP(A1846,'MASTER KEY'!$A$2:$C7804,3,TRUE)</f>
        <v>cells/mL</v>
      </c>
      <c r="D1846" s="6" t="str">
        <f t="shared" si="41"/>
        <v>Nitzschia_levidensis</v>
      </c>
      <c r="E1846" s="149" t="str">
        <f t="shared" si="40"/>
        <v>cells/mL</v>
      </c>
      <c r="F1846" s="173">
        <v>1</v>
      </c>
      <c r="G1846" t="str">
        <f>VLOOKUP(A1846,'MASTER KEY'!$A$2:$K6842,11,FALSE)</f>
        <v>Ecology (Planktonic)</v>
      </c>
      <c r="H1846">
        <v>0</v>
      </c>
    </row>
    <row r="1847" spans="1:8">
      <c r="A1847" s="6" t="s">
        <v>4907</v>
      </c>
      <c r="B1847" t="str">
        <f>VLOOKUP(A1847,'MASTER KEY'!$A$2:$B7805,2,FALSE)</f>
        <v>Nitzschia linearis</v>
      </c>
      <c r="C1847" s="149" t="str">
        <f>VLOOKUP(A1847,'MASTER KEY'!$A$2:$C7805,3,TRUE)</f>
        <v>cells/mL</v>
      </c>
      <c r="D1847" s="6" t="str">
        <f t="shared" si="41"/>
        <v>Nitzschia_linearis</v>
      </c>
      <c r="E1847" s="149" t="str">
        <f t="shared" si="40"/>
        <v>cells/mL</v>
      </c>
      <c r="F1847" s="173">
        <v>1</v>
      </c>
      <c r="G1847" t="str">
        <f>VLOOKUP(A1847,'MASTER KEY'!$A$2:$K6843,11,FALSE)</f>
        <v>Ecology (Planktonic)</v>
      </c>
      <c r="H1847">
        <v>0</v>
      </c>
    </row>
    <row r="1848" spans="1:8">
      <c r="A1848" s="6" t="s">
        <v>4908</v>
      </c>
      <c r="B1848" t="str">
        <f>VLOOKUP(A1848,'MASTER KEY'!$A$2:$B7806,2,FALSE)</f>
        <v>Nitzschia littoralis</v>
      </c>
      <c r="C1848" s="149" t="str">
        <f>VLOOKUP(A1848,'MASTER KEY'!$A$2:$C7806,3,TRUE)</f>
        <v>cells/mL</v>
      </c>
      <c r="D1848" s="6" t="str">
        <f t="shared" si="41"/>
        <v>Nitzschia_littoralis</v>
      </c>
      <c r="E1848" s="149" t="str">
        <f t="shared" si="40"/>
        <v>cells/mL</v>
      </c>
      <c r="F1848" s="173">
        <v>1</v>
      </c>
      <c r="G1848" t="str">
        <f>VLOOKUP(A1848,'MASTER KEY'!$A$2:$K6844,11,FALSE)</f>
        <v>Ecology (Planktonic)</v>
      </c>
      <c r="H1848">
        <v>0</v>
      </c>
    </row>
    <row r="1849" spans="1:8">
      <c r="A1849" s="6" t="s">
        <v>4909</v>
      </c>
      <c r="B1849" t="str">
        <f>VLOOKUP(A1849,'MASTER KEY'!$A$2:$B7807,2,FALSE)</f>
        <v>Nitzschia longissima</v>
      </c>
      <c r="C1849" s="149" t="str">
        <f>VLOOKUP(A1849,'MASTER KEY'!$A$2:$C7807,3,TRUE)</f>
        <v>cells/mL</v>
      </c>
      <c r="D1849" s="6" t="str">
        <f t="shared" si="41"/>
        <v>Nitzschia_longissima</v>
      </c>
      <c r="E1849" s="149" t="str">
        <f t="shared" si="40"/>
        <v>cells/mL</v>
      </c>
      <c r="F1849" s="173">
        <v>1</v>
      </c>
      <c r="G1849" t="str">
        <f>VLOOKUP(A1849,'MASTER KEY'!$A$2:$K6845,11,FALSE)</f>
        <v>Ecology (Planktonic)</v>
      </c>
      <c r="H1849">
        <v>0</v>
      </c>
    </row>
    <row r="1850" spans="1:8">
      <c r="A1850" s="6" t="s">
        <v>4910</v>
      </c>
      <c r="B1850" t="str">
        <f>VLOOKUP(A1850,'MASTER KEY'!$A$2:$B7808,2,FALSE)</f>
        <v>Nitzschia obtusa</v>
      </c>
      <c r="C1850" s="149" t="str">
        <f>VLOOKUP(A1850,'MASTER KEY'!$A$2:$C7808,3,TRUE)</f>
        <v>cells/mL</v>
      </c>
      <c r="D1850" s="6" t="str">
        <f t="shared" si="41"/>
        <v>Nitzschia_obtusa</v>
      </c>
      <c r="E1850" s="149" t="str">
        <f t="shared" si="40"/>
        <v>cells/mL</v>
      </c>
      <c r="F1850" s="173">
        <v>1</v>
      </c>
      <c r="G1850" t="str">
        <f>VLOOKUP(A1850,'MASTER KEY'!$A$2:$K6846,11,FALSE)</f>
        <v>Ecology (Planktonic)</v>
      </c>
      <c r="H1850">
        <v>0</v>
      </c>
    </row>
    <row r="1851" spans="1:8">
      <c r="A1851" s="6" t="s">
        <v>4911</v>
      </c>
      <c r="B1851" t="str">
        <f>VLOOKUP(A1851,'MASTER KEY'!$A$2:$B7809,2,FALSE)</f>
        <v>Nitzschia palea</v>
      </c>
      <c r="C1851" s="149" t="str">
        <f>VLOOKUP(A1851,'MASTER KEY'!$A$2:$C7809,3,TRUE)</f>
        <v>cells/mL</v>
      </c>
      <c r="D1851" s="6" t="str">
        <f t="shared" si="41"/>
        <v>Nitzschia_palea</v>
      </c>
      <c r="E1851" s="149" t="str">
        <f t="shared" si="40"/>
        <v>cells/mL</v>
      </c>
      <c r="F1851" s="173">
        <v>1</v>
      </c>
      <c r="G1851" t="str">
        <f>VLOOKUP(A1851,'MASTER KEY'!$A$2:$K6847,11,FALSE)</f>
        <v>Ecology (Planktonic)</v>
      </c>
      <c r="H1851">
        <v>0</v>
      </c>
    </row>
    <row r="1852" spans="1:8">
      <c r="A1852" s="6" t="s">
        <v>4912</v>
      </c>
      <c r="B1852" t="str">
        <f>VLOOKUP(A1852,'MASTER KEY'!$A$2:$B7810,2,FALSE)</f>
        <v>Nitzschia punctata</v>
      </c>
      <c r="C1852" s="149" t="str">
        <f>VLOOKUP(A1852,'MASTER KEY'!$A$2:$C7810,3,TRUE)</f>
        <v>cells/mL</v>
      </c>
      <c r="D1852" s="6" t="str">
        <f t="shared" si="41"/>
        <v>Nitzschia_punctata</v>
      </c>
      <c r="E1852" s="149" t="str">
        <f t="shared" si="40"/>
        <v>cells/mL</v>
      </c>
      <c r="F1852" s="173">
        <v>1</v>
      </c>
      <c r="G1852" t="str">
        <f>VLOOKUP(A1852,'MASTER KEY'!$A$2:$K6848,11,FALSE)</f>
        <v>Ecology (Planktonic)</v>
      </c>
      <c r="H1852">
        <v>0</v>
      </c>
    </row>
    <row r="1853" spans="1:8">
      <c r="A1853" s="6" t="s">
        <v>4913</v>
      </c>
      <c r="B1853" t="str">
        <f>VLOOKUP(A1853,'MASTER KEY'!$A$2:$B7811,2,FALSE)</f>
        <v>Nitzschia rectilonga</v>
      </c>
      <c r="C1853" s="149" t="str">
        <f>VLOOKUP(A1853,'MASTER KEY'!$A$2:$C7811,3,TRUE)</f>
        <v>cells/mL</v>
      </c>
      <c r="D1853" s="6" t="str">
        <f t="shared" si="41"/>
        <v>Nitzschia_rectilonga</v>
      </c>
      <c r="E1853" s="149" t="str">
        <f t="shared" si="40"/>
        <v>cells/mL</v>
      </c>
      <c r="F1853" s="173">
        <v>1</v>
      </c>
      <c r="G1853" t="str">
        <f>VLOOKUP(A1853,'MASTER KEY'!$A$2:$K6849,11,FALSE)</f>
        <v>Ecology (Planktonic)</v>
      </c>
      <c r="H1853">
        <v>0</v>
      </c>
    </row>
    <row r="1854" spans="1:8">
      <c r="A1854" s="6" t="s">
        <v>4914</v>
      </c>
      <c r="B1854" t="str">
        <f>VLOOKUP(A1854,'MASTER KEY'!$A$2:$B7812,2,FALSE)</f>
        <v>Nitzschia reversa</v>
      </c>
      <c r="C1854" s="149" t="str">
        <f>VLOOKUP(A1854,'MASTER KEY'!$A$2:$C7812,3,TRUE)</f>
        <v>cells/mL</v>
      </c>
      <c r="D1854" s="6" t="str">
        <f t="shared" si="41"/>
        <v>Nitzschia_reversa</v>
      </c>
      <c r="E1854" s="149" t="str">
        <f t="shared" si="40"/>
        <v>cells/mL</v>
      </c>
      <c r="F1854" s="173">
        <v>1</v>
      </c>
      <c r="G1854" t="str">
        <f>VLOOKUP(A1854,'MASTER KEY'!$A$2:$K6850,11,FALSE)</f>
        <v>Ecology (Planktonic)</v>
      </c>
      <c r="H1854">
        <v>0</v>
      </c>
    </row>
    <row r="1855" spans="1:8">
      <c r="A1855" s="6" t="s">
        <v>4915</v>
      </c>
      <c r="B1855" t="str">
        <f>VLOOKUP(A1855,'MASTER KEY'!$A$2:$B7813,2,FALSE)</f>
        <v>Nitzschia scalaris</v>
      </c>
      <c r="C1855" s="149" t="str">
        <f>VLOOKUP(A1855,'MASTER KEY'!$A$2:$C7813,3,TRUE)</f>
        <v>cells/mL</v>
      </c>
      <c r="D1855" s="6" t="str">
        <f t="shared" si="41"/>
        <v>Nitzschia_scalaris</v>
      </c>
      <c r="E1855" s="149" t="str">
        <f t="shared" si="40"/>
        <v>cells/mL</v>
      </c>
      <c r="F1855" s="173">
        <v>1</v>
      </c>
      <c r="G1855" t="str">
        <f>VLOOKUP(A1855,'MASTER KEY'!$A$2:$K6851,11,FALSE)</f>
        <v>Ecology (Planktonic)</v>
      </c>
      <c r="H1855">
        <v>0</v>
      </c>
    </row>
    <row r="1856" spans="1:8">
      <c r="A1856" s="6" t="s">
        <v>4916</v>
      </c>
      <c r="B1856" t="str">
        <f>VLOOKUP(A1856,'MASTER KEY'!$A$2:$B7814,2,FALSE)</f>
        <v>Nitzschia seriata</v>
      </c>
      <c r="C1856" s="149" t="str">
        <f>VLOOKUP(A1856,'MASTER KEY'!$A$2:$C7814,3,TRUE)</f>
        <v>cells/mL</v>
      </c>
      <c r="D1856" s="6" t="str">
        <f t="shared" si="41"/>
        <v>Nitzschia_seriata</v>
      </c>
      <c r="E1856" s="149" t="str">
        <f t="shared" si="40"/>
        <v>cells/mL</v>
      </c>
      <c r="F1856" s="173">
        <v>1</v>
      </c>
      <c r="G1856" t="str">
        <f>VLOOKUP(A1856,'MASTER KEY'!$A$2:$K6852,11,FALSE)</f>
        <v>Ecology (Planktonic)</v>
      </c>
      <c r="H1856">
        <v>0</v>
      </c>
    </row>
    <row r="1857" spans="1:8">
      <c r="A1857" s="6" t="s">
        <v>4917</v>
      </c>
      <c r="B1857" t="str">
        <f>VLOOKUP(A1857,'MASTER KEY'!$A$2:$B7815,2,FALSE)</f>
        <v>Nitzschia spp 0001</v>
      </c>
      <c r="C1857" s="149" t="str">
        <f>VLOOKUP(A1857,'MASTER KEY'!$A$2:$C7815,3,TRUE)</f>
        <v>cells/mL</v>
      </c>
      <c r="D1857" s="6" t="str">
        <f t="shared" si="41"/>
        <v>Nitzschia_spp_0001</v>
      </c>
      <c r="E1857" s="149" t="str">
        <f t="shared" si="40"/>
        <v>cells/mL</v>
      </c>
      <c r="F1857" s="173">
        <v>1</v>
      </c>
      <c r="G1857" t="str">
        <f>VLOOKUP(A1857,'MASTER KEY'!$A$2:$K6853,11,FALSE)</f>
        <v>Ecology (Planktonic)</v>
      </c>
      <c r="H1857">
        <v>0</v>
      </c>
    </row>
    <row r="1858" spans="1:8">
      <c r="A1858" s="6" t="s">
        <v>4918</v>
      </c>
      <c r="B1858" t="str">
        <f>VLOOKUP(A1858,'MASTER KEY'!$A$2:$B7816,2,FALSE)</f>
        <v>Nitzschia spp 0002</v>
      </c>
      <c r="C1858" s="149" t="str">
        <f>VLOOKUP(A1858,'MASTER KEY'!$A$2:$C7816,3,TRUE)</f>
        <v>cells/mL</v>
      </c>
      <c r="D1858" s="6" t="str">
        <f t="shared" si="41"/>
        <v>Nitzschia_spp_0002</v>
      </c>
      <c r="E1858" s="149" t="str">
        <f t="shared" si="40"/>
        <v>cells/mL</v>
      </c>
      <c r="F1858" s="173">
        <v>1</v>
      </c>
      <c r="G1858" t="str">
        <f>VLOOKUP(A1858,'MASTER KEY'!$A$2:$K6854,11,FALSE)</f>
        <v>Ecology (Planktonic)</v>
      </c>
      <c r="H1858">
        <v>0</v>
      </c>
    </row>
    <row r="1859" spans="1:8">
      <c r="A1859" s="6" t="s">
        <v>4919</v>
      </c>
      <c r="B1859" t="str">
        <f>VLOOKUP(A1859,'MASTER KEY'!$A$2:$B7817,2,FALSE)</f>
        <v>Nitzschia spp 0003</v>
      </c>
      <c r="C1859" s="149" t="str">
        <f>VLOOKUP(A1859,'MASTER KEY'!$A$2:$C7817,3,TRUE)</f>
        <v>cells/mL</v>
      </c>
      <c r="D1859" s="6" t="str">
        <f t="shared" si="41"/>
        <v>Nitzschia_spp_0003</v>
      </c>
      <c r="E1859" s="149" t="str">
        <f t="shared" si="40"/>
        <v>cells/mL</v>
      </c>
      <c r="F1859" s="173">
        <v>1</v>
      </c>
      <c r="G1859" t="str">
        <f>VLOOKUP(A1859,'MASTER KEY'!$A$2:$K6855,11,FALSE)</f>
        <v>Ecology (Planktonic)</v>
      </c>
      <c r="H1859">
        <v>0</v>
      </c>
    </row>
    <row r="1860" spans="1:8">
      <c r="A1860" s="6" t="s">
        <v>4920</v>
      </c>
      <c r="B1860" t="str">
        <f>VLOOKUP(A1860,'MASTER KEY'!$A$2:$B7818,2,FALSE)</f>
        <v>Nitzschia spp 0004</v>
      </c>
      <c r="C1860" s="149" t="str">
        <f>VLOOKUP(A1860,'MASTER KEY'!$A$2:$C7818,3,TRUE)</f>
        <v>cells/mL</v>
      </c>
      <c r="D1860" s="6" t="str">
        <f t="shared" si="41"/>
        <v>Nitzschia_spp_0004</v>
      </c>
      <c r="E1860" s="149" t="str">
        <f t="shared" si="40"/>
        <v>cells/mL</v>
      </c>
      <c r="F1860" s="173">
        <v>1</v>
      </c>
      <c r="G1860" t="str">
        <f>VLOOKUP(A1860,'MASTER KEY'!$A$2:$K6856,11,FALSE)</f>
        <v>Ecology (Planktonic)</v>
      </c>
      <c r="H1860">
        <v>0</v>
      </c>
    </row>
    <row r="1861" spans="1:8">
      <c r="A1861" s="6" t="s">
        <v>4921</v>
      </c>
      <c r="B1861" t="str">
        <f>VLOOKUP(A1861,'MASTER KEY'!$A$2:$B7819,2,FALSE)</f>
        <v>Nitzschia spp 0005</v>
      </c>
      <c r="C1861" s="149" t="str">
        <f>VLOOKUP(A1861,'MASTER KEY'!$A$2:$C7819,3,TRUE)</f>
        <v>cells/mL</v>
      </c>
      <c r="D1861" s="6" t="str">
        <f t="shared" si="41"/>
        <v>Nitzschia_spp_0005</v>
      </c>
      <c r="E1861" s="149" t="str">
        <f t="shared" si="40"/>
        <v>cells/mL</v>
      </c>
      <c r="F1861" s="173">
        <v>1</v>
      </c>
      <c r="G1861" t="str">
        <f>VLOOKUP(A1861,'MASTER KEY'!$A$2:$K6857,11,FALSE)</f>
        <v>Ecology (Planktonic)</v>
      </c>
      <c r="H1861">
        <v>0</v>
      </c>
    </row>
    <row r="1862" spans="1:8">
      <c r="A1862" s="6" t="s">
        <v>4922</v>
      </c>
      <c r="B1862" t="str">
        <f>VLOOKUP(A1862,'MASTER KEY'!$A$2:$B7820,2,FALSE)</f>
        <v>Nitzschia spp 0006</v>
      </c>
      <c r="C1862" s="149" t="str">
        <f>VLOOKUP(A1862,'MASTER KEY'!$A$2:$C7820,3,TRUE)</f>
        <v>cells/mL</v>
      </c>
      <c r="D1862" s="6" t="str">
        <f t="shared" si="41"/>
        <v>Nitzschia_spp_0006</v>
      </c>
      <c r="E1862" s="149" t="str">
        <f t="shared" si="40"/>
        <v>cells/mL</v>
      </c>
      <c r="F1862" s="173">
        <v>1</v>
      </c>
      <c r="G1862" t="str">
        <f>VLOOKUP(A1862,'MASTER KEY'!$A$2:$K6858,11,FALSE)</f>
        <v>Ecology (Planktonic)</v>
      </c>
      <c r="H1862">
        <v>0</v>
      </c>
    </row>
    <row r="1863" spans="1:8">
      <c r="A1863" s="6" t="s">
        <v>4923</v>
      </c>
      <c r="B1863" t="str">
        <f>VLOOKUP(A1863,'MASTER KEY'!$A$2:$B7821,2,FALSE)</f>
        <v>Nitzschia spp 0007</v>
      </c>
      <c r="C1863" s="149" t="str">
        <f>VLOOKUP(A1863,'MASTER KEY'!$A$2:$C7821,3,TRUE)</f>
        <v>cells/mL</v>
      </c>
      <c r="D1863" s="6" t="str">
        <f t="shared" si="41"/>
        <v>Nitzschia_spp_0007</v>
      </c>
      <c r="E1863" s="149" t="str">
        <f t="shared" si="40"/>
        <v>cells/mL</v>
      </c>
      <c r="F1863" s="173">
        <v>1</v>
      </c>
      <c r="G1863" t="str">
        <f>VLOOKUP(A1863,'MASTER KEY'!$A$2:$K6859,11,FALSE)</f>
        <v>Ecology (Planktonic)</v>
      </c>
      <c r="H1863">
        <v>0</v>
      </c>
    </row>
    <row r="1864" spans="1:8">
      <c r="A1864" s="6" t="s">
        <v>4924</v>
      </c>
      <c r="B1864" t="str">
        <f>VLOOKUP(A1864,'MASTER KEY'!$A$2:$B7822,2,FALSE)</f>
        <v>Nitzschia spp 0008</v>
      </c>
      <c r="C1864" s="149" t="str">
        <f>VLOOKUP(A1864,'MASTER KEY'!$A$2:$C7822,3,TRUE)</f>
        <v>cells/mL</v>
      </c>
      <c r="D1864" s="6" t="str">
        <f t="shared" si="41"/>
        <v>Nitzschia_spp_0008</v>
      </c>
      <c r="E1864" s="149" t="str">
        <f t="shared" si="40"/>
        <v>cells/mL</v>
      </c>
      <c r="F1864" s="173">
        <v>1</v>
      </c>
      <c r="G1864" t="str">
        <f>VLOOKUP(A1864,'MASTER KEY'!$A$2:$K6860,11,FALSE)</f>
        <v>Ecology (Planktonic)</v>
      </c>
      <c r="H1864">
        <v>0</v>
      </c>
    </row>
    <row r="1865" spans="1:8">
      <c r="A1865" s="6" t="s">
        <v>4925</v>
      </c>
      <c r="B1865" t="str">
        <f>VLOOKUP(A1865,'MASTER KEY'!$A$2:$B7823,2,FALSE)</f>
        <v>Nitzschia spp 0009</v>
      </c>
      <c r="C1865" s="149" t="str">
        <f>VLOOKUP(A1865,'MASTER KEY'!$A$2:$C7823,3,TRUE)</f>
        <v>cells/mL</v>
      </c>
      <c r="D1865" s="6" t="str">
        <f t="shared" si="41"/>
        <v>Nitzschia_spp_0009</v>
      </c>
      <c r="E1865" s="149" t="str">
        <f t="shared" si="40"/>
        <v>cells/mL</v>
      </c>
      <c r="F1865" s="173">
        <v>1</v>
      </c>
      <c r="G1865" t="str">
        <f>VLOOKUP(A1865,'MASTER KEY'!$A$2:$K6861,11,FALSE)</f>
        <v>Ecology (Planktonic)</v>
      </c>
      <c r="H1865">
        <v>0</v>
      </c>
    </row>
    <row r="1866" spans="1:8">
      <c r="A1866" s="6" t="s">
        <v>4926</v>
      </c>
      <c r="B1866" t="str">
        <f>VLOOKUP(A1866,'MASTER KEY'!$A$2:$B7824,2,FALSE)</f>
        <v>Nitzschia spp 0010</v>
      </c>
      <c r="C1866" s="149" t="str">
        <f>VLOOKUP(A1866,'MASTER KEY'!$A$2:$C7824,3,TRUE)</f>
        <v>cells/mL</v>
      </c>
      <c r="D1866" s="6" t="str">
        <f t="shared" si="41"/>
        <v>Nitzschia_spp_0010</v>
      </c>
      <c r="E1866" s="149" t="str">
        <f t="shared" si="40"/>
        <v>cells/mL</v>
      </c>
      <c r="F1866" s="173">
        <v>1</v>
      </c>
      <c r="G1866" t="str">
        <f>VLOOKUP(A1866,'MASTER KEY'!$A$2:$K6862,11,FALSE)</f>
        <v>Ecology (Planktonic)</v>
      </c>
      <c r="H1866">
        <v>0</v>
      </c>
    </row>
    <row r="1867" spans="1:8">
      <c r="A1867" s="6" t="s">
        <v>4927</v>
      </c>
      <c r="B1867" t="str">
        <f>VLOOKUP(A1867,'MASTER KEY'!$A$2:$B7825,2,FALSE)</f>
        <v>Nitzschia spp 0011</v>
      </c>
      <c r="C1867" s="149" t="str">
        <f>VLOOKUP(A1867,'MASTER KEY'!$A$2:$C7825,3,TRUE)</f>
        <v>cells/mL</v>
      </c>
      <c r="D1867" s="6" t="str">
        <f t="shared" si="41"/>
        <v>Nitzschia_spp_0011</v>
      </c>
      <c r="E1867" s="149" t="str">
        <f t="shared" si="40"/>
        <v>cells/mL</v>
      </c>
      <c r="F1867" s="173">
        <v>1</v>
      </c>
      <c r="G1867" t="str">
        <f>VLOOKUP(A1867,'MASTER KEY'!$A$2:$K6863,11,FALSE)</f>
        <v>Ecology (Planktonic)</v>
      </c>
      <c r="H1867">
        <v>0</v>
      </c>
    </row>
    <row r="1868" spans="1:8">
      <c r="A1868" s="6" t="s">
        <v>4928</v>
      </c>
      <c r="B1868" t="str">
        <f>VLOOKUP(A1868,'MASTER KEY'!$A$2:$B7826,2,FALSE)</f>
        <v>Nitzschia spp 0012</v>
      </c>
      <c r="C1868" s="149" t="str">
        <f>VLOOKUP(A1868,'MASTER KEY'!$A$2:$C7826,3,TRUE)</f>
        <v>cells/mL</v>
      </c>
      <c r="D1868" s="6" t="str">
        <f t="shared" si="41"/>
        <v>Nitzschia_spp_0012</v>
      </c>
      <c r="E1868" s="149" t="str">
        <f t="shared" ref="E1868:E1931" si="42">C1868</f>
        <v>cells/mL</v>
      </c>
      <c r="F1868" s="173">
        <v>1</v>
      </c>
      <c r="G1868" t="str">
        <f>VLOOKUP(A1868,'MASTER KEY'!$A$2:$K6864,11,FALSE)</f>
        <v>Ecology (Planktonic)</v>
      </c>
      <c r="H1868">
        <v>0</v>
      </c>
    </row>
    <row r="1869" spans="1:8">
      <c r="A1869" s="6" t="s">
        <v>4929</v>
      </c>
      <c r="B1869" t="str">
        <f>VLOOKUP(A1869,'MASTER KEY'!$A$2:$B7827,2,FALSE)</f>
        <v>Nitzschia spp 0013</v>
      </c>
      <c r="C1869" s="149" t="str">
        <f>VLOOKUP(A1869,'MASTER KEY'!$A$2:$C7827,3,TRUE)</f>
        <v>cells/mL</v>
      </c>
      <c r="D1869" s="6" t="str">
        <f t="shared" ref="D1869:D1932" si="43">SUBSTITUTE(SUBSTITUTE(SUBSTITUTE(SUBSTITUTE(SUBSTITUTE(SUBSTITUTE(SUBSTITUTE(SUBSTITUTE(SUBSTITUTE(SUBSTITUTE(SUBSTITUTE(SUBSTITUTE(B1869," ","_"),"%",""),"(",""),")",""),"/",""),",",""),"-",""),".",""),"'",""),"&lt;",""),"&gt;",""),"=","")</f>
        <v>Nitzschia_spp_0013</v>
      </c>
      <c r="E1869" s="149" t="str">
        <f t="shared" si="42"/>
        <v>cells/mL</v>
      </c>
      <c r="F1869" s="173">
        <v>1</v>
      </c>
      <c r="G1869" t="str">
        <f>VLOOKUP(A1869,'MASTER KEY'!$A$2:$K6865,11,FALSE)</f>
        <v>Ecology (Planktonic)</v>
      </c>
      <c r="H1869">
        <v>0</v>
      </c>
    </row>
    <row r="1870" spans="1:8">
      <c r="A1870" s="6" t="s">
        <v>4930</v>
      </c>
      <c r="B1870" t="str">
        <f>VLOOKUP(A1870,'MASTER KEY'!$A$2:$B7828,2,FALSE)</f>
        <v>Nitzschia spp 0014</v>
      </c>
      <c r="C1870" s="149" t="str">
        <f>VLOOKUP(A1870,'MASTER KEY'!$A$2:$C7828,3,TRUE)</f>
        <v>cells/mL</v>
      </c>
      <c r="D1870" s="6" t="str">
        <f t="shared" si="43"/>
        <v>Nitzschia_spp_0014</v>
      </c>
      <c r="E1870" s="149" t="str">
        <f t="shared" si="42"/>
        <v>cells/mL</v>
      </c>
      <c r="F1870" s="173">
        <v>1</v>
      </c>
      <c r="G1870" t="str">
        <f>VLOOKUP(A1870,'MASTER KEY'!$A$2:$K6866,11,FALSE)</f>
        <v>Ecology (Planktonic)</v>
      </c>
      <c r="H1870">
        <v>0</v>
      </c>
    </row>
    <row r="1871" spans="1:8">
      <c r="A1871" s="6" t="s">
        <v>4931</v>
      </c>
      <c r="B1871" t="str">
        <f>VLOOKUP(A1871,'MASTER KEY'!$A$2:$B7829,2,FALSE)</f>
        <v>Nitzschia spp 0015</v>
      </c>
      <c r="C1871" s="149" t="str">
        <f>VLOOKUP(A1871,'MASTER KEY'!$A$2:$C7829,3,TRUE)</f>
        <v>cells/mL</v>
      </c>
      <c r="D1871" s="6" t="str">
        <f t="shared" si="43"/>
        <v>Nitzschia_spp_0015</v>
      </c>
      <c r="E1871" s="149" t="str">
        <f t="shared" si="42"/>
        <v>cells/mL</v>
      </c>
      <c r="F1871" s="173">
        <v>1</v>
      </c>
      <c r="G1871" t="str">
        <f>VLOOKUP(A1871,'MASTER KEY'!$A$2:$K6867,11,FALSE)</f>
        <v>Ecology (Planktonic)</v>
      </c>
      <c r="H1871">
        <v>0</v>
      </c>
    </row>
    <row r="1872" spans="1:8">
      <c r="A1872" s="6" t="s">
        <v>4932</v>
      </c>
      <c r="B1872" t="str">
        <f>VLOOKUP(A1872,'MASTER KEY'!$A$2:$B7830,2,FALSE)</f>
        <v>Nitzschia spp 0016</v>
      </c>
      <c r="C1872" s="149" t="str">
        <f>VLOOKUP(A1872,'MASTER KEY'!$A$2:$C7830,3,TRUE)</f>
        <v>cells/mL</v>
      </c>
      <c r="D1872" s="6" t="str">
        <f t="shared" si="43"/>
        <v>Nitzschia_spp_0016</v>
      </c>
      <c r="E1872" s="149" t="str">
        <f t="shared" si="42"/>
        <v>cells/mL</v>
      </c>
      <c r="F1872" s="173">
        <v>1</v>
      </c>
      <c r="G1872" t="str">
        <f>VLOOKUP(A1872,'MASTER KEY'!$A$2:$K6868,11,FALSE)</f>
        <v>Ecology (Planktonic)</v>
      </c>
      <c r="H1872">
        <v>0</v>
      </c>
    </row>
    <row r="1873" spans="1:8">
      <c r="A1873" s="6" t="s">
        <v>4933</v>
      </c>
      <c r="B1873" t="str">
        <f>VLOOKUP(A1873,'MASTER KEY'!$A$2:$B7831,2,FALSE)</f>
        <v>Nitzschia spp 0017</v>
      </c>
      <c r="C1873" s="149" t="str">
        <f>VLOOKUP(A1873,'MASTER KEY'!$A$2:$C7831,3,TRUE)</f>
        <v>cells/mL</v>
      </c>
      <c r="D1873" s="6" t="str">
        <f t="shared" si="43"/>
        <v>Nitzschia_spp_0017</v>
      </c>
      <c r="E1873" s="149" t="str">
        <f t="shared" si="42"/>
        <v>cells/mL</v>
      </c>
      <c r="F1873" s="173">
        <v>1</v>
      </c>
      <c r="G1873" t="str">
        <f>VLOOKUP(A1873,'MASTER KEY'!$A$2:$K6869,11,FALSE)</f>
        <v>Ecology (Planktonic)</v>
      </c>
      <c r="H1873">
        <v>0</v>
      </c>
    </row>
    <row r="1874" spans="1:8">
      <c r="A1874" s="6" t="s">
        <v>4934</v>
      </c>
      <c r="B1874" t="str">
        <f>VLOOKUP(A1874,'MASTER KEY'!$A$2:$B7832,2,FALSE)</f>
        <v>Nitzschia spp 0018</v>
      </c>
      <c r="C1874" s="149" t="str">
        <f>VLOOKUP(A1874,'MASTER KEY'!$A$2:$C7832,3,TRUE)</f>
        <v>cells/mL</v>
      </c>
      <c r="D1874" s="6" t="str">
        <f t="shared" si="43"/>
        <v>Nitzschia_spp_0018</v>
      </c>
      <c r="E1874" s="149" t="str">
        <f t="shared" si="42"/>
        <v>cells/mL</v>
      </c>
      <c r="F1874" s="173">
        <v>1</v>
      </c>
      <c r="G1874" t="str">
        <f>VLOOKUP(A1874,'MASTER KEY'!$A$2:$K6870,11,FALSE)</f>
        <v>Ecology (Planktonic)</v>
      </c>
      <c r="H1874">
        <v>0</v>
      </c>
    </row>
    <row r="1875" spans="1:8">
      <c r="A1875" s="6" t="s">
        <v>4935</v>
      </c>
      <c r="B1875" t="str">
        <f>VLOOKUP(A1875,'MASTER KEY'!$A$2:$B7833,2,FALSE)</f>
        <v>Nitzschia spp 0019</v>
      </c>
      <c r="C1875" s="149" t="str">
        <f>VLOOKUP(A1875,'MASTER KEY'!$A$2:$C7833,3,TRUE)</f>
        <v>cells/mL</v>
      </c>
      <c r="D1875" s="6" t="str">
        <f t="shared" si="43"/>
        <v>Nitzschia_spp_0019</v>
      </c>
      <c r="E1875" s="149" t="str">
        <f t="shared" si="42"/>
        <v>cells/mL</v>
      </c>
      <c r="F1875" s="173">
        <v>1</v>
      </c>
      <c r="G1875" t="str">
        <f>VLOOKUP(A1875,'MASTER KEY'!$A$2:$K6871,11,FALSE)</f>
        <v>Ecology (Planktonic)</v>
      </c>
      <c r="H1875">
        <v>0</v>
      </c>
    </row>
    <row r="1876" spans="1:8">
      <c r="A1876" s="6" t="s">
        <v>4936</v>
      </c>
      <c r="B1876" t="str">
        <f>VLOOKUP(A1876,'MASTER KEY'!$A$2:$B7834,2,FALSE)</f>
        <v>Nitzschia spp 0020</v>
      </c>
      <c r="C1876" s="149" t="str">
        <f>VLOOKUP(A1876,'MASTER KEY'!$A$2:$C7834,3,TRUE)</f>
        <v>cells/mL</v>
      </c>
      <c r="D1876" s="6" t="str">
        <f t="shared" si="43"/>
        <v>Nitzschia_spp_0020</v>
      </c>
      <c r="E1876" s="149" t="str">
        <f t="shared" si="42"/>
        <v>cells/mL</v>
      </c>
      <c r="F1876" s="173">
        <v>1</v>
      </c>
      <c r="G1876" t="str">
        <f>VLOOKUP(A1876,'MASTER KEY'!$A$2:$K6872,11,FALSE)</f>
        <v>Ecology (Planktonic)</v>
      </c>
      <c r="H1876">
        <v>0</v>
      </c>
    </row>
    <row r="1877" spans="1:8">
      <c r="A1877" s="6" t="s">
        <v>4937</v>
      </c>
      <c r="B1877" t="str">
        <f>VLOOKUP(A1877,'MASTER KEY'!$A$2:$B7835,2,FALSE)</f>
        <v>Nitzschia spp 0021</v>
      </c>
      <c r="C1877" s="149" t="str">
        <f>VLOOKUP(A1877,'MASTER KEY'!$A$2:$C7835,3,TRUE)</f>
        <v>cells/mL</v>
      </c>
      <c r="D1877" s="6" t="str">
        <f t="shared" si="43"/>
        <v>Nitzschia_spp_0021</v>
      </c>
      <c r="E1877" s="149" t="str">
        <f t="shared" si="42"/>
        <v>cells/mL</v>
      </c>
      <c r="F1877" s="173">
        <v>1</v>
      </c>
      <c r="G1877" t="str">
        <f>VLOOKUP(A1877,'MASTER KEY'!$A$2:$K6873,11,FALSE)</f>
        <v>Ecology (Planktonic)</v>
      </c>
      <c r="H1877">
        <v>0</v>
      </c>
    </row>
    <row r="1878" spans="1:8">
      <c r="A1878" s="6" t="s">
        <v>4938</v>
      </c>
      <c r="B1878" t="str">
        <f>VLOOKUP(A1878,'MASTER KEY'!$A$2:$B7836,2,FALSE)</f>
        <v>Nitzschia spp 0022</v>
      </c>
      <c r="C1878" s="149" t="str">
        <f>VLOOKUP(A1878,'MASTER KEY'!$A$2:$C7836,3,TRUE)</f>
        <v>cells/mL</v>
      </c>
      <c r="D1878" s="6" t="str">
        <f t="shared" si="43"/>
        <v>Nitzschia_spp_0022</v>
      </c>
      <c r="E1878" s="149" t="str">
        <f t="shared" si="42"/>
        <v>cells/mL</v>
      </c>
      <c r="F1878" s="173">
        <v>1</v>
      </c>
      <c r="G1878" t="str">
        <f>VLOOKUP(A1878,'MASTER KEY'!$A$2:$K6874,11,FALSE)</f>
        <v>Ecology (Planktonic)</v>
      </c>
      <c r="H1878">
        <v>0</v>
      </c>
    </row>
    <row r="1879" spans="1:8">
      <c r="A1879" s="6" t="s">
        <v>4939</v>
      </c>
      <c r="B1879" t="str">
        <f>VLOOKUP(A1879,'MASTER KEY'!$A$2:$B7837,2,FALSE)</f>
        <v>Nitzschia spp 0023</v>
      </c>
      <c r="C1879" s="149" t="str">
        <f>VLOOKUP(A1879,'MASTER KEY'!$A$2:$C7837,3,TRUE)</f>
        <v>cells/mL</v>
      </c>
      <c r="D1879" s="6" t="str">
        <f t="shared" si="43"/>
        <v>Nitzschia_spp_0023</v>
      </c>
      <c r="E1879" s="149" t="str">
        <f t="shared" si="42"/>
        <v>cells/mL</v>
      </c>
      <c r="F1879" s="173">
        <v>1</v>
      </c>
      <c r="G1879" t="str">
        <f>VLOOKUP(A1879,'MASTER KEY'!$A$2:$K6875,11,FALSE)</f>
        <v>Ecology (Planktonic)</v>
      </c>
      <c r="H1879">
        <v>0</v>
      </c>
    </row>
    <row r="1880" spans="1:8">
      <c r="A1880" s="6" t="s">
        <v>4940</v>
      </c>
      <c r="B1880" t="str">
        <f>VLOOKUP(A1880,'MASTER KEY'!$A$2:$B7838,2,FALSE)</f>
        <v>Nitzschia spp 0024</v>
      </c>
      <c r="C1880" s="149" t="str">
        <f>VLOOKUP(A1880,'MASTER KEY'!$A$2:$C7838,3,TRUE)</f>
        <v>cells/mL</v>
      </c>
      <c r="D1880" s="6" t="str">
        <f t="shared" si="43"/>
        <v>Nitzschia_spp_0024</v>
      </c>
      <c r="E1880" s="149" t="str">
        <f t="shared" si="42"/>
        <v>cells/mL</v>
      </c>
      <c r="F1880" s="173">
        <v>1</v>
      </c>
      <c r="G1880" t="str">
        <f>VLOOKUP(A1880,'MASTER KEY'!$A$2:$K6876,11,FALSE)</f>
        <v>Ecology (Planktonic)</v>
      </c>
      <c r="H1880">
        <v>0</v>
      </c>
    </row>
    <row r="1881" spans="1:8">
      <c r="A1881" s="6" t="s">
        <v>4941</v>
      </c>
      <c r="B1881" t="str">
        <f>VLOOKUP(A1881,'MASTER KEY'!$A$2:$B7839,2,FALSE)</f>
        <v>Nitzschia spp 0025</v>
      </c>
      <c r="C1881" s="149" t="str">
        <f>VLOOKUP(A1881,'MASTER KEY'!$A$2:$C7839,3,TRUE)</f>
        <v>cells/mL</v>
      </c>
      <c r="D1881" s="6" t="str">
        <f t="shared" si="43"/>
        <v>Nitzschia_spp_0025</v>
      </c>
      <c r="E1881" s="149" t="str">
        <f t="shared" si="42"/>
        <v>cells/mL</v>
      </c>
      <c r="F1881" s="173">
        <v>1</v>
      </c>
      <c r="G1881" t="str">
        <f>VLOOKUP(A1881,'MASTER KEY'!$A$2:$K6877,11,FALSE)</f>
        <v>Ecology (Planktonic)</v>
      </c>
      <c r="H1881">
        <v>0</v>
      </c>
    </row>
    <row r="1882" spans="1:8">
      <c r="A1882" s="6" t="s">
        <v>4942</v>
      </c>
      <c r="B1882" t="str">
        <f>VLOOKUP(A1882,'MASTER KEY'!$A$2:$B7840,2,FALSE)</f>
        <v>Nitzschia spp 0026</v>
      </c>
      <c r="C1882" s="149" t="str">
        <f>VLOOKUP(A1882,'MASTER KEY'!$A$2:$C7840,3,TRUE)</f>
        <v>cells/mL</v>
      </c>
      <c r="D1882" s="6" t="str">
        <f t="shared" si="43"/>
        <v>Nitzschia_spp_0026</v>
      </c>
      <c r="E1882" s="149" t="str">
        <f t="shared" si="42"/>
        <v>cells/mL</v>
      </c>
      <c r="F1882" s="173">
        <v>1</v>
      </c>
      <c r="G1882" t="str">
        <f>VLOOKUP(A1882,'MASTER KEY'!$A$2:$K6878,11,FALSE)</f>
        <v>Ecology (Planktonic)</v>
      </c>
      <c r="H1882">
        <v>0</v>
      </c>
    </row>
    <row r="1883" spans="1:8">
      <c r="A1883" s="6" t="s">
        <v>4943</v>
      </c>
      <c r="B1883" t="str">
        <f>VLOOKUP(A1883,'MASTER KEY'!$A$2:$B7841,2,FALSE)</f>
        <v>Nitzschia spp 0027</v>
      </c>
      <c r="C1883" s="149" t="str">
        <f>VLOOKUP(A1883,'MASTER KEY'!$A$2:$C7841,3,TRUE)</f>
        <v>cells/mL</v>
      </c>
      <c r="D1883" s="6" t="str">
        <f t="shared" si="43"/>
        <v>Nitzschia_spp_0027</v>
      </c>
      <c r="E1883" s="149" t="str">
        <f t="shared" si="42"/>
        <v>cells/mL</v>
      </c>
      <c r="F1883" s="173">
        <v>1</v>
      </c>
      <c r="G1883" t="str">
        <f>VLOOKUP(A1883,'MASTER KEY'!$A$2:$K6879,11,FALSE)</f>
        <v>Ecology (Planktonic)</v>
      </c>
      <c r="H1883">
        <v>0</v>
      </c>
    </row>
    <row r="1884" spans="1:8">
      <c r="A1884" s="6" t="s">
        <v>4944</v>
      </c>
      <c r="B1884" t="str">
        <f>VLOOKUP(A1884,'MASTER KEY'!$A$2:$B7842,2,FALSE)</f>
        <v>Nitzschia spp 0028</v>
      </c>
      <c r="C1884" s="149" t="str">
        <f>VLOOKUP(A1884,'MASTER KEY'!$A$2:$C7842,3,TRUE)</f>
        <v>cells/mL</v>
      </c>
      <c r="D1884" s="6" t="str">
        <f t="shared" si="43"/>
        <v>Nitzschia_spp_0028</v>
      </c>
      <c r="E1884" s="149" t="str">
        <f t="shared" si="42"/>
        <v>cells/mL</v>
      </c>
      <c r="F1884" s="173">
        <v>1</v>
      </c>
      <c r="G1884" t="str">
        <f>VLOOKUP(A1884,'MASTER KEY'!$A$2:$K6880,11,FALSE)</f>
        <v>Ecology (Planktonic)</v>
      </c>
      <c r="H1884">
        <v>0</v>
      </c>
    </row>
    <row r="1885" spans="1:8">
      <c r="A1885" s="6" t="s">
        <v>4945</v>
      </c>
      <c r="B1885" t="str">
        <f>VLOOKUP(A1885,'MASTER KEY'!$A$2:$B7843,2,FALSE)</f>
        <v>Nitzschia spp 0029</v>
      </c>
      <c r="C1885" s="149" t="str">
        <f>VLOOKUP(A1885,'MASTER KEY'!$A$2:$C7843,3,TRUE)</f>
        <v>cells/mL</v>
      </c>
      <c r="D1885" s="6" t="str">
        <f t="shared" si="43"/>
        <v>Nitzschia_spp_0029</v>
      </c>
      <c r="E1885" s="149" t="str">
        <f t="shared" si="42"/>
        <v>cells/mL</v>
      </c>
      <c r="F1885" s="173">
        <v>1</v>
      </c>
      <c r="G1885" t="str">
        <f>VLOOKUP(A1885,'MASTER KEY'!$A$2:$K6881,11,FALSE)</f>
        <v>Ecology (Planktonic)</v>
      </c>
      <c r="H1885">
        <v>0</v>
      </c>
    </row>
    <row r="1886" spans="1:8">
      <c r="A1886" s="6" t="s">
        <v>4946</v>
      </c>
      <c r="B1886" t="str">
        <f>VLOOKUP(A1886,'MASTER KEY'!$A$2:$B7844,2,FALSE)</f>
        <v>Nitzschia spp 0030</v>
      </c>
      <c r="C1886" s="149" t="str">
        <f>VLOOKUP(A1886,'MASTER KEY'!$A$2:$C7844,3,TRUE)</f>
        <v>cells/mL</v>
      </c>
      <c r="D1886" s="6" t="str">
        <f t="shared" si="43"/>
        <v>Nitzschia_spp_0030</v>
      </c>
      <c r="E1886" s="149" t="str">
        <f t="shared" si="42"/>
        <v>cells/mL</v>
      </c>
      <c r="F1886" s="173">
        <v>1</v>
      </c>
      <c r="G1886" t="str">
        <f>VLOOKUP(A1886,'MASTER KEY'!$A$2:$K6882,11,FALSE)</f>
        <v>Ecology (Planktonic)</v>
      </c>
      <c r="H1886">
        <v>0</v>
      </c>
    </row>
    <row r="1887" spans="1:8">
      <c r="A1887" s="6" t="s">
        <v>4947</v>
      </c>
      <c r="B1887" t="str">
        <f>VLOOKUP(A1887,'MASTER KEY'!$A$2:$B7845,2,FALSE)</f>
        <v>Nitzschia spp 0031</v>
      </c>
      <c r="C1887" s="149" t="str">
        <f>VLOOKUP(A1887,'MASTER KEY'!$A$2:$C7845,3,TRUE)</f>
        <v>cells/mL</v>
      </c>
      <c r="D1887" s="6" t="str">
        <f t="shared" si="43"/>
        <v>Nitzschia_spp_0031</v>
      </c>
      <c r="E1887" s="149" t="str">
        <f t="shared" si="42"/>
        <v>cells/mL</v>
      </c>
      <c r="F1887" s="173">
        <v>1</v>
      </c>
      <c r="G1887" t="str">
        <f>VLOOKUP(A1887,'MASTER KEY'!$A$2:$K6883,11,FALSE)</f>
        <v>Ecology (Planktonic)</v>
      </c>
      <c r="H1887">
        <v>0</v>
      </c>
    </row>
    <row r="1888" spans="1:8">
      <c r="A1888" s="6" t="s">
        <v>4948</v>
      </c>
      <c r="B1888" t="str">
        <f>VLOOKUP(A1888,'MASTER KEY'!$A$2:$B7846,2,FALSE)</f>
        <v>Nitzschia spp 0032</v>
      </c>
      <c r="C1888" s="149" t="str">
        <f>VLOOKUP(A1888,'MASTER KEY'!$A$2:$C7846,3,TRUE)</f>
        <v>cells/mL</v>
      </c>
      <c r="D1888" s="6" t="str">
        <f t="shared" si="43"/>
        <v>Nitzschia_spp_0032</v>
      </c>
      <c r="E1888" s="149" t="str">
        <f t="shared" si="42"/>
        <v>cells/mL</v>
      </c>
      <c r="F1888" s="173">
        <v>1</v>
      </c>
      <c r="G1888" t="str">
        <f>VLOOKUP(A1888,'MASTER KEY'!$A$2:$K6884,11,FALSE)</f>
        <v>Ecology (Planktonic)</v>
      </c>
      <c r="H1888">
        <v>0</v>
      </c>
    </row>
    <row r="1889" spans="1:8">
      <c r="A1889" s="6" t="s">
        <v>4949</v>
      </c>
      <c r="B1889" t="str">
        <f>VLOOKUP(A1889,'MASTER KEY'!$A$2:$B7847,2,FALSE)</f>
        <v>Nitzschia spp 0033</v>
      </c>
      <c r="C1889" s="149" t="str">
        <f>VLOOKUP(A1889,'MASTER KEY'!$A$2:$C7847,3,TRUE)</f>
        <v>cells/mL</v>
      </c>
      <c r="D1889" s="6" t="str">
        <f t="shared" si="43"/>
        <v>Nitzschia_spp_0033</v>
      </c>
      <c r="E1889" s="149" t="str">
        <f t="shared" si="42"/>
        <v>cells/mL</v>
      </c>
      <c r="F1889" s="173">
        <v>1</v>
      </c>
      <c r="G1889" t="str">
        <f>VLOOKUP(A1889,'MASTER KEY'!$A$2:$K6885,11,FALSE)</f>
        <v>Ecology (Planktonic)</v>
      </c>
      <c r="H1889">
        <v>0</v>
      </c>
    </row>
    <row r="1890" spans="1:8">
      <c r="A1890" s="6" t="s">
        <v>4950</v>
      </c>
      <c r="B1890" t="str">
        <f>VLOOKUP(A1890,'MASTER KEY'!$A$2:$B7848,2,FALSE)</f>
        <v>Nitzschia spp 0034</v>
      </c>
      <c r="C1890" s="149" t="str">
        <f>VLOOKUP(A1890,'MASTER KEY'!$A$2:$C7848,3,TRUE)</f>
        <v>cells/mL</v>
      </c>
      <c r="D1890" s="6" t="str">
        <f t="shared" si="43"/>
        <v>Nitzschia_spp_0034</v>
      </c>
      <c r="E1890" s="149" t="str">
        <f t="shared" si="42"/>
        <v>cells/mL</v>
      </c>
      <c r="F1890" s="173">
        <v>1</v>
      </c>
      <c r="G1890" t="str">
        <f>VLOOKUP(A1890,'MASTER KEY'!$A$2:$K6886,11,FALSE)</f>
        <v>Ecology (Planktonic)</v>
      </c>
      <c r="H1890">
        <v>0</v>
      </c>
    </row>
    <row r="1891" spans="1:8">
      <c r="A1891" s="6" t="s">
        <v>4951</v>
      </c>
      <c r="B1891" t="str">
        <f>VLOOKUP(A1891,'MASTER KEY'!$A$2:$B7849,2,FALSE)</f>
        <v>Nitzschia spp 0035</v>
      </c>
      <c r="C1891" s="149" t="str">
        <f>VLOOKUP(A1891,'MASTER KEY'!$A$2:$C7849,3,TRUE)</f>
        <v>cells/mL</v>
      </c>
      <c r="D1891" s="6" t="str">
        <f t="shared" si="43"/>
        <v>Nitzschia_spp_0035</v>
      </c>
      <c r="E1891" s="149" t="str">
        <f t="shared" si="42"/>
        <v>cells/mL</v>
      </c>
      <c r="F1891" s="173">
        <v>1</v>
      </c>
      <c r="G1891" t="str">
        <f>VLOOKUP(A1891,'MASTER KEY'!$A$2:$K6887,11,FALSE)</f>
        <v>Ecology (Planktonic)</v>
      </c>
      <c r="H1891">
        <v>0</v>
      </c>
    </row>
    <row r="1892" spans="1:8">
      <c r="A1892" s="6" t="s">
        <v>4952</v>
      </c>
      <c r="B1892" t="str">
        <f>VLOOKUP(A1892,'MASTER KEY'!$A$2:$B7850,2,FALSE)</f>
        <v>Nitzschia spp 0036</v>
      </c>
      <c r="C1892" s="149" t="str">
        <f>VLOOKUP(A1892,'MASTER KEY'!$A$2:$C7850,3,TRUE)</f>
        <v>cells/mL</v>
      </c>
      <c r="D1892" s="6" t="str">
        <f t="shared" si="43"/>
        <v>Nitzschia_spp_0036</v>
      </c>
      <c r="E1892" s="149" t="str">
        <f t="shared" si="42"/>
        <v>cells/mL</v>
      </c>
      <c r="F1892" s="173">
        <v>1</v>
      </c>
      <c r="G1892" t="str">
        <f>VLOOKUP(A1892,'MASTER KEY'!$A$2:$K6888,11,FALSE)</f>
        <v>Ecology (Planktonic)</v>
      </c>
      <c r="H1892">
        <v>0</v>
      </c>
    </row>
    <row r="1893" spans="1:8">
      <c r="A1893" s="6" t="s">
        <v>4953</v>
      </c>
      <c r="B1893" t="str">
        <f>VLOOKUP(A1893,'MASTER KEY'!$A$2:$B7851,2,FALSE)</f>
        <v>Nitzschia spp 0037</v>
      </c>
      <c r="C1893" s="149" t="str">
        <f>VLOOKUP(A1893,'MASTER KEY'!$A$2:$C7851,3,TRUE)</f>
        <v>cells/mL</v>
      </c>
      <c r="D1893" s="6" t="str">
        <f t="shared" si="43"/>
        <v>Nitzschia_spp_0037</v>
      </c>
      <c r="E1893" s="149" t="str">
        <f t="shared" si="42"/>
        <v>cells/mL</v>
      </c>
      <c r="F1893" s="173">
        <v>1</v>
      </c>
      <c r="G1893" t="str">
        <f>VLOOKUP(A1893,'MASTER KEY'!$A$2:$K6889,11,FALSE)</f>
        <v>Ecology (Planktonic)</v>
      </c>
      <c r="H1893">
        <v>0</v>
      </c>
    </row>
    <row r="1894" spans="1:8">
      <c r="A1894" s="6" t="s">
        <v>4954</v>
      </c>
      <c r="B1894" t="str">
        <f>VLOOKUP(A1894,'MASTER KEY'!$A$2:$B7852,2,FALSE)</f>
        <v>Nitzschia spp 0038</v>
      </c>
      <c r="C1894" s="149" t="str">
        <f>VLOOKUP(A1894,'MASTER KEY'!$A$2:$C7852,3,TRUE)</f>
        <v>cells/mL</v>
      </c>
      <c r="D1894" s="6" t="str">
        <f t="shared" si="43"/>
        <v>Nitzschia_spp_0038</v>
      </c>
      <c r="E1894" s="149" t="str">
        <f t="shared" si="42"/>
        <v>cells/mL</v>
      </c>
      <c r="F1894" s="173">
        <v>1</v>
      </c>
      <c r="G1894" t="str">
        <f>VLOOKUP(A1894,'MASTER KEY'!$A$2:$K6890,11,FALSE)</f>
        <v>Ecology (Planktonic)</v>
      </c>
      <c r="H1894">
        <v>0</v>
      </c>
    </row>
    <row r="1895" spans="1:8">
      <c r="A1895" s="6" t="s">
        <v>4955</v>
      </c>
      <c r="B1895" t="str">
        <f>VLOOKUP(A1895,'MASTER KEY'!$A$2:$B7853,2,FALSE)</f>
        <v>Nitzschia spp 0039</v>
      </c>
      <c r="C1895" s="149" t="str">
        <f>VLOOKUP(A1895,'MASTER KEY'!$A$2:$C7853,3,TRUE)</f>
        <v>cells/mL</v>
      </c>
      <c r="D1895" s="6" t="str">
        <f t="shared" si="43"/>
        <v>Nitzschia_spp_0039</v>
      </c>
      <c r="E1895" s="149" t="str">
        <f t="shared" si="42"/>
        <v>cells/mL</v>
      </c>
      <c r="F1895" s="173">
        <v>1</v>
      </c>
      <c r="G1895" t="str">
        <f>VLOOKUP(A1895,'MASTER KEY'!$A$2:$K6891,11,FALSE)</f>
        <v>Ecology (Planktonic)</v>
      </c>
      <c r="H1895">
        <v>0</v>
      </c>
    </row>
    <row r="1896" spans="1:8">
      <c r="A1896" s="6" t="s">
        <v>4956</v>
      </c>
      <c r="B1896" t="str">
        <f>VLOOKUP(A1896,'MASTER KEY'!$A$2:$B7854,2,FALSE)</f>
        <v>Nitzschia spp 0040</v>
      </c>
      <c r="C1896" s="149" t="str">
        <f>VLOOKUP(A1896,'MASTER KEY'!$A$2:$C7854,3,TRUE)</f>
        <v>cells/mL</v>
      </c>
      <c r="D1896" s="6" t="str">
        <f t="shared" si="43"/>
        <v>Nitzschia_spp_0040</v>
      </c>
      <c r="E1896" s="149" t="str">
        <f t="shared" si="42"/>
        <v>cells/mL</v>
      </c>
      <c r="F1896" s="173">
        <v>1</v>
      </c>
      <c r="G1896" t="str">
        <f>VLOOKUP(A1896,'MASTER KEY'!$A$2:$K6892,11,FALSE)</f>
        <v>Ecology (Planktonic)</v>
      </c>
      <c r="H1896">
        <v>0</v>
      </c>
    </row>
    <row r="1897" spans="1:8">
      <c r="A1897" s="6" t="s">
        <v>4957</v>
      </c>
      <c r="B1897" t="str">
        <f>VLOOKUP(A1897,'MASTER KEY'!$A$2:$B7855,2,FALSE)</f>
        <v>Nitzschia spp 0041</v>
      </c>
      <c r="C1897" s="149" t="str">
        <f>VLOOKUP(A1897,'MASTER KEY'!$A$2:$C7855,3,TRUE)</f>
        <v>cells/mL</v>
      </c>
      <c r="D1897" s="6" t="str">
        <f t="shared" si="43"/>
        <v>Nitzschia_spp_0041</v>
      </c>
      <c r="E1897" s="149" t="str">
        <f t="shared" si="42"/>
        <v>cells/mL</v>
      </c>
      <c r="F1897" s="173">
        <v>1</v>
      </c>
      <c r="G1897" t="str">
        <f>VLOOKUP(A1897,'MASTER KEY'!$A$2:$K6893,11,FALSE)</f>
        <v>Ecology (Planktonic)</v>
      </c>
      <c r="H1897">
        <v>0</v>
      </c>
    </row>
    <row r="1898" spans="1:8">
      <c r="A1898" s="6" t="s">
        <v>4958</v>
      </c>
      <c r="B1898" t="str">
        <f>VLOOKUP(A1898,'MASTER KEY'!$A$2:$B7856,2,FALSE)</f>
        <v>Nitzschia spp 0042</v>
      </c>
      <c r="C1898" s="149" t="str">
        <f>VLOOKUP(A1898,'MASTER KEY'!$A$2:$C7856,3,TRUE)</f>
        <v>cells/mL</v>
      </c>
      <c r="D1898" s="6" t="str">
        <f t="shared" si="43"/>
        <v>Nitzschia_spp_0042</v>
      </c>
      <c r="E1898" s="149" t="str">
        <f t="shared" si="42"/>
        <v>cells/mL</v>
      </c>
      <c r="F1898" s="173">
        <v>1</v>
      </c>
      <c r="G1898" t="str">
        <f>VLOOKUP(A1898,'MASTER KEY'!$A$2:$K6894,11,FALSE)</f>
        <v>Ecology (Planktonic)</v>
      </c>
      <c r="H1898">
        <v>0</v>
      </c>
    </row>
    <row r="1899" spans="1:8">
      <c r="A1899" s="6" t="s">
        <v>4959</v>
      </c>
      <c r="B1899" t="str">
        <f>VLOOKUP(A1899,'MASTER KEY'!$A$2:$B7857,2,FALSE)</f>
        <v>Nitzschia spp 0043</v>
      </c>
      <c r="C1899" s="149" t="str">
        <f>VLOOKUP(A1899,'MASTER KEY'!$A$2:$C7857,3,TRUE)</f>
        <v>cells/mL</v>
      </c>
      <c r="D1899" s="6" t="str">
        <f t="shared" si="43"/>
        <v>Nitzschia_spp_0043</v>
      </c>
      <c r="E1899" s="149" t="str">
        <f t="shared" si="42"/>
        <v>cells/mL</v>
      </c>
      <c r="F1899" s="173">
        <v>1</v>
      </c>
      <c r="G1899" t="str">
        <f>VLOOKUP(A1899,'MASTER KEY'!$A$2:$K6895,11,FALSE)</f>
        <v>Ecology (Planktonic)</v>
      </c>
      <c r="H1899">
        <v>0</v>
      </c>
    </row>
    <row r="1900" spans="1:8">
      <c r="A1900" s="6" t="s">
        <v>4960</v>
      </c>
      <c r="B1900" t="str">
        <f>VLOOKUP(A1900,'MASTER KEY'!$A$2:$B7858,2,FALSE)</f>
        <v>Nitzschia spp 0044</v>
      </c>
      <c r="C1900" s="149" t="str">
        <f>VLOOKUP(A1900,'MASTER KEY'!$A$2:$C7858,3,TRUE)</f>
        <v>cells/mL</v>
      </c>
      <c r="D1900" s="6" t="str">
        <f t="shared" si="43"/>
        <v>Nitzschia_spp_0044</v>
      </c>
      <c r="E1900" s="149" t="str">
        <f t="shared" si="42"/>
        <v>cells/mL</v>
      </c>
      <c r="F1900" s="173">
        <v>1</v>
      </c>
      <c r="G1900" t="str">
        <f>VLOOKUP(A1900,'MASTER KEY'!$A$2:$K6896,11,FALSE)</f>
        <v>Ecology (Planktonic)</v>
      </c>
      <c r="H1900">
        <v>0</v>
      </c>
    </row>
    <row r="1901" spans="1:8">
      <c r="A1901" s="6" t="s">
        <v>4961</v>
      </c>
      <c r="B1901" t="str">
        <f>VLOOKUP(A1901,'MASTER KEY'!$A$2:$B7859,2,FALSE)</f>
        <v>Nitzschia spp 0045</v>
      </c>
      <c r="C1901" s="149" t="str">
        <f>VLOOKUP(A1901,'MASTER KEY'!$A$2:$C7859,3,TRUE)</f>
        <v>cells/mL</v>
      </c>
      <c r="D1901" s="6" t="str">
        <f t="shared" si="43"/>
        <v>Nitzschia_spp_0045</v>
      </c>
      <c r="E1901" s="149" t="str">
        <f t="shared" si="42"/>
        <v>cells/mL</v>
      </c>
      <c r="F1901" s="173">
        <v>1</v>
      </c>
      <c r="G1901" t="str">
        <f>VLOOKUP(A1901,'MASTER KEY'!$A$2:$K6897,11,FALSE)</f>
        <v>Ecology (Planktonic)</v>
      </c>
      <c r="H1901">
        <v>0</v>
      </c>
    </row>
    <row r="1902" spans="1:8">
      <c r="A1902" s="6" t="s">
        <v>4962</v>
      </c>
      <c r="B1902" t="str">
        <f>VLOOKUP(A1902,'MASTER KEY'!$A$2:$B7860,2,FALSE)</f>
        <v>Nitzschia spp 0046</v>
      </c>
      <c r="C1902" s="149" t="str">
        <f>VLOOKUP(A1902,'MASTER KEY'!$A$2:$C7860,3,TRUE)</f>
        <v>cells/mL</v>
      </c>
      <c r="D1902" s="6" t="str">
        <f t="shared" si="43"/>
        <v>Nitzschia_spp_0046</v>
      </c>
      <c r="E1902" s="149" t="str">
        <f t="shared" si="42"/>
        <v>cells/mL</v>
      </c>
      <c r="F1902" s="173">
        <v>1</v>
      </c>
      <c r="G1902" t="str">
        <f>VLOOKUP(A1902,'MASTER KEY'!$A$2:$K6898,11,FALSE)</f>
        <v>Ecology (Planktonic)</v>
      </c>
      <c r="H1902">
        <v>0</v>
      </c>
    </row>
    <row r="1903" spans="1:8">
      <c r="A1903" s="6" t="s">
        <v>4963</v>
      </c>
      <c r="B1903" t="str">
        <f>VLOOKUP(A1903,'MASTER KEY'!$A$2:$B7861,2,FALSE)</f>
        <v>Nitzschia spp 0047</v>
      </c>
      <c r="C1903" s="149" t="str">
        <f>VLOOKUP(A1903,'MASTER KEY'!$A$2:$C7861,3,TRUE)</f>
        <v>cells/mL</v>
      </c>
      <c r="D1903" s="6" t="str">
        <f t="shared" si="43"/>
        <v>Nitzschia_spp_0047</v>
      </c>
      <c r="E1903" s="149" t="str">
        <f t="shared" si="42"/>
        <v>cells/mL</v>
      </c>
      <c r="F1903" s="173">
        <v>1</v>
      </c>
      <c r="G1903" t="str">
        <f>VLOOKUP(A1903,'MASTER KEY'!$A$2:$K6899,11,FALSE)</f>
        <v>Ecology (Planktonic)</v>
      </c>
      <c r="H1903">
        <v>0</v>
      </c>
    </row>
    <row r="1904" spans="1:8">
      <c r="A1904" s="6" t="s">
        <v>4964</v>
      </c>
      <c r="B1904" t="str">
        <f>VLOOKUP(A1904,'MASTER KEY'!$A$2:$B7862,2,FALSE)</f>
        <v>Nitzschia spp 0048</v>
      </c>
      <c r="C1904" s="149" t="str">
        <f>VLOOKUP(A1904,'MASTER KEY'!$A$2:$C7862,3,TRUE)</f>
        <v>cells/mL</v>
      </c>
      <c r="D1904" s="6" t="str">
        <f t="shared" si="43"/>
        <v>Nitzschia_spp_0048</v>
      </c>
      <c r="E1904" s="149" t="str">
        <f t="shared" si="42"/>
        <v>cells/mL</v>
      </c>
      <c r="F1904" s="173">
        <v>1</v>
      </c>
      <c r="G1904" t="str">
        <f>VLOOKUP(A1904,'MASTER KEY'!$A$2:$K6900,11,FALSE)</f>
        <v>Ecology (Planktonic)</v>
      </c>
      <c r="H1904">
        <v>0</v>
      </c>
    </row>
    <row r="1905" spans="1:8">
      <c r="A1905" s="6" t="s">
        <v>4965</v>
      </c>
      <c r="B1905" t="str">
        <f>VLOOKUP(A1905,'MASTER KEY'!$A$2:$B7863,2,FALSE)</f>
        <v>Nitzschia spp 0049</v>
      </c>
      <c r="C1905" s="149" t="str">
        <f>VLOOKUP(A1905,'MASTER KEY'!$A$2:$C7863,3,TRUE)</f>
        <v>cells/mL</v>
      </c>
      <c r="D1905" s="6" t="str">
        <f t="shared" si="43"/>
        <v>Nitzschia_spp_0049</v>
      </c>
      <c r="E1905" s="149" t="str">
        <f t="shared" si="42"/>
        <v>cells/mL</v>
      </c>
      <c r="F1905" s="173">
        <v>1</v>
      </c>
      <c r="G1905" t="str">
        <f>VLOOKUP(A1905,'MASTER KEY'!$A$2:$K6901,11,FALSE)</f>
        <v>Ecology (Planktonic)</v>
      </c>
      <c r="H1905">
        <v>0</v>
      </c>
    </row>
    <row r="1906" spans="1:8">
      <c r="A1906" s="6" t="s">
        <v>4966</v>
      </c>
      <c r="B1906" t="str">
        <f>VLOOKUP(A1906,'MASTER KEY'!$A$2:$B7864,2,FALSE)</f>
        <v>Nitzschia spp 0050</v>
      </c>
      <c r="C1906" s="149" t="str">
        <f>VLOOKUP(A1906,'MASTER KEY'!$A$2:$C7864,3,TRUE)</f>
        <v>cells/mL</v>
      </c>
      <c r="D1906" s="6" t="str">
        <f t="shared" si="43"/>
        <v>Nitzschia_spp_0050</v>
      </c>
      <c r="E1906" s="149" t="str">
        <f t="shared" si="42"/>
        <v>cells/mL</v>
      </c>
      <c r="F1906" s="173">
        <v>1</v>
      </c>
      <c r="G1906" t="str">
        <f>VLOOKUP(A1906,'MASTER KEY'!$A$2:$K6902,11,FALSE)</f>
        <v>Ecology (Planktonic)</v>
      </c>
      <c r="H1906">
        <v>0</v>
      </c>
    </row>
    <row r="1907" spans="1:8">
      <c r="A1907" s="6" t="s">
        <v>4967</v>
      </c>
      <c r="B1907" t="str">
        <f>VLOOKUP(A1907,'MASTER KEY'!$A$2:$B7865,2,FALSE)</f>
        <v>Nitzschia spp 0051</v>
      </c>
      <c r="C1907" s="149" t="str">
        <f>VLOOKUP(A1907,'MASTER KEY'!$A$2:$C7865,3,TRUE)</f>
        <v>cells/mL</v>
      </c>
      <c r="D1907" s="6" t="str">
        <f t="shared" si="43"/>
        <v>Nitzschia_spp_0051</v>
      </c>
      <c r="E1907" s="149" t="str">
        <f t="shared" si="42"/>
        <v>cells/mL</v>
      </c>
      <c r="F1907" s="173">
        <v>1</v>
      </c>
      <c r="G1907" t="str">
        <f>VLOOKUP(A1907,'MASTER KEY'!$A$2:$K6903,11,FALSE)</f>
        <v>Ecology (Planktonic)</v>
      </c>
      <c r="H1907">
        <v>0</v>
      </c>
    </row>
    <row r="1908" spans="1:8">
      <c r="A1908" s="6" t="s">
        <v>4968</v>
      </c>
      <c r="B1908" t="str">
        <f>VLOOKUP(A1908,'MASTER KEY'!$A$2:$B7866,2,FALSE)</f>
        <v>Nitzschia spp 0052</v>
      </c>
      <c r="C1908" s="149" t="str">
        <f>VLOOKUP(A1908,'MASTER KEY'!$A$2:$C7866,3,TRUE)</f>
        <v>cells/mL</v>
      </c>
      <c r="D1908" s="6" t="str">
        <f t="shared" si="43"/>
        <v>Nitzschia_spp_0052</v>
      </c>
      <c r="E1908" s="149" t="str">
        <f t="shared" si="42"/>
        <v>cells/mL</v>
      </c>
      <c r="F1908" s="173">
        <v>1</v>
      </c>
      <c r="G1908" t="str">
        <f>VLOOKUP(A1908,'MASTER KEY'!$A$2:$K6904,11,FALSE)</f>
        <v>Ecology (Planktonic)</v>
      </c>
      <c r="H1908">
        <v>0</v>
      </c>
    </row>
    <row r="1909" spans="1:8">
      <c r="A1909" s="6" t="s">
        <v>4969</v>
      </c>
      <c r="B1909" t="str">
        <f>VLOOKUP(A1909,'MASTER KEY'!$A$2:$B7867,2,FALSE)</f>
        <v>Nitzschia spp 0053</v>
      </c>
      <c r="C1909" s="149" t="str">
        <f>VLOOKUP(A1909,'MASTER KEY'!$A$2:$C7867,3,TRUE)</f>
        <v>cells/mL</v>
      </c>
      <c r="D1909" s="6" t="str">
        <f t="shared" si="43"/>
        <v>Nitzschia_spp_0053</v>
      </c>
      <c r="E1909" s="149" t="str">
        <f t="shared" si="42"/>
        <v>cells/mL</v>
      </c>
      <c r="F1909" s="173">
        <v>1</v>
      </c>
      <c r="G1909" t="str">
        <f>VLOOKUP(A1909,'MASTER KEY'!$A$2:$K6905,11,FALSE)</f>
        <v>Ecology (Planktonic)</v>
      </c>
      <c r="H1909">
        <v>0</v>
      </c>
    </row>
    <row r="1910" spans="1:8">
      <c r="A1910" s="6" t="s">
        <v>4970</v>
      </c>
      <c r="B1910" t="str">
        <f>VLOOKUP(A1910,'MASTER KEY'!$A$2:$B7868,2,FALSE)</f>
        <v>Nitzschia spp 0054</v>
      </c>
      <c r="C1910" s="149" t="str">
        <f>VLOOKUP(A1910,'MASTER KEY'!$A$2:$C7868,3,TRUE)</f>
        <v>cells/mL</v>
      </c>
      <c r="D1910" s="6" t="str">
        <f t="shared" si="43"/>
        <v>Nitzschia_spp_0054</v>
      </c>
      <c r="E1910" s="149" t="str">
        <f t="shared" si="42"/>
        <v>cells/mL</v>
      </c>
      <c r="F1910" s="173">
        <v>1</v>
      </c>
      <c r="G1910" t="str">
        <f>VLOOKUP(A1910,'MASTER KEY'!$A$2:$K6906,11,FALSE)</f>
        <v>Ecology (Planktonic)</v>
      </c>
      <c r="H1910">
        <v>0</v>
      </c>
    </row>
    <row r="1911" spans="1:8">
      <c r="A1911" s="6" t="s">
        <v>4971</v>
      </c>
      <c r="B1911" t="str">
        <f>VLOOKUP(A1911,'MASTER KEY'!$A$2:$B7869,2,FALSE)</f>
        <v>Nitzschia spp 0055</v>
      </c>
      <c r="C1911" s="149" t="str">
        <f>VLOOKUP(A1911,'MASTER KEY'!$A$2:$C7869,3,TRUE)</f>
        <v>cells/mL</v>
      </c>
      <c r="D1911" s="6" t="str">
        <f t="shared" si="43"/>
        <v>Nitzschia_spp_0055</v>
      </c>
      <c r="E1911" s="149" t="str">
        <f t="shared" si="42"/>
        <v>cells/mL</v>
      </c>
      <c r="F1911" s="173">
        <v>1</v>
      </c>
      <c r="G1911" t="str">
        <f>VLOOKUP(A1911,'MASTER KEY'!$A$2:$K6907,11,FALSE)</f>
        <v>Ecology (Planktonic)</v>
      </c>
      <c r="H1911">
        <v>0</v>
      </c>
    </row>
    <row r="1912" spans="1:8">
      <c r="A1912" s="6" t="s">
        <v>4972</v>
      </c>
      <c r="B1912" t="str">
        <f>VLOOKUP(A1912,'MASTER KEY'!$A$2:$B7870,2,FALSE)</f>
        <v>Nitzschia tryblionella</v>
      </c>
      <c r="C1912" s="149" t="str">
        <f>VLOOKUP(A1912,'MASTER KEY'!$A$2:$C7870,3,TRUE)</f>
        <v>cells/mL</v>
      </c>
      <c r="D1912" s="6" t="str">
        <f t="shared" si="43"/>
        <v>Nitzschia_tryblionella</v>
      </c>
      <c r="E1912" s="149" t="str">
        <f t="shared" si="42"/>
        <v>cells/mL</v>
      </c>
      <c r="F1912" s="173">
        <v>1</v>
      </c>
      <c r="G1912" t="str">
        <f>VLOOKUP(A1912,'MASTER KEY'!$A$2:$K6908,11,FALSE)</f>
        <v>Ecology (Planktonic)</v>
      </c>
      <c r="H1912">
        <v>0</v>
      </c>
    </row>
    <row r="1913" spans="1:8">
      <c r="A1913" s="6" t="s">
        <v>4973</v>
      </c>
      <c r="B1913" t="str">
        <f>VLOOKUP(A1913,'MASTER KEY'!$A$2:$B7871,2,FALSE)</f>
        <v>Noctiluca scintillans</v>
      </c>
      <c r="C1913" s="149" t="str">
        <f>VLOOKUP(A1913,'MASTER KEY'!$A$2:$C7871,3,TRUE)</f>
        <v>cells/mL</v>
      </c>
      <c r="D1913" s="6" t="str">
        <f t="shared" si="43"/>
        <v>Noctiluca_scintillans</v>
      </c>
      <c r="E1913" s="149" t="str">
        <f t="shared" si="42"/>
        <v>cells/mL</v>
      </c>
      <c r="F1913" s="173">
        <v>1</v>
      </c>
      <c r="G1913" t="str">
        <f>VLOOKUP(A1913,'MASTER KEY'!$A$2:$K6909,11,FALSE)</f>
        <v>Ecology (Planktonic)</v>
      </c>
      <c r="H1913">
        <v>0</v>
      </c>
    </row>
    <row r="1914" spans="1:8">
      <c r="A1914" s="6" t="s">
        <v>4974</v>
      </c>
      <c r="B1914" t="str">
        <f>VLOOKUP(A1914,'MASTER KEY'!$A$2:$B7872,2,FALSE)</f>
        <v>Nodularia spp 0001</v>
      </c>
      <c r="C1914" s="149" t="str">
        <f>VLOOKUP(A1914,'MASTER KEY'!$A$2:$C7872,3,TRUE)</f>
        <v>cells/mL</v>
      </c>
      <c r="D1914" s="6" t="str">
        <f t="shared" si="43"/>
        <v>Nodularia_spp_0001</v>
      </c>
      <c r="E1914" s="149" t="str">
        <f t="shared" si="42"/>
        <v>cells/mL</v>
      </c>
      <c r="F1914" s="173">
        <v>1</v>
      </c>
      <c r="G1914" t="str">
        <f>VLOOKUP(A1914,'MASTER KEY'!$A$2:$K6910,11,FALSE)</f>
        <v>Ecology (Planktonic)</v>
      </c>
      <c r="H1914">
        <v>0</v>
      </c>
    </row>
    <row r="1915" spans="1:8">
      <c r="A1915" s="6" t="s">
        <v>4975</v>
      </c>
      <c r="B1915" t="str">
        <f>VLOOKUP(A1915,'MASTER KEY'!$A$2:$B7873,2,FALSE)</f>
        <v>Oblea rotunda</v>
      </c>
      <c r="C1915" s="149" t="str">
        <f>VLOOKUP(A1915,'MASTER KEY'!$A$2:$C7873,3,TRUE)</f>
        <v>cells/mL</v>
      </c>
      <c r="D1915" s="6" t="str">
        <f t="shared" si="43"/>
        <v>Oblea_rotunda</v>
      </c>
      <c r="E1915" s="149" t="str">
        <f t="shared" si="42"/>
        <v>cells/mL</v>
      </c>
      <c r="F1915" s="173">
        <v>1</v>
      </c>
      <c r="G1915" t="str">
        <f>VLOOKUP(A1915,'MASTER KEY'!$A$2:$K6911,11,FALSE)</f>
        <v>Ecology (Planktonic)</v>
      </c>
      <c r="H1915">
        <v>0</v>
      </c>
    </row>
    <row r="1916" spans="1:8">
      <c r="A1916" s="6" t="s">
        <v>4976</v>
      </c>
      <c r="B1916" t="str">
        <f>VLOOKUP(A1916,'MASTER KEY'!$A$2:$B7874,2,FALSE)</f>
        <v>Oblea spp 0001</v>
      </c>
      <c r="C1916" s="149" t="str">
        <f>VLOOKUP(A1916,'MASTER KEY'!$A$2:$C7874,3,TRUE)</f>
        <v>cells/mL</v>
      </c>
      <c r="D1916" s="6" t="str">
        <f t="shared" si="43"/>
        <v>Oblea_spp_0001</v>
      </c>
      <c r="E1916" s="149" t="str">
        <f t="shared" si="42"/>
        <v>cells/mL</v>
      </c>
      <c r="F1916" s="173">
        <v>1</v>
      </c>
      <c r="G1916" t="str">
        <f>VLOOKUP(A1916,'MASTER KEY'!$A$2:$K6912,11,FALSE)</f>
        <v>Ecology (Planktonic)</v>
      </c>
      <c r="H1916">
        <v>0</v>
      </c>
    </row>
    <row r="1917" spans="1:8">
      <c r="A1917" s="6" t="s">
        <v>4977</v>
      </c>
      <c r="B1917" t="str">
        <f>VLOOKUP(A1917,'MASTER KEY'!$A$2:$B7875,2,FALSE)</f>
        <v>Octactis octonaria</v>
      </c>
      <c r="C1917" s="149" t="str">
        <f>VLOOKUP(A1917,'MASTER KEY'!$A$2:$C7875,3,TRUE)</f>
        <v>cells/mL</v>
      </c>
      <c r="D1917" s="6" t="str">
        <f t="shared" si="43"/>
        <v>Octactis_octonaria</v>
      </c>
      <c r="E1917" s="149" t="str">
        <f t="shared" si="42"/>
        <v>cells/mL</v>
      </c>
      <c r="F1917" s="173">
        <v>1</v>
      </c>
      <c r="G1917" t="str">
        <f>VLOOKUP(A1917,'MASTER KEY'!$A$2:$K6913,11,FALSE)</f>
        <v>Ecology (Planktonic)</v>
      </c>
      <c r="H1917">
        <v>0</v>
      </c>
    </row>
    <row r="1918" spans="1:8">
      <c r="A1918" s="6" t="s">
        <v>4978</v>
      </c>
      <c r="B1918" t="str">
        <f>VLOOKUP(A1918,'MASTER KEY'!$A$2:$B7876,2,FALSE)</f>
        <v>Octactis spp 0001</v>
      </c>
      <c r="C1918" s="149" t="str">
        <f>VLOOKUP(A1918,'MASTER KEY'!$A$2:$C7876,3,TRUE)</f>
        <v>cells/mL</v>
      </c>
      <c r="D1918" s="6" t="str">
        <f t="shared" si="43"/>
        <v>Octactis_spp_0001</v>
      </c>
      <c r="E1918" s="149" t="str">
        <f t="shared" si="42"/>
        <v>cells/mL</v>
      </c>
      <c r="F1918" s="173">
        <v>1</v>
      </c>
      <c r="G1918" t="str">
        <f>VLOOKUP(A1918,'MASTER KEY'!$A$2:$K6914,11,FALSE)</f>
        <v>Ecology (Planktonic)</v>
      </c>
      <c r="H1918">
        <v>0</v>
      </c>
    </row>
    <row r="1919" spans="1:8">
      <c r="A1919" s="6" t="s">
        <v>4979</v>
      </c>
      <c r="B1919" t="str">
        <f>VLOOKUP(A1919,'MASTER KEY'!$A$2:$B7877,2,FALSE)</f>
        <v>Odontella aurita</v>
      </c>
      <c r="C1919" s="149" t="str">
        <f>VLOOKUP(A1919,'MASTER KEY'!$A$2:$C7877,3,TRUE)</f>
        <v>cells/mL</v>
      </c>
      <c r="D1919" s="6" t="str">
        <f t="shared" si="43"/>
        <v>Odontella_aurita</v>
      </c>
      <c r="E1919" s="149" t="str">
        <f t="shared" si="42"/>
        <v>cells/mL</v>
      </c>
      <c r="F1919" s="173">
        <v>1</v>
      </c>
      <c r="G1919" t="str">
        <f>VLOOKUP(A1919,'MASTER KEY'!$A$2:$K6915,11,FALSE)</f>
        <v>Ecology (Planktonic)</v>
      </c>
      <c r="H1919">
        <v>0</v>
      </c>
    </row>
    <row r="1920" spans="1:8">
      <c r="A1920" s="6" t="s">
        <v>4980</v>
      </c>
      <c r="B1920" t="str">
        <f>VLOOKUP(A1920,'MASTER KEY'!$A$2:$B7878,2,FALSE)</f>
        <v>Odontella mobiliensis</v>
      </c>
      <c r="C1920" s="149" t="str">
        <f>VLOOKUP(A1920,'MASTER KEY'!$A$2:$C7878,3,TRUE)</f>
        <v>cells/mL</v>
      </c>
      <c r="D1920" s="6" t="str">
        <f t="shared" si="43"/>
        <v>Odontella_mobiliensis</v>
      </c>
      <c r="E1920" s="149" t="str">
        <f t="shared" si="42"/>
        <v>cells/mL</v>
      </c>
      <c r="F1920" s="173">
        <v>1</v>
      </c>
      <c r="G1920" t="str">
        <f>VLOOKUP(A1920,'MASTER KEY'!$A$2:$K6916,11,FALSE)</f>
        <v>Ecology (Planktonic)</v>
      </c>
      <c r="H1920">
        <v>0</v>
      </c>
    </row>
    <row r="1921" spans="1:8">
      <c r="A1921" s="6" t="s">
        <v>4981</v>
      </c>
      <c r="B1921" t="str">
        <f>VLOOKUP(A1921,'MASTER KEY'!$A$2:$B7879,2,FALSE)</f>
        <v>Odontella pulchella</v>
      </c>
      <c r="C1921" s="149" t="str">
        <f>VLOOKUP(A1921,'MASTER KEY'!$A$2:$C7879,3,TRUE)</f>
        <v>cells/mL</v>
      </c>
      <c r="D1921" s="6" t="str">
        <f t="shared" si="43"/>
        <v>Odontella_pulchella</v>
      </c>
      <c r="E1921" s="149" t="str">
        <f t="shared" si="42"/>
        <v>cells/mL</v>
      </c>
      <c r="F1921" s="173">
        <v>1</v>
      </c>
      <c r="G1921" t="str">
        <f>VLOOKUP(A1921,'MASTER KEY'!$A$2:$K6917,11,FALSE)</f>
        <v>Ecology (Planktonic)</v>
      </c>
      <c r="H1921">
        <v>0</v>
      </c>
    </row>
    <row r="1922" spans="1:8">
      <c r="A1922" s="6" t="s">
        <v>4982</v>
      </c>
      <c r="B1922" t="str">
        <f>VLOOKUP(A1922,'MASTER KEY'!$A$2:$B7880,2,FALSE)</f>
        <v>Odontella sinensis</v>
      </c>
      <c r="C1922" s="149" t="str">
        <f>VLOOKUP(A1922,'MASTER KEY'!$A$2:$C7880,3,TRUE)</f>
        <v>cells/mL</v>
      </c>
      <c r="D1922" s="6" t="str">
        <f t="shared" si="43"/>
        <v>Odontella_sinensis</v>
      </c>
      <c r="E1922" s="149" t="str">
        <f t="shared" si="42"/>
        <v>cells/mL</v>
      </c>
      <c r="F1922" s="173">
        <v>1</v>
      </c>
      <c r="G1922" t="str">
        <f>VLOOKUP(A1922,'MASTER KEY'!$A$2:$K6918,11,FALSE)</f>
        <v>Ecology (Planktonic)</v>
      </c>
      <c r="H1922">
        <v>0</v>
      </c>
    </row>
    <row r="1923" spans="1:8">
      <c r="A1923" s="6" t="s">
        <v>4983</v>
      </c>
      <c r="B1923" t="str">
        <f>VLOOKUP(A1923,'MASTER KEY'!$A$2:$B7881,2,FALSE)</f>
        <v>Odontella spp 0001</v>
      </c>
      <c r="C1923" s="149" t="str">
        <f>VLOOKUP(A1923,'MASTER KEY'!$A$2:$C7881,3,TRUE)</f>
        <v>cells/mL</v>
      </c>
      <c r="D1923" s="6" t="str">
        <f t="shared" si="43"/>
        <v>Odontella_spp_0001</v>
      </c>
      <c r="E1923" s="149" t="str">
        <f t="shared" si="42"/>
        <v>cells/mL</v>
      </c>
      <c r="F1923" s="173">
        <v>1</v>
      </c>
      <c r="G1923" t="str">
        <f>VLOOKUP(A1923,'MASTER KEY'!$A$2:$K6919,11,FALSE)</f>
        <v>Ecology (Planktonic)</v>
      </c>
      <c r="H1923">
        <v>0</v>
      </c>
    </row>
    <row r="1924" spans="1:8">
      <c r="A1924" s="6" t="s">
        <v>4984</v>
      </c>
      <c r="B1924" t="str">
        <f>VLOOKUP(A1924,'MASTER KEY'!$A$2:$B7882,2,FALSE)</f>
        <v>Odontella spp 0002</v>
      </c>
      <c r="C1924" s="149" t="str">
        <f>VLOOKUP(A1924,'MASTER KEY'!$A$2:$C7882,3,TRUE)</f>
        <v>cells/mL</v>
      </c>
      <c r="D1924" s="6" t="str">
        <f t="shared" si="43"/>
        <v>Odontella_spp_0002</v>
      </c>
      <c r="E1924" s="149" t="str">
        <f t="shared" si="42"/>
        <v>cells/mL</v>
      </c>
      <c r="F1924" s="173">
        <v>1</v>
      </c>
      <c r="G1924" t="str">
        <f>VLOOKUP(A1924,'MASTER KEY'!$A$2:$K6920,11,FALSE)</f>
        <v>Ecology (Planktonic)</v>
      </c>
      <c r="H1924">
        <v>0</v>
      </c>
    </row>
    <row r="1925" spans="1:8">
      <c r="A1925" s="6" t="s">
        <v>4985</v>
      </c>
      <c r="B1925" t="str">
        <f>VLOOKUP(A1925,'MASTER KEY'!$A$2:$B7883,2,FALSE)</f>
        <v>Odontella spp 0003</v>
      </c>
      <c r="C1925" s="149" t="str">
        <f>VLOOKUP(A1925,'MASTER KEY'!$A$2:$C7883,3,TRUE)</f>
        <v>cells/mL</v>
      </c>
      <c r="D1925" s="6" t="str">
        <f t="shared" si="43"/>
        <v>Odontella_spp_0003</v>
      </c>
      <c r="E1925" s="149" t="str">
        <f t="shared" si="42"/>
        <v>cells/mL</v>
      </c>
      <c r="F1925" s="173">
        <v>1</v>
      </c>
      <c r="G1925" t="str">
        <f>VLOOKUP(A1925,'MASTER KEY'!$A$2:$K6921,11,FALSE)</f>
        <v>Ecology (Planktonic)</v>
      </c>
      <c r="H1925">
        <v>0</v>
      </c>
    </row>
    <row r="1926" spans="1:8">
      <c r="A1926" s="6" t="s">
        <v>4986</v>
      </c>
      <c r="B1926" t="str">
        <f>VLOOKUP(A1926,'MASTER KEY'!$A$2:$B7884,2,FALSE)</f>
        <v>Odontella spp 0004</v>
      </c>
      <c r="C1926" s="149" t="str">
        <f>VLOOKUP(A1926,'MASTER KEY'!$A$2:$C7884,3,TRUE)</f>
        <v>cells/mL</v>
      </c>
      <c r="D1926" s="6" t="str">
        <f t="shared" si="43"/>
        <v>Odontella_spp_0004</v>
      </c>
      <c r="E1926" s="149" t="str">
        <f t="shared" si="42"/>
        <v>cells/mL</v>
      </c>
      <c r="F1926" s="173">
        <v>1</v>
      </c>
      <c r="G1926" t="str">
        <f>VLOOKUP(A1926,'MASTER KEY'!$A$2:$K6922,11,FALSE)</f>
        <v>Ecology (Planktonic)</v>
      </c>
      <c r="H1926">
        <v>0</v>
      </c>
    </row>
    <row r="1927" spans="1:8">
      <c r="A1927" s="6" t="s">
        <v>4987</v>
      </c>
      <c r="B1927" t="str">
        <f>VLOOKUP(A1927,'MASTER KEY'!$A$2:$B7885,2,FALSE)</f>
        <v>Odontella spp 0005</v>
      </c>
      <c r="C1927" s="149" t="str">
        <f>VLOOKUP(A1927,'MASTER KEY'!$A$2:$C7885,3,TRUE)</f>
        <v>cells/mL</v>
      </c>
      <c r="D1927" s="6" t="str">
        <f t="shared" si="43"/>
        <v>Odontella_spp_0005</v>
      </c>
      <c r="E1927" s="149" t="str">
        <f t="shared" si="42"/>
        <v>cells/mL</v>
      </c>
      <c r="F1927" s="173">
        <v>1</v>
      </c>
      <c r="G1927" t="str">
        <f>VLOOKUP(A1927,'MASTER KEY'!$A$2:$K6923,11,FALSE)</f>
        <v>Ecology (Planktonic)</v>
      </c>
      <c r="H1927">
        <v>0</v>
      </c>
    </row>
    <row r="1928" spans="1:8">
      <c r="A1928" s="6" t="s">
        <v>4988</v>
      </c>
      <c r="B1928" t="str">
        <f>VLOOKUP(A1928,'MASTER KEY'!$A$2:$B7886,2,FALSE)</f>
        <v>Odontella spp 0006</v>
      </c>
      <c r="C1928" s="149" t="str">
        <f>VLOOKUP(A1928,'MASTER KEY'!$A$2:$C7886,3,TRUE)</f>
        <v>cells/mL</v>
      </c>
      <c r="D1928" s="6" t="str">
        <f t="shared" si="43"/>
        <v>Odontella_spp_0006</v>
      </c>
      <c r="E1928" s="149" t="str">
        <f t="shared" si="42"/>
        <v>cells/mL</v>
      </c>
      <c r="F1928" s="173">
        <v>1</v>
      </c>
      <c r="G1928" t="str">
        <f>VLOOKUP(A1928,'MASTER KEY'!$A$2:$K6924,11,FALSE)</f>
        <v>Ecology (Planktonic)</v>
      </c>
      <c r="H1928">
        <v>0</v>
      </c>
    </row>
    <row r="1929" spans="1:8">
      <c r="A1929" s="6" t="s">
        <v>4989</v>
      </c>
      <c r="B1929" t="str">
        <f>VLOOKUP(A1929,'MASTER KEY'!$A$2:$B7887,2,FALSE)</f>
        <v>Odontella spp 0007</v>
      </c>
      <c r="C1929" s="149" t="str">
        <f>VLOOKUP(A1929,'MASTER KEY'!$A$2:$C7887,3,TRUE)</f>
        <v>cells/mL</v>
      </c>
      <c r="D1929" s="6" t="str">
        <f t="shared" si="43"/>
        <v>Odontella_spp_0007</v>
      </c>
      <c r="E1929" s="149" t="str">
        <f t="shared" si="42"/>
        <v>cells/mL</v>
      </c>
      <c r="F1929" s="173">
        <v>1</v>
      </c>
      <c r="G1929" t="str">
        <f>VLOOKUP(A1929,'MASTER KEY'!$A$2:$K6925,11,FALSE)</f>
        <v>Ecology (Planktonic)</v>
      </c>
      <c r="H1929">
        <v>0</v>
      </c>
    </row>
    <row r="1930" spans="1:8">
      <c r="A1930" s="6" t="s">
        <v>4990</v>
      </c>
      <c r="B1930" t="str">
        <f>VLOOKUP(A1930,'MASTER KEY'!$A$2:$B7888,2,FALSE)</f>
        <v>Odontella spp 0008</v>
      </c>
      <c r="C1930" s="149" t="str">
        <f>VLOOKUP(A1930,'MASTER KEY'!$A$2:$C7888,3,TRUE)</f>
        <v>cells/mL</v>
      </c>
      <c r="D1930" s="6" t="str">
        <f t="shared" si="43"/>
        <v>Odontella_spp_0008</v>
      </c>
      <c r="E1930" s="149" t="str">
        <f t="shared" si="42"/>
        <v>cells/mL</v>
      </c>
      <c r="F1930" s="173">
        <v>1</v>
      </c>
      <c r="G1930" t="str">
        <f>VLOOKUP(A1930,'MASTER KEY'!$A$2:$K6926,11,FALSE)</f>
        <v>Ecology (Planktonic)</v>
      </c>
      <c r="H1930">
        <v>0</v>
      </c>
    </row>
    <row r="1931" spans="1:8">
      <c r="A1931" s="6" t="s">
        <v>4991</v>
      </c>
      <c r="B1931" t="str">
        <f>VLOOKUP(A1931,'MASTER KEY'!$A$2:$B7889,2,FALSE)</f>
        <v>Oltmannsiella spp 0001</v>
      </c>
      <c r="C1931" s="149" t="str">
        <f>VLOOKUP(A1931,'MASTER KEY'!$A$2:$C7889,3,TRUE)</f>
        <v>cells/mL</v>
      </c>
      <c r="D1931" s="6" t="str">
        <f t="shared" si="43"/>
        <v>Oltmannsiella_spp_0001</v>
      </c>
      <c r="E1931" s="149" t="str">
        <f t="shared" si="42"/>
        <v>cells/mL</v>
      </c>
      <c r="F1931" s="173">
        <v>1</v>
      </c>
      <c r="G1931" t="str">
        <f>VLOOKUP(A1931,'MASTER KEY'!$A$2:$K6927,11,FALSE)</f>
        <v>Ecology (Planktonic)</v>
      </c>
      <c r="H1931">
        <v>0</v>
      </c>
    </row>
    <row r="1932" spans="1:8">
      <c r="A1932" s="6" t="s">
        <v>4992</v>
      </c>
      <c r="B1932" t="str">
        <f>VLOOKUP(A1932,'MASTER KEY'!$A$2:$B7890,2,FALSE)</f>
        <v>Oltmannsiellopsis spp 0001</v>
      </c>
      <c r="C1932" s="149" t="str">
        <f>VLOOKUP(A1932,'MASTER KEY'!$A$2:$C7890,3,TRUE)</f>
        <v>cells/mL</v>
      </c>
      <c r="D1932" s="6" t="str">
        <f t="shared" si="43"/>
        <v>Oltmannsiellopsis_spp_0001</v>
      </c>
      <c r="E1932" s="149" t="str">
        <f t="shared" ref="E1932:E1995" si="44">C1932</f>
        <v>cells/mL</v>
      </c>
      <c r="F1932" s="173">
        <v>1</v>
      </c>
      <c r="G1932" t="str">
        <f>VLOOKUP(A1932,'MASTER KEY'!$A$2:$K6928,11,FALSE)</f>
        <v>Ecology (Planktonic)</v>
      </c>
      <c r="H1932">
        <v>0</v>
      </c>
    </row>
    <row r="1933" spans="1:8">
      <c r="A1933" s="6" t="s">
        <v>4993</v>
      </c>
      <c r="B1933" t="str">
        <f>VLOOKUP(A1933,'MASTER KEY'!$A$2:$B7891,2,FALSE)</f>
        <v>Oocystis spp 0001</v>
      </c>
      <c r="C1933" s="149" t="str">
        <f>VLOOKUP(A1933,'MASTER KEY'!$A$2:$C7891,3,TRUE)</f>
        <v>cells/mL</v>
      </c>
      <c r="D1933" s="6" t="str">
        <f t="shared" ref="D1933:D1996" si="45">SUBSTITUTE(SUBSTITUTE(SUBSTITUTE(SUBSTITUTE(SUBSTITUTE(SUBSTITUTE(SUBSTITUTE(SUBSTITUTE(SUBSTITUTE(SUBSTITUTE(SUBSTITUTE(SUBSTITUTE(B1933," ","_"),"%",""),"(",""),")",""),"/",""),",",""),"-",""),".",""),"'",""),"&lt;",""),"&gt;",""),"=","")</f>
        <v>Oocystis_spp_0001</v>
      </c>
      <c r="E1933" s="149" t="str">
        <f t="shared" si="44"/>
        <v>cells/mL</v>
      </c>
      <c r="F1933" s="173">
        <v>1</v>
      </c>
      <c r="G1933" t="str">
        <f>VLOOKUP(A1933,'MASTER KEY'!$A$2:$K6929,11,FALSE)</f>
        <v>Ecology (Planktonic)</v>
      </c>
      <c r="H1933">
        <v>0</v>
      </c>
    </row>
    <row r="1934" spans="1:8">
      <c r="A1934" s="6" t="s">
        <v>4994</v>
      </c>
      <c r="B1934" t="str">
        <f>VLOOKUP(A1934,'MASTER KEY'!$A$2:$B7892,2,FALSE)</f>
        <v>Oolithotus fragilis</v>
      </c>
      <c r="C1934" s="149" t="str">
        <f>VLOOKUP(A1934,'MASTER KEY'!$A$2:$C7892,3,TRUE)</f>
        <v>cells/mL</v>
      </c>
      <c r="D1934" s="6" t="str">
        <f t="shared" si="45"/>
        <v>Oolithotus_fragilis</v>
      </c>
      <c r="E1934" s="149" t="str">
        <f t="shared" si="44"/>
        <v>cells/mL</v>
      </c>
      <c r="F1934" s="173">
        <v>1</v>
      </c>
      <c r="G1934" t="str">
        <f>VLOOKUP(A1934,'MASTER KEY'!$A$2:$K6930,11,FALSE)</f>
        <v>Ecology (Planktonic)</v>
      </c>
      <c r="H1934">
        <v>0</v>
      </c>
    </row>
    <row r="1935" spans="1:8">
      <c r="A1935" s="6" t="s">
        <v>4995</v>
      </c>
      <c r="B1935" t="str">
        <f>VLOOKUP(A1935,'MASTER KEY'!$A$2:$B7893,2,FALSE)</f>
        <v>Oolithotus spp 0001</v>
      </c>
      <c r="C1935" s="149" t="str">
        <f>VLOOKUP(A1935,'MASTER KEY'!$A$2:$C7893,3,TRUE)</f>
        <v>cells/mL</v>
      </c>
      <c r="D1935" s="6" t="str">
        <f t="shared" si="45"/>
        <v>Oolithotus_spp_0001</v>
      </c>
      <c r="E1935" s="149" t="str">
        <f t="shared" si="44"/>
        <v>cells/mL</v>
      </c>
      <c r="F1935" s="173">
        <v>1</v>
      </c>
      <c r="G1935" t="str">
        <f>VLOOKUP(A1935,'MASTER KEY'!$A$2:$K6931,11,FALSE)</f>
        <v>Ecology (Planktonic)</v>
      </c>
      <c r="H1935">
        <v>0</v>
      </c>
    </row>
    <row r="1936" spans="1:8">
      <c r="A1936" s="6" t="s">
        <v>4996</v>
      </c>
      <c r="B1936" t="str">
        <f>VLOOKUP(A1936,'MASTER KEY'!$A$2:$B7894,2,FALSE)</f>
        <v>Ornithocercus magnificus</v>
      </c>
      <c r="C1936" s="149" t="str">
        <f>VLOOKUP(A1936,'MASTER KEY'!$A$2:$C7894,3,TRUE)</f>
        <v>cells/mL</v>
      </c>
      <c r="D1936" s="6" t="str">
        <f t="shared" si="45"/>
        <v>Ornithocercus_magnificus</v>
      </c>
      <c r="E1936" s="149" t="str">
        <f t="shared" si="44"/>
        <v>cells/mL</v>
      </c>
      <c r="F1936" s="173">
        <v>1</v>
      </c>
      <c r="G1936" t="str">
        <f>VLOOKUP(A1936,'MASTER KEY'!$A$2:$K6932,11,FALSE)</f>
        <v>Ecology (Planktonic)</v>
      </c>
      <c r="H1936">
        <v>0</v>
      </c>
    </row>
    <row r="1937" spans="1:8">
      <c r="A1937" s="6" t="s">
        <v>4997</v>
      </c>
      <c r="B1937" t="str">
        <f>VLOOKUP(A1937,'MASTER KEY'!$A$2:$B7895,2,FALSE)</f>
        <v>Ornithocercus quadratus</v>
      </c>
      <c r="C1937" s="149" t="str">
        <f>VLOOKUP(A1937,'MASTER KEY'!$A$2:$C7895,3,TRUE)</f>
        <v>cells/mL</v>
      </c>
      <c r="D1937" s="6" t="str">
        <f t="shared" si="45"/>
        <v>Ornithocercus_quadratus</v>
      </c>
      <c r="E1937" s="149" t="str">
        <f t="shared" si="44"/>
        <v>cells/mL</v>
      </c>
      <c r="F1937" s="173">
        <v>1</v>
      </c>
      <c r="G1937" t="str">
        <f>VLOOKUP(A1937,'MASTER KEY'!$A$2:$K6933,11,FALSE)</f>
        <v>Ecology (Planktonic)</v>
      </c>
      <c r="H1937">
        <v>0</v>
      </c>
    </row>
    <row r="1938" spans="1:8">
      <c r="A1938" s="6" t="s">
        <v>4998</v>
      </c>
      <c r="B1938" t="str">
        <f>VLOOKUP(A1938,'MASTER KEY'!$A$2:$B7896,2,FALSE)</f>
        <v>Ornithocercus spp 0001</v>
      </c>
      <c r="C1938" s="149" t="str">
        <f>VLOOKUP(A1938,'MASTER KEY'!$A$2:$C7896,3,TRUE)</f>
        <v>cells/mL</v>
      </c>
      <c r="D1938" s="6" t="str">
        <f t="shared" si="45"/>
        <v>Ornithocercus_spp_0001</v>
      </c>
      <c r="E1938" s="149" t="str">
        <f t="shared" si="44"/>
        <v>cells/mL</v>
      </c>
      <c r="F1938" s="173">
        <v>1</v>
      </c>
      <c r="G1938" t="str">
        <f>VLOOKUP(A1938,'MASTER KEY'!$A$2:$K6934,11,FALSE)</f>
        <v>Ecology (Planktonic)</v>
      </c>
      <c r="H1938">
        <v>0</v>
      </c>
    </row>
    <row r="1939" spans="1:8">
      <c r="A1939" s="6" t="s">
        <v>4999</v>
      </c>
      <c r="B1939" t="str">
        <f>VLOOKUP(A1939,'MASTER KEY'!$A$2:$B7897,2,FALSE)</f>
        <v>Oscillatoria erythraea</v>
      </c>
      <c r="C1939" s="149" t="str">
        <f>VLOOKUP(A1939,'MASTER KEY'!$A$2:$C7897,3,TRUE)</f>
        <v>cells/mL</v>
      </c>
      <c r="D1939" s="6" t="str">
        <f t="shared" si="45"/>
        <v>Oscillatoria_erythraea</v>
      </c>
      <c r="E1939" s="149" t="str">
        <f t="shared" si="44"/>
        <v>cells/mL</v>
      </c>
      <c r="F1939" s="173">
        <v>1</v>
      </c>
      <c r="G1939" t="str">
        <f>VLOOKUP(A1939,'MASTER KEY'!$A$2:$K6935,11,FALSE)</f>
        <v>Ecology (Planktonic)</v>
      </c>
      <c r="H1939">
        <v>0</v>
      </c>
    </row>
    <row r="1940" spans="1:8">
      <c r="A1940" s="6" t="s">
        <v>5000</v>
      </c>
      <c r="B1940" t="str">
        <f>VLOOKUP(A1940,'MASTER KEY'!$A$2:$B7898,2,FALSE)</f>
        <v>Oscillatoria princeps</v>
      </c>
      <c r="C1940" s="149" t="str">
        <f>VLOOKUP(A1940,'MASTER KEY'!$A$2:$C7898,3,TRUE)</f>
        <v>cells/mL</v>
      </c>
      <c r="D1940" s="6" t="str">
        <f t="shared" si="45"/>
        <v>Oscillatoria_princeps</v>
      </c>
      <c r="E1940" s="149" t="str">
        <f t="shared" si="44"/>
        <v>cells/mL</v>
      </c>
      <c r="F1940" s="173">
        <v>1</v>
      </c>
      <c r="G1940" t="str">
        <f>VLOOKUP(A1940,'MASTER KEY'!$A$2:$K6936,11,FALSE)</f>
        <v>Ecology (Planktonic)</v>
      </c>
      <c r="H1940">
        <v>0</v>
      </c>
    </row>
    <row r="1941" spans="1:8">
      <c r="A1941" s="6" t="s">
        <v>5001</v>
      </c>
      <c r="B1941" t="str">
        <f>VLOOKUP(A1941,'MASTER KEY'!$A$2:$B7899,2,FALSE)</f>
        <v>Oscillatoria spp 0001</v>
      </c>
      <c r="C1941" s="149" t="str">
        <f>VLOOKUP(A1941,'MASTER KEY'!$A$2:$C7899,3,TRUE)</f>
        <v>cells/mL</v>
      </c>
      <c r="D1941" s="6" t="str">
        <f t="shared" si="45"/>
        <v>Oscillatoria_spp_0001</v>
      </c>
      <c r="E1941" s="149" t="str">
        <f t="shared" si="44"/>
        <v>cells/mL</v>
      </c>
      <c r="F1941" s="173">
        <v>1</v>
      </c>
      <c r="G1941" t="str">
        <f>VLOOKUP(A1941,'MASTER KEY'!$A$2:$K6937,11,FALSE)</f>
        <v>Ecology (Planktonic)</v>
      </c>
      <c r="H1941">
        <v>0</v>
      </c>
    </row>
    <row r="1942" spans="1:8">
      <c r="A1942" s="6" t="s">
        <v>5002</v>
      </c>
      <c r="B1942" t="str">
        <f>VLOOKUP(A1942,'MASTER KEY'!$A$2:$B7900,2,FALSE)</f>
        <v>Oscillatoria spp 0002</v>
      </c>
      <c r="C1942" s="149" t="str">
        <f>VLOOKUP(A1942,'MASTER KEY'!$A$2:$C7900,3,TRUE)</f>
        <v>cells/mL</v>
      </c>
      <c r="D1942" s="6" t="str">
        <f t="shared" si="45"/>
        <v>Oscillatoria_spp_0002</v>
      </c>
      <c r="E1942" s="149" t="str">
        <f t="shared" si="44"/>
        <v>cells/mL</v>
      </c>
      <c r="F1942" s="173">
        <v>1</v>
      </c>
      <c r="G1942" t="str">
        <f>VLOOKUP(A1942,'MASTER KEY'!$A$2:$K6938,11,FALSE)</f>
        <v>Ecology (Planktonic)</v>
      </c>
      <c r="H1942">
        <v>0</v>
      </c>
    </row>
    <row r="1943" spans="1:8">
      <c r="A1943" s="6" t="s">
        <v>5003</v>
      </c>
      <c r="B1943" t="str">
        <f>VLOOKUP(A1943,'MASTER KEY'!$A$2:$B7901,2,FALSE)</f>
        <v>Ostreopsis spp 0001</v>
      </c>
      <c r="C1943" s="149" t="str">
        <f>VLOOKUP(A1943,'MASTER KEY'!$A$2:$C7901,3,TRUE)</f>
        <v>cells/mL</v>
      </c>
      <c r="D1943" s="6" t="str">
        <f t="shared" si="45"/>
        <v>Ostreopsis_spp_0001</v>
      </c>
      <c r="E1943" s="149" t="str">
        <f t="shared" si="44"/>
        <v>cells/mL</v>
      </c>
      <c r="F1943" s="173">
        <v>1</v>
      </c>
      <c r="G1943" t="str">
        <f>VLOOKUP(A1943,'MASTER KEY'!$A$2:$K6939,11,FALSE)</f>
        <v>Ecology (Planktonic)</v>
      </c>
      <c r="H1943">
        <v>0</v>
      </c>
    </row>
    <row r="1944" spans="1:8">
      <c r="A1944" s="6" t="s">
        <v>5004</v>
      </c>
      <c r="B1944" t="str">
        <f>VLOOKUP(A1944,'MASTER KEY'!$A$2:$B7902,2,FALSE)</f>
        <v>Oxyphysis oxytoxoides</v>
      </c>
      <c r="C1944" s="149" t="str">
        <f>VLOOKUP(A1944,'MASTER KEY'!$A$2:$C7902,3,TRUE)</f>
        <v>cells/mL</v>
      </c>
      <c r="D1944" s="6" t="str">
        <f t="shared" si="45"/>
        <v>Oxyphysis_oxytoxoides</v>
      </c>
      <c r="E1944" s="149" t="str">
        <f t="shared" si="44"/>
        <v>cells/mL</v>
      </c>
      <c r="F1944" s="173">
        <v>1</v>
      </c>
      <c r="G1944" t="str">
        <f>VLOOKUP(A1944,'MASTER KEY'!$A$2:$K6940,11,FALSE)</f>
        <v>Ecology (Planktonic)</v>
      </c>
      <c r="H1944">
        <v>0</v>
      </c>
    </row>
    <row r="1945" spans="1:8">
      <c r="A1945" s="6" t="s">
        <v>5005</v>
      </c>
      <c r="B1945" t="str">
        <f>VLOOKUP(A1945,'MASTER KEY'!$A$2:$B7903,2,FALSE)</f>
        <v>Oxyphysis spp 0001</v>
      </c>
      <c r="C1945" s="149" t="str">
        <f>VLOOKUP(A1945,'MASTER KEY'!$A$2:$C7903,3,TRUE)</f>
        <v>cells/mL</v>
      </c>
      <c r="D1945" s="6" t="str">
        <f t="shared" si="45"/>
        <v>Oxyphysis_spp_0001</v>
      </c>
      <c r="E1945" s="149" t="str">
        <f t="shared" si="44"/>
        <v>cells/mL</v>
      </c>
      <c r="F1945" s="173">
        <v>1</v>
      </c>
      <c r="G1945" t="str">
        <f>VLOOKUP(A1945,'MASTER KEY'!$A$2:$K6941,11,FALSE)</f>
        <v>Ecology (Planktonic)</v>
      </c>
      <c r="H1945">
        <v>0</v>
      </c>
    </row>
    <row r="1946" spans="1:8">
      <c r="A1946" s="6" t="s">
        <v>5006</v>
      </c>
      <c r="B1946" t="str">
        <f>VLOOKUP(A1946,'MASTER KEY'!$A$2:$B7904,2,FALSE)</f>
        <v>Oxyrrhis marina</v>
      </c>
      <c r="C1946" s="149" t="str">
        <f>VLOOKUP(A1946,'MASTER KEY'!$A$2:$C7904,3,TRUE)</f>
        <v>cells/mL</v>
      </c>
      <c r="D1946" s="6" t="str">
        <f t="shared" si="45"/>
        <v>Oxyrrhis_marina</v>
      </c>
      <c r="E1946" s="149" t="str">
        <f t="shared" si="44"/>
        <v>cells/mL</v>
      </c>
      <c r="F1946" s="173">
        <v>1</v>
      </c>
      <c r="G1946" t="str">
        <f>VLOOKUP(A1946,'MASTER KEY'!$A$2:$K6942,11,FALSE)</f>
        <v>Ecology (Planktonic)</v>
      </c>
      <c r="H1946">
        <v>0</v>
      </c>
    </row>
    <row r="1947" spans="1:8">
      <c r="A1947" s="6" t="s">
        <v>5007</v>
      </c>
      <c r="B1947" t="str">
        <f>VLOOKUP(A1947,'MASTER KEY'!$A$2:$B7905,2,FALSE)</f>
        <v>Oxyrrhis spp 0001</v>
      </c>
      <c r="C1947" s="149" t="str">
        <f>VLOOKUP(A1947,'MASTER KEY'!$A$2:$C7905,3,TRUE)</f>
        <v>cells/mL</v>
      </c>
      <c r="D1947" s="6" t="str">
        <f t="shared" si="45"/>
        <v>Oxyrrhis_spp_0001</v>
      </c>
      <c r="E1947" s="149" t="str">
        <f t="shared" si="44"/>
        <v>cells/mL</v>
      </c>
      <c r="F1947" s="173">
        <v>1</v>
      </c>
      <c r="G1947" t="str">
        <f>VLOOKUP(A1947,'MASTER KEY'!$A$2:$K6943,11,FALSE)</f>
        <v>Ecology (Planktonic)</v>
      </c>
      <c r="H1947">
        <v>0</v>
      </c>
    </row>
    <row r="1948" spans="1:8">
      <c r="A1948" s="6" t="s">
        <v>5008</v>
      </c>
      <c r="B1948" t="str">
        <f>VLOOKUP(A1948,'MASTER KEY'!$A$2:$B7906,2,FALSE)</f>
        <v>Oxytoxum caudatum</v>
      </c>
      <c r="C1948" s="149" t="str">
        <f>VLOOKUP(A1948,'MASTER KEY'!$A$2:$C7906,3,TRUE)</f>
        <v>cells/mL</v>
      </c>
      <c r="D1948" s="6" t="str">
        <f t="shared" si="45"/>
        <v>Oxytoxum_caudatum</v>
      </c>
      <c r="E1948" s="149" t="str">
        <f t="shared" si="44"/>
        <v>cells/mL</v>
      </c>
      <c r="F1948" s="173">
        <v>1</v>
      </c>
      <c r="G1948" t="str">
        <f>VLOOKUP(A1948,'MASTER KEY'!$A$2:$K6944,11,FALSE)</f>
        <v>Ecology (Planktonic)</v>
      </c>
      <c r="H1948">
        <v>0</v>
      </c>
    </row>
    <row r="1949" spans="1:8">
      <c r="A1949" s="6" t="s">
        <v>5009</v>
      </c>
      <c r="B1949" t="str">
        <f>VLOOKUP(A1949,'MASTER KEY'!$A$2:$B7907,2,FALSE)</f>
        <v>Oxytoxum curvatum</v>
      </c>
      <c r="C1949" s="149" t="str">
        <f>VLOOKUP(A1949,'MASTER KEY'!$A$2:$C7907,3,TRUE)</f>
        <v>cells/mL</v>
      </c>
      <c r="D1949" s="6" t="str">
        <f t="shared" si="45"/>
        <v>Oxytoxum_curvatum</v>
      </c>
      <c r="E1949" s="149" t="str">
        <f t="shared" si="44"/>
        <v>cells/mL</v>
      </c>
      <c r="F1949" s="173">
        <v>1</v>
      </c>
      <c r="G1949" t="str">
        <f>VLOOKUP(A1949,'MASTER KEY'!$A$2:$K6945,11,FALSE)</f>
        <v>Ecology (Planktonic)</v>
      </c>
      <c r="H1949">
        <v>0</v>
      </c>
    </row>
    <row r="1950" spans="1:8">
      <c r="A1950" s="6" t="s">
        <v>5010</v>
      </c>
      <c r="B1950" t="str">
        <f>VLOOKUP(A1950,'MASTER KEY'!$A$2:$B7908,2,FALSE)</f>
        <v>Oxytoxum laticeps</v>
      </c>
      <c r="C1950" s="149" t="str">
        <f>VLOOKUP(A1950,'MASTER KEY'!$A$2:$C7908,3,TRUE)</f>
        <v>cells/mL</v>
      </c>
      <c r="D1950" s="6" t="str">
        <f t="shared" si="45"/>
        <v>Oxytoxum_laticeps</v>
      </c>
      <c r="E1950" s="149" t="str">
        <f t="shared" si="44"/>
        <v>cells/mL</v>
      </c>
      <c r="F1950" s="173">
        <v>1</v>
      </c>
      <c r="G1950" t="str">
        <f>VLOOKUP(A1950,'MASTER KEY'!$A$2:$K6946,11,FALSE)</f>
        <v>Ecology (Planktonic)</v>
      </c>
      <c r="H1950">
        <v>0</v>
      </c>
    </row>
    <row r="1951" spans="1:8">
      <c r="A1951" s="6" t="s">
        <v>5011</v>
      </c>
      <c r="B1951" t="str">
        <f>VLOOKUP(A1951,'MASTER KEY'!$A$2:$B7909,2,FALSE)</f>
        <v>Oxytoxum parvum</v>
      </c>
      <c r="C1951" s="149" t="str">
        <f>VLOOKUP(A1951,'MASTER KEY'!$A$2:$C7909,3,TRUE)</f>
        <v>cells/mL</v>
      </c>
      <c r="D1951" s="6" t="str">
        <f t="shared" si="45"/>
        <v>Oxytoxum_parvum</v>
      </c>
      <c r="E1951" s="149" t="str">
        <f t="shared" si="44"/>
        <v>cells/mL</v>
      </c>
      <c r="F1951" s="173">
        <v>1</v>
      </c>
      <c r="G1951" t="str">
        <f>VLOOKUP(A1951,'MASTER KEY'!$A$2:$K6947,11,FALSE)</f>
        <v>Ecology (Planktonic)</v>
      </c>
      <c r="H1951">
        <v>0</v>
      </c>
    </row>
    <row r="1952" spans="1:8">
      <c r="A1952" s="6" t="s">
        <v>5012</v>
      </c>
      <c r="B1952" t="str">
        <f>VLOOKUP(A1952,'MASTER KEY'!$A$2:$B7910,2,FALSE)</f>
        <v>Oxytoxum scolopax</v>
      </c>
      <c r="C1952" s="149" t="str">
        <f>VLOOKUP(A1952,'MASTER KEY'!$A$2:$C7910,3,TRUE)</f>
        <v>cells/mL</v>
      </c>
      <c r="D1952" s="6" t="str">
        <f t="shared" si="45"/>
        <v>Oxytoxum_scolopax</v>
      </c>
      <c r="E1952" s="149" t="str">
        <f t="shared" si="44"/>
        <v>cells/mL</v>
      </c>
      <c r="F1952" s="173">
        <v>1</v>
      </c>
      <c r="G1952" t="str">
        <f>VLOOKUP(A1952,'MASTER KEY'!$A$2:$K6948,11,FALSE)</f>
        <v>Ecology (Planktonic)</v>
      </c>
      <c r="H1952">
        <v>0</v>
      </c>
    </row>
    <row r="1953" spans="1:8">
      <c r="A1953" s="6" t="s">
        <v>5013</v>
      </c>
      <c r="B1953" t="str">
        <f>VLOOKUP(A1953,'MASTER KEY'!$A$2:$B7911,2,FALSE)</f>
        <v>Oxytoxum spp 0001</v>
      </c>
      <c r="C1953" s="149" t="str">
        <f>VLOOKUP(A1953,'MASTER KEY'!$A$2:$C7911,3,TRUE)</f>
        <v>cells/mL</v>
      </c>
      <c r="D1953" s="6" t="str">
        <f t="shared" si="45"/>
        <v>Oxytoxum_spp_0001</v>
      </c>
      <c r="E1953" s="149" t="str">
        <f t="shared" si="44"/>
        <v>cells/mL</v>
      </c>
      <c r="F1953" s="173">
        <v>1</v>
      </c>
      <c r="G1953" t="str">
        <f>VLOOKUP(A1953,'MASTER KEY'!$A$2:$K6949,11,FALSE)</f>
        <v>Ecology (Planktonic)</v>
      </c>
      <c r="H1953">
        <v>0</v>
      </c>
    </row>
    <row r="1954" spans="1:8">
      <c r="A1954" s="6" t="s">
        <v>5014</v>
      </c>
      <c r="B1954" t="str">
        <f>VLOOKUP(A1954,'MASTER KEY'!$A$2:$B7912,2,FALSE)</f>
        <v>Oxytoxum spp 0002</v>
      </c>
      <c r="C1954" s="149" t="str">
        <f>VLOOKUP(A1954,'MASTER KEY'!$A$2:$C7912,3,TRUE)</f>
        <v>cells/mL</v>
      </c>
      <c r="D1954" s="6" t="str">
        <f t="shared" si="45"/>
        <v>Oxytoxum_spp_0002</v>
      </c>
      <c r="E1954" s="149" t="str">
        <f t="shared" si="44"/>
        <v>cells/mL</v>
      </c>
      <c r="F1954" s="173">
        <v>1</v>
      </c>
      <c r="G1954" t="str">
        <f>VLOOKUP(A1954,'MASTER KEY'!$A$2:$K6950,11,FALSE)</f>
        <v>Ecology (Planktonic)</v>
      </c>
      <c r="H1954">
        <v>0</v>
      </c>
    </row>
    <row r="1955" spans="1:8">
      <c r="A1955" s="6" t="s">
        <v>5015</v>
      </c>
      <c r="B1955" t="str">
        <f>VLOOKUP(A1955,'MASTER KEY'!$A$2:$B7913,2,FALSE)</f>
        <v>Oxytoxum spp 0003</v>
      </c>
      <c r="C1955" s="149" t="str">
        <f>VLOOKUP(A1955,'MASTER KEY'!$A$2:$C7913,3,TRUE)</f>
        <v>cells/mL</v>
      </c>
      <c r="D1955" s="6" t="str">
        <f t="shared" si="45"/>
        <v>Oxytoxum_spp_0003</v>
      </c>
      <c r="E1955" s="149" t="str">
        <f t="shared" si="44"/>
        <v>cells/mL</v>
      </c>
      <c r="F1955" s="173">
        <v>1</v>
      </c>
      <c r="G1955" t="str">
        <f>VLOOKUP(A1955,'MASTER KEY'!$A$2:$K6951,11,FALSE)</f>
        <v>Ecology (Planktonic)</v>
      </c>
      <c r="H1955">
        <v>0</v>
      </c>
    </row>
    <row r="1956" spans="1:8">
      <c r="A1956" s="6" t="s">
        <v>5016</v>
      </c>
      <c r="B1956" t="str">
        <f>VLOOKUP(A1956,'MASTER KEY'!$A$2:$B7914,2,FALSE)</f>
        <v>Oxytoxum spp 0004</v>
      </c>
      <c r="C1956" s="149" t="str">
        <f>VLOOKUP(A1956,'MASTER KEY'!$A$2:$C7914,3,TRUE)</f>
        <v>cells/mL</v>
      </c>
      <c r="D1956" s="6" t="str">
        <f t="shared" si="45"/>
        <v>Oxytoxum_spp_0004</v>
      </c>
      <c r="E1956" s="149" t="str">
        <f t="shared" si="44"/>
        <v>cells/mL</v>
      </c>
      <c r="F1956" s="173">
        <v>1</v>
      </c>
      <c r="G1956" t="str">
        <f>VLOOKUP(A1956,'MASTER KEY'!$A$2:$K6952,11,FALSE)</f>
        <v>Ecology (Planktonic)</v>
      </c>
      <c r="H1956">
        <v>0</v>
      </c>
    </row>
    <row r="1957" spans="1:8">
      <c r="A1957" s="6" t="s">
        <v>5017</v>
      </c>
      <c r="B1957" t="str">
        <f>VLOOKUP(A1957,'MASTER KEY'!$A$2:$B7915,2,FALSE)</f>
        <v>Oxytoxum spp 0005</v>
      </c>
      <c r="C1957" s="149" t="str">
        <f>VLOOKUP(A1957,'MASTER KEY'!$A$2:$C7915,3,TRUE)</f>
        <v>cells/mL</v>
      </c>
      <c r="D1957" s="6" t="str">
        <f t="shared" si="45"/>
        <v>Oxytoxum_spp_0005</v>
      </c>
      <c r="E1957" s="149" t="str">
        <f t="shared" si="44"/>
        <v>cells/mL</v>
      </c>
      <c r="F1957" s="173">
        <v>1</v>
      </c>
      <c r="G1957" t="str">
        <f>VLOOKUP(A1957,'MASTER KEY'!$A$2:$K6953,11,FALSE)</f>
        <v>Ecology (Planktonic)</v>
      </c>
      <c r="H1957">
        <v>0</v>
      </c>
    </row>
    <row r="1958" spans="1:8">
      <c r="A1958" s="6" t="s">
        <v>5018</v>
      </c>
      <c r="B1958" t="str">
        <f>VLOOKUP(A1958,'MASTER KEY'!$A$2:$B7916,2,FALSE)</f>
        <v>Oxytoxum spp 0006</v>
      </c>
      <c r="C1958" s="149" t="str">
        <f>VLOOKUP(A1958,'MASTER KEY'!$A$2:$C7916,3,TRUE)</f>
        <v>cells/mL</v>
      </c>
      <c r="D1958" s="6" t="str">
        <f t="shared" si="45"/>
        <v>Oxytoxum_spp_0006</v>
      </c>
      <c r="E1958" s="149" t="str">
        <f t="shared" si="44"/>
        <v>cells/mL</v>
      </c>
      <c r="F1958" s="173">
        <v>1</v>
      </c>
      <c r="G1958" t="str">
        <f>VLOOKUP(A1958,'MASTER KEY'!$A$2:$K6954,11,FALSE)</f>
        <v>Ecology (Planktonic)</v>
      </c>
      <c r="H1958">
        <v>0</v>
      </c>
    </row>
    <row r="1959" spans="1:8">
      <c r="A1959" s="6" t="s">
        <v>5019</v>
      </c>
      <c r="B1959" t="str">
        <f>VLOOKUP(A1959,'MASTER KEY'!$A$2:$B7917,2,FALSE)</f>
        <v>Oxytoxum subulatum</v>
      </c>
      <c r="C1959" s="149" t="str">
        <f>VLOOKUP(A1959,'MASTER KEY'!$A$2:$C7917,3,TRUE)</f>
        <v>cells/mL</v>
      </c>
      <c r="D1959" s="6" t="str">
        <f t="shared" si="45"/>
        <v>Oxytoxum_subulatum</v>
      </c>
      <c r="E1959" s="149" t="str">
        <f t="shared" si="44"/>
        <v>cells/mL</v>
      </c>
      <c r="F1959" s="173">
        <v>1</v>
      </c>
      <c r="G1959" t="str">
        <f>VLOOKUP(A1959,'MASTER KEY'!$A$2:$K6955,11,FALSE)</f>
        <v>Ecology (Planktonic)</v>
      </c>
      <c r="H1959">
        <v>0</v>
      </c>
    </row>
    <row r="1960" spans="1:8">
      <c r="A1960" s="6" t="s">
        <v>5020</v>
      </c>
      <c r="B1960" t="str">
        <f>VLOOKUP(A1960,'MASTER KEY'!$A$2:$B7918,2,FALSE)</f>
        <v>Oxytoxum variabile</v>
      </c>
      <c r="C1960" s="149" t="str">
        <f>VLOOKUP(A1960,'MASTER KEY'!$A$2:$C7918,3,TRUE)</f>
        <v>cells/mL</v>
      </c>
      <c r="D1960" s="6" t="str">
        <f t="shared" si="45"/>
        <v>Oxytoxum_variabile</v>
      </c>
      <c r="E1960" s="149" t="str">
        <f t="shared" si="44"/>
        <v>cells/mL</v>
      </c>
      <c r="F1960" s="173">
        <v>1</v>
      </c>
      <c r="G1960" t="str">
        <f>VLOOKUP(A1960,'MASTER KEY'!$A$2:$K6956,11,FALSE)</f>
        <v>Ecology (Planktonic)</v>
      </c>
      <c r="H1960">
        <v>0</v>
      </c>
    </row>
    <row r="1961" spans="1:8">
      <c r="A1961" s="6" t="s">
        <v>5021</v>
      </c>
      <c r="B1961" t="str">
        <f>VLOOKUP(A1961,'MASTER KEY'!$A$2:$B7919,2,FALSE)</f>
        <v>Pachysphaera spp 0001</v>
      </c>
      <c r="C1961" s="149" t="str">
        <f>VLOOKUP(A1961,'MASTER KEY'!$A$2:$C7919,3,TRUE)</f>
        <v>cells/mL</v>
      </c>
      <c r="D1961" s="6" t="str">
        <f t="shared" si="45"/>
        <v>Pachysphaera_spp_0001</v>
      </c>
      <c r="E1961" s="149" t="str">
        <f t="shared" si="44"/>
        <v>cells/mL</v>
      </c>
      <c r="F1961" s="173">
        <v>1</v>
      </c>
      <c r="G1961" t="str">
        <f>VLOOKUP(A1961,'MASTER KEY'!$A$2:$K6957,11,FALSE)</f>
        <v>Ecology (Planktonic)</v>
      </c>
      <c r="H1961">
        <v>0</v>
      </c>
    </row>
    <row r="1962" spans="1:8">
      <c r="A1962" s="6" t="s">
        <v>5022</v>
      </c>
      <c r="B1962" t="str">
        <f>VLOOKUP(A1962,'MASTER KEY'!$A$2:$B7920,2,FALSE)</f>
        <v>Pachysphaera spp 0002</v>
      </c>
      <c r="C1962" s="149" t="str">
        <f>VLOOKUP(A1962,'MASTER KEY'!$A$2:$C7920,3,TRUE)</f>
        <v>cells/mL</v>
      </c>
      <c r="D1962" s="6" t="str">
        <f t="shared" si="45"/>
        <v>Pachysphaera_spp_0002</v>
      </c>
      <c r="E1962" s="149" t="str">
        <f t="shared" si="44"/>
        <v>cells/mL</v>
      </c>
      <c r="F1962" s="173">
        <v>1</v>
      </c>
      <c r="G1962" t="str">
        <f>VLOOKUP(A1962,'MASTER KEY'!$A$2:$K6958,11,FALSE)</f>
        <v>Ecology (Planktonic)</v>
      </c>
      <c r="H1962">
        <v>0</v>
      </c>
    </row>
    <row r="1963" spans="1:8">
      <c r="A1963" s="6" t="s">
        <v>5023</v>
      </c>
      <c r="B1963" t="str">
        <f>VLOOKUP(A1963,'MASTER KEY'!$A$2:$B7921,2,FALSE)</f>
        <v>Pachysphaera spp 0003</v>
      </c>
      <c r="C1963" s="149" t="str">
        <f>VLOOKUP(A1963,'MASTER KEY'!$A$2:$C7921,3,TRUE)</f>
        <v>cells/mL</v>
      </c>
      <c r="D1963" s="6" t="str">
        <f t="shared" si="45"/>
        <v>Pachysphaera_spp_0003</v>
      </c>
      <c r="E1963" s="149" t="str">
        <f t="shared" si="44"/>
        <v>cells/mL</v>
      </c>
      <c r="F1963" s="173">
        <v>1</v>
      </c>
      <c r="G1963" t="str">
        <f>VLOOKUP(A1963,'MASTER KEY'!$A$2:$K6959,11,FALSE)</f>
        <v>Ecology (Planktonic)</v>
      </c>
      <c r="H1963">
        <v>0</v>
      </c>
    </row>
    <row r="1964" spans="1:8">
      <c r="A1964" s="6" t="s">
        <v>5024</v>
      </c>
      <c r="B1964" t="str">
        <f>VLOOKUP(A1964,'MASTER KEY'!$A$2:$B7922,2,FALSE)</f>
        <v>Palmerina hardmaniana</v>
      </c>
      <c r="C1964" s="149" t="str">
        <f>VLOOKUP(A1964,'MASTER KEY'!$A$2:$C7922,3,TRUE)</f>
        <v>cells/mL</v>
      </c>
      <c r="D1964" s="6" t="str">
        <f t="shared" si="45"/>
        <v>Palmerina_hardmaniana</v>
      </c>
      <c r="E1964" s="149" t="str">
        <f t="shared" si="44"/>
        <v>cells/mL</v>
      </c>
      <c r="F1964" s="173">
        <v>1</v>
      </c>
      <c r="G1964" t="str">
        <f>VLOOKUP(A1964,'MASTER KEY'!$A$2:$K6960,11,FALSE)</f>
        <v>Ecology (Planktonic)</v>
      </c>
      <c r="H1964">
        <v>0</v>
      </c>
    </row>
    <row r="1965" spans="1:8">
      <c r="A1965" s="6" t="s">
        <v>5025</v>
      </c>
      <c r="B1965" t="str">
        <f>VLOOKUP(A1965,'MASTER KEY'!$A$2:$B7923,2,FALSE)</f>
        <v>Palmerina ostenfeldii</v>
      </c>
      <c r="C1965" s="149" t="str">
        <f>VLOOKUP(A1965,'MASTER KEY'!$A$2:$C7923,3,TRUE)</f>
        <v>cells/mL</v>
      </c>
      <c r="D1965" s="6" t="str">
        <f t="shared" si="45"/>
        <v>Palmerina_ostenfeldii</v>
      </c>
      <c r="E1965" s="149" t="str">
        <f t="shared" si="44"/>
        <v>cells/mL</v>
      </c>
      <c r="F1965" s="173">
        <v>1</v>
      </c>
      <c r="G1965" t="str">
        <f>VLOOKUP(A1965,'MASTER KEY'!$A$2:$K6961,11,FALSE)</f>
        <v>Ecology (Planktonic)</v>
      </c>
      <c r="H1965">
        <v>0</v>
      </c>
    </row>
    <row r="1966" spans="1:8">
      <c r="A1966" s="6" t="s">
        <v>5026</v>
      </c>
      <c r="B1966" t="str">
        <f>VLOOKUP(A1966,'MASTER KEY'!$A$2:$B7924,2,FALSE)</f>
        <v>Palmerina spp 0001</v>
      </c>
      <c r="C1966" s="149" t="str">
        <f>VLOOKUP(A1966,'MASTER KEY'!$A$2:$C7924,3,TRUE)</f>
        <v>cells/mL</v>
      </c>
      <c r="D1966" s="6" t="str">
        <f t="shared" si="45"/>
        <v>Palmerina_spp_0001</v>
      </c>
      <c r="E1966" s="149" t="str">
        <f t="shared" si="44"/>
        <v>cells/mL</v>
      </c>
      <c r="F1966" s="173">
        <v>1</v>
      </c>
      <c r="G1966" t="str">
        <f>VLOOKUP(A1966,'MASTER KEY'!$A$2:$K6962,11,FALSE)</f>
        <v>Ecology (Planktonic)</v>
      </c>
      <c r="H1966">
        <v>0</v>
      </c>
    </row>
    <row r="1967" spans="1:8">
      <c r="A1967" s="6" t="s">
        <v>5027</v>
      </c>
      <c r="B1967" t="str">
        <f>VLOOKUP(A1967,'MASTER KEY'!$A$2:$B7925,2,FALSE)</f>
        <v>Pandorina spp 0002</v>
      </c>
      <c r="C1967" s="149" t="str">
        <f>VLOOKUP(A1967,'MASTER KEY'!$A$2:$C7925,3,TRUE)</f>
        <v>cells/mL</v>
      </c>
      <c r="D1967" s="6" t="str">
        <f t="shared" si="45"/>
        <v>Pandorina_spp_0002</v>
      </c>
      <c r="E1967" s="149" t="str">
        <f t="shared" si="44"/>
        <v>cells/mL</v>
      </c>
      <c r="F1967" s="173">
        <v>1</v>
      </c>
      <c r="G1967" t="str">
        <f>VLOOKUP(A1967,'MASTER KEY'!$A$2:$K6963,11,FALSE)</f>
        <v>Ecology (Planktonic)</v>
      </c>
      <c r="H1967">
        <v>0</v>
      </c>
    </row>
    <row r="1968" spans="1:8">
      <c r="A1968" s="6" t="s">
        <v>5028</v>
      </c>
      <c r="B1968" t="str">
        <f>VLOOKUP(A1968,'MASTER KEY'!$A$2:$B7926,2,FALSE)</f>
        <v>Paralia marina</v>
      </c>
      <c r="C1968" s="149" t="str">
        <f>VLOOKUP(A1968,'MASTER KEY'!$A$2:$C7926,3,TRUE)</f>
        <v>cells/mL</v>
      </c>
      <c r="D1968" s="6" t="str">
        <f t="shared" si="45"/>
        <v>Paralia_marina</v>
      </c>
      <c r="E1968" s="149" t="str">
        <f t="shared" si="44"/>
        <v>cells/mL</v>
      </c>
      <c r="F1968" s="173">
        <v>1</v>
      </c>
      <c r="G1968" t="str">
        <f>VLOOKUP(A1968,'MASTER KEY'!$A$2:$K6964,11,FALSE)</f>
        <v>Ecology (Planktonic)</v>
      </c>
      <c r="H1968">
        <v>0</v>
      </c>
    </row>
    <row r="1969" spans="1:8">
      <c r="A1969" s="6" t="s">
        <v>5029</v>
      </c>
      <c r="B1969" t="str">
        <f>VLOOKUP(A1969,'MASTER KEY'!$A$2:$B7927,2,FALSE)</f>
        <v>Paralia spp 0001</v>
      </c>
      <c r="C1969" s="149" t="str">
        <f>VLOOKUP(A1969,'MASTER KEY'!$A$2:$C7927,3,TRUE)</f>
        <v>cells/mL</v>
      </c>
      <c r="D1969" s="6" t="str">
        <f t="shared" si="45"/>
        <v>Paralia_spp_0001</v>
      </c>
      <c r="E1969" s="149" t="str">
        <f t="shared" si="44"/>
        <v>cells/mL</v>
      </c>
      <c r="F1969" s="173">
        <v>1</v>
      </c>
      <c r="G1969" t="str">
        <f>VLOOKUP(A1969,'MASTER KEY'!$A$2:$K6965,11,FALSE)</f>
        <v>Ecology (Planktonic)</v>
      </c>
      <c r="H1969">
        <v>0</v>
      </c>
    </row>
    <row r="1970" spans="1:8">
      <c r="A1970" s="6" t="s">
        <v>5030</v>
      </c>
      <c r="B1970" t="str">
        <f>VLOOKUP(A1970,'MASTER KEY'!$A$2:$B7928,2,FALSE)</f>
        <v>Paralia spp 0002</v>
      </c>
      <c r="C1970" s="149" t="str">
        <f>VLOOKUP(A1970,'MASTER KEY'!$A$2:$C7928,3,TRUE)</f>
        <v>cells/mL</v>
      </c>
      <c r="D1970" s="6" t="str">
        <f t="shared" si="45"/>
        <v>Paralia_spp_0002</v>
      </c>
      <c r="E1970" s="149" t="str">
        <f t="shared" si="44"/>
        <v>cells/mL</v>
      </c>
      <c r="F1970" s="173">
        <v>1</v>
      </c>
      <c r="G1970" t="str">
        <f>VLOOKUP(A1970,'MASTER KEY'!$A$2:$K6966,11,FALSE)</f>
        <v>Ecology (Planktonic)</v>
      </c>
      <c r="H1970">
        <v>0</v>
      </c>
    </row>
    <row r="1971" spans="1:8">
      <c r="A1971" s="6" t="s">
        <v>5031</v>
      </c>
      <c r="B1971" t="str">
        <f>VLOOKUP(A1971,'MASTER KEY'!$A$2:$B7929,2,FALSE)</f>
        <v>Paralia sulcata</v>
      </c>
      <c r="C1971" s="149" t="str">
        <f>VLOOKUP(A1971,'MASTER KEY'!$A$2:$C7929,3,TRUE)</f>
        <v>cells/mL</v>
      </c>
      <c r="D1971" s="6" t="str">
        <f t="shared" si="45"/>
        <v>Paralia_sulcata</v>
      </c>
      <c r="E1971" s="149" t="str">
        <f t="shared" si="44"/>
        <v>cells/mL</v>
      </c>
      <c r="F1971" s="173">
        <v>1</v>
      </c>
      <c r="G1971" t="str">
        <f>VLOOKUP(A1971,'MASTER KEY'!$A$2:$K6967,11,FALSE)</f>
        <v>Ecology (Planktonic)</v>
      </c>
      <c r="H1971">
        <v>0</v>
      </c>
    </row>
    <row r="1972" spans="1:8">
      <c r="A1972" s="6" t="s">
        <v>5032</v>
      </c>
      <c r="B1972" t="str">
        <f>VLOOKUP(A1972,'MASTER KEY'!$A$2:$B7930,2,FALSE)</f>
        <v>Parapedinella spp 0001</v>
      </c>
      <c r="C1972" s="149" t="str">
        <f>VLOOKUP(A1972,'MASTER KEY'!$A$2:$C7930,3,TRUE)</f>
        <v>cells/mL</v>
      </c>
      <c r="D1972" s="6" t="str">
        <f t="shared" si="45"/>
        <v>Parapedinella_spp_0001</v>
      </c>
      <c r="E1972" s="149" t="str">
        <f t="shared" si="44"/>
        <v>cells/mL</v>
      </c>
      <c r="F1972" s="173">
        <v>1</v>
      </c>
      <c r="G1972" t="str">
        <f>VLOOKUP(A1972,'MASTER KEY'!$A$2:$K6968,11,FALSE)</f>
        <v>Ecology (Planktonic)</v>
      </c>
      <c r="H1972">
        <v>0</v>
      </c>
    </row>
    <row r="1973" spans="1:8">
      <c r="A1973" s="6" t="s">
        <v>5033</v>
      </c>
      <c r="B1973" t="str">
        <f>VLOOKUP(A1973,'MASTER KEY'!$A$2:$B7931,2,FALSE)</f>
        <v>Parapedinella spp 0002</v>
      </c>
      <c r="C1973" s="149" t="str">
        <f>VLOOKUP(A1973,'MASTER KEY'!$A$2:$C7931,3,TRUE)</f>
        <v>cells/mL</v>
      </c>
      <c r="D1973" s="6" t="str">
        <f t="shared" si="45"/>
        <v>Parapedinella_spp_0002</v>
      </c>
      <c r="E1973" s="149" t="str">
        <f t="shared" si="44"/>
        <v>cells/mL</v>
      </c>
      <c r="F1973" s="173">
        <v>1</v>
      </c>
      <c r="G1973" t="str">
        <f>VLOOKUP(A1973,'MASTER KEY'!$A$2:$K6969,11,FALSE)</f>
        <v>Ecology (Planktonic)</v>
      </c>
      <c r="H1973">
        <v>0</v>
      </c>
    </row>
    <row r="1974" spans="1:8">
      <c r="A1974" s="6" t="s">
        <v>5034</v>
      </c>
      <c r="B1974" t="str">
        <f>VLOOKUP(A1974,'MASTER KEY'!$A$2:$B7932,2,FALSE)</f>
        <v>Parapedinella spp 0003</v>
      </c>
      <c r="C1974" s="149" t="str">
        <f>VLOOKUP(A1974,'MASTER KEY'!$A$2:$C7932,3,TRUE)</f>
        <v>cells/mL</v>
      </c>
      <c r="D1974" s="6" t="str">
        <f t="shared" si="45"/>
        <v>Parapedinella_spp_0003</v>
      </c>
      <c r="E1974" s="149" t="str">
        <f t="shared" si="44"/>
        <v>cells/mL</v>
      </c>
      <c r="F1974" s="173">
        <v>1</v>
      </c>
      <c r="G1974" t="str">
        <f>VLOOKUP(A1974,'MASTER KEY'!$A$2:$K6970,11,FALSE)</f>
        <v>Ecology (Planktonic)</v>
      </c>
      <c r="H1974">
        <v>0</v>
      </c>
    </row>
    <row r="1975" spans="1:8">
      <c r="A1975" s="6" t="s">
        <v>5035</v>
      </c>
      <c r="B1975" t="str">
        <f>VLOOKUP(A1975,'MASTER KEY'!$A$2:$B7933,2,FALSE)</f>
        <v>Parundella caudata</v>
      </c>
      <c r="C1975" s="149" t="str">
        <f>VLOOKUP(A1975,'MASTER KEY'!$A$2:$C7933,3,TRUE)</f>
        <v>cells/mL</v>
      </c>
      <c r="D1975" s="6" t="str">
        <f t="shared" si="45"/>
        <v>Parundella_caudata</v>
      </c>
      <c r="E1975" s="149" t="str">
        <f t="shared" si="44"/>
        <v>cells/mL</v>
      </c>
      <c r="F1975" s="173">
        <v>1</v>
      </c>
      <c r="G1975" t="str">
        <f>VLOOKUP(A1975,'MASTER KEY'!$A$2:$K6971,11,FALSE)</f>
        <v>Ecology (Planktonic)</v>
      </c>
      <c r="H1975">
        <v>0</v>
      </c>
    </row>
    <row r="1976" spans="1:8">
      <c r="A1976" s="6" t="s">
        <v>5036</v>
      </c>
      <c r="B1976" t="str">
        <f>VLOOKUP(A1976,'MASTER KEY'!$A$2:$B7934,2,FALSE)</f>
        <v>Parundella spp 0001</v>
      </c>
      <c r="C1976" s="149" t="str">
        <f>VLOOKUP(A1976,'MASTER KEY'!$A$2:$C7934,3,TRUE)</f>
        <v>cells/mL</v>
      </c>
      <c r="D1976" s="6" t="str">
        <f t="shared" si="45"/>
        <v>Parundella_spp_0001</v>
      </c>
      <c r="E1976" s="149" t="str">
        <f t="shared" si="44"/>
        <v>cells/mL</v>
      </c>
      <c r="F1976" s="173">
        <v>1</v>
      </c>
      <c r="G1976" t="str">
        <f>VLOOKUP(A1976,'MASTER KEY'!$A$2:$K6972,11,FALSE)</f>
        <v>Ecology (Planktonic)</v>
      </c>
      <c r="H1976">
        <v>0</v>
      </c>
    </row>
    <row r="1977" spans="1:8">
      <c r="A1977" s="6" t="s">
        <v>5037</v>
      </c>
      <c r="B1977" t="str">
        <f>VLOOKUP(A1977,'MASTER KEY'!$A$2:$B7935,2,FALSE)</f>
        <v>Pediastrum spp 0001</v>
      </c>
      <c r="C1977" s="149" t="str">
        <f>VLOOKUP(A1977,'MASTER KEY'!$A$2:$C7935,3,TRUE)</f>
        <v>cells/mL</v>
      </c>
      <c r="D1977" s="6" t="str">
        <f t="shared" si="45"/>
        <v>Pediastrum_spp_0001</v>
      </c>
      <c r="E1977" s="149" t="str">
        <f t="shared" si="44"/>
        <v>cells/mL</v>
      </c>
      <c r="F1977" s="173">
        <v>1</v>
      </c>
      <c r="G1977" t="str">
        <f>VLOOKUP(A1977,'MASTER KEY'!$A$2:$K6973,11,FALSE)</f>
        <v>Ecology (Planktonic)</v>
      </c>
      <c r="H1977">
        <v>0</v>
      </c>
    </row>
    <row r="1978" spans="1:8">
      <c r="A1978" s="6" t="s">
        <v>5038</v>
      </c>
      <c r="B1978" t="str">
        <f>VLOOKUP(A1978,'MASTER KEY'!$A$2:$B7936,2,FALSE)</f>
        <v>Pennate diatom spp 0001</v>
      </c>
      <c r="C1978" s="149" t="str">
        <f>VLOOKUP(A1978,'MASTER KEY'!$A$2:$C7936,3,TRUE)</f>
        <v>cells/mL</v>
      </c>
      <c r="D1978" s="6" t="str">
        <f t="shared" si="45"/>
        <v>Pennate_diatom_spp_0001</v>
      </c>
      <c r="E1978" s="149" t="str">
        <f t="shared" si="44"/>
        <v>cells/mL</v>
      </c>
      <c r="F1978" s="173">
        <v>1</v>
      </c>
      <c r="G1978" t="str">
        <f>VLOOKUP(A1978,'MASTER KEY'!$A$2:$K6974,11,FALSE)</f>
        <v>Ecology (Planktonic)</v>
      </c>
      <c r="H1978">
        <v>0</v>
      </c>
    </row>
    <row r="1979" spans="1:8">
      <c r="A1979" s="6" t="s">
        <v>5039</v>
      </c>
      <c r="B1979" t="str">
        <f>VLOOKUP(A1979,'MASTER KEY'!$A$2:$B7937,2,FALSE)</f>
        <v>Pennate diatom spp 0002</v>
      </c>
      <c r="C1979" s="149" t="str">
        <f>VLOOKUP(A1979,'MASTER KEY'!$A$2:$C7937,3,TRUE)</f>
        <v>cells/mL</v>
      </c>
      <c r="D1979" s="6" t="str">
        <f t="shared" si="45"/>
        <v>Pennate_diatom_spp_0002</v>
      </c>
      <c r="E1979" s="149" t="str">
        <f t="shared" si="44"/>
        <v>cells/mL</v>
      </c>
      <c r="F1979" s="173">
        <v>1</v>
      </c>
      <c r="G1979" t="str">
        <f>VLOOKUP(A1979,'MASTER KEY'!$A$2:$K6975,11,FALSE)</f>
        <v>Ecology (Planktonic)</v>
      </c>
      <c r="H1979">
        <v>0</v>
      </c>
    </row>
    <row r="1980" spans="1:8">
      <c r="A1980" s="6" t="s">
        <v>5040</v>
      </c>
      <c r="B1980" t="str">
        <f>VLOOKUP(A1980,'MASTER KEY'!$A$2:$B7938,2,FALSE)</f>
        <v>Pennate diatom spp 0003</v>
      </c>
      <c r="C1980" s="149" t="str">
        <f>VLOOKUP(A1980,'MASTER KEY'!$A$2:$C7938,3,TRUE)</f>
        <v>cells/mL</v>
      </c>
      <c r="D1980" s="6" t="str">
        <f t="shared" si="45"/>
        <v>Pennate_diatom_spp_0003</v>
      </c>
      <c r="E1980" s="149" t="str">
        <f t="shared" si="44"/>
        <v>cells/mL</v>
      </c>
      <c r="F1980" s="173">
        <v>1</v>
      </c>
      <c r="G1980" t="str">
        <f>VLOOKUP(A1980,'MASTER KEY'!$A$2:$K6976,11,FALSE)</f>
        <v>Ecology (Planktonic)</v>
      </c>
      <c r="H1980">
        <v>0</v>
      </c>
    </row>
    <row r="1981" spans="1:8">
      <c r="A1981" s="6" t="s">
        <v>5041</v>
      </c>
      <c r="B1981" t="str">
        <f>VLOOKUP(A1981,'MASTER KEY'!$A$2:$B7939,2,FALSE)</f>
        <v>Pennate diatom spp 0004</v>
      </c>
      <c r="C1981" s="149" t="str">
        <f>VLOOKUP(A1981,'MASTER KEY'!$A$2:$C7939,3,TRUE)</f>
        <v>cells/mL</v>
      </c>
      <c r="D1981" s="6" t="str">
        <f t="shared" si="45"/>
        <v>Pennate_diatom_spp_0004</v>
      </c>
      <c r="E1981" s="149" t="str">
        <f t="shared" si="44"/>
        <v>cells/mL</v>
      </c>
      <c r="F1981" s="173">
        <v>1</v>
      </c>
      <c r="G1981" t="str">
        <f>VLOOKUP(A1981,'MASTER KEY'!$A$2:$K6977,11,FALSE)</f>
        <v>Ecology (Planktonic)</v>
      </c>
      <c r="H1981">
        <v>0</v>
      </c>
    </row>
    <row r="1982" spans="1:8">
      <c r="A1982" s="6" t="s">
        <v>5042</v>
      </c>
      <c r="B1982" t="str">
        <f>VLOOKUP(A1982,'MASTER KEY'!$A$2:$B7940,2,FALSE)</f>
        <v>Pennate diatom spp 0005</v>
      </c>
      <c r="C1982" s="149" t="str">
        <f>VLOOKUP(A1982,'MASTER KEY'!$A$2:$C7940,3,TRUE)</f>
        <v>cells/mL</v>
      </c>
      <c r="D1982" s="6" t="str">
        <f t="shared" si="45"/>
        <v>Pennate_diatom_spp_0005</v>
      </c>
      <c r="E1982" s="149" t="str">
        <f t="shared" si="44"/>
        <v>cells/mL</v>
      </c>
      <c r="F1982" s="173">
        <v>1</v>
      </c>
      <c r="G1982" t="str">
        <f>VLOOKUP(A1982,'MASTER KEY'!$A$2:$K6978,11,FALSE)</f>
        <v>Ecology (Planktonic)</v>
      </c>
      <c r="H1982">
        <v>0</v>
      </c>
    </row>
    <row r="1983" spans="1:8">
      <c r="A1983" s="6" t="s">
        <v>5043</v>
      </c>
      <c r="B1983" t="str">
        <f>VLOOKUP(A1983,'MASTER KEY'!$A$2:$B7941,2,FALSE)</f>
        <v>Pennate diatom spp 0006</v>
      </c>
      <c r="C1983" s="149" t="str">
        <f>VLOOKUP(A1983,'MASTER KEY'!$A$2:$C7941,3,TRUE)</f>
        <v>cells/mL</v>
      </c>
      <c r="D1983" s="6" t="str">
        <f t="shared" si="45"/>
        <v>Pennate_diatom_spp_0006</v>
      </c>
      <c r="E1983" s="149" t="str">
        <f t="shared" si="44"/>
        <v>cells/mL</v>
      </c>
      <c r="F1983" s="173">
        <v>1</v>
      </c>
      <c r="G1983" t="str">
        <f>VLOOKUP(A1983,'MASTER KEY'!$A$2:$K6979,11,FALSE)</f>
        <v>Ecology (Planktonic)</v>
      </c>
      <c r="H1983">
        <v>0</v>
      </c>
    </row>
    <row r="1984" spans="1:8">
      <c r="A1984" s="6" t="s">
        <v>5044</v>
      </c>
      <c r="B1984" t="str">
        <f>VLOOKUP(A1984,'MASTER KEY'!$A$2:$B7942,2,FALSE)</f>
        <v>Pennate diatom spp 0007</v>
      </c>
      <c r="C1984" s="149" t="str">
        <f>VLOOKUP(A1984,'MASTER KEY'!$A$2:$C7942,3,TRUE)</f>
        <v>cells/mL</v>
      </c>
      <c r="D1984" s="6" t="str">
        <f t="shared" si="45"/>
        <v>Pennate_diatom_spp_0007</v>
      </c>
      <c r="E1984" s="149" t="str">
        <f t="shared" si="44"/>
        <v>cells/mL</v>
      </c>
      <c r="F1984" s="173">
        <v>1</v>
      </c>
      <c r="G1984" t="str">
        <f>VLOOKUP(A1984,'MASTER KEY'!$A$2:$K6980,11,FALSE)</f>
        <v>Ecology (Planktonic)</v>
      </c>
      <c r="H1984">
        <v>0</v>
      </c>
    </row>
    <row r="1985" spans="1:8">
      <c r="A1985" s="6" t="s">
        <v>5045</v>
      </c>
      <c r="B1985" t="str">
        <f>VLOOKUP(A1985,'MASTER KEY'!$A$2:$B7943,2,FALSE)</f>
        <v>Pennate diatom spp 0008</v>
      </c>
      <c r="C1985" s="149" t="str">
        <f>VLOOKUP(A1985,'MASTER KEY'!$A$2:$C7943,3,TRUE)</f>
        <v>cells/mL</v>
      </c>
      <c r="D1985" s="6" t="str">
        <f t="shared" si="45"/>
        <v>Pennate_diatom_spp_0008</v>
      </c>
      <c r="E1985" s="149" t="str">
        <f t="shared" si="44"/>
        <v>cells/mL</v>
      </c>
      <c r="F1985" s="173">
        <v>1</v>
      </c>
      <c r="G1985" t="str">
        <f>VLOOKUP(A1985,'MASTER KEY'!$A$2:$K6981,11,FALSE)</f>
        <v>Ecology (Planktonic)</v>
      </c>
      <c r="H1985">
        <v>0</v>
      </c>
    </row>
    <row r="1986" spans="1:8">
      <c r="A1986" s="6" t="s">
        <v>5046</v>
      </c>
      <c r="B1986" t="str">
        <f>VLOOKUP(A1986,'MASTER KEY'!$A$2:$B7944,2,FALSE)</f>
        <v>Pennate diatom spp 0009</v>
      </c>
      <c r="C1986" s="149" t="str">
        <f>VLOOKUP(A1986,'MASTER KEY'!$A$2:$C7944,3,TRUE)</f>
        <v>cells/mL</v>
      </c>
      <c r="D1986" s="6" t="str">
        <f t="shared" si="45"/>
        <v>Pennate_diatom_spp_0009</v>
      </c>
      <c r="E1986" s="149" t="str">
        <f t="shared" si="44"/>
        <v>cells/mL</v>
      </c>
      <c r="F1986" s="173">
        <v>1</v>
      </c>
      <c r="G1986" t="str">
        <f>VLOOKUP(A1986,'MASTER KEY'!$A$2:$K6982,11,FALSE)</f>
        <v>Ecology (Planktonic)</v>
      </c>
      <c r="H1986">
        <v>0</v>
      </c>
    </row>
    <row r="1987" spans="1:8">
      <c r="A1987" s="6" t="s">
        <v>5047</v>
      </c>
      <c r="B1987" t="str">
        <f>VLOOKUP(A1987,'MASTER KEY'!$A$2:$B7945,2,FALSE)</f>
        <v>Pennate diatom spp 0010</v>
      </c>
      <c r="C1987" s="149" t="str">
        <f>VLOOKUP(A1987,'MASTER KEY'!$A$2:$C7945,3,TRUE)</f>
        <v>cells/mL</v>
      </c>
      <c r="D1987" s="6" t="str">
        <f t="shared" si="45"/>
        <v>Pennate_diatom_spp_0010</v>
      </c>
      <c r="E1987" s="149" t="str">
        <f t="shared" si="44"/>
        <v>cells/mL</v>
      </c>
      <c r="F1987" s="173">
        <v>1</v>
      </c>
      <c r="G1987" t="str">
        <f>VLOOKUP(A1987,'MASTER KEY'!$A$2:$K6983,11,FALSE)</f>
        <v>Ecology (Planktonic)</v>
      </c>
      <c r="H1987">
        <v>0</v>
      </c>
    </row>
    <row r="1988" spans="1:8">
      <c r="A1988" s="6" t="s">
        <v>5048</v>
      </c>
      <c r="B1988" t="str">
        <f>VLOOKUP(A1988,'MASTER KEY'!$A$2:$B7946,2,FALSE)</f>
        <v>Pennate diatom spp 0011</v>
      </c>
      <c r="C1988" s="149" t="str">
        <f>VLOOKUP(A1988,'MASTER KEY'!$A$2:$C7946,3,TRUE)</f>
        <v>cells/mL</v>
      </c>
      <c r="D1988" s="6" t="str">
        <f t="shared" si="45"/>
        <v>Pennate_diatom_spp_0011</v>
      </c>
      <c r="E1988" s="149" t="str">
        <f t="shared" si="44"/>
        <v>cells/mL</v>
      </c>
      <c r="F1988" s="173">
        <v>1</v>
      </c>
      <c r="G1988" t="str">
        <f>VLOOKUP(A1988,'MASTER KEY'!$A$2:$K6984,11,FALSE)</f>
        <v>Ecology (Planktonic)</v>
      </c>
      <c r="H1988">
        <v>0</v>
      </c>
    </row>
    <row r="1989" spans="1:8">
      <c r="A1989" s="6" t="s">
        <v>5049</v>
      </c>
      <c r="B1989" t="str">
        <f>VLOOKUP(A1989,'MASTER KEY'!$A$2:$B7947,2,FALSE)</f>
        <v>Peridiniella danica</v>
      </c>
      <c r="C1989" s="149" t="str">
        <f>VLOOKUP(A1989,'MASTER KEY'!$A$2:$C7947,3,TRUE)</f>
        <v>cells/mL</v>
      </c>
      <c r="D1989" s="6" t="str">
        <f t="shared" si="45"/>
        <v>Peridiniella_danica</v>
      </c>
      <c r="E1989" s="149" t="str">
        <f t="shared" si="44"/>
        <v>cells/mL</v>
      </c>
      <c r="F1989" s="173">
        <v>1</v>
      </c>
      <c r="G1989" t="str">
        <f>VLOOKUP(A1989,'MASTER KEY'!$A$2:$K6985,11,FALSE)</f>
        <v>Ecology (Planktonic)</v>
      </c>
      <c r="H1989">
        <v>0</v>
      </c>
    </row>
    <row r="1990" spans="1:8">
      <c r="A1990" s="6" t="s">
        <v>5050</v>
      </c>
      <c r="B1990" t="str">
        <f>VLOOKUP(A1990,'MASTER KEY'!$A$2:$B7948,2,FALSE)</f>
        <v>Peridinioid spp</v>
      </c>
      <c r="C1990" s="149" t="str">
        <f>VLOOKUP(A1990,'MASTER KEY'!$A$2:$C7948,3,TRUE)</f>
        <v>cells/mL</v>
      </c>
      <c r="D1990" s="6" t="str">
        <f t="shared" si="45"/>
        <v>Peridinioid_spp</v>
      </c>
      <c r="E1990" s="149" t="str">
        <f t="shared" si="44"/>
        <v>cells/mL</v>
      </c>
      <c r="F1990" s="173">
        <v>1</v>
      </c>
      <c r="G1990" t="str">
        <f>VLOOKUP(A1990,'MASTER KEY'!$A$2:$K6986,11,FALSE)</f>
        <v>Ecology (Planktonic)</v>
      </c>
      <c r="H1990">
        <v>0</v>
      </c>
    </row>
    <row r="1991" spans="1:8">
      <c r="A1991" s="6" t="s">
        <v>5051</v>
      </c>
      <c r="B1991" t="str">
        <f>VLOOKUP(A1991,'MASTER KEY'!$A$2:$B7949,2,FALSE)</f>
        <v>Peridiniopsis polonicum</v>
      </c>
      <c r="C1991" s="149" t="str">
        <f>VLOOKUP(A1991,'MASTER KEY'!$A$2:$C7949,3,TRUE)</f>
        <v>cells/mL</v>
      </c>
      <c r="D1991" s="6" t="str">
        <f t="shared" si="45"/>
        <v>Peridiniopsis_polonicum</v>
      </c>
      <c r="E1991" s="149" t="str">
        <f t="shared" si="44"/>
        <v>cells/mL</v>
      </c>
      <c r="F1991" s="173">
        <v>1</v>
      </c>
      <c r="G1991" t="str">
        <f>VLOOKUP(A1991,'MASTER KEY'!$A$2:$K6987,11,FALSE)</f>
        <v>Ecology (Planktonic)</v>
      </c>
      <c r="H1991">
        <v>0</v>
      </c>
    </row>
    <row r="1992" spans="1:8">
      <c r="A1992" s="6" t="s">
        <v>5052</v>
      </c>
      <c r="B1992" t="str">
        <f>VLOOKUP(A1992,'MASTER KEY'!$A$2:$B7950,2,FALSE)</f>
        <v>Peridiniopsis spp 0002</v>
      </c>
      <c r="C1992" s="149" t="str">
        <f>VLOOKUP(A1992,'MASTER KEY'!$A$2:$C7950,3,TRUE)</f>
        <v>cells/mL</v>
      </c>
      <c r="D1992" s="6" t="str">
        <f t="shared" si="45"/>
        <v>Peridiniopsis_spp_0002</v>
      </c>
      <c r="E1992" s="149" t="str">
        <f t="shared" si="44"/>
        <v>cells/mL</v>
      </c>
      <c r="F1992" s="173">
        <v>1</v>
      </c>
      <c r="G1992" t="str">
        <f>VLOOKUP(A1992,'MASTER KEY'!$A$2:$K6988,11,FALSE)</f>
        <v>Ecology (Planktonic)</v>
      </c>
      <c r="H1992">
        <v>0</v>
      </c>
    </row>
    <row r="1993" spans="1:8">
      <c r="A1993" s="6" t="s">
        <v>5053</v>
      </c>
      <c r="B1993" t="str">
        <f>VLOOKUP(A1993,'MASTER KEY'!$A$2:$B7951,2,FALSE)</f>
        <v>Peridiniopsis spp 001</v>
      </c>
      <c r="C1993" s="149" t="str">
        <f>VLOOKUP(A1993,'MASTER KEY'!$A$2:$C7951,3,TRUE)</f>
        <v>cells/mL</v>
      </c>
      <c r="D1993" s="6" t="str">
        <f t="shared" si="45"/>
        <v>Peridiniopsis_spp_001</v>
      </c>
      <c r="E1993" s="149" t="str">
        <f t="shared" si="44"/>
        <v>cells/mL</v>
      </c>
      <c r="F1993" s="173">
        <v>1</v>
      </c>
      <c r="G1993" t="str">
        <f>VLOOKUP(A1993,'MASTER KEY'!$A$2:$K6989,11,FALSE)</f>
        <v>Ecology (Planktonic)</v>
      </c>
      <c r="H1993">
        <v>0</v>
      </c>
    </row>
    <row r="1994" spans="1:8">
      <c r="A1994" s="6" t="s">
        <v>5054</v>
      </c>
      <c r="B1994" t="str">
        <f>VLOOKUP(A1994,'MASTER KEY'!$A$2:$B7952,2,FALSE)</f>
        <v>Peridinium quinquecorne</v>
      </c>
      <c r="C1994" s="149" t="str">
        <f>VLOOKUP(A1994,'MASTER KEY'!$A$2:$C7952,3,TRUE)</f>
        <v>cells/mL</v>
      </c>
      <c r="D1994" s="6" t="str">
        <f t="shared" si="45"/>
        <v>Peridinium_quinquecorne</v>
      </c>
      <c r="E1994" s="149" t="str">
        <f t="shared" si="44"/>
        <v>cells/mL</v>
      </c>
      <c r="F1994" s="173">
        <v>1</v>
      </c>
      <c r="G1994" t="str">
        <f>VLOOKUP(A1994,'MASTER KEY'!$A$2:$K6990,11,FALSE)</f>
        <v>Ecology (Planktonic)</v>
      </c>
      <c r="H1994">
        <v>0</v>
      </c>
    </row>
    <row r="1995" spans="1:8">
      <c r="A1995" s="6" t="s">
        <v>5055</v>
      </c>
      <c r="B1995" t="str">
        <f>VLOOKUP(A1995,'MASTER KEY'!$A$2:$B7953,2,FALSE)</f>
        <v>Peridinium spp 0001</v>
      </c>
      <c r="C1995" s="149" t="str">
        <f>VLOOKUP(A1995,'MASTER KEY'!$A$2:$C7953,3,TRUE)</f>
        <v>cells/mL</v>
      </c>
      <c r="D1995" s="6" t="str">
        <f t="shared" si="45"/>
        <v>Peridinium_spp_0001</v>
      </c>
      <c r="E1995" s="149" t="str">
        <f t="shared" si="44"/>
        <v>cells/mL</v>
      </c>
      <c r="F1995" s="173">
        <v>1</v>
      </c>
      <c r="G1995" t="str">
        <f>VLOOKUP(A1995,'MASTER KEY'!$A$2:$K6991,11,FALSE)</f>
        <v>Ecology (Planktonic)</v>
      </c>
      <c r="H1995">
        <v>0</v>
      </c>
    </row>
    <row r="1996" spans="1:8">
      <c r="A1996" s="6" t="s">
        <v>5056</v>
      </c>
      <c r="B1996" t="str">
        <f>VLOOKUP(A1996,'MASTER KEY'!$A$2:$B7954,2,FALSE)</f>
        <v>Peridinium spp 0002</v>
      </c>
      <c r="C1996" s="149" t="str">
        <f>VLOOKUP(A1996,'MASTER KEY'!$A$2:$C7954,3,TRUE)</f>
        <v>cells/mL</v>
      </c>
      <c r="D1996" s="6" t="str">
        <f t="shared" si="45"/>
        <v>Peridinium_spp_0002</v>
      </c>
      <c r="E1996" s="149" t="str">
        <f t="shared" ref="E1996:E2059" si="46">C1996</f>
        <v>cells/mL</v>
      </c>
      <c r="F1996" s="173">
        <v>1</v>
      </c>
      <c r="G1996" t="str">
        <f>VLOOKUP(A1996,'MASTER KEY'!$A$2:$K6992,11,FALSE)</f>
        <v>Ecology (Planktonic)</v>
      </c>
      <c r="H1996">
        <v>0</v>
      </c>
    </row>
    <row r="1997" spans="1:8">
      <c r="A1997" s="6" t="s">
        <v>5057</v>
      </c>
      <c r="B1997" t="str">
        <f>VLOOKUP(A1997,'MASTER KEY'!$A$2:$B7955,2,FALSE)</f>
        <v>Peridinium spp 0003</v>
      </c>
      <c r="C1997" s="149" t="str">
        <f>VLOOKUP(A1997,'MASTER KEY'!$A$2:$C7955,3,TRUE)</f>
        <v>cells/mL</v>
      </c>
      <c r="D1997" s="6" t="str">
        <f t="shared" ref="D1997:D2060" si="47">SUBSTITUTE(SUBSTITUTE(SUBSTITUTE(SUBSTITUTE(SUBSTITUTE(SUBSTITUTE(SUBSTITUTE(SUBSTITUTE(SUBSTITUTE(SUBSTITUTE(SUBSTITUTE(SUBSTITUTE(B1997," ","_"),"%",""),"(",""),")",""),"/",""),",",""),"-",""),".",""),"'",""),"&lt;",""),"&gt;",""),"=","")</f>
        <v>Peridinium_spp_0003</v>
      </c>
      <c r="E1997" s="149" t="str">
        <f t="shared" si="46"/>
        <v>cells/mL</v>
      </c>
      <c r="F1997" s="173">
        <v>1</v>
      </c>
      <c r="G1997" t="str">
        <f>VLOOKUP(A1997,'MASTER KEY'!$A$2:$K6993,11,FALSE)</f>
        <v>Ecology (Planktonic)</v>
      </c>
      <c r="H1997">
        <v>0</v>
      </c>
    </row>
    <row r="1998" spans="1:8">
      <c r="A1998" s="6" t="s">
        <v>5058</v>
      </c>
      <c r="B1998" t="str">
        <f>VLOOKUP(A1998,'MASTER KEY'!$A$2:$B7956,2,FALSE)</f>
        <v>Peridinium spp 0004</v>
      </c>
      <c r="C1998" s="149" t="str">
        <f>VLOOKUP(A1998,'MASTER KEY'!$A$2:$C7956,3,TRUE)</f>
        <v>cells/mL</v>
      </c>
      <c r="D1998" s="6" t="str">
        <f t="shared" si="47"/>
        <v>Peridinium_spp_0004</v>
      </c>
      <c r="E1998" s="149" t="str">
        <f t="shared" si="46"/>
        <v>cells/mL</v>
      </c>
      <c r="F1998" s="173">
        <v>1</v>
      </c>
      <c r="G1998" t="str">
        <f>VLOOKUP(A1998,'MASTER KEY'!$A$2:$K6994,11,FALSE)</f>
        <v>Ecology (Planktonic)</v>
      </c>
      <c r="H1998">
        <v>0</v>
      </c>
    </row>
    <row r="1999" spans="1:8">
      <c r="A1999" s="6" t="s">
        <v>5059</v>
      </c>
      <c r="B1999" t="str">
        <f>VLOOKUP(A1999,'MASTER KEY'!$A$2:$B7957,2,FALSE)</f>
        <v>Peridinium spp 0005</v>
      </c>
      <c r="C1999" s="149" t="str">
        <f>VLOOKUP(A1999,'MASTER KEY'!$A$2:$C7957,3,TRUE)</f>
        <v>cells/mL</v>
      </c>
      <c r="D1999" s="6" t="str">
        <f t="shared" si="47"/>
        <v>Peridinium_spp_0005</v>
      </c>
      <c r="E1999" s="149" t="str">
        <f t="shared" si="46"/>
        <v>cells/mL</v>
      </c>
      <c r="F1999" s="173">
        <v>1</v>
      </c>
      <c r="G1999" t="str">
        <f>VLOOKUP(A1999,'MASTER KEY'!$A$2:$K6995,11,FALSE)</f>
        <v>Ecology (Planktonic)</v>
      </c>
      <c r="H1999">
        <v>0</v>
      </c>
    </row>
    <row r="2000" spans="1:8">
      <c r="A2000" s="6" t="s">
        <v>5060</v>
      </c>
      <c r="B2000" t="str">
        <f>VLOOKUP(A2000,'MASTER KEY'!$A$2:$B7958,2,FALSE)</f>
        <v>Petasaria heterolepis</v>
      </c>
      <c r="C2000" s="149" t="str">
        <f>VLOOKUP(A2000,'MASTER KEY'!$A$2:$C7958,3,TRUE)</f>
        <v>cells/mL</v>
      </c>
      <c r="D2000" s="6" t="str">
        <f t="shared" si="47"/>
        <v>Petasaria_heterolepis</v>
      </c>
      <c r="E2000" s="149" t="str">
        <f t="shared" si="46"/>
        <v>cells/mL</v>
      </c>
      <c r="F2000" s="173">
        <v>1</v>
      </c>
      <c r="G2000" t="str">
        <f>VLOOKUP(A2000,'MASTER KEY'!$A$2:$K6996,11,FALSE)</f>
        <v>Ecology (Planktonic)</v>
      </c>
      <c r="H2000">
        <v>0</v>
      </c>
    </row>
    <row r="2001" spans="1:8">
      <c r="A2001" s="6" t="s">
        <v>5061</v>
      </c>
      <c r="B2001" t="str">
        <f>VLOOKUP(A2001,'MASTER KEY'!$A$2:$B7959,2,FALSE)</f>
        <v>Phacotus spp 0001</v>
      </c>
      <c r="C2001" s="149" t="str">
        <f>VLOOKUP(A2001,'MASTER KEY'!$A$2:$C7959,3,TRUE)</f>
        <v>cells/mL</v>
      </c>
      <c r="D2001" s="6" t="str">
        <f t="shared" si="47"/>
        <v>Phacotus_spp_0001</v>
      </c>
      <c r="E2001" s="149" t="str">
        <f t="shared" si="46"/>
        <v>cells/mL</v>
      </c>
      <c r="F2001" s="173">
        <v>1</v>
      </c>
      <c r="G2001" t="str">
        <f>VLOOKUP(A2001,'MASTER KEY'!$A$2:$K6997,11,FALSE)</f>
        <v>Ecology (Planktonic)</v>
      </c>
      <c r="H2001">
        <v>0</v>
      </c>
    </row>
    <row r="2002" spans="1:8">
      <c r="A2002" s="6" t="s">
        <v>5062</v>
      </c>
      <c r="B2002" t="str">
        <f>VLOOKUP(A2002,'MASTER KEY'!$A$2:$B7960,2,FALSE)</f>
        <v>Phacus longicauda</v>
      </c>
      <c r="C2002" s="149" t="str">
        <f>VLOOKUP(A2002,'MASTER KEY'!$A$2:$C7960,3,TRUE)</f>
        <v>cells/mL</v>
      </c>
      <c r="D2002" s="6" t="str">
        <f t="shared" si="47"/>
        <v>Phacus_longicauda</v>
      </c>
      <c r="E2002" s="149" t="str">
        <f t="shared" si="46"/>
        <v>cells/mL</v>
      </c>
      <c r="F2002" s="173">
        <v>1</v>
      </c>
      <c r="G2002" t="str">
        <f>VLOOKUP(A2002,'MASTER KEY'!$A$2:$K6998,11,FALSE)</f>
        <v>Ecology (Planktonic)</v>
      </c>
      <c r="H2002">
        <v>0</v>
      </c>
    </row>
    <row r="2003" spans="1:8">
      <c r="A2003" s="6" t="s">
        <v>5063</v>
      </c>
      <c r="B2003" t="str">
        <f>VLOOKUP(A2003,'MASTER KEY'!$A$2:$B7961,2,FALSE)</f>
        <v>Phacus spp 0001</v>
      </c>
      <c r="C2003" s="149" t="str">
        <f>VLOOKUP(A2003,'MASTER KEY'!$A$2:$C7961,3,TRUE)</f>
        <v>cells/mL</v>
      </c>
      <c r="D2003" s="6" t="str">
        <f t="shared" si="47"/>
        <v>Phacus_spp_0001</v>
      </c>
      <c r="E2003" s="149" t="str">
        <f t="shared" si="46"/>
        <v>cells/mL</v>
      </c>
      <c r="F2003" s="173">
        <v>1</v>
      </c>
      <c r="G2003" t="str">
        <f>VLOOKUP(A2003,'MASTER KEY'!$A$2:$K6999,11,FALSE)</f>
        <v>Ecology (Planktonic)</v>
      </c>
      <c r="H2003">
        <v>0</v>
      </c>
    </row>
    <row r="2004" spans="1:8">
      <c r="A2004" s="6" t="s">
        <v>5064</v>
      </c>
      <c r="B2004" t="str">
        <f>VLOOKUP(A2004,'MASTER KEY'!$A$2:$B7962,2,FALSE)</f>
        <v>Phacus spp 0002</v>
      </c>
      <c r="C2004" s="149" t="str">
        <f>VLOOKUP(A2004,'MASTER KEY'!$A$2:$C7962,3,TRUE)</f>
        <v>cells/mL</v>
      </c>
      <c r="D2004" s="6" t="str">
        <f t="shared" si="47"/>
        <v>Phacus_spp_0002</v>
      </c>
      <c r="E2004" s="149" t="str">
        <f t="shared" si="46"/>
        <v>cells/mL</v>
      </c>
      <c r="F2004" s="173">
        <v>1</v>
      </c>
      <c r="G2004" t="str">
        <f>VLOOKUP(A2004,'MASTER KEY'!$A$2:$K7000,11,FALSE)</f>
        <v>Ecology (Planktonic)</v>
      </c>
      <c r="H2004">
        <v>0</v>
      </c>
    </row>
    <row r="2005" spans="1:8">
      <c r="A2005" s="6" t="s">
        <v>5065</v>
      </c>
      <c r="B2005" t="str">
        <f>VLOOKUP(A2005,'MASTER KEY'!$A$2:$B7963,2,FALSE)</f>
        <v>Phaeocystis antarctica</v>
      </c>
      <c r="C2005" s="149" t="str">
        <f>VLOOKUP(A2005,'MASTER KEY'!$A$2:$C7963,3,TRUE)</f>
        <v>cells/mL</v>
      </c>
      <c r="D2005" s="6" t="str">
        <f t="shared" si="47"/>
        <v>Phaeocystis_antarctica</v>
      </c>
      <c r="E2005" s="149" t="str">
        <f t="shared" si="46"/>
        <v>cells/mL</v>
      </c>
      <c r="F2005" s="173">
        <v>1</v>
      </c>
      <c r="G2005" t="str">
        <f>VLOOKUP(A2005,'MASTER KEY'!$A$2:$K7001,11,FALSE)</f>
        <v>Ecology (Planktonic)</v>
      </c>
      <c r="H2005">
        <v>0</v>
      </c>
    </row>
    <row r="2006" spans="1:8">
      <c r="A2006" s="6" t="s">
        <v>5066</v>
      </c>
      <c r="B2006" t="str">
        <f>VLOOKUP(A2006,'MASTER KEY'!$A$2:$B7964,2,FALSE)</f>
        <v>Phaeocystis spp 0001</v>
      </c>
      <c r="C2006" s="149" t="str">
        <f>VLOOKUP(A2006,'MASTER KEY'!$A$2:$C7964,3,TRUE)</f>
        <v>cells/mL</v>
      </c>
      <c r="D2006" s="6" t="str">
        <f t="shared" si="47"/>
        <v>Phaeocystis_spp_0001</v>
      </c>
      <c r="E2006" s="149" t="str">
        <f t="shared" si="46"/>
        <v>cells/mL</v>
      </c>
      <c r="F2006" s="173">
        <v>1</v>
      </c>
      <c r="G2006" t="str">
        <f>VLOOKUP(A2006,'MASTER KEY'!$A$2:$K7002,11,FALSE)</f>
        <v>Ecology (Planktonic)</v>
      </c>
      <c r="H2006">
        <v>0</v>
      </c>
    </row>
    <row r="2007" spans="1:8">
      <c r="A2007" s="6" t="s">
        <v>5067</v>
      </c>
      <c r="B2007" t="str">
        <f>VLOOKUP(A2007,'MASTER KEY'!$A$2:$B7965,2,FALSE)</f>
        <v>Phaeocystis spp 0002</v>
      </c>
      <c r="C2007" s="149" t="str">
        <f>VLOOKUP(A2007,'MASTER KEY'!$A$2:$C7965,3,TRUE)</f>
        <v>cells/mL</v>
      </c>
      <c r="D2007" s="6" t="str">
        <f t="shared" si="47"/>
        <v>Phaeocystis_spp_0002</v>
      </c>
      <c r="E2007" s="149" t="str">
        <f t="shared" si="46"/>
        <v>cells/mL</v>
      </c>
      <c r="F2007" s="173">
        <v>1</v>
      </c>
      <c r="G2007" t="str">
        <f>VLOOKUP(A2007,'MASTER KEY'!$A$2:$K7003,11,FALSE)</f>
        <v>Ecology (Planktonic)</v>
      </c>
      <c r="H2007">
        <v>0</v>
      </c>
    </row>
    <row r="2008" spans="1:8">
      <c r="A2008" s="6" t="s">
        <v>5068</v>
      </c>
      <c r="B2008" t="str">
        <f>VLOOKUP(A2008,'MASTER KEY'!$A$2:$B7966,2,FALSE)</f>
        <v>Phaeocystis spp 0004</v>
      </c>
      <c r="C2008" s="149" t="str">
        <f>VLOOKUP(A2008,'MASTER KEY'!$A$2:$C7966,3,TRUE)</f>
        <v>cells/mL</v>
      </c>
      <c r="D2008" s="6" t="str">
        <f t="shared" si="47"/>
        <v>Phaeocystis_spp_0004</v>
      </c>
      <c r="E2008" s="149" t="str">
        <f t="shared" si="46"/>
        <v>cells/mL</v>
      </c>
      <c r="F2008" s="173">
        <v>1</v>
      </c>
      <c r="G2008" t="str">
        <f>VLOOKUP(A2008,'MASTER KEY'!$A$2:$K7004,11,FALSE)</f>
        <v>Ecology (Planktonic)</v>
      </c>
      <c r="H2008">
        <v>0</v>
      </c>
    </row>
    <row r="2009" spans="1:8">
      <c r="A2009" s="6" t="s">
        <v>5069</v>
      </c>
      <c r="B2009" t="str">
        <f>VLOOKUP(A2009,'MASTER KEY'!$A$2:$B7967,2,FALSE)</f>
        <v>Phaeocystis spp 0005</v>
      </c>
      <c r="C2009" s="149" t="str">
        <f>VLOOKUP(A2009,'MASTER KEY'!$A$2:$C7967,3,TRUE)</f>
        <v>cells/mL</v>
      </c>
      <c r="D2009" s="6" t="str">
        <f t="shared" si="47"/>
        <v>Phaeocystis_spp_0005</v>
      </c>
      <c r="E2009" s="149" t="str">
        <f t="shared" si="46"/>
        <v>cells/mL</v>
      </c>
      <c r="F2009" s="173">
        <v>1</v>
      </c>
      <c r="G2009" t="str">
        <f>VLOOKUP(A2009,'MASTER KEY'!$A$2:$K7005,11,FALSE)</f>
        <v>Ecology (Planktonic)</v>
      </c>
      <c r="H2009">
        <v>0</v>
      </c>
    </row>
    <row r="2010" spans="1:8">
      <c r="A2010" s="6" t="s">
        <v>5070</v>
      </c>
      <c r="B2010" t="str">
        <f>VLOOKUP(A2010,'MASTER KEY'!$A$2:$B7968,2,FALSE)</f>
        <v>Phaeocystis spp 0006</v>
      </c>
      <c r="C2010" s="149" t="str">
        <f>VLOOKUP(A2010,'MASTER KEY'!$A$2:$C7968,3,TRUE)</f>
        <v>cells/mL</v>
      </c>
      <c r="D2010" s="6" t="str">
        <f t="shared" si="47"/>
        <v>Phaeocystis_spp_0006</v>
      </c>
      <c r="E2010" s="149" t="str">
        <f t="shared" si="46"/>
        <v>cells/mL</v>
      </c>
      <c r="F2010" s="173">
        <v>1</v>
      </c>
      <c r="G2010" t="str">
        <f>VLOOKUP(A2010,'MASTER KEY'!$A$2:$K7006,11,FALSE)</f>
        <v>Ecology (Planktonic)</v>
      </c>
      <c r="H2010">
        <v>0</v>
      </c>
    </row>
    <row r="2011" spans="1:8">
      <c r="A2011" s="6" t="s">
        <v>5071</v>
      </c>
      <c r="B2011" t="str">
        <f>VLOOKUP(A2011,'MASTER KEY'!$A$2:$B7969,2,FALSE)</f>
        <v>Phaeocystis spp 0007</v>
      </c>
      <c r="C2011" s="149" t="str">
        <f>VLOOKUP(A2011,'MASTER KEY'!$A$2:$C7969,3,TRUE)</f>
        <v>cells/mL</v>
      </c>
      <c r="D2011" s="6" t="str">
        <f t="shared" si="47"/>
        <v>Phaeocystis_spp_0007</v>
      </c>
      <c r="E2011" s="149" t="str">
        <f t="shared" si="46"/>
        <v>cells/mL</v>
      </c>
      <c r="F2011" s="173">
        <v>1</v>
      </c>
      <c r="G2011" t="str">
        <f>VLOOKUP(A2011,'MASTER KEY'!$A$2:$K7007,11,FALSE)</f>
        <v>Ecology (Planktonic)</v>
      </c>
      <c r="H2011">
        <v>0</v>
      </c>
    </row>
    <row r="2012" spans="1:8">
      <c r="A2012" s="6" t="s">
        <v>5072</v>
      </c>
      <c r="B2012" t="str">
        <f>VLOOKUP(A2012,'MASTER KEY'!$A$2:$B7970,2,FALSE)</f>
        <v>Phalacroma mitra</v>
      </c>
      <c r="C2012" s="149" t="str">
        <f>VLOOKUP(A2012,'MASTER KEY'!$A$2:$C7970,3,TRUE)</f>
        <v>cells/mL</v>
      </c>
      <c r="D2012" s="6" t="str">
        <f t="shared" si="47"/>
        <v>Phalacroma_mitra</v>
      </c>
      <c r="E2012" s="149" t="str">
        <f t="shared" si="46"/>
        <v>cells/mL</v>
      </c>
      <c r="F2012" s="173">
        <v>1</v>
      </c>
      <c r="G2012" t="str">
        <f>VLOOKUP(A2012,'MASTER KEY'!$A$2:$K7008,11,FALSE)</f>
        <v>Ecology (Planktonic)</v>
      </c>
      <c r="H2012">
        <v>0</v>
      </c>
    </row>
    <row r="2013" spans="1:8">
      <c r="A2013" s="6" t="s">
        <v>5073</v>
      </c>
      <c r="B2013" t="str">
        <f>VLOOKUP(A2013,'MASTER KEY'!$A$2:$B7971,2,FALSE)</f>
        <v>Phalacroma rotundatum</v>
      </c>
      <c r="C2013" s="149" t="str">
        <f>VLOOKUP(A2013,'MASTER KEY'!$A$2:$C7971,3,TRUE)</f>
        <v>cells/mL</v>
      </c>
      <c r="D2013" s="6" t="str">
        <f t="shared" si="47"/>
        <v>Phalacroma_rotundatum</v>
      </c>
      <c r="E2013" s="149" t="str">
        <f t="shared" si="46"/>
        <v>cells/mL</v>
      </c>
      <c r="F2013" s="173">
        <v>1</v>
      </c>
      <c r="G2013" t="str">
        <f>VLOOKUP(A2013,'MASTER KEY'!$A$2:$K7009,11,FALSE)</f>
        <v>Ecology (Planktonic)</v>
      </c>
      <c r="H2013">
        <v>0</v>
      </c>
    </row>
    <row r="2014" spans="1:8">
      <c r="A2014" s="6" t="s">
        <v>5074</v>
      </c>
      <c r="B2014" t="str">
        <f>VLOOKUP(A2014,'MASTER KEY'!$A$2:$B7972,2,FALSE)</f>
        <v>Phalacroma spp 0001</v>
      </c>
      <c r="C2014" s="149" t="str">
        <f>VLOOKUP(A2014,'MASTER KEY'!$A$2:$C7972,3,TRUE)</f>
        <v>cells/mL</v>
      </c>
      <c r="D2014" s="6" t="str">
        <f t="shared" si="47"/>
        <v>Phalacroma_spp_0001</v>
      </c>
      <c r="E2014" s="149" t="str">
        <f t="shared" si="46"/>
        <v>cells/mL</v>
      </c>
      <c r="F2014" s="173">
        <v>1</v>
      </c>
      <c r="G2014" t="str">
        <f>VLOOKUP(A2014,'MASTER KEY'!$A$2:$K7010,11,FALSE)</f>
        <v>Ecology (Planktonic)</v>
      </c>
      <c r="H2014">
        <v>0</v>
      </c>
    </row>
    <row r="2015" spans="1:8">
      <c r="A2015" s="6" t="s">
        <v>5075</v>
      </c>
      <c r="B2015" t="str">
        <f>VLOOKUP(A2015,'MASTER KEY'!$A$2:$B7973,2,FALSE)</f>
        <v>Phalacroma spp 0002</v>
      </c>
      <c r="C2015" s="149" t="str">
        <f>VLOOKUP(A2015,'MASTER KEY'!$A$2:$C7973,3,TRUE)</f>
        <v>cells/mL</v>
      </c>
      <c r="D2015" s="6" t="str">
        <f t="shared" si="47"/>
        <v>Phalacroma_spp_0002</v>
      </c>
      <c r="E2015" s="149" t="str">
        <f t="shared" si="46"/>
        <v>cells/mL</v>
      </c>
      <c r="F2015" s="173">
        <v>1</v>
      </c>
      <c r="G2015" t="str">
        <f>VLOOKUP(A2015,'MASTER KEY'!$A$2:$K7011,11,FALSE)</f>
        <v>Ecology (Planktonic)</v>
      </c>
      <c r="H2015">
        <v>0</v>
      </c>
    </row>
    <row r="2016" spans="1:8">
      <c r="A2016" s="6" t="s">
        <v>5076</v>
      </c>
      <c r="B2016" t="str">
        <f>VLOOKUP(A2016,'MASTER KEY'!$A$2:$B7974,2,FALSE)</f>
        <v>Phalochroma rotundatum</v>
      </c>
      <c r="C2016" s="149" t="str">
        <f>VLOOKUP(A2016,'MASTER KEY'!$A$2:$C7974,3,TRUE)</f>
        <v>cells/mL</v>
      </c>
      <c r="D2016" s="6" t="str">
        <f t="shared" si="47"/>
        <v>Phalochroma_rotundatum</v>
      </c>
      <c r="E2016" s="149" t="str">
        <f t="shared" si="46"/>
        <v>cells/mL</v>
      </c>
      <c r="F2016" s="173">
        <v>1</v>
      </c>
      <c r="G2016" t="str">
        <f>VLOOKUP(A2016,'MASTER KEY'!$A$2:$K7012,11,FALSE)</f>
        <v>Ecology (Planktonic)</v>
      </c>
      <c r="H2016">
        <v>0</v>
      </c>
    </row>
    <row r="2017" spans="1:8">
      <c r="A2017" s="6" t="s">
        <v>5077</v>
      </c>
      <c r="B2017" t="str">
        <f>VLOOKUP(A2017,'MASTER KEY'!$A$2:$B7975,2,FALSE)</f>
        <v>Phormidium spp 0001</v>
      </c>
      <c r="C2017" s="149" t="str">
        <f>VLOOKUP(A2017,'MASTER KEY'!$A$2:$C7975,3,TRUE)</f>
        <v>cells/mL</v>
      </c>
      <c r="D2017" s="6" t="str">
        <f t="shared" si="47"/>
        <v>Phormidium_spp_0001</v>
      </c>
      <c r="E2017" s="149" t="str">
        <f t="shared" si="46"/>
        <v>cells/mL</v>
      </c>
      <c r="F2017" s="173">
        <v>1</v>
      </c>
      <c r="G2017" t="str">
        <f>VLOOKUP(A2017,'MASTER KEY'!$A$2:$K7013,11,FALSE)</f>
        <v>Ecology (Planktonic)</v>
      </c>
      <c r="H2017">
        <v>0</v>
      </c>
    </row>
    <row r="2018" spans="1:8">
      <c r="A2018" s="6" t="s">
        <v>5078</v>
      </c>
      <c r="B2018" t="str">
        <f>VLOOKUP(A2018,'MASTER KEY'!$A$2:$B7976,2,FALSE)</f>
        <v>Phytoplankton spp 0001</v>
      </c>
      <c r="C2018" s="149" t="str">
        <f>VLOOKUP(A2018,'MASTER KEY'!$A$2:$C7976,3,TRUE)</f>
        <v>cells/mL</v>
      </c>
      <c r="D2018" s="6" t="str">
        <f t="shared" si="47"/>
        <v>Phytoplankton_spp_0001</v>
      </c>
      <c r="E2018" s="149" t="str">
        <f t="shared" si="46"/>
        <v>cells/mL</v>
      </c>
      <c r="F2018" s="173">
        <v>1</v>
      </c>
      <c r="G2018" t="str">
        <f>VLOOKUP(A2018,'MASTER KEY'!$A$2:$K7014,11,FALSE)</f>
        <v>Ecology (Planktonic)</v>
      </c>
      <c r="H2018">
        <v>0</v>
      </c>
    </row>
    <row r="2019" spans="1:8">
      <c r="A2019" s="6" t="s">
        <v>5079</v>
      </c>
      <c r="B2019" t="str">
        <f>VLOOKUP(A2019,'MASTER KEY'!$A$2:$B7977,2,FALSE)</f>
        <v>Phytoplankton spp 0002</v>
      </c>
      <c r="C2019" s="149" t="str">
        <f>VLOOKUP(A2019,'MASTER KEY'!$A$2:$C7977,3,TRUE)</f>
        <v>cells/mL</v>
      </c>
      <c r="D2019" s="6" t="str">
        <f t="shared" si="47"/>
        <v>Phytoplankton_spp_0002</v>
      </c>
      <c r="E2019" s="149" t="str">
        <f t="shared" si="46"/>
        <v>cells/mL</v>
      </c>
      <c r="F2019" s="173">
        <v>1</v>
      </c>
      <c r="G2019" t="str">
        <f>VLOOKUP(A2019,'MASTER KEY'!$A$2:$K7015,11,FALSE)</f>
        <v>Ecology (Planktonic)</v>
      </c>
      <c r="H2019">
        <v>0</v>
      </c>
    </row>
    <row r="2020" spans="1:8">
      <c r="A2020" s="6" t="s">
        <v>5080</v>
      </c>
      <c r="B2020" t="str">
        <f>VLOOKUP(A2020,'MASTER KEY'!$A$2:$B7978,2,FALSE)</f>
        <v>Phytoplankton spp 0003</v>
      </c>
      <c r="C2020" s="149" t="str">
        <f>VLOOKUP(A2020,'MASTER KEY'!$A$2:$C7978,3,TRUE)</f>
        <v>cells/mL</v>
      </c>
      <c r="D2020" s="6" t="str">
        <f t="shared" si="47"/>
        <v>Phytoplankton_spp_0003</v>
      </c>
      <c r="E2020" s="149" t="str">
        <f t="shared" si="46"/>
        <v>cells/mL</v>
      </c>
      <c r="F2020" s="173">
        <v>1</v>
      </c>
      <c r="G2020" t="str">
        <f>VLOOKUP(A2020,'MASTER KEY'!$A$2:$K7016,11,FALSE)</f>
        <v>Ecology (Planktonic)</v>
      </c>
      <c r="H2020">
        <v>0</v>
      </c>
    </row>
    <row r="2021" spans="1:8">
      <c r="A2021" s="6" t="s">
        <v>5081</v>
      </c>
      <c r="B2021" t="str">
        <f>VLOOKUP(A2021,'MASTER KEY'!$A$2:$B7979,2,FALSE)</f>
        <v>Phytoplankton spp 0004</v>
      </c>
      <c r="C2021" s="149" t="str">
        <f>VLOOKUP(A2021,'MASTER KEY'!$A$2:$C7979,3,TRUE)</f>
        <v>cells/mL</v>
      </c>
      <c r="D2021" s="6" t="str">
        <f t="shared" si="47"/>
        <v>Phytoplankton_spp_0004</v>
      </c>
      <c r="E2021" s="149" t="str">
        <f t="shared" si="46"/>
        <v>cells/mL</v>
      </c>
      <c r="F2021" s="173">
        <v>1</v>
      </c>
      <c r="G2021" t="str">
        <f>VLOOKUP(A2021,'MASTER KEY'!$A$2:$K7017,11,FALSE)</f>
        <v>Ecology (Planktonic)</v>
      </c>
      <c r="H2021">
        <v>0</v>
      </c>
    </row>
    <row r="2022" spans="1:8">
      <c r="A2022" s="6" t="s">
        <v>5082</v>
      </c>
      <c r="B2022" t="str">
        <f>VLOOKUP(A2022,'MASTER KEY'!$A$2:$B7980,2,FALSE)</f>
        <v>Phytoplankton spp 0005</v>
      </c>
      <c r="C2022" s="149" t="str">
        <f>VLOOKUP(A2022,'MASTER KEY'!$A$2:$C7980,3,TRUE)</f>
        <v>cells/mL</v>
      </c>
      <c r="D2022" s="6" t="str">
        <f t="shared" si="47"/>
        <v>Phytoplankton_spp_0005</v>
      </c>
      <c r="E2022" s="149" t="str">
        <f t="shared" si="46"/>
        <v>cells/mL</v>
      </c>
      <c r="F2022" s="173">
        <v>1</v>
      </c>
      <c r="G2022" t="str">
        <f>VLOOKUP(A2022,'MASTER KEY'!$A$2:$K7018,11,FALSE)</f>
        <v>Ecology (Planktonic)</v>
      </c>
      <c r="H2022">
        <v>0</v>
      </c>
    </row>
    <row r="2023" spans="1:8">
      <c r="A2023" s="6" t="s">
        <v>5083</v>
      </c>
      <c r="B2023" t="str">
        <f>VLOOKUP(A2023,'MASTER KEY'!$A$2:$B7981,2,FALSE)</f>
        <v>Phytoplankton spp 0006</v>
      </c>
      <c r="C2023" s="149" t="str">
        <f>VLOOKUP(A2023,'MASTER KEY'!$A$2:$C7981,3,TRUE)</f>
        <v>cells/mL</v>
      </c>
      <c r="D2023" s="6" t="str">
        <f t="shared" si="47"/>
        <v>Phytoplankton_spp_0006</v>
      </c>
      <c r="E2023" s="149" t="str">
        <f t="shared" si="46"/>
        <v>cells/mL</v>
      </c>
      <c r="F2023" s="173">
        <v>1</v>
      </c>
      <c r="G2023" t="str">
        <f>VLOOKUP(A2023,'MASTER KEY'!$A$2:$K7019,11,FALSE)</f>
        <v>Ecology (Planktonic)</v>
      </c>
      <c r="H2023">
        <v>0</v>
      </c>
    </row>
    <row r="2024" spans="1:8">
      <c r="A2024" s="6" t="s">
        <v>5084</v>
      </c>
      <c r="B2024" t="str">
        <f>VLOOKUP(A2024,'MASTER KEY'!$A$2:$B7982,2,FALSE)</f>
        <v>Phytoplankton spp 0007</v>
      </c>
      <c r="C2024" s="149" t="str">
        <f>VLOOKUP(A2024,'MASTER KEY'!$A$2:$C7982,3,TRUE)</f>
        <v>cells/mL</v>
      </c>
      <c r="D2024" s="6" t="str">
        <f t="shared" si="47"/>
        <v>Phytoplankton_spp_0007</v>
      </c>
      <c r="E2024" s="149" t="str">
        <f t="shared" si="46"/>
        <v>cells/mL</v>
      </c>
      <c r="F2024" s="173">
        <v>1</v>
      </c>
      <c r="G2024" t="str">
        <f>VLOOKUP(A2024,'MASTER KEY'!$A$2:$K7020,11,FALSE)</f>
        <v>Ecology (Planktonic)</v>
      </c>
      <c r="H2024">
        <v>0</v>
      </c>
    </row>
    <row r="2025" spans="1:8">
      <c r="A2025" s="6" t="s">
        <v>5085</v>
      </c>
      <c r="B2025" t="str">
        <f>VLOOKUP(A2025,'MASTER KEY'!$A$2:$B7983,2,FALSE)</f>
        <v>Phytoplankton spp 0008</v>
      </c>
      <c r="C2025" s="149" t="str">
        <f>VLOOKUP(A2025,'MASTER KEY'!$A$2:$C7983,3,TRUE)</f>
        <v>cells/mL</v>
      </c>
      <c r="D2025" s="6" t="str">
        <f t="shared" si="47"/>
        <v>Phytoplankton_spp_0008</v>
      </c>
      <c r="E2025" s="149" t="str">
        <f t="shared" si="46"/>
        <v>cells/mL</v>
      </c>
      <c r="F2025" s="173">
        <v>1</v>
      </c>
      <c r="G2025" t="str">
        <f>VLOOKUP(A2025,'MASTER KEY'!$A$2:$K7021,11,FALSE)</f>
        <v>Ecology (Planktonic)</v>
      </c>
      <c r="H2025">
        <v>0</v>
      </c>
    </row>
    <row r="2026" spans="1:8">
      <c r="A2026" s="6" t="s">
        <v>5086</v>
      </c>
      <c r="B2026" t="str">
        <f>VLOOKUP(A2026,'MASTER KEY'!$A$2:$B7984,2,FALSE)</f>
        <v>Phytoplankton spp 0009</v>
      </c>
      <c r="C2026" s="149" t="str">
        <f>VLOOKUP(A2026,'MASTER KEY'!$A$2:$C7984,3,TRUE)</f>
        <v>cells/mL</v>
      </c>
      <c r="D2026" s="6" t="str">
        <f t="shared" si="47"/>
        <v>Phytoplankton_spp_0009</v>
      </c>
      <c r="E2026" s="149" t="str">
        <f t="shared" si="46"/>
        <v>cells/mL</v>
      </c>
      <c r="F2026" s="173">
        <v>1</v>
      </c>
      <c r="G2026" t="str">
        <f>VLOOKUP(A2026,'MASTER KEY'!$A$2:$K7022,11,FALSE)</f>
        <v>Ecology (Planktonic)</v>
      </c>
      <c r="H2026">
        <v>0</v>
      </c>
    </row>
    <row r="2027" spans="1:8">
      <c r="A2027" s="6" t="s">
        <v>5087</v>
      </c>
      <c r="B2027" t="str">
        <f>VLOOKUP(A2027,'MASTER KEY'!$A$2:$B7985,2,FALSE)</f>
        <v>Phytoplankton spp 0010</v>
      </c>
      <c r="C2027" s="149" t="str">
        <f>VLOOKUP(A2027,'MASTER KEY'!$A$2:$C7985,3,TRUE)</f>
        <v>cells/mL</v>
      </c>
      <c r="D2027" s="6" t="str">
        <f t="shared" si="47"/>
        <v>Phytoplankton_spp_0010</v>
      </c>
      <c r="E2027" s="149" t="str">
        <f t="shared" si="46"/>
        <v>cells/mL</v>
      </c>
      <c r="F2027" s="173">
        <v>1</v>
      </c>
      <c r="G2027" t="str">
        <f>VLOOKUP(A2027,'MASTER KEY'!$A$2:$K7023,11,FALSE)</f>
        <v>Ecology (Planktonic)</v>
      </c>
      <c r="H2027">
        <v>0</v>
      </c>
    </row>
    <row r="2028" spans="1:8">
      <c r="A2028" s="6" t="s">
        <v>5088</v>
      </c>
      <c r="B2028" t="str">
        <f>VLOOKUP(A2028,'MASTER KEY'!$A$2:$B7986,2,FALSE)</f>
        <v>Phytoplankton spp 0011</v>
      </c>
      <c r="C2028" s="149" t="str">
        <f>VLOOKUP(A2028,'MASTER KEY'!$A$2:$C7986,3,TRUE)</f>
        <v>cells/mL</v>
      </c>
      <c r="D2028" s="6" t="str">
        <f t="shared" si="47"/>
        <v>Phytoplankton_spp_0011</v>
      </c>
      <c r="E2028" s="149" t="str">
        <f t="shared" si="46"/>
        <v>cells/mL</v>
      </c>
      <c r="F2028" s="173">
        <v>1</v>
      </c>
      <c r="G2028" t="str">
        <f>VLOOKUP(A2028,'MASTER KEY'!$A$2:$K7024,11,FALSE)</f>
        <v>Ecology (Planktonic)</v>
      </c>
      <c r="H2028">
        <v>0</v>
      </c>
    </row>
    <row r="2029" spans="1:8">
      <c r="A2029" s="6" t="s">
        <v>5089</v>
      </c>
      <c r="B2029" t="str">
        <f>VLOOKUP(A2029,'MASTER KEY'!$A$2:$B7987,2,FALSE)</f>
        <v>Phytoplankton spp 0012</v>
      </c>
      <c r="C2029" s="149" t="str">
        <f>VLOOKUP(A2029,'MASTER KEY'!$A$2:$C7987,3,TRUE)</f>
        <v>cells/mL</v>
      </c>
      <c r="D2029" s="6" t="str">
        <f t="shared" si="47"/>
        <v>Phytoplankton_spp_0012</v>
      </c>
      <c r="E2029" s="149" t="str">
        <f t="shared" si="46"/>
        <v>cells/mL</v>
      </c>
      <c r="F2029" s="173">
        <v>1</v>
      </c>
      <c r="G2029" t="str">
        <f>VLOOKUP(A2029,'MASTER KEY'!$A$2:$K7025,11,FALSE)</f>
        <v>Ecology (Planktonic)</v>
      </c>
      <c r="H2029">
        <v>0</v>
      </c>
    </row>
    <row r="2030" spans="1:8">
      <c r="A2030" s="6" t="s">
        <v>5090</v>
      </c>
      <c r="B2030" t="str">
        <f>VLOOKUP(A2030,'MASTER KEY'!$A$2:$B7988,2,FALSE)</f>
        <v>Picoeukaryotes spp 0001</v>
      </c>
      <c r="C2030" s="149" t="str">
        <f>VLOOKUP(A2030,'MASTER KEY'!$A$2:$C7988,3,TRUE)</f>
        <v>cells/mL</v>
      </c>
      <c r="D2030" s="6" t="str">
        <f t="shared" si="47"/>
        <v>Picoeukaryotes_spp_0001</v>
      </c>
      <c r="E2030" s="149" t="str">
        <f t="shared" si="46"/>
        <v>cells/mL</v>
      </c>
      <c r="F2030" s="173">
        <v>1</v>
      </c>
      <c r="G2030" t="str">
        <f>VLOOKUP(A2030,'MASTER KEY'!$A$2:$K7026,11,FALSE)</f>
        <v>Ecology (Planktonic)</v>
      </c>
      <c r="H2030">
        <v>0</v>
      </c>
    </row>
    <row r="2031" spans="1:8">
      <c r="A2031" s="6" t="s">
        <v>5091</v>
      </c>
      <c r="B2031" t="str">
        <f>VLOOKUP(A2031,'MASTER KEY'!$A$2:$B7989,2,FALSE)</f>
        <v>Picoplankton spp 001</v>
      </c>
      <c r="C2031" s="149" t="str">
        <f>VLOOKUP(A2031,'MASTER KEY'!$A$2:$C7989,3,TRUE)</f>
        <v>cells/mL</v>
      </c>
      <c r="D2031" s="6" t="str">
        <f t="shared" si="47"/>
        <v>Picoplankton_spp_001</v>
      </c>
      <c r="E2031" s="149" t="str">
        <f t="shared" si="46"/>
        <v>cells/mL</v>
      </c>
      <c r="F2031" s="173">
        <v>1</v>
      </c>
      <c r="G2031" t="str">
        <f>VLOOKUP(A2031,'MASTER KEY'!$A$2:$K7027,11,FALSE)</f>
        <v>Ecology (Planktonic)</v>
      </c>
      <c r="H2031">
        <v>0</v>
      </c>
    </row>
    <row r="2032" spans="1:8">
      <c r="A2032" s="6" t="s">
        <v>5092</v>
      </c>
      <c r="B2032" t="str">
        <f>VLOOKUP(A2032,'MASTER KEY'!$A$2:$B7990,2,FALSE)</f>
        <v>Pinnularia braunii</v>
      </c>
      <c r="C2032" s="149" t="str">
        <f>VLOOKUP(A2032,'MASTER KEY'!$A$2:$C7990,3,TRUE)</f>
        <v>cells/mL</v>
      </c>
      <c r="D2032" s="6" t="str">
        <f t="shared" si="47"/>
        <v>Pinnularia_braunii</v>
      </c>
      <c r="E2032" s="149" t="str">
        <f t="shared" si="46"/>
        <v>cells/mL</v>
      </c>
      <c r="F2032" s="173">
        <v>1</v>
      </c>
      <c r="G2032" t="str">
        <f>VLOOKUP(A2032,'MASTER KEY'!$A$2:$K7028,11,FALSE)</f>
        <v>Ecology (Planktonic)</v>
      </c>
      <c r="H2032">
        <v>0</v>
      </c>
    </row>
    <row r="2033" spans="1:8">
      <c r="A2033" s="6" t="s">
        <v>5093</v>
      </c>
      <c r="B2033" t="str">
        <f>VLOOKUP(A2033,'MASTER KEY'!$A$2:$B7991,2,FALSE)</f>
        <v>Pinnularia spp 0001</v>
      </c>
      <c r="C2033" s="149" t="str">
        <f>VLOOKUP(A2033,'MASTER KEY'!$A$2:$C7991,3,TRUE)</f>
        <v>cells/mL</v>
      </c>
      <c r="D2033" s="6" t="str">
        <f t="shared" si="47"/>
        <v>Pinnularia_spp_0001</v>
      </c>
      <c r="E2033" s="149" t="str">
        <f t="shared" si="46"/>
        <v>cells/mL</v>
      </c>
      <c r="F2033" s="173">
        <v>1</v>
      </c>
      <c r="G2033" t="str">
        <f>VLOOKUP(A2033,'MASTER KEY'!$A$2:$K7029,11,FALSE)</f>
        <v>Ecology (Planktonic)</v>
      </c>
      <c r="H2033">
        <v>0</v>
      </c>
    </row>
    <row r="2034" spans="1:8">
      <c r="A2034" s="6" t="s">
        <v>5094</v>
      </c>
      <c r="B2034" t="str">
        <f>VLOOKUP(A2034,'MASTER KEY'!$A$2:$B7992,2,FALSE)</f>
        <v>Pinnularia spp 0002</v>
      </c>
      <c r="C2034" s="149" t="str">
        <f>VLOOKUP(A2034,'MASTER KEY'!$A$2:$C7992,3,TRUE)</f>
        <v>cells/mL</v>
      </c>
      <c r="D2034" s="6" t="str">
        <f t="shared" si="47"/>
        <v>Pinnularia_spp_0002</v>
      </c>
      <c r="E2034" s="149" t="str">
        <f t="shared" si="46"/>
        <v>cells/mL</v>
      </c>
      <c r="F2034" s="173">
        <v>1</v>
      </c>
      <c r="G2034" t="str">
        <f>VLOOKUP(A2034,'MASTER KEY'!$A$2:$K7030,11,FALSE)</f>
        <v>Ecology (Planktonic)</v>
      </c>
      <c r="H2034">
        <v>0</v>
      </c>
    </row>
    <row r="2035" spans="1:8">
      <c r="A2035" s="6" t="s">
        <v>5095</v>
      </c>
      <c r="B2035" t="str">
        <f>VLOOKUP(A2035,'MASTER KEY'!$A$2:$B7993,2,FALSE)</f>
        <v>Pinnularia spp 0003</v>
      </c>
      <c r="C2035" s="149" t="str">
        <f>VLOOKUP(A2035,'MASTER KEY'!$A$2:$C7993,3,TRUE)</f>
        <v>cells/mL</v>
      </c>
      <c r="D2035" s="6" t="str">
        <f t="shared" si="47"/>
        <v>Pinnularia_spp_0003</v>
      </c>
      <c r="E2035" s="149" t="str">
        <f t="shared" si="46"/>
        <v>cells/mL</v>
      </c>
      <c r="F2035" s="173">
        <v>1</v>
      </c>
      <c r="G2035" t="str">
        <f>VLOOKUP(A2035,'MASTER KEY'!$A$2:$K7031,11,FALSE)</f>
        <v>Ecology (Planktonic)</v>
      </c>
      <c r="H2035">
        <v>0</v>
      </c>
    </row>
    <row r="2036" spans="1:8">
      <c r="A2036" s="6" t="s">
        <v>5096</v>
      </c>
      <c r="B2036" t="str">
        <f>VLOOKUP(A2036,'MASTER KEY'!$A$2:$B7994,2,FALSE)</f>
        <v>Pinnularia spp 0004</v>
      </c>
      <c r="C2036" s="149" t="str">
        <f>VLOOKUP(A2036,'MASTER KEY'!$A$2:$C7994,3,TRUE)</f>
        <v>cells/mL</v>
      </c>
      <c r="D2036" s="6" t="str">
        <f t="shared" si="47"/>
        <v>Pinnularia_spp_0004</v>
      </c>
      <c r="E2036" s="149" t="str">
        <f t="shared" si="46"/>
        <v>cells/mL</v>
      </c>
      <c r="F2036" s="173">
        <v>1</v>
      </c>
      <c r="G2036" t="str">
        <f>VLOOKUP(A2036,'MASTER KEY'!$A$2:$K7032,11,FALSE)</f>
        <v>Ecology (Planktonic)</v>
      </c>
      <c r="H2036">
        <v>0</v>
      </c>
    </row>
    <row r="2037" spans="1:8">
      <c r="A2037" s="6" t="s">
        <v>5097</v>
      </c>
      <c r="B2037" t="str">
        <f>VLOOKUP(A2037,'MASTER KEY'!$A$2:$B7995,2,FALSE)</f>
        <v>Plagiogramma spp 0001</v>
      </c>
      <c r="C2037" s="149" t="str">
        <f>VLOOKUP(A2037,'MASTER KEY'!$A$2:$C7995,3,TRUE)</f>
        <v>cells/mL</v>
      </c>
      <c r="D2037" s="6" t="str">
        <f t="shared" si="47"/>
        <v>Plagiogramma_spp_0001</v>
      </c>
      <c r="E2037" s="149" t="str">
        <f t="shared" si="46"/>
        <v>cells/mL</v>
      </c>
      <c r="F2037" s="173">
        <v>1</v>
      </c>
      <c r="G2037" t="str">
        <f>VLOOKUP(A2037,'MASTER KEY'!$A$2:$K7033,11,FALSE)</f>
        <v>Ecology (Planktonic)</v>
      </c>
      <c r="H2037">
        <v>0</v>
      </c>
    </row>
    <row r="2038" spans="1:8">
      <c r="A2038" s="6" t="s">
        <v>5098</v>
      </c>
      <c r="B2038" t="str">
        <f>VLOOKUP(A2038,'MASTER KEY'!$A$2:$B7996,2,FALSE)</f>
        <v>Plagiogramma spp 0002</v>
      </c>
      <c r="C2038" s="149" t="str">
        <f>VLOOKUP(A2038,'MASTER KEY'!$A$2:$C7996,3,TRUE)</f>
        <v>cells/mL</v>
      </c>
      <c r="D2038" s="6" t="str">
        <f t="shared" si="47"/>
        <v>Plagiogramma_spp_0002</v>
      </c>
      <c r="E2038" s="149" t="str">
        <f t="shared" si="46"/>
        <v>cells/mL</v>
      </c>
      <c r="F2038" s="173">
        <v>1</v>
      </c>
      <c r="G2038" t="str">
        <f>VLOOKUP(A2038,'MASTER KEY'!$A$2:$K7034,11,FALSE)</f>
        <v>Ecology (Planktonic)</v>
      </c>
      <c r="H2038">
        <v>0</v>
      </c>
    </row>
    <row r="2039" spans="1:8">
      <c r="A2039" s="6" t="s">
        <v>5099</v>
      </c>
      <c r="B2039" t="str">
        <f>VLOOKUP(A2039,'MASTER KEY'!$A$2:$B7997,2,FALSE)</f>
        <v>Plagiogrammopsis spp 0001</v>
      </c>
      <c r="C2039" s="149" t="str">
        <f>VLOOKUP(A2039,'MASTER KEY'!$A$2:$C7997,3,TRUE)</f>
        <v>cells/mL</v>
      </c>
      <c r="D2039" s="6" t="str">
        <f t="shared" si="47"/>
        <v>Plagiogrammopsis_spp_0001</v>
      </c>
      <c r="E2039" s="149" t="str">
        <f t="shared" si="46"/>
        <v>cells/mL</v>
      </c>
      <c r="F2039" s="173">
        <v>1</v>
      </c>
      <c r="G2039" t="str">
        <f>VLOOKUP(A2039,'MASTER KEY'!$A$2:$K7035,11,FALSE)</f>
        <v>Ecology (Planktonic)</v>
      </c>
      <c r="H2039">
        <v>0</v>
      </c>
    </row>
    <row r="2040" spans="1:8">
      <c r="A2040" s="6" t="s">
        <v>5100</v>
      </c>
      <c r="B2040" t="str">
        <f>VLOOKUP(A2040,'MASTER KEY'!$A$2:$B7998,2,FALSE)</f>
        <v>Plagiogrammopsis spp 0002</v>
      </c>
      <c r="C2040" s="149" t="str">
        <f>VLOOKUP(A2040,'MASTER KEY'!$A$2:$C7998,3,TRUE)</f>
        <v>cells/mL</v>
      </c>
      <c r="D2040" s="6" t="str">
        <f t="shared" si="47"/>
        <v>Plagiogrammopsis_spp_0002</v>
      </c>
      <c r="E2040" s="149" t="str">
        <f t="shared" si="46"/>
        <v>cells/mL</v>
      </c>
      <c r="F2040" s="173">
        <v>1</v>
      </c>
      <c r="G2040" t="str">
        <f>VLOOKUP(A2040,'MASTER KEY'!$A$2:$K7036,11,FALSE)</f>
        <v>Ecology (Planktonic)</v>
      </c>
      <c r="H2040">
        <v>0</v>
      </c>
    </row>
    <row r="2041" spans="1:8">
      <c r="A2041" s="6" t="s">
        <v>5101</v>
      </c>
      <c r="B2041" t="str">
        <f>VLOOKUP(A2041,'MASTER KEY'!$A$2:$B7999,2,FALSE)</f>
        <v>Plagioselmis spp 0001</v>
      </c>
      <c r="C2041" s="149" t="str">
        <f>VLOOKUP(A2041,'MASTER KEY'!$A$2:$C7999,3,TRUE)</f>
        <v>cells/mL</v>
      </c>
      <c r="D2041" s="6" t="str">
        <f t="shared" si="47"/>
        <v>Plagioselmis_spp_0001</v>
      </c>
      <c r="E2041" s="149" t="str">
        <f t="shared" si="46"/>
        <v>cells/mL</v>
      </c>
      <c r="F2041" s="173">
        <v>1</v>
      </c>
      <c r="G2041" t="str">
        <f>VLOOKUP(A2041,'MASTER KEY'!$A$2:$K7037,11,FALSE)</f>
        <v>Ecology (Planktonic)</v>
      </c>
      <c r="H2041">
        <v>0</v>
      </c>
    </row>
    <row r="2042" spans="1:8">
      <c r="A2042" s="6" t="s">
        <v>5102</v>
      </c>
      <c r="B2042" t="str">
        <f>VLOOKUP(A2042,'MASTER KEY'!$A$2:$B8000,2,FALSE)</f>
        <v>Plagioselmis spp 0002</v>
      </c>
      <c r="C2042" s="149" t="str">
        <f>VLOOKUP(A2042,'MASTER KEY'!$A$2:$C8000,3,TRUE)</f>
        <v>cells/mL</v>
      </c>
      <c r="D2042" s="6" t="str">
        <f t="shared" si="47"/>
        <v>Plagioselmis_spp_0002</v>
      </c>
      <c r="E2042" s="149" t="str">
        <f t="shared" si="46"/>
        <v>cells/mL</v>
      </c>
      <c r="F2042" s="173">
        <v>1</v>
      </c>
      <c r="G2042" t="str">
        <f>VLOOKUP(A2042,'MASTER KEY'!$A$2:$K7038,11,FALSE)</f>
        <v>Ecology (Planktonic)</v>
      </c>
      <c r="H2042">
        <v>0</v>
      </c>
    </row>
    <row r="2043" spans="1:8">
      <c r="A2043" s="6" t="s">
        <v>5103</v>
      </c>
      <c r="B2043" t="str">
        <f>VLOOKUP(A2043,'MASTER KEY'!$A$2:$B8001,2,FALSE)</f>
        <v>Plagioselmis spp 0003</v>
      </c>
      <c r="C2043" s="149" t="str">
        <f>VLOOKUP(A2043,'MASTER KEY'!$A$2:$C8001,3,TRUE)</f>
        <v>cells/mL</v>
      </c>
      <c r="D2043" s="6" t="str">
        <f t="shared" si="47"/>
        <v>Plagioselmis_spp_0003</v>
      </c>
      <c r="E2043" s="149" t="str">
        <f t="shared" si="46"/>
        <v>cells/mL</v>
      </c>
      <c r="F2043" s="173">
        <v>1</v>
      </c>
      <c r="G2043" t="str">
        <f>VLOOKUP(A2043,'MASTER KEY'!$A$2:$K7039,11,FALSE)</f>
        <v>Ecology (Planktonic)</v>
      </c>
      <c r="H2043">
        <v>0</v>
      </c>
    </row>
    <row r="2044" spans="1:8">
      <c r="A2044" s="6" t="s">
        <v>5104</v>
      </c>
      <c r="B2044" t="str">
        <f>VLOOKUP(A2044,'MASTER KEY'!$A$2:$B8002,2,FALSE)</f>
        <v>Plagiotropis lepidoptera</v>
      </c>
      <c r="C2044" s="149" t="str">
        <f>VLOOKUP(A2044,'MASTER KEY'!$A$2:$C8002,3,TRUE)</f>
        <v>cells/mL</v>
      </c>
      <c r="D2044" s="6" t="str">
        <f t="shared" si="47"/>
        <v>Plagiotropis_lepidoptera</v>
      </c>
      <c r="E2044" s="149" t="str">
        <f t="shared" si="46"/>
        <v>cells/mL</v>
      </c>
      <c r="F2044" s="173">
        <v>1</v>
      </c>
      <c r="G2044" t="str">
        <f>VLOOKUP(A2044,'MASTER KEY'!$A$2:$K7040,11,FALSE)</f>
        <v>Ecology (Planktonic)</v>
      </c>
      <c r="H2044">
        <v>0</v>
      </c>
    </row>
    <row r="2045" spans="1:8">
      <c r="A2045" s="6" t="s">
        <v>5105</v>
      </c>
      <c r="B2045" t="str">
        <f>VLOOKUP(A2045,'MASTER KEY'!$A$2:$B8003,2,FALSE)</f>
        <v>Plagiotropis spp 0001</v>
      </c>
      <c r="C2045" s="149" t="str">
        <f>VLOOKUP(A2045,'MASTER KEY'!$A$2:$C8003,3,TRUE)</f>
        <v>cells/mL</v>
      </c>
      <c r="D2045" s="6" t="str">
        <f t="shared" si="47"/>
        <v>Plagiotropis_spp_0001</v>
      </c>
      <c r="E2045" s="149" t="str">
        <f t="shared" si="46"/>
        <v>cells/mL</v>
      </c>
      <c r="F2045" s="173">
        <v>1</v>
      </c>
      <c r="G2045" t="str">
        <f>VLOOKUP(A2045,'MASTER KEY'!$A$2:$K7041,11,FALSE)</f>
        <v>Ecology (Planktonic)</v>
      </c>
      <c r="H2045">
        <v>0</v>
      </c>
    </row>
    <row r="2046" spans="1:8">
      <c r="A2046" s="6" t="s">
        <v>5106</v>
      </c>
      <c r="B2046" t="str">
        <f>VLOOKUP(A2046,'MASTER KEY'!$A$2:$B8004,2,FALSE)</f>
        <v>Plagiotropis spp 0002</v>
      </c>
      <c r="C2046" s="149" t="str">
        <f>VLOOKUP(A2046,'MASTER KEY'!$A$2:$C8004,3,TRUE)</f>
        <v>cells/mL</v>
      </c>
      <c r="D2046" s="6" t="str">
        <f t="shared" si="47"/>
        <v>Plagiotropis_spp_0002</v>
      </c>
      <c r="E2046" s="149" t="str">
        <f t="shared" si="46"/>
        <v>cells/mL</v>
      </c>
      <c r="F2046" s="173">
        <v>1</v>
      </c>
      <c r="G2046" t="str">
        <f>VLOOKUP(A2046,'MASTER KEY'!$A$2:$K7042,11,FALSE)</f>
        <v>Ecology (Planktonic)</v>
      </c>
      <c r="H2046">
        <v>0</v>
      </c>
    </row>
    <row r="2047" spans="1:8">
      <c r="A2047" s="6" t="s">
        <v>5107</v>
      </c>
      <c r="B2047" t="str">
        <f>VLOOKUP(A2047,'MASTER KEY'!$A$2:$B8005,2,FALSE)</f>
        <v>Planktolyngbya limnetica</v>
      </c>
      <c r="C2047" s="149" t="str">
        <f>VLOOKUP(A2047,'MASTER KEY'!$A$2:$C8005,3,TRUE)</f>
        <v>cells/mL</v>
      </c>
      <c r="D2047" s="6" t="str">
        <f t="shared" si="47"/>
        <v>Planktolyngbya_limnetica</v>
      </c>
      <c r="E2047" s="149" t="str">
        <f t="shared" si="46"/>
        <v>cells/mL</v>
      </c>
      <c r="F2047" s="173">
        <v>1</v>
      </c>
      <c r="G2047" t="str">
        <f>VLOOKUP(A2047,'MASTER KEY'!$A$2:$K7043,11,FALSE)</f>
        <v>Ecology (Planktonic)</v>
      </c>
      <c r="H2047">
        <v>0</v>
      </c>
    </row>
    <row r="2048" spans="1:8">
      <c r="A2048" s="6" t="s">
        <v>5108</v>
      </c>
      <c r="B2048" t="str">
        <f>VLOOKUP(A2048,'MASTER KEY'!$A$2:$B8006,2,FALSE)</f>
        <v>Planktolyngbya microspira</v>
      </c>
      <c r="C2048" s="149" t="str">
        <f>VLOOKUP(A2048,'MASTER KEY'!$A$2:$C8006,3,TRUE)</f>
        <v>cells/mL</v>
      </c>
      <c r="D2048" s="6" t="str">
        <f t="shared" si="47"/>
        <v>Planktolyngbya_microspira</v>
      </c>
      <c r="E2048" s="149" t="str">
        <f t="shared" si="46"/>
        <v>cells/mL</v>
      </c>
      <c r="F2048" s="173">
        <v>1</v>
      </c>
      <c r="G2048" t="str">
        <f>VLOOKUP(A2048,'MASTER KEY'!$A$2:$K7044,11,FALSE)</f>
        <v>Ecology (Planktonic)</v>
      </c>
      <c r="H2048">
        <v>0</v>
      </c>
    </row>
    <row r="2049" spans="1:8">
      <c r="A2049" s="6" t="s">
        <v>5109</v>
      </c>
      <c r="B2049" t="str">
        <f>VLOOKUP(A2049,'MASTER KEY'!$A$2:$B8007,2,FALSE)</f>
        <v>Planktolyngbya minor</v>
      </c>
      <c r="C2049" s="149" t="str">
        <f>VLOOKUP(A2049,'MASTER KEY'!$A$2:$C8007,3,TRUE)</f>
        <v>cells/mL</v>
      </c>
      <c r="D2049" s="6" t="str">
        <f t="shared" si="47"/>
        <v>Planktolyngbya_minor</v>
      </c>
      <c r="E2049" s="149" t="str">
        <f t="shared" si="46"/>
        <v>cells/mL</v>
      </c>
      <c r="F2049" s="173">
        <v>1</v>
      </c>
      <c r="G2049" t="str">
        <f>VLOOKUP(A2049,'MASTER KEY'!$A$2:$K7045,11,FALSE)</f>
        <v>Ecology (Planktonic)</v>
      </c>
      <c r="H2049">
        <v>0</v>
      </c>
    </row>
    <row r="2050" spans="1:8">
      <c r="A2050" s="6" t="s">
        <v>5110</v>
      </c>
      <c r="B2050" t="str">
        <f>VLOOKUP(A2050,'MASTER KEY'!$A$2:$B8008,2,FALSE)</f>
        <v>Planktolyngbya spp 0001</v>
      </c>
      <c r="C2050" s="149" t="str">
        <f>VLOOKUP(A2050,'MASTER KEY'!$A$2:$C8008,3,TRUE)</f>
        <v>cells/mL</v>
      </c>
      <c r="D2050" s="6" t="str">
        <f t="shared" si="47"/>
        <v>Planktolyngbya_spp_0001</v>
      </c>
      <c r="E2050" s="149" t="str">
        <f t="shared" si="46"/>
        <v>cells/mL</v>
      </c>
      <c r="F2050" s="173">
        <v>1</v>
      </c>
      <c r="G2050" t="str">
        <f>VLOOKUP(A2050,'MASTER KEY'!$A$2:$K7046,11,FALSE)</f>
        <v>Ecology (Planktonic)</v>
      </c>
      <c r="H2050">
        <v>0</v>
      </c>
    </row>
    <row r="2051" spans="1:8">
      <c r="A2051" s="6" t="s">
        <v>5111</v>
      </c>
      <c r="B2051" t="str">
        <f>VLOOKUP(A2051,'MASTER KEY'!$A$2:$B8009,2,FALSE)</f>
        <v>Planktolyngbya subtilis</v>
      </c>
      <c r="C2051" s="149" t="str">
        <f>VLOOKUP(A2051,'MASTER KEY'!$A$2:$C8009,3,TRUE)</f>
        <v>cells/mL</v>
      </c>
      <c r="D2051" s="6" t="str">
        <f t="shared" si="47"/>
        <v>Planktolyngbya_subtilis</v>
      </c>
      <c r="E2051" s="149" t="str">
        <f t="shared" si="46"/>
        <v>cells/mL</v>
      </c>
      <c r="F2051" s="173">
        <v>1</v>
      </c>
      <c r="G2051" t="str">
        <f>VLOOKUP(A2051,'MASTER KEY'!$A$2:$K7047,11,FALSE)</f>
        <v>Ecology (Planktonic)</v>
      </c>
      <c r="H2051">
        <v>0</v>
      </c>
    </row>
    <row r="2052" spans="1:8">
      <c r="A2052" s="6" t="s">
        <v>5112</v>
      </c>
      <c r="B2052" t="str">
        <f>VLOOKUP(A2052,'MASTER KEY'!$A$2:$B8010,2,FALSE)</f>
        <v>Planktoniella blanda</v>
      </c>
      <c r="C2052" s="149" t="str">
        <f>VLOOKUP(A2052,'MASTER KEY'!$A$2:$C8010,3,TRUE)</f>
        <v>cells/mL</v>
      </c>
      <c r="D2052" s="6" t="str">
        <f t="shared" si="47"/>
        <v>Planktoniella_blanda</v>
      </c>
      <c r="E2052" s="149" t="str">
        <f t="shared" si="46"/>
        <v>cells/mL</v>
      </c>
      <c r="F2052" s="173">
        <v>1</v>
      </c>
      <c r="G2052" t="str">
        <f>VLOOKUP(A2052,'MASTER KEY'!$A$2:$K7048,11,FALSE)</f>
        <v>Ecology (Planktonic)</v>
      </c>
      <c r="H2052">
        <v>0</v>
      </c>
    </row>
    <row r="2053" spans="1:8">
      <c r="A2053" s="6" t="s">
        <v>5113</v>
      </c>
      <c r="B2053" t="str">
        <f>VLOOKUP(A2053,'MASTER KEY'!$A$2:$B8011,2,FALSE)</f>
        <v>Planktoniella sol</v>
      </c>
      <c r="C2053" s="149" t="str">
        <f>VLOOKUP(A2053,'MASTER KEY'!$A$2:$C8011,3,TRUE)</f>
        <v>cells/mL</v>
      </c>
      <c r="D2053" s="6" t="str">
        <f t="shared" si="47"/>
        <v>Planktoniella_sol</v>
      </c>
      <c r="E2053" s="149" t="str">
        <f t="shared" si="46"/>
        <v>cells/mL</v>
      </c>
      <c r="F2053" s="173">
        <v>1</v>
      </c>
      <c r="G2053" t="str">
        <f>VLOOKUP(A2053,'MASTER KEY'!$A$2:$K7049,11,FALSE)</f>
        <v>Ecology (Planktonic)</v>
      </c>
      <c r="H2053">
        <v>0</v>
      </c>
    </row>
    <row r="2054" spans="1:8">
      <c r="A2054" s="6" t="s">
        <v>5114</v>
      </c>
      <c r="B2054" t="str">
        <f>VLOOKUP(A2054,'MASTER KEY'!$A$2:$B8012,2,FALSE)</f>
        <v>Planktoniella spp 0001</v>
      </c>
      <c r="C2054" s="149" t="str">
        <f>VLOOKUP(A2054,'MASTER KEY'!$A$2:$C8012,3,TRUE)</f>
        <v>cells/mL</v>
      </c>
      <c r="D2054" s="6" t="str">
        <f t="shared" si="47"/>
        <v>Planktoniella_spp_0001</v>
      </c>
      <c r="E2054" s="149" t="str">
        <f t="shared" si="46"/>
        <v>cells/mL</v>
      </c>
      <c r="F2054" s="173">
        <v>1</v>
      </c>
      <c r="G2054" t="str">
        <f>VLOOKUP(A2054,'MASTER KEY'!$A$2:$K7050,11,FALSE)</f>
        <v>Ecology (Planktonic)</v>
      </c>
      <c r="H2054">
        <v>0</v>
      </c>
    </row>
    <row r="2055" spans="1:8">
      <c r="A2055" s="6" t="s">
        <v>5115</v>
      </c>
      <c r="B2055" t="str">
        <f>VLOOKUP(A2055,'MASTER KEY'!$A$2:$B8013,2,FALSE)</f>
        <v>Planktothrix agardhii</v>
      </c>
      <c r="C2055" s="149" t="str">
        <f>VLOOKUP(A2055,'MASTER KEY'!$A$2:$C8013,3,TRUE)</f>
        <v>cells/mL</v>
      </c>
      <c r="D2055" s="6" t="str">
        <f t="shared" si="47"/>
        <v>Planktothrix_agardhii</v>
      </c>
      <c r="E2055" s="149" t="str">
        <f t="shared" si="46"/>
        <v>cells/mL</v>
      </c>
      <c r="F2055" s="173">
        <v>1</v>
      </c>
      <c r="G2055" t="str">
        <f>VLOOKUP(A2055,'MASTER KEY'!$A$2:$K7051,11,FALSE)</f>
        <v>Ecology (Planktonic)</v>
      </c>
      <c r="H2055">
        <v>0</v>
      </c>
    </row>
    <row r="2056" spans="1:8">
      <c r="A2056" s="6" t="s">
        <v>5116</v>
      </c>
      <c r="B2056" t="str">
        <f>VLOOKUP(A2056,'MASTER KEY'!$A$2:$B8014,2,FALSE)</f>
        <v>Planktothrix spp 0001</v>
      </c>
      <c r="C2056" s="149" t="str">
        <f>VLOOKUP(A2056,'MASTER KEY'!$A$2:$C8014,3,TRUE)</f>
        <v>cells/mL</v>
      </c>
      <c r="D2056" s="6" t="str">
        <f t="shared" si="47"/>
        <v>Planktothrix_spp_0001</v>
      </c>
      <c r="E2056" s="149" t="str">
        <f t="shared" si="46"/>
        <v>cells/mL</v>
      </c>
      <c r="F2056" s="173">
        <v>1</v>
      </c>
      <c r="G2056" t="str">
        <f>VLOOKUP(A2056,'MASTER KEY'!$A$2:$K7052,11,FALSE)</f>
        <v>Ecology (Planktonic)</v>
      </c>
      <c r="H2056">
        <v>0</v>
      </c>
    </row>
    <row r="2057" spans="1:8">
      <c r="A2057" s="6" t="s">
        <v>5117</v>
      </c>
      <c r="B2057" t="str">
        <f>VLOOKUP(A2057,'MASTER KEY'!$A$2:$B8015,2,FALSE)</f>
        <v>Planothidium taeniatum</v>
      </c>
      <c r="C2057" s="149" t="str">
        <f>VLOOKUP(A2057,'MASTER KEY'!$A$2:$C8015,3,TRUE)</f>
        <v>cells/mL</v>
      </c>
      <c r="D2057" s="6" t="str">
        <f t="shared" si="47"/>
        <v>Planothidium_taeniatum</v>
      </c>
      <c r="E2057" s="149" t="str">
        <f t="shared" si="46"/>
        <v>cells/mL</v>
      </c>
      <c r="F2057" s="173">
        <v>1</v>
      </c>
      <c r="G2057" t="str">
        <f>VLOOKUP(A2057,'MASTER KEY'!$A$2:$K7053,11,FALSE)</f>
        <v>Ecology (Planktonic)</v>
      </c>
      <c r="H2057">
        <v>0</v>
      </c>
    </row>
    <row r="2058" spans="1:8">
      <c r="A2058" s="6" t="s">
        <v>5118</v>
      </c>
      <c r="B2058" t="str">
        <f>VLOOKUP(A2058,'MASTER KEY'!$A$2:$B8016,2,FALSE)</f>
        <v>Pleodorina spp 0001</v>
      </c>
      <c r="C2058" s="149" t="str">
        <f>VLOOKUP(A2058,'MASTER KEY'!$A$2:$C8016,3,TRUE)</f>
        <v>cells/mL</v>
      </c>
      <c r="D2058" s="6" t="str">
        <f t="shared" si="47"/>
        <v>Pleodorina_spp_0001</v>
      </c>
      <c r="E2058" s="149" t="str">
        <f t="shared" si="46"/>
        <v>cells/mL</v>
      </c>
      <c r="F2058" s="173">
        <v>1</v>
      </c>
      <c r="G2058" t="str">
        <f>VLOOKUP(A2058,'MASTER KEY'!$A$2:$K7054,11,FALSE)</f>
        <v>Ecology (Planktonic)</v>
      </c>
      <c r="H2058">
        <v>0</v>
      </c>
    </row>
    <row r="2059" spans="1:8">
      <c r="A2059" s="6" t="s">
        <v>5119</v>
      </c>
      <c r="B2059" t="str">
        <f>VLOOKUP(A2059,'MASTER KEY'!$A$2:$B8017,2,FALSE)</f>
        <v>Pleurosigma salinarum</v>
      </c>
      <c r="C2059" s="149" t="str">
        <f>VLOOKUP(A2059,'MASTER KEY'!$A$2:$C8017,3,TRUE)</f>
        <v>cells/mL</v>
      </c>
      <c r="D2059" s="6" t="str">
        <f t="shared" si="47"/>
        <v>Pleurosigma_salinarum</v>
      </c>
      <c r="E2059" s="149" t="str">
        <f t="shared" si="46"/>
        <v>cells/mL</v>
      </c>
      <c r="F2059" s="173">
        <v>1</v>
      </c>
      <c r="G2059" t="str">
        <f>VLOOKUP(A2059,'MASTER KEY'!$A$2:$K7055,11,FALSE)</f>
        <v>Ecology (Planktonic)</v>
      </c>
      <c r="H2059">
        <v>0</v>
      </c>
    </row>
    <row r="2060" spans="1:8">
      <c r="A2060" s="6" t="s">
        <v>5120</v>
      </c>
      <c r="B2060" t="str">
        <f>VLOOKUP(A2060,'MASTER KEY'!$A$2:$B8018,2,FALSE)</f>
        <v>Pleurosigma spp 0001</v>
      </c>
      <c r="C2060" s="149" t="str">
        <f>VLOOKUP(A2060,'MASTER KEY'!$A$2:$C8018,3,TRUE)</f>
        <v>cells/mL</v>
      </c>
      <c r="D2060" s="6" t="str">
        <f t="shared" si="47"/>
        <v>Pleurosigma_spp_0001</v>
      </c>
      <c r="E2060" s="149" t="str">
        <f t="shared" ref="E2060:E2123" si="48">C2060</f>
        <v>cells/mL</v>
      </c>
      <c r="F2060" s="173">
        <v>1</v>
      </c>
      <c r="G2060" t="str">
        <f>VLOOKUP(A2060,'MASTER KEY'!$A$2:$K7056,11,FALSE)</f>
        <v>Ecology (Planktonic)</v>
      </c>
      <c r="H2060">
        <v>0</v>
      </c>
    </row>
    <row r="2061" spans="1:8">
      <c r="A2061" s="6" t="s">
        <v>5121</v>
      </c>
      <c r="B2061" t="str">
        <f>VLOOKUP(A2061,'MASTER KEY'!$A$2:$B8019,2,FALSE)</f>
        <v>Pleurosigma spp 0002</v>
      </c>
      <c r="C2061" s="149" t="str">
        <f>VLOOKUP(A2061,'MASTER KEY'!$A$2:$C8019,3,TRUE)</f>
        <v>cells/mL</v>
      </c>
      <c r="D2061" s="6" t="str">
        <f t="shared" ref="D2061:D2124" si="49">SUBSTITUTE(SUBSTITUTE(SUBSTITUTE(SUBSTITUTE(SUBSTITUTE(SUBSTITUTE(SUBSTITUTE(SUBSTITUTE(SUBSTITUTE(SUBSTITUTE(SUBSTITUTE(SUBSTITUTE(B2061," ","_"),"%",""),"(",""),")",""),"/",""),",",""),"-",""),".",""),"'",""),"&lt;",""),"&gt;",""),"=","")</f>
        <v>Pleurosigma_spp_0002</v>
      </c>
      <c r="E2061" s="149" t="str">
        <f t="shared" si="48"/>
        <v>cells/mL</v>
      </c>
      <c r="F2061" s="173">
        <v>1</v>
      </c>
      <c r="G2061" t="str">
        <f>VLOOKUP(A2061,'MASTER KEY'!$A$2:$K7057,11,FALSE)</f>
        <v>Ecology (Planktonic)</v>
      </c>
      <c r="H2061">
        <v>0</v>
      </c>
    </row>
    <row r="2062" spans="1:8">
      <c r="A2062" s="6" t="s">
        <v>5122</v>
      </c>
      <c r="B2062" t="str">
        <f>VLOOKUP(A2062,'MASTER KEY'!$A$2:$B8020,2,FALSE)</f>
        <v>Pleurosigma spp 0003</v>
      </c>
      <c r="C2062" s="149" t="str">
        <f>VLOOKUP(A2062,'MASTER KEY'!$A$2:$C8020,3,TRUE)</f>
        <v>cells/mL</v>
      </c>
      <c r="D2062" s="6" t="str">
        <f t="shared" si="49"/>
        <v>Pleurosigma_spp_0003</v>
      </c>
      <c r="E2062" s="149" t="str">
        <f t="shared" si="48"/>
        <v>cells/mL</v>
      </c>
      <c r="F2062" s="173">
        <v>1</v>
      </c>
      <c r="G2062" t="str">
        <f>VLOOKUP(A2062,'MASTER KEY'!$A$2:$K7058,11,FALSE)</f>
        <v>Ecology (Planktonic)</v>
      </c>
      <c r="H2062">
        <v>0</v>
      </c>
    </row>
    <row r="2063" spans="1:8">
      <c r="A2063" s="6" t="s">
        <v>5123</v>
      </c>
      <c r="B2063" t="str">
        <f>VLOOKUP(A2063,'MASTER KEY'!$A$2:$B8021,2,FALSE)</f>
        <v>Pleurosigma spp 0004</v>
      </c>
      <c r="C2063" s="149" t="str">
        <f>VLOOKUP(A2063,'MASTER KEY'!$A$2:$C8021,3,TRUE)</f>
        <v>cells/mL</v>
      </c>
      <c r="D2063" s="6" t="str">
        <f t="shared" si="49"/>
        <v>Pleurosigma_spp_0004</v>
      </c>
      <c r="E2063" s="149" t="str">
        <f t="shared" si="48"/>
        <v>cells/mL</v>
      </c>
      <c r="F2063" s="173">
        <v>1</v>
      </c>
      <c r="G2063" t="str">
        <f>VLOOKUP(A2063,'MASTER KEY'!$A$2:$K7059,11,FALSE)</f>
        <v>Ecology (Planktonic)</v>
      </c>
      <c r="H2063">
        <v>0</v>
      </c>
    </row>
    <row r="2064" spans="1:8">
      <c r="A2064" s="6" t="s">
        <v>5124</v>
      </c>
      <c r="B2064" t="str">
        <f>VLOOKUP(A2064,'MASTER KEY'!$A$2:$B8022,2,FALSE)</f>
        <v>Pleurosigma spp 0005</v>
      </c>
      <c r="C2064" s="149" t="str">
        <f>VLOOKUP(A2064,'MASTER KEY'!$A$2:$C8022,3,TRUE)</f>
        <v>cells/mL</v>
      </c>
      <c r="D2064" s="6" t="str">
        <f t="shared" si="49"/>
        <v>Pleurosigma_spp_0005</v>
      </c>
      <c r="E2064" s="149" t="str">
        <f t="shared" si="48"/>
        <v>cells/mL</v>
      </c>
      <c r="F2064" s="173">
        <v>1</v>
      </c>
      <c r="G2064" t="str">
        <f>VLOOKUP(A2064,'MASTER KEY'!$A$2:$K7060,11,FALSE)</f>
        <v>Ecology (Planktonic)</v>
      </c>
      <c r="H2064">
        <v>0</v>
      </c>
    </row>
    <row r="2065" spans="1:8">
      <c r="A2065" s="6" t="s">
        <v>5125</v>
      </c>
      <c r="B2065" t="str">
        <f>VLOOKUP(A2065,'MASTER KEY'!$A$2:$B8023,2,FALSE)</f>
        <v>Pleurosigma spp 0006</v>
      </c>
      <c r="C2065" s="149" t="str">
        <f>VLOOKUP(A2065,'MASTER KEY'!$A$2:$C8023,3,TRUE)</f>
        <v>cells/mL</v>
      </c>
      <c r="D2065" s="6" t="str">
        <f t="shared" si="49"/>
        <v>Pleurosigma_spp_0006</v>
      </c>
      <c r="E2065" s="149" t="str">
        <f t="shared" si="48"/>
        <v>cells/mL</v>
      </c>
      <c r="F2065" s="173">
        <v>1</v>
      </c>
      <c r="G2065" t="str">
        <f>VLOOKUP(A2065,'MASTER KEY'!$A$2:$K7061,11,FALSE)</f>
        <v>Ecology (Planktonic)</v>
      </c>
      <c r="H2065">
        <v>0</v>
      </c>
    </row>
    <row r="2066" spans="1:8">
      <c r="A2066" s="6" t="s">
        <v>5126</v>
      </c>
      <c r="B2066" t="str">
        <f>VLOOKUP(A2066,'MASTER KEY'!$A$2:$B8024,2,FALSE)</f>
        <v>Pleurosigma spp 0007</v>
      </c>
      <c r="C2066" s="149" t="str">
        <f>VLOOKUP(A2066,'MASTER KEY'!$A$2:$C8024,3,TRUE)</f>
        <v>cells/mL</v>
      </c>
      <c r="D2066" s="6" t="str">
        <f t="shared" si="49"/>
        <v>Pleurosigma_spp_0007</v>
      </c>
      <c r="E2066" s="149" t="str">
        <f t="shared" si="48"/>
        <v>cells/mL</v>
      </c>
      <c r="F2066" s="173">
        <v>1</v>
      </c>
      <c r="G2066" t="str">
        <f>VLOOKUP(A2066,'MASTER KEY'!$A$2:$K7062,11,FALSE)</f>
        <v>Ecology (Planktonic)</v>
      </c>
      <c r="H2066">
        <v>0</v>
      </c>
    </row>
    <row r="2067" spans="1:8">
      <c r="A2067" s="6" t="s">
        <v>5127</v>
      </c>
      <c r="B2067" t="str">
        <f>VLOOKUP(A2067,'MASTER KEY'!$A$2:$B8025,2,FALSE)</f>
        <v>Pleurosigma spp 0008</v>
      </c>
      <c r="C2067" s="149" t="str">
        <f>VLOOKUP(A2067,'MASTER KEY'!$A$2:$C8025,3,TRUE)</f>
        <v>cells/mL</v>
      </c>
      <c r="D2067" s="6" t="str">
        <f t="shared" si="49"/>
        <v>Pleurosigma_spp_0008</v>
      </c>
      <c r="E2067" s="149" t="str">
        <f t="shared" si="48"/>
        <v>cells/mL</v>
      </c>
      <c r="F2067" s="173">
        <v>1</v>
      </c>
      <c r="G2067" t="str">
        <f>VLOOKUP(A2067,'MASTER KEY'!$A$2:$K7063,11,FALSE)</f>
        <v>Ecology (Planktonic)</v>
      </c>
      <c r="H2067">
        <v>0</v>
      </c>
    </row>
    <row r="2068" spans="1:8">
      <c r="A2068" s="6" t="s">
        <v>5128</v>
      </c>
      <c r="B2068" t="str">
        <f>VLOOKUP(A2068,'MASTER KEY'!$A$2:$B8026,2,FALSE)</f>
        <v>Pleurosigma spp 0009</v>
      </c>
      <c r="C2068" s="149" t="str">
        <f>VLOOKUP(A2068,'MASTER KEY'!$A$2:$C8026,3,TRUE)</f>
        <v>cells/mL</v>
      </c>
      <c r="D2068" s="6" t="str">
        <f t="shared" si="49"/>
        <v>Pleurosigma_spp_0009</v>
      </c>
      <c r="E2068" s="149" t="str">
        <f t="shared" si="48"/>
        <v>cells/mL</v>
      </c>
      <c r="F2068" s="173">
        <v>1</v>
      </c>
      <c r="G2068" t="str">
        <f>VLOOKUP(A2068,'MASTER KEY'!$A$2:$K7064,11,FALSE)</f>
        <v>Ecology (Planktonic)</v>
      </c>
      <c r="H2068">
        <v>0</v>
      </c>
    </row>
    <row r="2069" spans="1:8">
      <c r="A2069" s="6" t="s">
        <v>5129</v>
      </c>
      <c r="B2069" t="str">
        <f>VLOOKUP(A2069,'MASTER KEY'!$A$2:$B8027,2,FALSE)</f>
        <v>Pleurosigma spp 0010</v>
      </c>
      <c r="C2069" s="149" t="str">
        <f>VLOOKUP(A2069,'MASTER KEY'!$A$2:$C8027,3,TRUE)</f>
        <v>cells/mL</v>
      </c>
      <c r="D2069" s="6" t="str">
        <f t="shared" si="49"/>
        <v>Pleurosigma_spp_0010</v>
      </c>
      <c r="E2069" s="149" t="str">
        <f t="shared" si="48"/>
        <v>cells/mL</v>
      </c>
      <c r="F2069" s="173">
        <v>1</v>
      </c>
      <c r="G2069" t="str">
        <f>VLOOKUP(A2069,'MASTER KEY'!$A$2:$K7065,11,FALSE)</f>
        <v>Ecology (Planktonic)</v>
      </c>
      <c r="H2069">
        <v>0</v>
      </c>
    </row>
    <row r="2070" spans="1:8">
      <c r="A2070" s="6" t="s">
        <v>5130</v>
      </c>
      <c r="B2070" t="str">
        <f>VLOOKUP(A2070,'MASTER KEY'!$A$2:$B8028,2,FALSE)</f>
        <v>Pleurosigma spp 0011</v>
      </c>
      <c r="C2070" s="149" t="str">
        <f>VLOOKUP(A2070,'MASTER KEY'!$A$2:$C8028,3,TRUE)</f>
        <v>cells/mL</v>
      </c>
      <c r="D2070" s="6" t="str">
        <f t="shared" si="49"/>
        <v>Pleurosigma_spp_0011</v>
      </c>
      <c r="E2070" s="149" t="str">
        <f t="shared" si="48"/>
        <v>cells/mL</v>
      </c>
      <c r="F2070" s="173">
        <v>1</v>
      </c>
      <c r="G2070" t="str">
        <f>VLOOKUP(A2070,'MASTER KEY'!$A$2:$K7066,11,FALSE)</f>
        <v>Ecology (Planktonic)</v>
      </c>
      <c r="H2070">
        <v>0</v>
      </c>
    </row>
    <row r="2071" spans="1:8">
      <c r="A2071" s="6" t="s">
        <v>5131</v>
      </c>
      <c r="B2071" t="str">
        <f>VLOOKUP(A2071,'MASTER KEY'!$A$2:$B8029,2,FALSE)</f>
        <v>Pleurosigma spp 0012</v>
      </c>
      <c r="C2071" s="149" t="str">
        <f>VLOOKUP(A2071,'MASTER KEY'!$A$2:$C8029,3,TRUE)</f>
        <v>cells/mL</v>
      </c>
      <c r="D2071" s="6" t="str">
        <f t="shared" si="49"/>
        <v>Pleurosigma_spp_0012</v>
      </c>
      <c r="E2071" s="149" t="str">
        <f t="shared" si="48"/>
        <v>cells/mL</v>
      </c>
      <c r="F2071" s="173">
        <v>1</v>
      </c>
      <c r="G2071" t="str">
        <f>VLOOKUP(A2071,'MASTER KEY'!$A$2:$K7067,11,FALSE)</f>
        <v>Ecology (Planktonic)</v>
      </c>
      <c r="H2071">
        <v>0</v>
      </c>
    </row>
    <row r="2072" spans="1:8">
      <c r="A2072" s="6" t="s">
        <v>5132</v>
      </c>
      <c r="B2072" t="str">
        <f>VLOOKUP(A2072,'MASTER KEY'!$A$2:$B8030,2,FALSE)</f>
        <v>Pleurosigma spp 0013</v>
      </c>
      <c r="C2072" s="149" t="str">
        <f>VLOOKUP(A2072,'MASTER KEY'!$A$2:$C8030,3,TRUE)</f>
        <v>cells/mL</v>
      </c>
      <c r="D2072" s="6" t="str">
        <f t="shared" si="49"/>
        <v>Pleurosigma_spp_0013</v>
      </c>
      <c r="E2072" s="149" t="str">
        <f t="shared" si="48"/>
        <v>cells/mL</v>
      </c>
      <c r="F2072" s="173">
        <v>1</v>
      </c>
      <c r="G2072" t="str">
        <f>VLOOKUP(A2072,'MASTER KEY'!$A$2:$K7068,11,FALSE)</f>
        <v>Ecology (Planktonic)</v>
      </c>
      <c r="H2072">
        <v>0</v>
      </c>
    </row>
    <row r="2073" spans="1:8">
      <c r="A2073" s="6" t="s">
        <v>5133</v>
      </c>
      <c r="B2073" t="str">
        <f>VLOOKUP(A2073,'MASTER KEY'!$A$2:$B8031,2,FALSE)</f>
        <v>Pleurosigma spp 0014</v>
      </c>
      <c r="C2073" s="149" t="str">
        <f>VLOOKUP(A2073,'MASTER KEY'!$A$2:$C8031,3,TRUE)</f>
        <v>cells/mL</v>
      </c>
      <c r="D2073" s="6" t="str">
        <f t="shared" si="49"/>
        <v>Pleurosigma_spp_0014</v>
      </c>
      <c r="E2073" s="149" t="str">
        <f t="shared" si="48"/>
        <v>cells/mL</v>
      </c>
      <c r="F2073" s="173">
        <v>1</v>
      </c>
      <c r="G2073" t="str">
        <f>VLOOKUP(A2073,'MASTER KEY'!$A$2:$K7069,11,FALSE)</f>
        <v>Ecology (Planktonic)</v>
      </c>
      <c r="H2073">
        <v>0</v>
      </c>
    </row>
    <row r="2074" spans="1:8">
      <c r="A2074" s="6" t="s">
        <v>5134</v>
      </c>
      <c r="B2074" t="str">
        <f>VLOOKUP(A2074,'MASTER KEY'!$A$2:$B8032,2,FALSE)</f>
        <v>Pleurosigma spp 0015</v>
      </c>
      <c r="C2074" s="149" t="str">
        <f>VLOOKUP(A2074,'MASTER KEY'!$A$2:$C8032,3,TRUE)</f>
        <v>cells/mL</v>
      </c>
      <c r="D2074" s="6" t="str">
        <f t="shared" si="49"/>
        <v>Pleurosigma_spp_0015</v>
      </c>
      <c r="E2074" s="149" t="str">
        <f t="shared" si="48"/>
        <v>cells/mL</v>
      </c>
      <c r="F2074" s="173">
        <v>1</v>
      </c>
      <c r="G2074" t="str">
        <f>VLOOKUP(A2074,'MASTER KEY'!$A$2:$K7070,11,FALSE)</f>
        <v>Ecology (Planktonic)</v>
      </c>
      <c r="H2074">
        <v>0</v>
      </c>
    </row>
    <row r="2075" spans="1:8">
      <c r="A2075" s="6" t="s">
        <v>5135</v>
      </c>
      <c r="B2075" t="str">
        <f>VLOOKUP(A2075,'MASTER KEY'!$A$2:$B8033,2,FALSE)</f>
        <v>Pleurosigma spp 0016</v>
      </c>
      <c r="C2075" s="149" t="str">
        <f>VLOOKUP(A2075,'MASTER KEY'!$A$2:$C8033,3,TRUE)</f>
        <v>cells/mL</v>
      </c>
      <c r="D2075" s="6" t="str">
        <f t="shared" si="49"/>
        <v>Pleurosigma_spp_0016</v>
      </c>
      <c r="E2075" s="149" t="str">
        <f t="shared" si="48"/>
        <v>cells/mL</v>
      </c>
      <c r="F2075" s="173">
        <v>1</v>
      </c>
      <c r="G2075" t="str">
        <f>VLOOKUP(A2075,'MASTER KEY'!$A$2:$K7071,11,FALSE)</f>
        <v>Ecology (Planktonic)</v>
      </c>
      <c r="H2075">
        <v>0</v>
      </c>
    </row>
    <row r="2076" spans="1:8">
      <c r="A2076" s="6" t="s">
        <v>5136</v>
      </c>
      <c r="B2076" t="str">
        <f>VLOOKUP(A2076,'MASTER KEY'!$A$2:$B8034,2,FALSE)</f>
        <v>Pleurosigma spp 0017</v>
      </c>
      <c r="C2076" s="149" t="str">
        <f>VLOOKUP(A2076,'MASTER KEY'!$A$2:$C8034,3,TRUE)</f>
        <v>cells/mL</v>
      </c>
      <c r="D2076" s="6" t="str">
        <f t="shared" si="49"/>
        <v>Pleurosigma_spp_0017</v>
      </c>
      <c r="E2076" s="149" t="str">
        <f t="shared" si="48"/>
        <v>cells/mL</v>
      </c>
      <c r="F2076" s="173">
        <v>1</v>
      </c>
      <c r="G2076" t="str">
        <f>VLOOKUP(A2076,'MASTER KEY'!$A$2:$K7072,11,FALSE)</f>
        <v>Ecology (Planktonic)</v>
      </c>
      <c r="H2076">
        <v>0</v>
      </c>
    </row>
    <row r="2077" spans="1:8">
      <c r="A2077" s="6" t="s">
        <v>5137</v>
      </c>
      <c r="B2077" t="str">
        <f>VLOOKUP(A2077,'MASTER KEY'!$A$2:$B8035,2,FALSE)</f>
        <v>Pleurosigma spp 0018</v>
      </c>
      <c r="C2077" s="149" t="str">
        <f>VLOOKUP(A2077,'MASTER KEY'!$A$2:$C8035,3,TRUE)</f>
        <v>cells/mL</v>
      </c>
      <c r="D2077" s="6" t="str">
        <f t="shared" si="49"/>
        <v>Pleurosigma_spp_0018</v>
      </c>
      <c r="E2077" s="149" t="str">
        <f t="shared" si="48"/>
        <v>cells/mL</v>
      </c>
      <c r="F2077" s="173">
        <v>1</v>
      </c>
      <c r="G2077" t="str">
        <f>VLOOKUP(A2077,'MASTER KEY'!$A$2:$K7073,11,FALSE)</f>
        <v>Ecology (Planktonic)</v>
      </c>
      <c r="H2077">
        <v>0</v>
      </c>
    </row>
    <row r="2078" spans="1:8">
      <c r="A2078" s="6" t="s">
        <v>5138</v>
      </c>
      <c r="B2078" t="str">
        <f>VLOOKUP(A2078,'MASTER KEY'!$A$2:$B8036,2,FALSE)</f>
        <v>Pleurosigma spp 0019</v>
      </c>
      <c r="C2078" s="149" t="str">
        <f>VLOOKUP(A2078,'MASTER KEY'!$A$2:$C8036,3,TRUE)</f>
        <v>cells/mL</v>
      </c>
      <c r="D2078" s="6" t="str">
        <f t="shared" si="49"/>
        <v>Pleurosigma_spp_0019</v>
      </c>
      <c r="E2078" s="149" t="str">
        <f t="shared" si="48"/>
        <v>cells/mL</v>
      </c>
      <c r="F2078" s="173">
        <v>1</v>
      </c>
      <c r="G2078" t="str">
        <f>VLOOKUP(A2078,'MASTER KEY'!$A$2:$K7074,11,FALSE)</f>
        <v>Ecology (Planktonic)</v>
      </c>
      <c r="H2078">
        <v>0</v>
      </c>
    </row>
    <row r="2079" spans="1:8">
      <c r="A2079" s="6" t="s">
        <v>5139</v>
      </c>
      <c r="B2079" t="str">
        <f>VLOOKUP(A2079,'MASTER KEY'!$A$2:$B8037,2,FALSE)</f>
        <v>Podocystis spp 0001</v>
      </c>
      <c r="C2079" s="149" t="str">
        <f>VLOOKUP(A2079,'MASTER KEY'!$A$2:$C8037,3,TRUE)</f>
        <v>cells/mL</v>
      </c>
      <c r="D2079" s="6" t="str">
        <f t="shared" si="49"/>
        <v>Podocystis_spp_0001</v>
      </c>
      <c r="E2079" s="149" t="str">
        <f t="shared" si="48"/>
        <v>cells/mL</v>
      </c>
      <c r="F2079" s="173">
        <v>1</v>
      </c>
      <c r="G2079" t="str">
        <f>VLOOKUP(A2079,'MASTER KEY'!$A$2:$K7075,11,FALSE)</f>
        <v>Ecology (Planktonic)</v>
      </c>
      <c r="H2079">
        <v>0</v>
      </c>
    </row>
    <row r="2080" spans="1:8">
      <c r="A2080" s="6" t="s">
        <v>5140</v>
      </c>
      <c r="B2080" t="str">
        <f>VLOOKUP(A2080,'MASTER KEY'!$A$2:$B8038,2,FALSE)</f>
        <v>Podolampas elegans</v>
      </c>
      <c r="C2080" s="149" t="str">
        <f>VLOOKUP(A2080,'MASTER KEY'!$A$2:$C8038,3,TRUE)</f>
        <v>cells/mL</v>
      </c>
      <c r="D2080" s="6" t="str">
        <f t="shared" si="49"/>
        <v>Podolampas_elegans</v>
      </c>
      <c r="E2080" s="149" t="str">
        <f t="shared" si="48"/>
        <v>cells/mL</v>
      </c>
      <c r="F2080" s="173">
        <v>1</v>
      </c>
      <c r="G2080" t="str">
        <f>VLOOKUP(A2080,'MASTER KEY'!$A$2:$K7076,11,FALSE)</f>
        <v>Ecology (Planktonic)</v>
      </c>
      <c r="H2080">
        <v>0</v>
      </c>
    </row>
    <row r="2081" spans="1:8">
      <c r="A2081" s="6" t="s">
        <v>5141</v>
      </c>
      <c r="B2081" t="str">
        <f>VLOOKUP(A2081,'MASTER KEY'!$A$2:$B8039,2,FALSE)</f>
        <v>Podolampas palmipes</v>
      </c>
      <c r="C2081" s="149" t="str">
        <f>VLOOKUP(A2081,'MASTER KEY'!$A$2:$C8039,3,TRUE)</f>
        <v>cells/mL</v>
      </c>
      <c r="D2081" s="6" t="str">
        <f t="shared" si="49"/>
        <v>Podolampas_palmipes</v>
      </c>
      <c r="E2081" s="149" t="str">
        <f t="shared" si="48"/>
        <v>cells/mL</v>
      </c>
      <c r="F2081" s="173">
        <v>1</v>
      </c>
      <c r="G2081" t="str">
        <f>VLOOKUP(A2081,'MASTER KEY'!$A$2:$K7077,11,FALSE)</f>
        <v>Ecology (Planktonic)</v>
      </c>
      <c r="H2081">
        <v>0</v>
      </c>
    </row>
    <row r="2082" spans="1:8">
      <c r="A2082" s="6" t="s">
        <v>5142</v>
      </c>
      <c r="B2082" t="str">
        <f>VLOOKUP(A2082,'MASTER KEY'!$A$2:$B8040,2,FALSE)</f>
        <v>Podolampas spinifera</v>
      </c>
      <c r="C2082" s="149" t="str">
        <f>VLOOKUP(A2082,'MASTER KEY'!$A$2:$C8040,3,TRUE)</f>
        <v>cells/mL</v>
      </c>
      <c r="D2082" s="6" t="str">
        <f t="shared" si="49"/>
        <v>Podolampas_spinifera</v>
      </c>
      <c r="E2082" s="149" t="str">
        <f t="shared" si="48"/>
        <v>cells/mL</v>
      </c>
      <c r="F2082" s="173">
        <v>1</v>
      </c>
      <c r="G2082" t="str">
        <f>VLOOKUP(A2082,'MASTER KEY'!$A$2:$K7078,11,FALSE)</f>
        <v>Ecology (Planktonic)</v>
      </c>
      <c r="H2082">
        <v>0</v>
      </c>
    </row>
    <row r="2083" spans="1:8">
      <c r="A2083" s="6" t="s">
        <v>5143</v>
      </c>
      <c r="B2083" t="str">
        <f>VLOOKUP(A2083,'MASTER KEY'!$A$2:$B8041,2,FALSE)</f>
        <v>Podolampas spp 0001</v>
      </c>
      <c r="C2083" s="149" t="str">
        <f>VLOOKUP(A2083,'MASTER KEY'!$A$2:$C8041,3,TRUE)</f>
        <v>cells/mL</v>
      </c>
      <c r="D2083" s="6" t="str">
        <f t="shared" si="49"/>
        <v>Podolampas_spp_0001</v>
      </c>
      <c r="E2083" s="149" t="str">
        <f t="shared" si="48"/>
        <v>cells/mL</v>
      </c>
      <c r="F2083" s="173">
        <v>1</v>
      </c>
      <c r="G2083" t="str">
        <f>VLOOKUP(A2083,'MASTER KEY'!$A$2:$K7079,11,FALSE)</f>
        <v>Ecology (Planktonic)</v>
      </c>
      <c r="H2083">
        <v>0</v>
      </c>
    </row>
    <row r="2084" spans="1:8">
      <c r="A2084" s="6" t="s">
        <v>5144</v>
      </c>
      <c r="B2084" t="str">
        <f>VLOOKUP(A2084,'MASTER KEY'!$A$2:$B8042,2,FALSE)</f>
        <v>Polyblepharides spp 0001</v>
      </c>
      <c r="C2084" s="149" t="str">
        <f>VLOOKUP(A2084,'MASTER KEY'!$A$2:$C8042,3,TRUE)</f>
        <v>cells/mL</v>
      </c>
      <c r="D2084" s="6" t="str">
        <f t="shared" si="49"/>
        <v>Polyblepharides_spp_0001</v>
      </c>
      <c r="E2084" s="149" t="str">
        <f t="shared" si="48"/>
        <v>cells/mL</v>
      </c>
      <c r="F2084" s="173">
        <v>1</v>
      </c>
      <c r="G2084" t="str">
        <f>VLOOKUP(A2084,'MASTER KEY'!$A$2:$K7080,11,FALSE)</f>
        <v>Ecology (Planktonic)</v>
      </c>
      <c r="H2084">
        <v>0</v>
      </c>
    </row>
    <row r="2085" spans="1:8">
      <c r="A2085" s="6" t="s">
        <v>5145</v>
      </c>
      <c r="B2085" t="str">
        <f>VLOOKUP(A2085,'MASTER KEY'!$A$2:$B8043,2,FALSE)</f>
        <v>Polyblepharides spp 0002</v>
      </c>
      <c r="C2085" s="149" t="str">
        <f>VLOOKUP(A2085,'MASTER KEY'!$A$2:$C8043,3,TRUE)</f>
        <v>cells/mL</v>
      </c>
      <c r="D2085" s="6" t="str">
        <f t="shared" si="49"/>
        <v>Polyblepharides_spp_0002</v>
      </c>
      <c r="E2085" s="149" t="str">
        <f t="shared" si="48"/>
        <v>cells/mL</v>
      </c>
      <c r="F2085" s="173">
        <v>1</v>
      </c>
      <c r="G2085" t="str">
        <f>VLOOKUP(A2085,'MASTER KEY'!$A$2:$K7081,11,FALSE)</f>
        <v>Ecology (Planktonic)</v>
      </c>
      <c r="H2085">
        <v>0</v>
      </c>
    </row>
    <row r="2086" spans="1:8">
      <c r="A2086" s="6" t="s">
        <v>5146</v>
      </c>
      <c r="B2086" t="str">
        <f>VLOOKUP(A2086,'MASTER KEY'!$A$2:$B8044,2,FALSE)</f>
        <v>Polycrater spp 0001</v>
      </c>
      <c r="C2086" s="149" t="str">
        <f>VLOOKUP(A2086,'MASTER KEY'!$A$2:$C8044,3,TRUE)</f>
        <v>cells/mL</v>
      </c>
      <c r="D2086" s="6" t="str">
        <f t="shared" si="49"/>
        <v>Polycrater_spp_0001</v>
      </c>
      <c r="E2086" s="149" t="str">
        <f t="shared" si="48"/>
        <v>cells/mL</v>
      </c>
      <c r="F2086" s="173">
        <v>1</v>
      </c>
      <c r="G2086" t="str">
        <f>VLOOKUP(A2086,'MASTER KEY'!$A$2:$K7082,11,FALSE)</f>
        <v>Ecology (Planktonic)</v>
      </c>
      <c r="H2086">
        <v>0</v>
      </c>
    </row>
    <row r="2087" spans="1:8">
      <c r="A2087" s="6" t="s">
        <v>5147</v>
      </c>
      <c r="B2087" t="str">
        <f>VLOOKUP(A2087,'MASTER KEY'!$A$2:$B8045,2,FALSE)</f>
        <v>Polykrikos schwartzii</v>
      </c>
      <c r="C2087" s="149" t="str">
        <f>VLOOKUP(A2087,'MASTER KEY'!$A$2:$C8045,3,TRUE)</f>
        <v>cells/mL</v>
      </c>
      <c r="D2087" s="6" t="str">
        <f t="shared" si="49"/>
        <v>Polykrikos_schwartzii</v>
      </c>
      <c r="E2087" s="149" t="str">
        <f t="shared" si="48"/>
        <v>cells/mL</v>
      </c>
      <c r="F2087" s="173">
        <v>1</v>
      </c>
      <c r="G2087" t="str">
        <f>VLOOKUP(A2087,'MASTER KEY'!$A$2:$K7083,11,FALSE)</f>
        <v>Ecology (Planktonic)</v>
      </c>
      <c r="H2087">
        <v>0</v>
      </c>
    </row>
    <row r="2088" spans="1:8">
      <c r="A2088" s="6" t="s">
        <v>5148</v>
      </c>
      <c r="B2088" t="str">
        <f>VLOOKUP(A2088,'MASTER KEY'!$A$2:$B8046,2,FALSE)</f>
        <v>Polykrikos spp 0001</v>
      </c>
      <c r="C2088" s="149" t="str">
        <f>VLOOKUP(A2088,'MASTER KEY'!$A$2:$C8046,3,TRUE)</f>
        <v>cells/mL</v>
      </c>
      <c r="D2088" s="6" t="str">
        <f t="shared" si="49"/>
        <v>Polykrikos_spp_0001</v>
      </c>
      <c r="E2088" s="149" t="str">
        <f t="shared" si="48"/>
        <v>cells/mL</v>
      </c>
      <c r="F2088" s="173">
        <v>1</v>
      </c>
      <c r="G2088" t="str">
        <f>VLOOKUP(A2088,'MASTER KEY'!$A$2:$K7084,11,FALSE)</f>
        <v>Ecology (Planktonic)</v>
      </c>
      <c r="H2088">
        <v>0</v>
      </c>
    </row>
    <row r="2089" spans="1:8">
      <c r="A2089" s="6" t="s">
        <v>5149</v>
      </c>
      <c r="B2089" t="str">
        <f>VLOOKUP(A2089,'MASTER KEY'!$A$2:$B8047,2,FALSE)</f>
        <v>Polykrikos spp 0002</v>
      </c>
      <c r="C2089" s="149" t="str">
        <f>VLOOKUP(A2089,'MASTER KEY'!$A$2:$C8047,3,TRUE)</f>
        <v>cells/mL</v>
      </c>
      <c r="D2089" s="6" t="str">
        <f t="shared" si="49"/>
        <v>Polykrikos_spp_0002</v>
      </c>
      <c r="E2089" s="149" t="str">
        <f t="shared" si="48"/>
        <v>cells/mL</v>
      </c>
      <c r="F2089" s="173">
        <v>1</v>
      </c>
      <c r="G2089" t="str">
        <f>VLOOKUP(A2089,'MASTER KEY'!$A$2:$K7085,11,FALSE)</f>
        <v>Ecology (Planktonic)</v>
      </c>
      <c r="H2089">
        <v>0</v>
      </c>
    </row>
    <row r="2090" spans="1:8">
      <c r="A2090" s="6" t="s">
        <v>5150</v>
      </c>
      <c r="B2090" t="str">
        <f>VLOOKUP(A2090,'MASTER KEY'!$A$2:$B8048,2,FALSE)</f>
        <v>Polykrikos spp 0003</v>
      </c>
      <c r="C2090" s="149" t="str">
        <f>VLOOKUP(A2090,'MASTER KEY'!$A$2:$C8048,3,TRUE)</f>
        <v>cells/mL</v>
      </c>
      <c r="D2090" s="6" t="str">
        <f t="shared" si="49"/>
        <v>Polykrikos_spp_0003</v>
      </c>
      <c r="E2090" s="149" t="str">
        <f t="shared" si="48"/>
        <v>cells/mL</v>
      </c>
      <c r="F2090" s="173">
        <v>1</v>
      </c>
      <c r="G2090" t="str">
        <f>VLOOKUP(A2090,'MASTER KEY'!$A$2:$K7086,11,FALSE)</f>
        <v>Ecology (Planktonic)</v>
      </c>
      <c r="H2090">
        <v>0</v>
      </c>
    </row>
    <row r="2091" spans="1:8">
      <c r="A2091" s="6" t="s">
        <v>5151</v>
      </c>
      <c r="B2091" t="str">
        <f>VLOOKUP(A2091,'MASTER KEY'!$A$2:$B8049,2,FALSE)</f>
        <v>Porosira spp 0001</v>
      </c>
      <c r="C2091" s="149" t="str">
        <f>VLOOKUP(A2091,'MASTER KEY'!$A$2:$C8049,3,TRUE)</f>
        <v>cells/mL</v>
      </c>
      <c r="D2091" s="6" t="str">
        <f t="shared" si="49"/>
        <v>Porosira_spp_0001</v>
      </c>
      <c r="E2091" s="149" t="str">
        <f t="shared" si="48"/>
        <v>cells/mL</v>
      </c>
      <c r="F2091" s="173">
        <v>1</v>
      </c>
      <c r="G2091" t="str">
        <f>VLOOKUP(A2091,'MASTER KEY'!$A$2:$K7087,11,FALSE)</f>
        <v>Ecology (Planktonic)</v>
      </c>
      <c r="H2091">
        <v>0</v>
      </c>
    </row>
    <row r="2092" spans="1:8">
      <c r="A2092" s="6" t="s">
        <v>5152</v>
      </c>
      <c r="B2092" t="str">
        <f>VLOOKUP(A2092,'MASTER KEY'!$A$2:$B8050,2,FALSE)</f>
        <v>Prasinophyte spp 0001</v>
      </c>
      <c r="C2092" s="149" t="str">
        <f>VLOOKUP(A2092,'MASTER KEY'!$A$2:$C8050,3,TRUE)</f>
        <v>cells/mL</v>
      </c>
      <c r="D2092" s="6" t="str">
        <f t="shared" si="49"/>
        <v>Prasinophyte_spp_0001</v>
      </c>
      <c r="E2092" s="149" t="str">
        <f t="shared" si="48"/>
        <v>cells/mL</v>
      </c>
      <c r="F2092" s="173">
        <v>1</v>
      </c>
      <c r="G2092" t="str">
        <f>VLOOKUP(A2092,'MASTER KEY'!$A$2:$K7088,11,FALSE)</f>
        <v>Ecology (Planktonic)</v>
      </c>
      <c r="H2092">
        <v>0</v>
      </c>
    </row>
    <row r="2093" spans="1:8">
      <c r="A2093" s="6" t="s">
        <v>5153</v>
      </c>
      <c r="B2093" t="str">
        <f>VLOOKUP(A2093,'MASTER KEY'!$A$2:$B8051,2,FALSE)</f>
        <v>Prasinophyte spp 0002</v>
      </c>
      <c r="C2093" s="149" t="str">
        <f>VLOOKUP(A2093,'MASTER KEY'!$A$2:$C8051,3,TRUE)</f>
        <v>cells/mL</v>
      </c>
      <c r="D2093" s="6" t="str">
        <f t="shared" si="49"/>
        <v>Prasinophyte_spp_0002</v>
      </c>
      <c r="E2093" s="149" t="str">
        <f t="shared" si="48"/>
        <v>cells/mL</v>
      </c>
      <c r="F2093" s="173">
        <v>1</v>
      </c>
      <c r="G2093" t="str">
        <f>VLOOKUP(A2093,'MASTER KEY'!$A$2:$K7089,11,FALSE)</f>
        <v>Ecology (Planktonic)</v>
      </c>
      <c r="H2093">
        <v>0</v>
      </c>
    </row>
    <row r="2094" spans="1:8">
      <c r="A2094" s="6" t="s">
        <v>5154</v>
      </c>
      <c r="B2094" t="str">
        <f>VLOOKUP(A2094,'MASTER KEY'!$A$2:$B8052,2,FALSE)</f>
        <v>Prasinophyte spp 0003</v>
      </c>
      <c r="C2094" s="149" t="str">
        <f>VLOOKUP(A2094,'MASTER KEY'!$A$2:$C8052,3,TRUE)</f>
        <v>cells/mL</v>
      </c>
      <c r="D2094" s="6" t="str">
        <f t="shared" si="49"/>
        <v>Prasinophyte_spp_0003</v>
      </c>
      <c r="E2094" s="149" t="str">
        <f t="shared" si="48"/>
        <v>cells/mL</v>
      </c>
      <c r="F2094" s="173">
        <v>1</v>
      </c>
      <c r="G2094" t="str">
        <f>VLOOKUP(A2094,'MASTER KEY'!$A$2:$K7090,11,FALSE)</f>
        <v>Ecology (Planktonic)</v>
      </c>
      <c r="H2094">
        <v>0</v>
      </c>
    </row>
    <row r="2095" spans="1:8">
      <c r="A2095" s="6" t="s">
        <v>5155</v>
      </c>
      <c r="B2095" t="str">
        <f>VLOOKUP(A2095,'MASTER KEY'!$A$2:$B8053,2,FALSE)</f>
        <v>Prasinophyte spp 0004</v>
      </c>
      <c r="C2095" s="149" t="str">
        <f>VLOOKUP(A2095,'MASTER KEY'!$A$2:$C8053,3,TRUE)</f>
        <v>cells/mL</v>
      </c>
      <c r="D2095" s="6" t="str">
        <f t="shared" si="49"/>
        <v>Prasinophyte_spp_0004</v>
      </c>
      <c r="E2095" s="149" t="str">
        <f t="shared" si="48"/>
        <v>cells/mL</v>
      </c>
      <c r="F2095" s="173">
        <v>1</v>
      </c>
      <c r="G2095" t="str">
        <f>VLOOKUP(A2095,'MASTER KEY'!$A$2:$K7091,11,FALSE)</f>
        <v>Ecology (Planktonic)</v>
      </c>
      <c r="H2095">
        <v>0</v>
      </c>
    </row>
    <row r="2096" spans="1:8">
      <c r="A2096" s="6" t="s">
        <v>5156</v>
      </c>
      <c r="B2096" t="str">
        <f>VLOOKUP(A2096,'MASTER KEY'!$A$2:$B8054,2,FALSE)</f>
        <v>Prasinophyte spp 0005</v>
      </c>
      <c r="C2096" s="149" t="str">
        <f>VLOOKUP(A2096,'MASTER KEY'!$A$2:$C8054,3,TRUE)</f>
        <v>cells/mL</v>
      </c>
      <c r="D2096" s="6" t="str">
        <f t="shared" si="49"/>
        <v>Prasinophyte_spp_0005</v>
      </c>
      <c r="E2096" s="149" t="str">
        <f t="shared" si="48"/>
        <v>cells/mL</v>
      </c>
      <c r="F2096" s="173">
        <v>1</v>
      </c>
      <c r="G2096" t="str">
        <f>VLOOKUP(A2096,'MASTER KEY'!$A$2:$K7092,11,FALSE)</f>
        <v>Ecology (Planktonic)</v>
      </c>
      <c r="H2096">
        <v>0</v>
      </c>
    </row>
    <row r="2097" spans="1:8">
      <c r="A2097" s="6" t="s">
        <v>5157</v>
      </c>
      <c r="B2097" t="str">
        <f>VLOOKUP(A2097,'MASTER KEY'!$A$2:$B8055,2,FALSE)</f>
        <v>Prasinophyte spp 0006</v>
      </c>
      <c r="C2097" s="149" t="str">
        <f>VLOOKUP(A2097,'MASTER KEY'!$A$2:$C8055,3,TRUE)</f>
        <v>cells/mL</v>
      </c>
      <c r="D2097" s="6" t="str">
        <f t="shared" si="49"/>
        <v>Prasinophyte_spp_0006</v>
      </c>
      <c r="E2097" s="149" t="str">
        <f t="shared" si="48"/>
        <v>cells/mL</v>
      </c>
      <c r="F2097" s="173">
        <v>1</v>
      </c>
      <c r="G2097" t="str">
        <f>VLOOKUP(A2097,'MASTER KEY'!$A$2:$K7093,11,FALSE)</f>
        <v>Ecology (Planktonic)</v>
      </c>
      <c r="H2097">
        <v>0</v>
      </c>
    </row>
    <row r="2098" spans="1:8">
      <c r="A2098" s="6" t="s">
        <v>5158</v>
      </c>
      <c r="B2098" t="str">
        <f>VLOOKUP(A2098,'MASTER KEY'!$A$2:$B8056,2,FALSE)</f>
        <v>Prasinophyte spp 0007</v>
      </c>
      <c r="C2098" s="149" t="str">
        <f>VLOOKUP(A2098,'MASTER KEY'!$A$2:$C8056,3,TRUE)</f>
        <v>cells/mL</v>
      </c>
      <c r="D2098" s="6" t="str">
        <f t="shared" si="49"/>
        <v>Prasinophyte_spp_0007</v>
      </c>
      <c r="E2098" s="149" t="str">
        <f t="shared" si="48"/>
        <v>cells/mL</v>
      </c>
      <c r="F2098" s="173">
        <v>1</v>
      </c>
      <c r="G2098" t="str">
        <f>VLOOKUP(A2098,'MASTER KEY'!$A$2:$K7094,11,FALSE)</f>
        <v>Ecology (Planktonic)</v>
      </c>
      <c r="H2098">
        <v>0</v>
      </c>
    </row>
    <row r="2099" spans="1:8">
      <c r="A2099" s="6" t="s">
        <v>5159</v>
      </c>
      <c r="B2099" t="str">
        <f>VLOOKUP(A2099,'MASTER KEY'!$A$2:$B8057,2,FALSE)</f>
        <v>Prasinophyte spp 0008</v>
      </c>
      <c r="C2099" s="149" t="str">
        <f>VLOOKUP(A2099,'MASTER KEY'!$A$2:$C8057,3,TRUE)</f>
        <v>cells/mL</v>
      </c>
      <c r="D2099" s="6" t="str">
        <f t="shared" si="49"/>
        <v>Prasinophyte_spp_0008</v>
      </c>
      <c r="E2099" s="149" t="str">
        <f t="shared" si="48"/>
        <v>cells/mL</v>
      </c>
      <c r="F2099" s="173">
        <v>1</v>
      </c>
      <c r="G2099" t="str">
        <f>VLOOKUP(A2099,'MASTER KEY'!$A$2:$K7095,11,FALSE)</f>
        <v>Ecology (Planktonic)</v>
      </c>
      <c r="H2099">
        <v>0</v>
      </c>
    </row>
    <row r="2100" spans="1:8">
      <c r="A2100" s="6" t="s">
        <v>5160</v>
      </c>
      <c r="B2100" t="str">
        <f>VLOOKUP(A2100,'MASTER KEY'!$A$2:$B8058,2,FALSE)</f>
        <v>Prasinophyte spp 0009</v>
      </c>
      <c r="C2100" s="149" t="str">
        <f>VLOOKUP(A2100,'MASTER KEY'!$A$2:$C8058,3,TRUE)</f>
        <v>cells/mL</v>
      </c>
      <c r="D2100" s="6" t="str">
        <f t="shared" si="49"/>
        <v>Prasinophyte_spp_0009</v>
      </c>
      <c r="E2100" s="149" t="str">
        <f t="shared" si="48"/>
        <v>cells/mL</v>
      </c>
      <c r="F2100" s="173">
        <v>1</v>
      </c>
      <c r="G2100" t="str">
        <f>VLOOKUP(A2100,'MASTER KEY'!$A$2:$K7096,11,FALSE)</f>
        <v>Ecology (Planktonic)</v>
      </c>
      <c r="H2100">
        <v>0</v>
      </c>
    </row>
    <row r="2101" spans="1:8">
      <c r="A2101" s="6" t="s">
        <v>5161</v>
      </c>
      <c r="B2101" t="str">
        <f>VLOOKUP(A2101,'MASTER KEY'!$A$2:$B8059,2,FALSE)</f>
        <v>Prasinophyte spp 0010</v>
      </c>
      <c r="C2101" s="149" t="str">
        <f>VLOOKUP(A2101,'MASTER KEY'!$A$2:$C8059,3,TRUE)</f>
        <v>cells/mL</v>
      </c>
      <c r="D2101" s="6" t="str">
        <f t="shared" si="49"/>
        <v>Prasinophyte_spp_0010</v>
      </c>
      <c r="E2101" s="149" t="str">
        <f t="shared" si="48"/>
        <v>cells/mL</v>
      </c>
      <c r="F2101" s="173">
        <v>1</v>
      </c>
      <c r="G2101" t="str">
        <f>VLOOKUP(A2101,'MASTER KEY'!$A$2:$K7097,11,FALSE)</f>
        <v>Ecology (Planktonic)</v>
      </c>
      <c r="H2101">
        <v>0</v>
      </c>
    </row>
    <row r="2102" spans="1:8">
      <c r="A2102" s="6" t="s">
        <v>5162</v>
      </c>
      <c r="B2102" t="str">
        <f>VLOOKUP(A2102,'MASTER KEY'!$A$2:$B8060,2,FALSE)</f>
        <v>Prasinophyte spp 0011</v>
      </c>
      <c r="C2102" s="149" t="str">
        <f>VLOOKUP(A2102,'MASTER KEY'!$A$2:$C8060,3,TRUE)</f>
        <v>cells/mL</v>
      </c>
      <c r="D2102" s="6" t="str">
        <f t="shared" si="49"/>
        <v>Prasinophyte_spp_0011</v>
      </c>
      <c r="E2102" s="149" t="str">
        <f t="shared" si="48"/>
        <v>cells/mL</v>
      </c>
      <c r="F2102" s="173">
        <v>1</v>
      </c>
      <c r="G2102" t="str">
        <f>VLOOKUP(A2102,'MASTER KEY'!$A$2:$K7098,11,FALSE)</f>
        <v>Ecology (Planktonic)</v>
      </c>
      <c r="H2102">
        <v>0</v>
      </c>
    </row>
    <row r="2103" spans="1:8">
      <c r="A2103" s="6" t="s">
        <v>5163</v>
      </c>
      <c r="B2103" t="str">
        <f>VLOOKUP(A2103,'MASTER KEY'!$A$2:$B8061,2,FALSE)</f>
        <v>Prasinophyte spp 0012</v>
      </c>
      <c r="C2103" s="149" t="str">
        <f>VLOOKUP(A2103,'MASTER KEY'!$A$2:$C8061,3,TRUE)</f>
        <v>cells/mL</v>
      </c>
      <c r="D2103" s="6" t="str">
        <f t="shared" si="49"/>
        <v>Prasinophyte_spp_0012</v>
      </c>
      <c r="E2103" s="149" t="str">
        <f t="shared" si="48"/>
        <v>cells/mL</v>
      </c>
      <c r="F2103" s="173">
        <v>1</v>
      </c>
      <c r="G2103" t="str">
        <f>VLOOKUP(A2103,'MASTER KEY'!$A$2:$K7099,11,FALSE)</f>
        <v>Ecology (Planktonic)</v>
      </c>
      <c r="H2103">
        <v>0</v>
      </c>
    </row>
    <row r="2104" spans="1:8">
      <c r="A2104" s="6" t="s">
        <v>5164</v>
      </c>
      <c r="B2104" t="str">
        <f>VLOOKUP(A2104,'MASTER KEY'!$A$2:$B8062,2,FALSE)</f>
        <v>Prasinophyte spp 0013</v>
      </c>
      <c r="C2104" s="149" t="str">
        <f>VLOOKUP(A2104,'MASTER KEY'!$A$2:$C8062,3,TRUE)</f>
        <v>cells/mL</v>
      </c>
      <c r="D2104" s="6" t="str">
        <f t="shared" si="49"/>
        <v>Prasinophyte_spp_0013</v>
      </c>
      <c r="E2104" s="149" t="str">
        <f t="shared" si="48"/>
        <v>cells/mL</v>
      </c>
      <c r="F2104" s="173">
        <v>1</v>
      </c>
      <c r="G2104" t="str">
        <f>VLOOKUP(A2104,'MASTER KEY'!$A$2:$K7100,11,FALSE)</f>
        <v>Ecology (Planktonic)</v>
      </c>
      <c r="H2104">
        <v>0</v>
      </c>
    </row>
    <row r="2105" spans="1:8">
      <c r="A2105" s="6" t="s">
        <v>5165</v>
      </c>
      <c r="B2105" t="str">
        <f>VLOOKUP(A2105,'MASTER KEY'!$A$2:$B8063,2,FALSE)</f>
        <v>Prasinophyte spp 0014</v>
      </c>
      <c r="C2105" s="149" t="str">
        <f>VLOOKUP(A2105,'MASTER KEY'!$A$2:$C8063,3,TRUE)</f>
        <v>cells/mL</v>
      </c>
      <c r="D2105" s="6" t="str">
        <f t="shared" si="49"/>
        <v>Prasinophyte_spp_0014</v>
      </c>
      <c r="E2105" s="149" t="str">
        <f t="shared" si="48"/>
        <v>cells/mL</v>
      </c>
      <c r="F2105" s="173">
        <v>1</v>
      </c>
      <c r="G2105" t="str">
        <f>VLOOKUP(A2105,'MASTER KEY'!$A$2:$K7101,11,FALSE)</f>
        <v>Ecology (Planktonic)</v>
      </c>
      <c r="H2105">
        <v>0</v>
      </c>
    </row>
    <row r="2106" spans="1:8">
      <c r="A2106" s="6" t="s">
        <v>5166</v>
      </c>
      <c r="B2106" t="str">
        <f>VLOOKUP(A2106,'MASTER KEY'!$A$2:$B8064,2,FALSE)</f>
        <v>Prasinophyte spp 0015</v>
      </c>
      <c r="C2106" s="149" t="str">
        <f>VLOOKUP(A2106,'MASTER KEY'!$A$2:$C8064,3,TRUE)</f>
        <v>cells/mL</v>
      </c>
      <c r="D2106" s="6" t="str">
        <f t="shared" si="49"/>
        <v>Prasinophyte_spp_0015</v>
      </c>
      <c r="E2106" s="149" t="str">
        <f t="shared" si="48"/>
        <v>cells/mL</v>
      </c>
      <c r="F2106" s="173">
        <v>1</v>
      </c>
      <c r="G2106" t="str">
        <f>VLOOKUP(A2106,'MASTER KEY'!$A$2:$K7102,11,FALSE)</f>
        <v>Ecology (Planktonic)</v>
      </c>
      <c r="H2106">
        <v>0</v>
      </c>
    </row>
    <row r="2107" spans="1:8">
      <c r="A2107" s="6" t="s">
        <v>5167</v>
      </c>
      <c r="B2107" t="str">
        <f>VLOOKUP(A2107,'MASTER KEY'!$A$2:$B8065,2,FALSE)</f>
        <v>Prasinophyte spp 0016</v>
      </c>
      <c r="C2107" s="149" t="str">
        <f>VLOOKUP(A2107,'MASTER KEY'!$A$2:$C8065,3,TRUE)</f>
        <v>cells/mL</v>
      </c>
      <c r="D2107" s="6" t="str">
        <f t="shared" si="49"/>
        <v>Prasinophyte_spp_0016</v>
      </c>
      <c r="E2107" s="149" t="str">
        <f t="shared" si="48"/>
        <v>cells/mL</v>
      </c>
      <c r="F2107" s="173">
        <v>1</v>
      </c>
      <c r="G2107" t="str">
        <f>VLOOKUP(A2107,'MASTER KEY'!$A$2:$K7103,11,FALSE)</f>
        <v>Ecology (Planktonic)</v>
      </c>
      <c r="H2107">
        <v>0</v>
      </c>
    </row>
    <row r="2108" spans="1:8">
      <c r="A2108" s="6" t="s">
        <v>5168</v>
      </c>
      <c r="B2108" t="str">
        <f>VLOOKUP(A2108,'MASTER KEY'!$A$2:$B8066,2,FALSE)</f>
        <v>Prasinophyte spp 0017</v>
      </c>
      <c r="C2108" s="149" t="str">
        <f>VLOOKUP(A2108,'MASTER KEY'!$A$2:$C8066,3,TRUE)</f>
        <v>cells/mL</v>
      </c>
      <c r="D2108" s="6" t="str">
        <f t="shared" si="49"/>
        <v>Prasinophyte_spp_0017</v>
      </c>
      <c r="E2108" s="149" t="str">
        <f t="shared" si="48"/>
        <v>cells/mL</v>
      </c>
      <c r="F2108" s="173">
        <v>1</v>
      </c>
      <c r="G2108" t="str">
        <f>VLOOKUP(A2108,'MASTER KEY'!$A$2:$K7104,11,FALSE)</f>
        <v>Ecology (Planktonic)</v>
      </c>
      <c r="H2108">
        <v>0</v>
      </c>
    </row>
    <row r="2109" spans="1:8">
      <c r="A2109" s="6" t="s">
        <v>5169</v>
      </c>
      <c r="B2109" t="str">
        <f>VLOOKUP(A2109,'MASTER KEY'!$A$2:$B8067,2,FALSE)</f>
        <v>Prasinophyte spp 0018</v>
      </c>
      <c r="C2109" s="149" t="str">
        <f>VLOOKUP(A2109,'MASTER KEY'!$A$2:$C8067,3,TRUE)</f>
        <v>cells/mL</v>
      </c>
      <c r="D2109" s="6" t="str">
        <f t="shared" si="49"/>
        <v>Prasinophyte_spp_0018</v>
      </c>
      <c r="E2109" s="149" t="str">
        <f t="shared" si="48"/>
        <v>cells/mL</v>
      </c>
      <c r="F2109" s="173">
        <v>1</v>
      </c>
      <c r="G2109" t="str">
        <f>VLOOKUP(A2109,'MASTER KEY'!$A$2:$K7105,11,FALSE)</f>
        <v>Ecology (Planktonic)</v>
      </c>
      <c r="H2109">
        <v>0</v>
      </c>
    </row>
    <row r="2110" spans="1:8">
      <c r="A2110" s="6" t="s">
        <v>5170</v>
      </c>
      <c r="B2110" t="str">
        <f>VLOOKUP(A2110,'MASTER KEY'!$A$2:$B8068,2,FALSE)</f>
        <v>Prasinophyte spp 0019</v>
      </c>
      <c r="C2110" s="149" t="str">
        <f>VLOOKUP(A2110,'MASTER KEY'!$A$2:$C8068,3,TRUE)</f>
        <v>cells/mL</v>
      </c>
      <c r="D2110" s="6" t="str">
        <f t="shared" si="49"/>
        <v>Prasinophyte_spp_0019</v>
      </c>
      <c r="E2110" s="149" t="str">
        <f t="shared" si="48"/>
        <v>cells/mL</v>
      </c>
      <c r="F2110" s="173">
        <v>1</v>
      </c>
      <c r="G2110" t="str">
        <f>VLOOKUP(A2110,'MASTER KEY'!$A$2:$K7106,11,FALSE)</f>
        <v>Ecology (Planktonic)</v>
      </c>
      <c r="H2110">
        <v>0</v>
      </c>
    </row>
    <row r="2111" spans="1:8">
      <c r="A2111" s="6" t="s">
        <v>5171</v>
      </c>
      <c r="B2111" t="str">
        <f>VLOOKUP(A2111,'MASTER KEY'!$A$2:$B8069,2,FALSE)</f>
        <v>Prasinophyte spp 0020</v>
      </c>
      <c r="C2111" s="149" t="str">
        <f>VLOOKUP(A2111,'MASTER KEY'!$A$2:$C8069,3,TRUE)</f>
        <v>cells/mL</v>
      </c>
      <c r="D2111" s="6" t="str">
        <f t="shared" si="49"/>
        <v>Prasinophyte_spp_0020</v>
      </c>
      <c r="E2111" s="149" t="str">
        <f t="shared" si="48"/>
        <v>cells/mL</v>
      </c>
      <c r="F2111" s="173">
        <v>1</v>
      </c>
      <c r="G2111" t="str">
        <f>VLOOKUP(A2111,'MASTER KEY'!$A$2:$K7107,11,FALSE)</f>
        <v>Ecology (Planktonic)</v>
      </c>
      <c r="H2111">
        <v>0</v>
      </c>
    </row>
    <row r="2112" spans="1:8">
      <c r="A2112" s="6" t="s">
        <v>5172</v>
      </c>
      <c r="B2112" t="str">
        <f>VLOOKUP(A2112,'MASTER KEY'!$A$2:$B8070,2,FALSE)</f>
        <v>Prasinophyte spp 0021</v>
      </c>
      <c r="C2112" s="149" t="str">
        <f>VLOOKUP(A2112,'MASTER KEY'!$A$2:$C8070,3,TRUE)</f>
        <v>cells/mL</v>
      </c>
      <c r="D2112" s="6" t="str">
        <f t="shared" si="49"/>
        <v>Prasinophyte_spp_0021</v>
      </c>
      <c r="E2112" s="149" t="str">
        <f t="shared" si="48"/>
        <v>cells/mL</v>
      </c>
      <c r="F2112" s="173">
        <v>1</v>
      </c>
      <c r="G2112" t="str">
        <f>VLOOKUP(A2112,'MASTER KEY'!$A$2:$K7108,11,FALSE)</f>
        <v>Ecology (Planktonic)</v>
      </c>
      <c r="H2112">
        <v>0</v>
      </c>
    </row>
    <row r="2113" spans="1:8">
      <c r="A2113" s="6" t="s">
        <v>5173</v>
      </c>
      <c r="B2113" t="str">
        <f>VLOOKUP(A2113,'MASTER KEY'!$A$2:$B8071,2,FALSE)</f>
        <v>Prasinophyte spp 0022</v>
      </c>
      <c r="C2113" s="149" t="str">
        <f>VLOOKUP(A2113,'MASTER KEY'!$A$2:$C8071,3,TRUE)</f>
        <v>cells/mL</v>
      </c>
      <c r="D2113" s="6" t="str">
        <f t="shared" si="49"/>
        <v>Prasinophyte_spp_0022</v>
      </c>
      <c r="E2113" s="149" t="str">
        <f t="shared" si="48"/>
        <v>cells/mL</v>
      </c>
      <c r="F2113" s="173">
        <v>1</v>
      </c>
      <c r="G2113" t="str">
        <f>VLOOKUP(A2113,'MASTER KEY'!$A$2:$K7109,11,FALSE)</f>
        <v>Ecology (Planktonic)</v>
      </c>
      <c r="H2113">
        <v>0</v>
      </c>
    </row>
    <row r="2114" spans="1:8">
      <c r="A2114" s="6" t="s">
        <v>5174</v>
      </c>
      <c r="B2114" t="str">
        <f>VLOOKUP(A2114,'MASTER KEY'!$A$2:$B8072,2,FALSE)</f>
        <v>Prasinophyte spp 0023</v>
      </c>
      <c r="C2114" s="149" t="str">
        <f>VLOOKUP(A2114,'MASTER KEY'!$A$2:$C8072,3,TRUE)</f>
        <v>cells/mL</v>
      </c>
      <c r="D2114" s="6" t="str">
        <f t="shared" si="49"/>
        <v>Prasinophyte_spp_0023</v>
      </c>
      <c r="E2114" s="149" t="str">
        <f t="shared" si="48"/>
        <v>cells/mL</v>
      </c>
      <c r="F2114" s="173">
        <v>1</v>
      </c>
      <c r="G2114" t="str">
        <f>VLOOKUP(A2114,'MASTER KEY'!$A$2:$K7110,11,FALSE)</f>
        <v>Ecology (Planktonic)</v>
      </c>
      <c r="H2114">
        <v>0</v>
      </c>
    </row>
    <row r="2115" spans="1:8">
      <c r="A2115" s="6" t="s">
        <v>5175</v>
      </c>
      <c r="B2115" t="str">
        <f>VLOOKUP(A2115,'MASTER KEY'!$A$2:$B8073,2,FALSE)</f>
        <v>Prasinophyte spp 0024</v>
      </c>
      <c r="C2115" s="149" t="str">
        <f>VLOOKUP(A2115,'MASTER KEY'!$A$2:$C8073,3,TRUE)</f>
        <v>cells/mL</v>
      </c>
      <c r="D2115" s="6" t="str">
        <f t="shared" si="49"/>
        <v>Prasinophyte_spp_0024</v>
      </c>
      <c r="E2115" s="149" t="str">
        <f t="shared" si="48"/>
        <v>cells/mL</v>
      </c>
      <c r="F2115" s="173">
        <v>1</v>
      </c>
      <c r="G2115" t="str">
        <f>VLOOKUP(A2115,'MASTER KEY'!$A$2:$K7111,11,FALSE)</f>
        <v>Ecology (Planktonic)</v>
      </c>
      <c r="H2115">
        <v>0</v>
      </c>
    </row>
    <row r="2116" spans="1:8">
      <c r="A2116" s="6" t="s">
        <v>5176</v>
      </c>
      <c r="B2116" t="str">
        <f>VLOOKUP(A2116,'MASTER KEY'!$A$2:$B8074,2,FALSE)</f>
        <v>Prasinophyte spp 0025</v>
      </c>
      <c r="C2116" s="149" t="str">
        <f>VLOOKUP(A2116,'MASTER KEY'!$A$2:$C8074,3,TRUE)</f>
        <v>cells/mL</v>
      </c>
      <c r="D2116" s="6" t="str">
        <f t="shared" si="49"/>
        <v>Prasinophyte_spp_0025</v>
      </c>
      <c r="E2116" s="149" t="str">
        <f t="shared" si="48"/>
        <v>cells/mL</v>
      </c>
      <c r="F2116" s="173">
        <v>1</v>
      </c>
      <c r="G2116" t="str">
        <f>VLOOKUP(A2116,'MASTER KEY'!$A$2:$K7112,11,FALSE)</f>
        <v>Ecology (Planktonic)</v>
      </c>
      <c r="H2116">
        <v>0</v>
      </c>
    </row>
    <row r="2117" spans="1:8">
      <c r="A2117" s="6" t="s">
        <v>5177</v>
      </c>
      <c r="B2117" t="str">
        <f>VLOOKUP(A2117,'MASTER KEY'!$A$2:$B8075,2,FALSE)</f>
        <v>Prasinophyte spp 0026</v>
      </c>
      <c r="C2117" s="149" t="str">
        <f>VLOOKUP(A2117,'MASTER KEY'!$A$2:$C8075,3,TRUE)</f>
        <v>cells/mL</v>
      </c>
      <c r="D2117" s="6" t="str">
        <f t="shared" si="49"/>
        <v>Prasinophyte_spp_0026</v>
      </c>
      <c r="E2117" s="149" t="str">
        <f t="shared" si="48"/>
        <v>cells/mL</v>
      </c>
      <c r="F2117" s="173">
        <v>1</v>
      </c>
      <c r="G2117" t="str">
        <f>VLOOKUP(A2117,'MASTER KEY'!$A$2:$K7113,11,FALSE)</f>
        <v>Ecology (Planktonic)</v>
      </c>
      <c r="H2117">
        <v>0</v>
      </c>
    </row>
    <row r="2118" spans="1:8">
      <c r="A2118" s="6" t="s">
        <v>5178</v>
      </c>
      <c r="B2118" t="str">
        <f>VLOOKUP(A2118,'MASTER KEY'!$A$2:$B8076,2,FALSE)</f>
        <v>Prasinophyte spp 0027</v>
      </c>
      <c r="C2118" s="149" t="str">
        <f>VLOOKUP(A2118,'MASTER KEY'!$A$2:$C8076,3,TRUE)</f>
        <v>cells/mL</v>
      </c>
      <c r="D2118" s="6" t="str">
        <f t="shared" si="49"/>
        <v>Prasinophyte_spp_0027</v>
      </c>
      <c r="E2118" s="149" t="str">
        <f t="shared" si="48"/>
        <v>cells/mL</v>
      </c>
      <c r="F2118" s="173">
        <v>1</v>
      </c>
      <c r="G2118" t="str">
        <f>VLOOKUP(A2118,'MASTER KEY'!$A$2:$K7114,11,FALSE)</f>
        <v>Ecology (Planktonic)</v>
      </c>
      <c r="H2118">
        <v>0</v>
      </c>
    </row>
    <row r="2119" spans="1:8">
      <c r="A2119" s="6" t="s">
        <v>5179</v>
      </c>
      <c r="B2119" t="str">
        <f>VLOOKUP(A2119,'MASTER KEY'!$A$2:$B8077,2,FALSE)</f>
        <v>Prasinophyte spp 0028</v>
      </c>
      <c r="C2119" s="149" t="str">
        <f>VLOOKUP(A2119,'MASTER KEY'!$A$2:$C8077,3,TRUE)</f>
        <v>cells/mL</v>
      </c>
      <c r="D2119" s="6" t="str">
        <f t="shared" si="49"/>
        <v>Prasinophyte_spp_0028</v>
      </c>
      <c r="E2119" s="149" t="str">
        <f t="shared" si="48"/>
        <v>cells/mL</v>
      </c>
      <c r="F2119" s="173">
        <v>1</v>
      </c>
      <c r="G2119" t="str">
        <f>VLOOKUP(A2119,'MASTER KEY'!$A$2:$K7115,11,FALSE)</f>
        <v>Ecology (Planktonic)</v>
      </c>
      <c r="H2119">
        <v>0</v>
      </c>
    </row>
    <row r="2120" spans="1:8">
      <c r="A2120" s="6" t="s">
        <v>5180</v>
      </c>
      <c r="B2120" t="str">
        <f>VLOOKUP(A2120,'MASTER KEY'!$A$2:$B8078,2,FALSE)</f>
        <v>Prasinophyte spp 0029</v>
      </c>
      <c r="C2120" s="149" t="str">
        <f>VLOOKUP(A2120,'MASTER KEY'!$A$2:$C8078,3,TRUE)</f>
        <v>cells/mL</v>
      </c>
      <c r="D2120" s="6" t="str">
        <f t="shared" si="49"/>
        <v>Prasinophyte_spp_0029</v>
      </c>
      <c r="E2120" s="149" t="str">
        <f t="shared" si="48"/>
        <v>cells/mL</v>
      </c>
      <c r="F2120" s="173">
        <v>1</v>
      </c>
      <c r="G2120" t="str">
        <f>VLOOKUP(A2120,'MASTER KEY'!$A$2:$K7116,11,FALSE)</f>
        <v>Ecology (Planktonic)</v>
      </c>
      <c r="H2120">
        <v>0</v>
      </c>
    </row>
    <row r="2121" spans="1:8">
      <c r="A2121" s="6" t="s">
        <v>5181</v>
      </c>
      <c r="B2121" t="str">
        <f>VLOOKUP(A2121,'MASTER KEY'!$A$2:$B8079,2,FALSE)</f>
        <v>Prasinophyte spp 0030</v>
      </c>
      <c r="C2121" s="149" t="str">
        <f>VLOOKUP(A2121,'MASTER KEY'!$A$2:$C8079,3,TRUE)</f>
        <v>cells/mL</v>
      </c>
      <c r="D2121" s="6" t="str">
        <f t="shared" si="49"/>
        <v>Prasinophyte_spp_0030</v>
      </c>
      <c r="E2121" s="149" t="str">
        <f t="shared" si="48"/>
        <v>cells/mL</v>
      </c>
      <c r="F2121" s="173">
        <v>1</v>
      </c>
      <c r="G2121" t="str">
        <f>VLOOKUP(A2121,'MASTER KEY'!$A$2:$K7117,11,FALSE)</f>
        <v>Ecology (Planktonic)</v>
      </c>
      <c r="H2121">
        <v>0</v>
      </c>
    </row>
    <row r="2122" spans="1:8">
      <c r="A2122" s="6" t="s">
        <v>5182</v>
      </c>
      <c r="B2122" t="str">
        <f>VLOOKUP(A2122,'MASTER KEY'!$A$2:$B8080,2,FALSE)</f>
        <v>Prasinophyte spp 0031</v>
      </c>
      <c r="C2122" s="149" t="str">
        <f>VLOOKUP(A2122,'MASTER KEY'!$A$2:$C8080,3,TRUE)</f>
        <v>cells/mL</v>
      </c>
      <c r="D2122" s="6" t="str">
        <f t="shared" si="49"/>
        <v>Prasinophyte_spp_0031</v>
      </c>
      <c r="E2122" s="149" t="str">
        <f t="shared" si="48"/>
        <v>cells/mL</v>
      </c>
      <c r="F2122" s="173">
        <v>1</v>
      </c>
      <c r="G2122" t="str">
        <f>VLOOKUP(A2122,'MASTER KEY'!$A$2:$K7118,11,FALSE)</f>
        <v>Ecology (Planktonic)</v>
      </c>
      <c r="H2122">
        <v>0</v>
      </c>
    </row>
    <row r="2123" spans="1:8">
      <c r="A2123" s="6" t="s">
        <v>5183</v>
      </c>
      <c r="B2123" t="str">
        <f>VLOOKUP(A2123,'MASTER KEY'!$A$2:$B8081,2,FALSE)</f>
        <v>Prasinophyte spp 0032</v>
      </c>
      <c r="C2123" s="149" t="str">
        <f>VLOOKUP(A2123,'MASTER KEY'!$A$2:$C8081,3,TRUE)</f>
        <v>cells/mL</v>
      </c>
      <c r="D2123" s="6" t="str">
        <f t="shared" si="49"/>
        <v>Prasinophyte_spp_0032</v>
      </c>
      <c r="E2123" s="149" t="str">
        <f t="shared" si="48"/>
        <v>cells/mL</v>
      </c>
      <c r="F2123" s="173">
        <v>1</v>
      </c>
      <c r="G2123" t="str">
        <f>VLOOKUP(A2123,'MASTER KEY'!$A$2:$K7119,11,FALSE)</f>
        <v>Ecology (Planktonic)</v>
      </c>
      <c r="H2123">
        <v>0</v>
      </c>
    </row>
    <row r="2124" spans="1:8">
      <c r="A2124" s="6" t="s">
        <v>5184</v>
      </c>
      <c r="B2124" t="str">
        <f>VLOOKUP(A2124,'MASTER KEY'!$A$2:$B8082,2,FALSE)</f>
        <v>Prasinophyte spp 0033</v>
      </c>
      <c r="C2124" s="149" t="str">
        <f>VLOOKUP(A2124,'MASTER KEY'!$A$2:$C8082,3,TRUE)</f>
        <v>cells/mL</v>
      </c>
      <c r="D2124" s="6" t="str">
        <f t="shared" si="49"/>
        <v>Prasinophyte_spp_0033</v>
      </c>
      <c r="E2124" s="149" t="str">
        <f t="shared" ref="E2124:E2187" si="50">C2124</f>
        <v>cells/mL</v>
      </c>
      <c r="F2124" s="173">
        <v>1</v>
      </c>
      <c r="G2124" t="str">
        <f>VLOOKUP(A2124,'MASTER KEY'!$A$2:$K7120,11,FALSE)</f>
        <v>Ecology (Planktonic)</v>
      </c>
      <c r="H2124">
        <v>0</v>
      </c>
    </row>
    <row r="2125" spans="1:8">
      <c r="A2125" s="6" t="s">
        <v>5185</v>
      </c>
      <c r="B2125" t="str">
        <f>VLOOKUP(A2125,'MASTER KEY'!$A$2:$B8083,2,FALSE)</f>
        <v>Proboscia alata</v>
      </c>
      <c r="C2125" s="149" t="str">
        <f>VLOOKUP(A2125,'MASTER KEY'!$A$2:$C8083,3,TRUE)</f>
        <v>cells/mL</v>
      </c>
      <c r="D2125" s="6" t="str">
        <f t="shared" ref="D2125:D2188" si="51">SUBSTITUTE(SUBSTITUTE(SUBSTITUTE(SUBSTITUTE(SUBSTITUTE(SUBSTITUTE(SUBSTITUTE(SUBSTITUTE(SUBSTITUTE(SUBSTITUTE(SUBSTITUTE(SUBSTITUTE(B2125," ","_"),"%",""),"(",""),")",""),"/",""),",",""),"-",""),".",""),"'",""),"&lt;",""),"&gt;",""),"=","")</f>
        <v>Proboscia_alata</v>
      </c>
      <c r="E2125" s="149" t="str">
        <f t="shared" si="50"/>
        <v>cells/mL</v>
      </c>
      <c r="F2125" s="173">
        <v>1</v>
      </c>
      <c r="G2125" t="str">
        <f>VLOOKUP(A2125,'MASTER KEY'!$A$2:$K7121,11,FALSE)</f>
        <v>Ecology (Planktonic)</v>
      </c>
      <c r="H2125">
        <v>0</v>
      </c>
    </row>
    <row r="2126" spans="1:8">
      <c r="A2126" s="6" t="s">
        <v>5186</v>
      </c>
      <c r="B2126" t="str">
        <f>VLOOKUP(A2126,'MASTER KEY'!$A$2:$B8084,2,FALSE)</f>
        <v>Proboscia spp 0001</v>
      </c>
      <c r="C2126" s="149" t="str">
        <f>VLOOKUP(A2126,'MASTER KEY'!$A$2:$C8084,3,TRUE)</f>
        <v>cells/mL</v>
      </c>
      <c r="D2126" s="6" t="str">
        <f t="shared" si="51"/>
        <v>Proboscia_spp_0001</v>
      </c>
      <c r="E2126" s="149" t="str">
        <f t="shared" si="50"/>
        <v>cells/mL</v>
      </c>
      <c r="F2126" s="173">
        <v>1</v>
      </c>
      <c r="G2126" t="str">
        <f>VLOOKUP(A2126,'MASTER KEY'!$A$2:$K7122,11,FALSE)</f>
        <v>Ecology (Planktonic)</v>
      </c>
      <c r="H2126">
        <v>0</v>
      </c>
    </row>
    <row r="2127" spans="1:8">
      <c r="A2127" s="6" t="s">
        <v>5187</v>
      </c>
      <c r="B2127" t="str">
        <f>VLOOKUP(A2127,'MASTER KEY'!$A$2:$B8085,2,FALSE)</f>
        <v>Proboscia spp 0002</v>
      </c>
      <c r="C2127" s="149" t="str">
        <f>VLOOKUP(A2127,'MASTER KEY'!$A$2:$C8085,3,TRUE)</f>
        <v>cells/mL</v>
      </c>
      <c r="D2127" s="6" t="str">
        <f t="shared" si="51"/>
        <v>Proboscia_spp_0002</v>
      </c>
      <c r="E2127" s="149" t="str">
        <f t="shared" si="50"/>
        <v>cells/mL</v>
      </c>
      <c r="F2127" s="173">
        <v>1</v>
      </c>
      <c r="G2127" t="str">
        <f>VLOOKUP(A2127,'MASTER KEY'!$A$2:$K7123,11,FALSE)</f>
        <v>Ecology (Planktonic)</v>
      </c>
      <c r="H2127">
        <v>0</v>
      </c>
    </row>
    <row r="2128" spans="1:8">
      <c r="A2128" s="6" t="s">
        <v>5188</v>
      </c>
      <c r="B2128" t="str">
        <f>VLOOKUP(A2128,'MASTER KEY'!$A$2:$B8086,2,FALSE)</f>
        <v>Prochlorococcus spp 0001</v>
      </c>
      <c r="C2128" s="149" t="str">
        <f>VLOOKUP(A2128,'MASTER KEY'!$A$2:$C8086,3,TRUE)</f>
        <v>cells/mL</v>
      </c>
      <c r="D2128" s="6" t="str">
        <f t="shared" si="51"/>
        <v>Prochlorococcus_spp_0001</v>
      </c>
      <c r="E2128" s="149" t="str">
        <f t="shared" si="50"/>
        <v>cells/mL</v>
      </c>
      <c r="F2128" s="173">
        <v>1</v>
      </c>
      <c r="G2128" t="str">
        <f>VLOOKUP(A2128,'MASTER KEY'!$A$2:$K7124,11,FALSE)</f>
        <v>Ecology (Planktonic)</v>
      </c>
      <c r="H2128">
        <v>0</v>
      </c>
    </row>
    <row r="2129" spans="1:8">
      <c r="A2129" s="6" t="s">
        <v>5189</v>
      </c>
      <c r="B2129" t="str">
        <f>VLOOKUP(A2129,'MASTER KEY'!$A$2:$B8087,2,FALSE)</f>
        <v>Pronoctiluca pelagica</v>
      </c>
      <c r="C2129" s="149" t="str">
        <f>VLOOKUP(A2129,'MASTER KEY'!$A$2:$C8087,3,TRUE)</f>
        <v>cells/mL</v>
      </c>
      <c r="D2129" s="6" t="str">
        <f t="shared" si="51"/>
        <v>Pronoctiluca_pelagica</v>
      </c>
      <c r="E2129" s="149" t="str">
        <f t="shared" si="50"/>
        <v>cells/mL</v>
      </c>
      <c r="F2129" s="173">
        <v>1</v>
      </c>
      <c r="G2129" t="str">
        <f>VLOOKUP(A2129,'MASTER KEY'!$A$2:$K7125,11,FALSE)</f>
        <v>Ecology (Planktonic)</v>
      </c>
      <c r="H2129">
        <v>0</v>
      </c>
    </row>
    <row r="2130" spans="1:8">
      <c r="A2130" s="6" t="s">
        <v>5190</v>
      </c>
      <c r="B2130" t="str">
        <f>VLOOKUP(A2130,'MASTER KEY'!$A$2:$B8088,2,FALSE)</f>
        <v>Pronoctiluca spp 0001</v>
      </c>
      <c r="C2130" s="149" t="str">
        <f>VLOOKUP(A2130,'MASTER KEY'!$A$2:$C8088,3,TRUE)</f>
        <v>cells/mL</v>
      </c>
      <c r="D2130" s="6" t="str">
        <f t="shared" si="51"/>
        <v>Pronoctiluca_spp_0001</v>
      </c>
      <c r="E2130" s="149" t="str">
        <f t="shared" si="50"/>
        <v>cells/mL</v>
      </c>
      <c r="F2130" s="173">
        <v>1</v>
      </c>
      <c r="G2130" t="str">
        <f>VLOOKUP(A2130,'MASTER KEY'!$A$2:$K7126,11,FALSE)</f>
        <v>Ecology (Planktonic)</v>
      </c>
      <c r="H2130">
        <v>0</v>
      </c>
    </row>
    <row r="2131" spans="1:8">
      <c r="A2131" s="6" t="s">
        <v>5191</v>
      </c>
      <c r="B2131" t="str">
        <f>VLOOKUP(A2131,'MASTER KEY'!$A$2:$B8089,2,FALSE)</f>
        <v>Pronoctiluca spp 0002</v>
      </c>
      <c r="C2131" s="149" t="str">
        <f>VLOOKUP(A2131,'MASTER KEY'!$A$2:$C8089,3,TRUE)</f>
        <v>cells/mL</v>
      </c>
      <c r="D2131" s="6" t="str">
        <f t="shared" si="51"/>
        <v>Pronoctiluca_spp_0002</v>
      </c>
      <c r="E2131" s="149" t="str">
        <f t="shared" si="50"/>
        <v>cells/mL</v>
      </c>
      <c r="F2131" s="173">
        <v>1</v>
      </c>
      <c r="G2131" t="str">
        <f>VLOOKUP(A2131,'MASTER KEY'!$A$2:$K7127,11,FALSE)</f>
        <v>Ecology (Planktonic)</v>
      </c>
      <c r="H2131">
        <v>0</v>
      </c>
    </row>
    <row r="2132" spans="1:8">
      <c r="A2132" s="6" t="s">
        <v>5192</v>
      </c>
      <c r="B2132" t="str">
        <f>VLOOKUP(A2132,'MASTER KEY'!$A$2:$B8090,2,FALSE)</f>
        <v>Pronoctiluca spp 0003</v>
      </c>
      <c r="C2132" s="149" t="str">
        <f>VLOOKUP(A2132,'MASTER KEY'!$A$2:$C8090,3,TRUE)</f>
        <v>cells/mL</v>
      </c>
      <c r="D2132" s="6" t="str">
        <f t="shared" si="51"/>
        <v>Pronoctiluca_spp_0003</v>
      </c>
      <c r="E2132" s="149" t="str">
        <f t="shared" si="50"/>
        <v>cells/mL</v>
      </c>
      <c r="F2132" s="173">
        <v>1</v>
      </c>
      <c r="G2132" t="str">
        <f>VLOOKUP(A2132,'MASTER KEY'!$A$2:$K7128,11,FALSE)</f>
        <v>Ecology (Planktonic)</v>
      </c>
      <c r="H2132">
        <v>0</v>
      </c>
    </row>
    <row r="2133" spans="1:8">
      <c r="A2133" s="6" t="s">
        <v>5193</v>
      </c>
      <c r="B2133" t="str">
        <f>VLOOKUP(A2133,'MASTER KEY'!$A$2:$B8091,2,FALSE)</f>
        <v>Prorocentrum arcuatum</v>
      </c>
      <c r="C2133" s="149" t="str">
        <f>VLOOKUP(A2133,'MASTER KEY'!$A$2:$C8091,3,TRUE)</f>
        <v>cells/mL</v>
      </c>
      <c r="D2133" s="6" t="str">
        <f t="shared" si="51"/>
        <v>Prorocentrum_arcuatum</v>
      </c>
      <c r="E2133" s="149" t="str">
        <f t="shared" si="50"/>
        <v>cells/mL</v>
      </c>
      <c r="F2133" s="173">
        <v>1</v>
      </c>
      <c r="G2133" t="str">
        <f>VLOOKUP(A2133,'MASTER KEY'!$A$2:$K7129,11,FALSE)</f>
        <v>Ecology (Planktonic)</v>
      </c>
      <c r="H2133">
        <v>0</v>
      </c>
    </row>
    <row r="2134" spans="1:8">
      <c r="A2134" s="6" t="s">
        <v>5194</v>
      </c>
      <c r="B2134" t="str">
        <f>VLOOKUP(A2134,'MASTER KEY'!$A$2:$B8092,2,FALSE)</f>
        <v>Prorocentrum balticum</v>
      </c>
      <c r="C2134" s="149" t="str">
        <f>VLOOKUP(A2134,'MASTER KEY'!$A$2:$C8092,3,TRUE)</f>
        <v>cells/mL</v>
      </c>
      <c r="D2134" s="6" t="str">
        <f t="shared" si="51"/>
        <v>Prorocentrum_balticum</v>
      </c>
      <c r="E2134" s="149" t="str">
        <f t="shared" si="50"/>
        <v>cells/mL</v>
      </c>
      <c r="F2134" s="173">
        <v>1</v>
      </c>
      <c r="G2134" t="str">
        <f>VLOOKUP(A2134,'MASTER KEY'!$A$2:$K7130,11,FALSE)</f>
        <v>Ecology (Planktonic)</v>
      </c>
      <c r="H2134">
        <v>0</v>
      </c>
    </row>
    <row r="2135" spans="1:8">
      <c r="A2135" s="6" t="s">
        <v>5195</v>
      </c>
      <c r="B2135" t="str">
        <f>VLOOKUP(A2135,'MASTER KEY'!$A$2:$B8093,2,FALSE)</f>
        <v>Prorocentrum compressum</v>
      </c>
      <c r="C2135" s="149" t="str">
        <f>VLOOKUP(A2135,'MASTER KEY'!$A$2:$C8093,3,TRUE)</f>
        <v>cells/mL</v>
      </c>
      <c r="D2135" s="6" t="str">
        <f t="shared" si="51"/>
        <v>Prorocentrum_compressum</v>
      </c>
      <c r="E2135" s="149" t="str">
        <f t="shared" si="50"/>
        <v>cells/mL</v>
      </c>
      <c r="F2135" s="173">
        <v>1</v>
      </c>
      <c r="G2135" t="str">
        <f>VLOOKUP(A2135,'MASTER KEY'!$A$2:$K7131,11,FALSE)</f>
        <v>Ecology (Planktonic)</v>
      </c>
      <c r="H2135">
        <v>0</v>
      </c>
    </row>
    <row r="2136" spans="1:8">
      <c r="A2136" s="6" t="s">
        <v>5196</v>
      </c>
      <c r="B2136" t="str">
        <f>VLOOKUP(A2136,'MASTER KEY'!$A$2:$B8094,2,FALSE)</f>
        <v>Prorocentrum cordatum</v>
      </c>
      <c r="C2136" s="149" t="str">
        <f>VLOOKUP(A2136,'MASTER KEY'!$A$2:$C8094,3,TRUE)</f>
        <v>cells/mL</v>
      </c>
      <c r="D2136" s="6" t="str">
        <f t="shared" si="51"/>
        <v>Prorocentrum_cordatum</v>
      </c>
      <c r="E2136" s="149" t="str">
        <f t="shared" si="50"/>
        <v>cells/mL</v>
      </c>
      <c r="F2136" s="173">
        <v>1</v>
      </c>
      <c r="G2136" t="str">
        <f>VLOOKUP(A2136,'MASTER KEY'!$A$2:$K7132,11,FALSE)</f>
        <v>Ecology (Planktonic)</v>
      </c>
      <c r="H2136">
        <v>0</v>
      </c>
    </row>
    <row r="2137" spans="1:8">
      <c r="A2137" s="6" t="s">
        <v>5197</v>
      </c>
      <c r="B2137" t="str">
        <f>VLOOKUP(A2137,'MASTER KEY'!$A$2:$B8095,2,FALSE)</f>
        <v>Prorocentrum dentatum</v>
      </c>
      <c r="C2137" s="149" t="str">
        <f>VLOOKUP(A2137,'MASTER KEY'!$A$2:$C8095,3,TRUE)</f>
        <v>cells/mL</v>
      </c>
      <c r="D2137" s="6" t="str">
        <f t="shared" si="51"/>
        <v>Prorocentrum_dentatum</v>
      </c>
      <c r="E2137" s="149" t="str">
        <f t="shared" si="50"/>
        <v>cells/mL</v>
      </c>
      <c r="F2137" s="173">
        <v>1</v>
      </c>
      <c r="G2137" t="str">
        <f>VLOOKUP(A2137,'MASTER KEY'!$A$2:$K7133,11,FALSE)</f>
        <v>Ecology (Planktonic)</v>
      </c>
      <c r="H2137">
        <v>0</v>
      </c>
    </row>
    <row r="2138" spans="1:8">
      <c r="A2138" s="6" t="s">
        <v>5198</v>
      </c>
      <c r="B2138" t="str">
        <f>VLOOKUP(A2138,'MASTER KEY'!$A$2:$B8096,2,FALSE)</f>
        <v>Prorocentrum emarginatum</v>
      </c>
      <c r="C2138" s="149" t="str">
        <f>VLOOKUP(A2138,'MASTER KEY'!$A$2:$C8096,3,TRUE)</f>
        <v>cells/mL</v>
      </c>
      <c r="D2138" s="6" t="str">
        <f t="shared" si="51"/>
        <v>Prorocentrum_emarginatum</v>
      </c>
      <c r="E2138" s="149" t="str">
        <f t="shared" si="50"/>
        <v>cells/mL</v>
      </c>
      <c r="F2138" s="173">
        <v>1</v>
      </c>
      <c r="G2138" t="str">
        <f>VLOOKUP(A2138,'MASTER KEY'!$A$2:$K7134,11,FALSE)</f>
        <v>Ecology (Planktonic)</v>
      </c>
      <c r="H2138">
        <v>0</v>
      </c>
    </row>
    <row r="2139" spans="1:8">
      <c r="A2139" s="6" t="s">
        <v>5199</v>
      </c>
      <c r="B2139" t="str">
        <f>VLOOKUP(A2139,'MASTER KEY'!$A$2:$B8097,2,FALSE)</f>
        <v>Prorocentrum gracile</v>
      </c>
      <c r="C2139" s="149" t="str">
        <f>VLOOKUP(A2139,'MASTER KEY'!$A$2:$C8097,3,TRUE)</f>
        <v>cells/mL</v>
      </c>
      <c r="D2139" s="6" t="str">
        <f t="shared" si="51"/>
        <v>Prorocentrum_gracile</v>
      </c>
      <c r="E2139" s="149" t="str">
        <f t="shared" si="50"/>
        <v>cells/mL</v>
      </c>
      <c r="F2139" s="173">
        <v>1</v>
      </c>
      <c r="G2139" t="str">
        <f>VLOOKUP(A2139,'MASTER KEY'!$A$2:$K7135,11,FALSE)</f>
        <v>Ecology (Planktonic)</v>
      </c>
      <c r="H2139">
        <v>0</v>
      </c>
    </row>
    <row r="2140" spans="1:8">
      <c r="A2140" s="6" t="s">
        <v>5200</v>
      </c>
      <c r="B2140" t="str">
        <f>VLOOKUP(A2140,'MASTER KEY'!$A$2:$B8098,2,FALSE)</f>
        <v>Prorocentrum lima</v>
      </c>
      <c r="C2140" s="149" t="str">
        <f>VLOOKUP(A2140,'MASTER KEY'!$A$2:$C8098,3,TRUE)</f>
        <v>cells/mL</v>
      </c>
      <c r="D2140" s="6" t="str">
        <f t="shared" si="51"/>
        <v>Prorocentrum_lima</v>
      </c>
      <c r="E2140" s="149" t="str">
        <f t="shared" si="50"/>
        <v>cells/mL</v>
      </c>
      <c r="F2140" s="173">
        <v>1</v>
      </c>
      <c r="G2140" t="str">
        <f>VLOOKUP(A2140,'MASTER KEY'!$A$2:$K7136,11,FALSE)</f>
        <v>Ecology (Planktonic)</v>
      </c>
      <c r="H2140">
        <v>0</v>
      </c>
    </row>
    <row r="2141" spans="1:8">
      <c r="A2141" s="6" t="s">
        <v>5201</v>
      </c>
      <c r="B2141" t="str">
        <f>VLOOKUP(A2141,'MASTER KEY'!$A$2:$B8099,2,FALSE)</f>
        <v>Prorocentrum mexicanum</v>
      </c>
      <c r="C2141" s="149" t="str">
        <f>VLOOKUP(A2141,'MASTER KEY'!$A$2:$C8099,3,TRUE)</f>
        <v>cells/mL</v>
      </c>
      <c r="D2141" s="6" t="str">
        <f t="shared" si="51"/>
        <v>Prorocentrum_mexicanum</v>
      </c>
      <c r="E2141" s="149" t="str">
        <f t="shared" si="50"/>
        <v>cells/mL</v>
      </c>
      <c r="F2141" s="173">
        <v>1</v>
      </c>
      <c r="G2141" t="str">
        <f>VLOOKUP(A2141,'MASTER KEY'!$A$2:$K7137,11,FALSE)</f>
        <v>Ecology (Planktonic)</v>
      </c>
      <c r="H2141">
        <v>0</v>
      </c>
    </row>
    <row r="2142" spans="1:8">
      <c r="A2142" s="6" t="s">
        <v>5202</v>
      </c>
      <c r="B2142" t="str">
        <f>VLOOKUP(A2142,'MASTER KEY'!$A$2:$B8100,2,FALSE)</f>
        <v>Prorocentrum micans</v>
      </c>
      <c r="C2142" s="149" t="str">
        <f>VLOOKUP(A2142,'MASTER KEY'!$A$2:$C8100,3,TRUE)</f>
        <v>cells/mL</v>
      </c>
      <c r="D2142" s="6" t="str">
        <f t="shared" si="51"/>
        <v>Prorocentrum_micans</v>
      </c>
      <c r="E2142" s="149" t="str">
        <f t="shared" si="50"/>
        <v>cells/mL</v>
      </c>
      <c r="F2142" s="173">
        <v>1</v>
      </c>
      <c r="G2142" t="str">
        <f>VLOOKUP(A2142,'MASTER KEY'!$A$2:$K7138,11,FALSE)</f>
        <v>Ecology (Planktonic)</v>
      </c>
      <c r="H2142">
        <v>0</v>
      </c>
    </row>
    <row r="2143" spans="1:8">
      <c r="A2143" s="6" t="s">
        <v>5203</v>
      </c>
      <c r="B2143" t="str">
        <f>VLOOKUP(A2143,'MASTER KEY'!$A$2:$B8101,2,FALSE)</f>
        <v>Prorocentrum minimum</v>
      </c>
      <c r="C2143" s="149" t="str">
        <f>VLOOKUP(A2143,'MASTER KEY'!$A$2:$C8101,3,TRUE)</f>
        <v>cells/mL</v>
      </c>
      <c r="D2143" s="6" t="str">
        <f t="shared" si="51"/>
        <v>Prorocentrum_minimum</v>
      </c>
      <c r="E2143" s="149" t="str">
        <f t="shared" si="50"/>
        <v>cells/mL</v>
      </c>
      <c r="F2143" s="173">
        <v>1</v>
      </c>
      <c r="G2143" t="str">
        <f>VLOOKUP(A2143,'MASTER KEY'!$A$2:$K7139,11,FALSE)</f>
        <v>Ecology (Planktonic)</v>
      </c>
      <c r="H2143">
        <v>0</v>
      </c>
    </row>
    <row r="2144" spans="1:8">
      <c r="A2144" s="6" t="s">
        <v>5656</v>
      </c>
      <c r="B2144" t="str">
        <f>VLOOKUP(A2144,'MASTER KEY'!$A$2:$B8102,2,FALSE)</f>
        <v>Prorocentrum rhathymum</v>
      </c>
      <c r="C2144" s="149" t="str">
        <f>VLOOKUP(A2144,'MASTER KEY'!$A$2:$C8102,3,TRUE)</f>
        <v>cells/mL</v>
      </c>
      <c r="D2144" s="6" t="str">
        <f t="shared" si="51"/>
        <v>Prorocentrum_rhathymum</v>
      </c>
      <c r="E2144" s="149" t="str">
        <f t="shared" si="50"/>
        <v>cells/mL</v>
      </c>
      <c r="F2144" s="173">
        <v>1</v>
      </c>
      <c r="G2144" t="str">
        <f>VLOOKUP(A2144,'MASTER KEY'!$A$2:$K7140,11,FALSE)</f>
        <v>Ecology (Planktonic)</v>
      </c>
      <c r="H2144">
        <v>0</v>
      </c>
    </row>
    <row r="2145" spans="1:8">
      <c r="A2145" s="6" t="s">
        <v>5657</v>
      </c>
      <c r="B2145" t="str">
        <f>VLOOKUP(A2145,'MASTER KEY'!$A$2:$B8103,2,FALSE)</f>
        <v>Prorocentrum rostratum</v>
      </c>
      <c r="C2145" s="149" t="str">
        <f>VLOOKUP(A2145,'MASTER KEY'!$A$2:$C8103,3,TRUE)</f>
        <v>cells/mL</v>
      </c>
      <c r="D2145" s="6" t="str">
        <f t="shared" si="51"/>
        <v>Prorocentrum_rostratum</v>
      </c>
      <c r="E2145" s="149" t="str">
        <f t="shared" si="50"/>
        <v>cells/mL</v>
      </c>
      <c r="F2145" s="173">
        <v>1</v>
      </c>
      <c r="G2145" t="str">
        <f>VLOOKUP(A2145,'MASTER KEY'!$A$2:$K7141,11,FALSE)</f>
        <v>Ecology (Planktonic)</v>
      </c>
      <c r="H2145">
        <v>0</v>
      </c>
    </row>
    <row r="2146" spans="1:8">
      <c r="A2146" s="6" t="s">
        <v>5658</v>
      </c>
      <c r="B2146" t="str">
        <f>VLOOKUP(A2146,'MASTER KEY'!$A$2:$B8104,2,FALSE)</f>
        <v>Prorocentrum sigmoides</v>
      </c>
      <c r="C2146" s="149" t="str">
        <f>VLOOKUP(A2146,'MASTER KEY'!$A$2:$C8104,3,TRUE)</f>
        <v>cells/mL</v>
      </c>
      <c r="D2146" s="6" t="str">
        <f t="shared" si="51"/>
        <v>Prorocentrum_sigmoides</v>
      </c>
      <c r="E2146" s="149" t="str">
        <f t="shared" si="50"/>
        <v>cells/mL</v>
      </c>
      <c r="F2146" s="173">
        <v>1</v>
      </c>
      <c r="G2146" t="str">
        <f>VLOOKUP(A2146,'MASTER KEY'!$A$2:$K7142,11,FALSE)</f>
        <v>Ecology (Planktonic)</v>
      </c>
      <c r="H2146">
        <v>0</v>
      </c>
    </row>
    <row r="2147" spans="1:8">
      <c r="A2147" s="6" t="s">
        <v>5659</v>
      </c>
      <c r="B2147" t="str">
        <f>VLOOKUP(A2147,'MASTER KEY'!$A$2:$B8105,2,FALSE)</f>
        <v>Prorocentrum spp 0001</v>
      </c>
      <c r="C2147" s="149" t="str">
        <f>VLOOKUP(A2147,'MASTER KEY'!$A$2:$C8105,3,TRUE)</f>
        <v>cells/mL</v>
      </c>
      <c r="D2147" s="6" t="str">
        <f t="shared" si="51"/>
        <v>Prorocentrum_spp_0001</v>
      </c>
      <c r="E2147" s="149" t="str">
        <f t="shared" si="50"/>
        <v>cells/mL</v>
      </c>
      <c r="F2147" s="173">
        <v>1</v>
      </c>
      <c r="G2147" t="str">
        <f>VLOOKUP(A2147,'MASTER KEY'!$A$2:$K7143,11,FALSE)</f>
        <v>Ecology (Planktonic)</v>
      </c>
      <c r="H2147">
        <v>0</v>
      </c>
    </row>
    <row r="2148" spans="1:8">
      <c r="A2148" s="6" t="s">
        <v>5660</v>
      </c>
      <c r="B2148" t="str">
        <f>VLOOKUP(A2148,'MASTER KEY'!$A$2:$B8106,2,FALSE)</f>
        <v>Prorocentrum spp 0002</v>
      </c>
      <c r="C2148" s="149" t="str">
        <f>VLOOKUP(A2148,'MASTER KEY'!$A$2:$C8106,3,TRUE)</f>
        <v>cells/mL</v>
      </c>
      <c r="D2148" s="6" t="str">
        <f t="shared" si="51"/>
        <v>Prorocentrum_spp_0002</v>
      </c>
      <c r="E2148" s="149" t="str">
        <f t="shared" si="50"/>
        <v>cells/mL</v>
      </c>
      <c r="F2148" s="173">
        <v>1</v>
      </c>
      <c r="G2148" t="str">
        <f>VLOOKUP(A2148,'MASTER KEY'!$A$2:$K7144,11,FALSE)</f>
        <v>Ecology (Planktonic)</v>
      </c>
      <c r="H2148">
        <v>0</v>
      </c>
    </row>
    <row r="2149" spans="1:8">
      <c r="A2149" s="6" t="s">
        <v>5661</v>
      </c>
      <c r="B2149" t="str">
        <f>VLOOKUP(A2149,'MASTER KEY'!$A$2:$B8107,2,FALSE)</f>
        <v>Prorocentrum spp 0003</v>
      </c>
      <c r="C2149" s="149" t="str">
        <f>VLOOKUP(A2149,'MASTER KEY'!$A$2:$C8107,3,TRUE)</f>
        <v>cells/mL</v>
      </c>
      <c r="D2149" s="6" t="str">
        <f t="shared" si="51"/>
        <v>Prorocentrum_spp_0003</v>
      </c>
      <c r="E2149" s="149" t="str">
        <f t="shared" si="50"/>
        <v>cells/mL</v>
      </c>
      <c r="F2149" s="173">
        <v>1</v>
      </c>
      <c r="G2149" t="str">
        <f>VLOOKUP(A2149,'MASTER KEY'!$A$2:$K7145,11,FALSE)</f>
        <v>Ecology (Planktonic)</v>
      </c>
      <c r="H2149">
        <v>0</v>
      </c>
    </row>
    <row r="2150" spans="1:8">
      <c r="A2150" s="6" t="s">
        <v>5662</v>
      </c>
      <c r="B2150" t="str">
        <f>VLOOKUP(A2150,'MASTER KEY'!$A$2:$B8108,2,FALSE)</f>
        <v>Prorocentrum spp 0004</v>
      </c>
      <c r="C2150" s="149" t="str">
        <f>VLOOKUP(A2150,'MASTER KEY'!$A$2:$C8108,3,TRUE)</f>
        <v>cells/mL</v>
      </c>
      <c r="D2150" s="6" t="str">
        <f t="shared" si="51"/>
        <v>Prorocentrum_spp_0004</v>
      </c>
      <c r="E2150" s="149" t="str">
        <f t="shared" si="50"/>
        <v>cells/mL</v>
      </c>
      <c r="F2150" s="173">
        <v>1</v>
      </c>
      <c r="G2150" t="str">
        <f>VLOOKUP(A2150,'MASTER KEY'!$A$2:$K7146,11,FALSE)</f>
        <v>Ecology (Planktonic)</v>
      </c>
      <c r="H2150">
        <v>0</v>
      </c>
    </row>
    <row r="2151" spans="1:8">
      <c r="A2151" s="6" t="s">
        <v>5663</v>
      </c>
      <c r="B2151" t="str">
        <f>VLOOKUP(A2151,'MASTER KEY'!$A$2:$B8109,2,FALSE)</f>
        <v>Prorocentrum spp 0005</v>
      </c>
      <c r="C2151" s="149" t="str">
        <f>VLOOKUP(A2151,'MASTER KEY'!$A$2:$C8109,3,TRUE)</f>
        <v>cells/mL</v>
      </c>
      <c r="D2151" s="6" t="str">
        <f t="shared" si="51"/>
        <v>Prorocentrum_spp_0005</v>
      </c>
      <c r="E2151" s="149" t="str">
        <f t="shared" si="50"/>
        <v>cells/mL</v>
      </c>
      <c r="F2151" s="173">
        <v>1</v>
      </c>
      <c r="G2151" t="str">
        <f>VLOOKUP(A2151,'MASTER KEY'!$A$2:$K7147,11,FALSE)</f>
        <v>Ecology (Planktonic)</v>
      </c>
      <c r="H2151">
        <v>0</v>
      </c>
    </row>
    <row r="2152" spans="1:8">
      <c r="A2152" s="6" t="s">
        <v>5664</v>
      </c>
      <c r="B2152" t="str">
        <f>VLOOKUP(A2152,'MASTER KEY'!$A$2:$B8110,2,FALSE)</f>
        <v>Prorocentrum spp 0006</v>
      </c>
      <c r="C2152" s="149" t="str">
        <f>VLOOKUP(A2152,'MASTER KEY'!$A$2:$C8110,3,TRUE)</f>
        <v>cells/mL</v>
      </c>
      <c r="D2152" s="6" t="str">
        <f t="shared" si="51"/>
        <v>Prorocentrum_spp_0006</v>
      </c>
      <c r="E2152" s="149" t="str">
        <f t="shared" si="50"/>
        <v>cells/mL</v>
      </c>
      <c r="F2152" s="173">
        <v>1</v>
      </c>
      <c r="G2152" t="str">
        <f>VLOOKUP(A2152,'MASTER KEY'!$A$2:$K7148,11,FALSE)</f>
        <v>Ecology (Planktonic)</v>
      </c>
      <c r="H2152">
        <v>0</v>
      </c>
    </row>
    <row r="2153" spans="1:8">
      <c r="A2153" s="6" t="s">
        <v>5665</v>
      </c>
      <c r="B2153" t="str">
        <f>VLOOKUP(A2153,'MASTER KEY'!$A$2:$B8111,2,FALSE)</f>
        <v>Prorocentrum triestinum</v>
      </c>
      <c r="C2153" s="149" t="str">
        <f>VLOOKUP(A2153,'MASTER KEY'!$A$2:$C8111,3,TRUE)</f>
        <v>cells/mL</v>
      </c>
      <c r="D2153" s="6" t="str">
        <f t="shared" si="51"/>
        <v>Prorocentrum_triestinum</v>
      </c>
      <c r="E2153" s="149" t="str">
        <f t="shared" si="50"/>
        <v>cells/mL</v>
      </c>
      <c r="F2153" s="173">
        <v>1</v>
      </c>
      <c r="G2153" t="str">
        <f>VLOOKUP(A2153,'MASTER KEY'!$A$2:$K7149,11,FALSE)</f>
        <v>Ecology (Planktonic)</v>
      </c>
      <c r="H2153">
        <v>0</v>
      </c>
    </row>
    <row r="2154" spans="1:8">
      <c r="A2154" s="6" t="s">
        <v>5666</v>
      </c>
      <c r="B2154" t="str">
        <f>VLOOKUP(A2154,'MASTER KEY'!$A$2:$B8112,2,FALSE)</f>
        <v>Protoceratium spp 0001</v>
      </c>
      <c r="C2154" s="149" t="str">
        <f>VLOOKUP(A2154,'MASTER KEY'!$A$2:$C8112,3,TRUE)</f>
        <v>cells/mL</v>
      </c>
      <c r="D2154" s="6" t="str">
        <f t="shared" si="51"/>
        <v>Protoceratium_spp_0001</v>
      </c>
      <c r="E2154" s="149" t="str">
        <f t="shared" si="50"/>
        <v>cells/mL</v>
      </c>
      <c r="F2154" s="173">
        <v>1</v>
      </c>
      <c r="G2154" t="str">
        <f>VLOOKUP(A2154,'MASTER KEY'!$A$2:$K7150,11,FALSE)</f>
        <v>Ecology (Planktonic)</v>
      </c>
      <c r="H2154">
        <v>0</v>
      </c>
    </row>
    <row r="2155" spans="1:8">
      <c r="A2155" s="6" t="s">
        <v>5667</v>
      </c>
      <c r="B2155" t="str">
        <f>VLOOKUP(A2155,'MASTER KEY'!$A$2:$B8113,2,FALSE)</f>
        <v>Protoeridinium steinii</v>
      </c>
      <c r="C2155" s="149" t="str">
        <f>VLOOKUP(A2155,'MASTER KEY'!$A$2:$C8113,3,TRUE)</f>
        <v>cells/mL</v>
      </c>
      <c r="D2155" s="6" t="str">
        <f t="shared" si="51"/>
        <v>Protoeridinium_steinii</v>
      </c>
      <c r="E2155" s="149" t="str">
        <f t="shared" si="50"/>
        <v>cells/mL</v>
      </c>
      <c r="F2155" s="173">
        <v>1</v>
      </c>
      <c r="G2155" t="str">
        <f>VLOOKUP(A2155,'MASTER KEY'!$A$2:$K7151,11,FALSE)</f>
        <v>Ecology (Planktonic)</v>
      </c>
      <c r="H2155">
        <v>0</v>
      </c>
    </row>
    <row r="2156" spans="1:8">
      <c r="A2156" s="6" t="s">
        <v>6791</v>
      </c>
      <c r="B2156" t="str">
        <f>VLOOKUP(A2156,'MASTER KEY'!$A$2:$B8114,2,FALSE)</f>
        <v>Protoperidinium bipes</v>
      </c>
      <c r="C2156" s="149" t="str">
        <f>VLOOKUP(A2156,'MASTER KEY'!$A$2:$C8114,3,TRUE)</f>
        <v>cells/mL</v>
      </c>
      <c r="D2156" s="6" t="str">
        <f t="shared" si="51"/>
        <v>Protoperidinium_bipes</v>
      </c>
      <c r="E2156" s="149" t="str">
        <f t="shared" si="50"/>
        <v>cells/mL</v>
      </c>
      <c r="F2156" s="173">
        <v>1</v>
      </c>
      <c r="G2156" t="str">
        <f>VLOOKUP(A2156,'MASTER KEY'!$A$2:$K7152,11,FALSE)</f>
        <v>Ecology (Planktonic)</v>
      </c>
      <c r="H2156">
        <v>0</v>
      </c>
    </row>
    <row r="2157" spans="1:8">
      <c r="A2157" s="6" t="s">
        <v>6792</v>
      </c>
      <c r="B2157" t="str">
        <f>VLOOKUP(A2157,'MASTER KEY'!$A$2:$B8115,2,FALSE)</f>
        <v>Protoperidinium brevipes</v>
      </c>
      <c r="C2157" s="149" t="str">
        <f>VLOOKUP(A2157,'MASTER KEY'!$A$2:$C8115,3,TRUE)</f>
        <v>cells/mL</v>
      </c>
      <c r="D2157" s="6" t="str">
        <f t="shared" si="51"/>
        <v>Protoperidinium_brevipes</v>
      </c>
      <c r="E2157" s="149" t="str">
        <f t="shared" si="50"/>
        <v>cells/mL</v>
      </c>
      <c r="F2157" s="173">
        <v>1</v>
      </c>
      <c r="G2157" t="str">
        <f>VLOOKUP(A2157,'MASTER KEY'!$A$2:$K7153,11,FALSE)</f>
        <v>Ecology (Planktonic)</v>
      </c>
      <c r="H2157">
        <v>0</v>
      </c>
    </row>
    <row r="2158" spans="1:8">
      <c r="A2158" s="6" t="s">
        <v>6793</v>
      </c>
      <c r="B2158" t="str">
        <f>VLOOKUP(A2158,'MASTER KEY'!$A$2:$B8116,2,FALSE)</f>
        <v>Protoperidinium claudicans</v>
      </c>
      <c r="C2158" s="149" t="str">
        <f>VLOOKUP(A2158,'MASTER KEY'!$A$2:$C8116,3,TRUE)</f>
        <v>cells/mL</v>
      </c>
      <c r="D2158" s="6" t="str">
        <f t="shared" si="51"/>
        <v>Protoperidinium_claudicans</v>
      </c>
      <c r="E2158" s="149" t="str">
        <f t="shared" si="50"/>
        <v>cells/mL</v>
      </c>
      <c r="F2158" s="173">
        <v>1</v>
      </c>
      <c r="G2158" t="str">
        <f>VLOOKUP(A2158,'MASTER KEY'!$A$2:$K7154,11,FALSE)</f>
        <v>Ecology (Planktonic)</v>
      </c>
      <c r="H2158">
        <v>0</v>
      </c>
    </row>
    <row r="2159" spans="1:8">
      <c r="A2159" s="6" t="s">
        <v>6794</v>
      </c>
      <c r="B2159" t="str">
        <f>VLOOKUP(A2159,'MASTER KEY'!$A$2:$B8117,2,FALSE)</f>
        <v>Protoperidinium compressum</v>
      </c>
      <c r="C2159" s="149" t="str">
        <f>VLOOKUP(A2159,'MASTER KEY'!$A$2:$C8117,3,TRUE)</f>
        <v>cells/mL</v>
      </c>
      <c r="D2159" s="6" t="str">
        <f t="shared" si="51"/>
        <v>Protoperidinium_compressum</v>
      </c>
      <c r="E2159" s="149" t="str">
        <f t="shared" si="50"/>
        <v>cells/mL</v>
      </c>
      <c r="F2159" s="173">
        <v>1</v>
      </c>
      <c r="G2159" t="str">
        <f>VLOOKUP(A2159,'MASTER KEY'!$A$2:$K7155,11,FALSE)</f>
        <v>Ecology (Planktonic)</v>
      </c>
      <c r="H2159">
        <v>0</v>
      </c>
    </row>
    <row r="2160" spans="1:8">
      <c r="A2160" s="6" t="s">
        <v>6795</v>
      </c>
      <c r="B2160" t="str">
        <f>VLOOKUP(A2160,'MASTER KEY'!$A$2:$B8118,2,FALSE)</f>
        <v>Protoperidinium conicoides</v>
      </c>
      <c r="C2160" s="149" t="str">
        <f>VLOOKUP(A2160,'MASTER KEY'!$A$2:$C8118,3,TRUE)</f>
        <v>cells/mL</v>
      </c>
      <c r="D2160" s="6" t="str">
        <f t="shared" si="51"/>
        <v>Protoperidinium_conicoides</v>
      </c>
      <c r="E2160" s="149" t="str">
        <f t="shared" si="50"/>
        <v>cells/mL</v>
      </c>
      <c r="F2160" s="173">
        <v>1</v>
      </c>
      <c r="G2160" t="str">
        <f>VLOOKUP(A2160,'MASTER KEY'!$A$2:$K7156,11,FALSE)</f>
        <v>Ecology (Planktonic)</v>
      </c>
      <c r="H2160">
        <v>0</v>
      </c>
    </row>
    <row r="2161" spans="1:8">
      <c r="A2161" s="6" t="s">
        <v>6796</v>
      </c>
      <c r="B2161" t="str">
        <f>VLOOKUP(A2161,'MASTER KEY'!$A$2:$B8119,2,FALSE)</f>
        <v>Protoperidinium crassipes</v>
      </c>
      <c r="C2161" s="149" t="str">
        <f>VLOOKUP(A2161,'MASTER KEY'!$A$2:$C8119,3,TRUE)</f>
        <v>cells/mL</v>
      </c>
      <c r="D2161" s="6" t="str">
        <f t="shared" si="51"/>
        <v>Protoperidinium_crassipes</v>
      </c>
      <c r="E2161" s="149" t="str">
        <f t="shared" si="50"/>
        <v>cells/mL</v>
      </c>
      <c r="F2161" s="173">
        <v>1</v>
      </c>
      <c r="G2161" t="str">
        <f>VLOOKUP(A2161,'MASTER KEY'!$A$2:$K7157,11,FALSE)</f>
        <v>Ecology (Planktonic)</v>
      </c>
      <c r="H2161">
        <v>0</v>
      </c>
    </row>
    <row r="2162" spans="1:8">
      <c r="A2162" s="6" t="s">
        <v>6797</v>
      </c>
      <c r="B2162" t="str">
        <f>VLOOKUP(A2162,'MASTER KEY'!$A$2:$B8120,2,FALSE)</f>
        <v>Protoperidinium depressum</v>
      </c>
      <c r="C2162" s="149" t="str">
        <f>VLOOKUP(A2162,'MASTER KEY'!$A$2:$C8120,3,TRUE)</f>
        <v>cells/mL</v>
      </c>
      <c r="D2162" s="6" t="str">
        <f t="shared" si="51"/>
        <v>Protoperidinium_depressum</v>
      </c>
      <c r="E2162" s="149" t="str">
        <f t="shared" si="50"/>
        <v>cells/mL</v>
      </c>
      <c r="F2162" s="173">
        <v>1</v>
      </c>
      <c r="G2162" t="str">
        <f>VLOOKUP(A2162,'MASTER KEY'!$A$2:$K7158,11,FALSE)</f>
        <v>Ecology (Planktonic)</v>
      </c>
      <c r="H2162">
        <v>0</v>
      </c>
    </row>
    <row r="2163" spans="1:8">
      <c r="A2163" s="6" t="s">
        <v>6798</v>
      </c>
      <c r="B2163" t="str">
        <f>VLOOKUP(A2163,'MASTER KEY'!$A$2:$B8121,2,FALSE)</f>
        <v>Protoperidinium divergens</v>
      </c>
      <c r="C2163" s="149" t="str">
        <f>VLOOKUP(A2163,'MASTER KEY'!$A$2:$C8121,3,TRUE)</f>
        <v>cells/mL</v>
      </c>
      <c r="D2163" s="6" t="str">
        <f t="shared" si="51"/>
        <v>Protoperidinium_divergens</v>
      </c>
      <c r="E2163" s="149" t="str">
        <f t="shared" si="50"/>
        <v>cells/mL</v>
      </c>
      <c r="F2163" s="173">
        <v>1</v>
      </c>
      <c r="G2163" t="str">
        <f>VLOOKUP(A2163,'MASTER KEY'!$A$2:$K7159,11,FALSE)</f>
        <v>Ecology (Planktonic)</v>
      </c>
      <c r="H2163">
        <v>0</v>
      </c>
    </row>
    <row r="2164" spans="1:8">
      <c r="A2164" s="6" t="s">
        <v>6799</v>
      </c>
      <c r="B2164" t="str">
        <f>VLOOKUP(A2164,'MASTER KEY'!$A$2:$B8122,2,FALSE)</f>
        <v>Protoperidinium globulum</v>
      </c>
      <c r="C2164" s="149" t="str">
        <f>VLOOKUP(A2164,'MASTER KEY'!$A$2:$C8122,3,TRUE)</f>
        <v>cells/mL</v>
      </c>
      <c r="D2164" s="6" t="str">
        <f t="shared" si="51"/>
        <v>Protoperidinium_globulum</v>
      </c>
      <c r="E2164" s="149" t="str">
        <f t="shared" si="50"/>
        <v>cells/mL</v>
      </c>
      <c r="F2164" s="173">
        <v>1</v>
      </c>
      <c r="G2164" t="str">
        <f>VLOOKUP(A2164,'MASTER KEY'!$A$2:$K7160,11,FALSE)</f>
        <v>Ecology (Planktonic)</v>
      </c>
      <c r="H2164">
        <v>0</v>
      </c>
    </row>
    <row r="2165" spans="1:8">
      <c r="A2165" s="6" t="s">
        <v>6800</v>
      </c>
      <c r="B2165" t="str">
        <f>VLOOKUP(A2165,'MASTER KEY'!$A$2:$B8123,2,FALSE)</f>
        <v>Protoperidinium grande</v>
      </c>
      <c r="C2165" s="149" t="str">
        <f>VLOOKUP(A2165,'MASTER KEY'!$A$2:$C8123,3,TRUE)</f>
        <v>cells/mL</v>
      </c>
      <c r="D2165" s="6" t="str">
        <f t="shared" si="51"/>
        <v>Protoperidinium_grande</v>
      </c>
      <c r="E2165" s="149" t="str">
        <f t="shared" si="50"/>
        <v>cells/mL</v>
      </c>
      <c r="F2165" s="173">
        <v>1</v>
      </c>
      <c r="G2165" t="str">
        <f>VLOOKUP(A2165,'MASTER KEY'!$A$2:$K7161,11,FALSE)</f>
        <v>Ecology (Planktonic)</v>
      </c>
      <c r="H2165">
        <v>0</v>
      </c>
    </row>
    <row r="2166" spans="1:8">
      <c r="A2166" s="6" t="s">
        <v>6801</v>
      </c>
      <c r="B2166" t="str">
        <f>VLOOKUP(A2166,'MASTER KEY'!$A$2:$B8124,2,FALSE)</f>
        <v>Protoperidinium oceanicum</v>
      </c>
      <c r="C2166" s="149" t="str">
        <f>VLOOKUP(A2166,'MASTER KEY'!$A$2:$C8124,3,TRUE)</f>
        <v>cells/mL</v>
      </c>
      <c r="D2166" s="6" t="str">
        <f t="shared" si="51"/>
        <v>Protoperidinium_oceanicum</v>
      </c>
      <c r="E2166" s="149" t="str">
        <f t="shared" si="50"/>
        <v>cells/mL</v>
      </c>
      <c r="F2166" s="173">
        <v>1</v>
      </c>
      <c r="G2166" t="str">
        <f>VLOOKUP(A2166,'MASTER KEY'!$A$2:$K7162,11,FALSE)</f>
        <v>Ecology (Planktonic)</v>
      </c>
      <c r="H2166">
        <v>0</v>
      </c>
    </row>
    <row r="2167" spans="1:8">
      <c r="A2167" s="6" t="s">
        <v>6802</v>
      </c>
      <c r="B2167" t="str">
        <f>VLOOKUP(A2167,'MASTER KEY'!$A$2:$B8125,2,FALSE)</f>
        <v>Protoperidinium ovatum</v>
      </c>
      <c r="C2167" s="149" t="str">
        <f>VLOOKUP(A2167,'MASTER KEY'!$A$2:$C8125,3,TRUE)</f>
        <v>cells/mL</v>
      </c>
      <c r="D2167" s="6" t="str">
        <f t="shared" si="51"/>
        <v>Protoperidinium_ovatum</v>
      </c>
      <c r="E2167" s="149" t="str">
        <f t="shared" si="50"/>
        <v>cells/mL</v>
      </c>
      <c r="F2167" s="173">
        <v>1</v>
      </c>
      <c r="G2167" t="str">
        <f>VLOOKUP(A2167,'MASTER KEY'!$A$2:$K7163,11,FALSE)</f>
        <v>Ecology (Planktonic)</v>
      </c>
      <c r="H2167">
        <v>0</v>
      </c>
    </row>
    <row r="2168" spans="1:8">
      <c r="A2168" s="6" t="s">
        <v>6803</v>
      </c>
      <c r="B2168" t="str">
        <f>VLOOKUP(A2168,'MASTER KEY'!$A$2:$B8126,2,FALSE)</f>
        <v>Protoperidinium pallidum</v>
      </c>
      <c r="C2168" s="149" t="str">
        <f>VLOOKUP(A2168,'MASTER KEY'!$A$2:$C8126,3,TRUE)</f>
        <v>cells/mL</v>
      </c>
      <c r="D2168" s="6" t="str">
        <f t="shared" si="51"/>
        <v>Protoperidinium_pallidum</v>
      </c>
      <c r="E2168" s="149" t="str">
        <f t="shared" si="50"/>
        <v>cells/mL</v>
      </c>
      <c r="F2168" s="173">
        <v>1</v>
      </c>
      <c r="G2168" t="str">
        <f>VLOOKUP(A2168,'MASTER KEY'!$A$2:$K7164,11,FALSE)</f>
        <v>Ecology (Planktonic)</v>
      </c>
      <c r="H2168">
        <v>0</v>
      </c>
    </row>
    <row r="2169" spans="1:8">
      <c r="A2169" s="6" t="s">
        <v>6804</v>
      </c>
      <c r="B2169" t="str">
        <f>VLOOKUP(A2169,'MASTER KEY'!$A$2:$B8127,2,FALSE)</f>
        <v>Protoperidinium pellucidum</v>
      </c>
      <c r="C2169" s="149" t="str">
        <f>VLOOKUP(A2169,'MASTER KEY'!$A$2:$C8127,3,TRUE)</f>
        <v>cells/mL</v>
      </c>
      <c r="D2169" s="6" t="str">
        <f t="shared" si="51"/>
        <v>Protoperidinium_pellucidum</v>
      </c>
      <c r="E2169" s="149" t="str">
        <f t="shared" si="50"/>
        <v>cells/mL</v>
      </c>
      <c r="F2169" s="173">
        <v>1</v>
      </c>
      <c r="G2169" t="str">
        <f>VLOOKUP(A2169,'MASTER KEY'!$A$2:$K7165,11,FALSE)</f>
        <v>Ecology (Planktonic)</v>
      </c>
      <c r="H2169">
        <v>0</v>
      </c>
    </row>
    <row r="2170" spans="1:8">
      <c r="A2170" s="6" t="s">
        <v>6805</v>
      </c>
      <c r="B2170" t="str">
        <f>VLOOKUP(A2170,'MASTER KEY'!$A$2:$B8128,2,FALSE)</f>
        <v>Protoperidinium pentagonum</v>
      </c>
      <c r="C2170" s="149" t="str">
        <f>VLOOKUP(A2170,'MASTER KEY'!$A$2:$C8128,3,TRUE)</f>
        <v>cells/mL</v>
      </c>
      <c r="D2170" s="6" t="str">
        <f t="shared" si="51"/>
        <v>Protoperidinium_pentagonum</v>
      </c>
      <c r="E2170" s="149" t="str">
        <f t="shared" si="50"/>
        <v>cells/mL</v>
      </c>
      <c r="F2170" s="173">
        <v>1</v>
      </c>
      <c r="G2170" t="str">
        <f>VLOOKUP(A2170,'MASTER KEY'!$A$2:$K7166,11,FALSE)</f>
        <v>Ecology (Planktonic)</v>
      </c>
      <c r="H2170">
        <v>0</v>
      </c>
    </row>
    <row r="2171" spans="1:8">
      <c r="A2171" s="6" t="s">
        <v>6806</v>
      </c>
      <c r="B2171" t="str">
        <f>VLOOKUP(A2171,'MASTER KEY'!$A$2:$B8129,2,FALSE)</f>
        <v>Protoperidinium quinquecorne</v>
      </c>
      <c r="C2171" s="149" t="str">
        <f>VLOOKUP(A2171,'MASTER KEY'!$A$2:$C8129,3,TRUE)</f>
        <v>cells/mL</v>
      </c>
      <c r="D2171" s="6" t="str">
        <f t="shared" si="51"/>
        <v>Protoperidinium_quinquecorne</v>
      </c>
      <c r="E2171" s="149" t="str">
        <f t="shared" si="50"/>
        <v>cells/mL</v>
      </c>
      <c r="F2171" s="173">
        <v>1</v>
      </c>
      <c r="G2171" t="str">
        <f>VLOOKUP(A2171,'MASTER KEY'!$A$2:$K7167,11,FALSE)</f>
        <v>Ecology (Planktonic)</v>
      </c>
      <c r="H2171">
        <v>0</v>
      </c>
    </row>
    <row r="2172" spans="1:8">
      <c r="A2172" s="6" t="s">
        <v>6807</v>
      </c>
      <c r="B2172" t="str">
        <f>VLOOKUP(A2172,'MASTER KEY'!$A$2:$B8130,2,FALSE)</f>
        <v>Protoperidinium roseum</v>
      </c>
      <c r="C2172" s="149" t="str">
        <f>VLOOKUP(A2172,'MASTER KEY'!$A$2:$C8130,3,TRUE)</f>
        <v>cells/mL</v>
      </c>
      <c r="D2172" s="6" t="str">
        <f t="shared" si="51"/>
        <v>Protoperidinium_roseum</v>
      </c>
      <c r="E2172" s="149" t="str">
        <f t="shared" si="50"/>
        <v>cells/mL</v>
      </c>
      <c r="F2172" s="173">
        <v>1</v>
      </c>
      <c r="G2172" t="str">
        <f>VLOOKUP(A2172,'MASTER KEY'!$A$2:$K7168,11,FALSE)</f>
        <v>Ecology (Planktonic)</v>
      </c>
      <c r="H2172">
        <v>0</v>
      </c>
    </row>
    <row r="2173" spans="1:8">
      <c r="A2173" s="6" t="s">
        <v>6808</v>
      </c>
      <c r="B2173" t="str">
        <f>VLOOKUP(A2173,'MASTER KEY'!$A$2:$B8131,2,FALSE)</f>
        <v>Protoperidinium spp 0001</v>
      </c>
      <c r="C2173" s="149" t="str">
        <f>VLOOKUP(A2173,'MASTER KEY'!$A$2:$C8131,3,TRUE)</f>
        <v>cells/mL</v>
      </c>
      <c r="D2173" s="6" t="str">
        <f t="shared" si="51"/>
        <v>Protoperidinium_spp_0001</v>
      </c>
      <c r="E2173" s="149" t="str">
        <f t="shared" si="50"/>
        <v>cells/mL</v>
      </c>
      <c r="F2173" s="173">
        <v>1</v>
      </c>
      <c r="G2173" t="str">
        <f>VLOOKUP(A2173,'MASTER KEY'!$A$2:$K7169,11,FALSE)</f>
        <v>Ecology (Planktonic)</v>
      </c>
      <c r="H2173">
        <v>0</v>
      </c>
    </row>
    <row r="2174" spans="1:8">
      <c r="A2174" s="6" t="s">
        <v>6809</v>
      </c>
      <c r="B2174" t="str">
        <f>VLOOKUP(A2174,'MASTER KEY'!$A$2:$B8132,2,FALSE)</f>
        <v>Protoperidinium spp 0002</v>
      </c>
      <c r="C2174" s="149" t="str">
        <f>VLOOKUP(A2174,'MASTER KEY'!$A$2:$C8132,3,TRUE)</f>
        <v>cells/mL</v>
      </c>
      <c r="D2174" s="6" t="str">
        <f t="shared" si="51"/>
        <v>Protoperidinium_spp_0002</v>
      </c>
      <c r="E2174" s="149" t="str">
        <f t="shared" si="50"/>
        <v>cells/mL</v>
      </c>
      <c r="F2174" s="173">
        <v>1</v>
      </c>
      <c r="G2174" t="str">
        <f>VLOOKUP(A2174,'MASTER KEY'!$A$2:$K7170,11,FALSE)</f>
        <v>Ecology (Planktonic)</v>
      </c>
      <c r="H2174">
        <v>0</v>
      </c>
    </row>
    <row r="2175" spans="1:8">
      <c r="A2175" s="6" t="s">
        <v>6810</v>
      </c>
      <c r="B2175" t="str">
        <f>VLOOKUP(A2175,'MASTER KEY'!$A$2:$B8133,2,FALSE)</f>
        <v>Protoperidinium spp 0003</v>
      </c>
      <c r="C2175" s="149" t="str">
        <f>VLOOKUP(A2175,'MASTER KEY'!$A$2:$C8133,3,TRUE)</f>
        <v>cells/mL</v>
      </c>
      <c r="D2175" s="6" t="str">
        <f t="shared" si="51"/>
        <v>Protoperidinium_spp_0003</v>
      </c>
      <c r="E2175" s="149" t="str">
        <f t="shared" si="50"/>
        <v>cells/mL</v>
      </c>
      <c r="F2175" s="173">
        <v>1</v>
      </c>
      <c r="G2175" t="str">
        <f>VLOOKUP(A2175,'MASTER KEY'!$A$2:$K7171,11,FALSE)</f>
        <v>Ecology (Planktonic)</v>
      </c>
      <c r="H2175">
        <v>0</v>
      </c>
    </row>
    <row r="2176" spans="1:8">
      <c r="A2176" s="6" t="s">
        <v>6811</v>
      </c>
      <c r="B2176" t="str">
        <f>VLOOKUP(A2176,'MASTER KEY'!$A$2:$B8134,2,FALSE)</f>
        <v>Protoperidinium spp 0004</v>
      </c>
      <c r="C2176" s="149" t="str">
        <f>VLOOKUP(A2176,'MASTER KEY'!$A$2:$C8134,3,TRUE)</f>
        <v>cells/mL</v>
      </c>
      <c r="D2176" s="6" t="str">
        <f t="shared" si="51"/>
        <v>Protoperidinium_spp_0004</v>
      </c>
      <c r="E2176" s="149" t="str">
        <f t="shared" si="50"/>
        <v>cells/mL</v>
      </c>
      <c r="F2176" s="173">
        <v>1</v>
      </c>
      <c r="G2176" t="str">
        <f>VLOOKUP(A2176,'MASTER KEY'!$A$2:$K7172,11,FALSE)</f>
        <v>Ecology (Planktonic)</v>
      </c>
      <c r="H2176">
        <v>0</v>
      </c>
    </row>
    <row r="2177" spans="1:8">
      <c r="A2177" s="6" t="s">
        <v>6812</v>
      </c>
      <c r="B2177" t="str">
        <f>VLOOKUP(A2177,'MASTER KEY'!$A$2:$B8135,2,FALSE)</f>
        <v>Protoperidinium spp 0005</v>
      </c>
      <c r="C2177" s="149" t="str">
        <f>VLOOKUP(A2177,'MASTER KEY'!$A$2:$C8135,3,TRUE)</f>
        <v>cells/mL</v>
      </c>
      <c r="D2177" s="6" t="str">
        <f t="shared" si="51"/>
        <v>Protoperidinium_spp_0005</v>
      </c>
      <c r="E2177" s="149" t="str">
        <f t="shared" si="50"/>
        <v>cells/mL</v>
      </c>
      <c r="F2177" s="173">
        <v>1</v>
      </c>
      <c r="G2177" t="str">
        <f>VLOOKUP(A2177,'MASTER KEY'!$A$2:$K7173,11,FALSE)</f>
        <v>Ecology (Planktonic)</v>
      </c>
      <c r="H2177">
        <v>0</v>
      </c>
    </row>
    <row r="2178" spans="1:8">
      <c r="A2178" s="6" t="s">
        <v>6813</v>
      </c>
      <c r="B2178" t="str">
        <f>VLOOKUP(A2178,'MASTER KEY'!$A$2:$B8136,2,FALSE)</f>
        <v>Protoperidinium spp 0006</v>
      </c>
      <c r="C2178" s="149" t="str">
        <f>VLOOKUP(A2178,'MASTER KEY'!$A$2:$C8136,3,TRUE)</f>
        <v>cells/mL</v>
      </c>
      <c r="D2178" s="6" t="str">
        <f t="shared" si="51"/>
        <v>Protoperidinium_spp_0006</v>
      </c>
      <c r="E2178" s="149" t="str">
        <f t="shared" si="50"/>
        <v>cells/mL</v>
      </c>
      <c r="F2178" s="173">
        <v>1</v>
      </c>
      <c r="G2178" t="str">
        <f>VLOOKUP(A2178,'MASTER KEY'!$A$2:$K7174,11,FALSE)</f>
        <v>Ecology (Planktonic)</v>
      </c>
      <c r="H2178">
        <v>0</v>
      </c>
    </row>
    <row r="2179" spans="1:8">
      <c r="A2179" s="6" t="s">
        <v>6814</v>
      </c>
      <c r="B2179" t="str">
        <f>VLOOKUP(A2179,'MASTER KEY'!$A$2:$B8137,2,FALSE)</f>
        <v>Protoperidinium spp 0007</v>
      </c>
      <c r="C2179" s="149" t="str">
        <f>VLOOKUP(A2179,'MASTER KEY'!$A$2:$C8137,3,TRUE)</f>
        <v>cells/mL</v>
      </c>
      <c r="D2179" s="6" t="str">
        <f t="shared" si="51"/>
        <v>Protoperidinium_spp_0007</v>
      </c>
      <c r="E2179" s="149" t="str">
        <f t="shared" si="50"/>
        <v>cells/mL</v>
      </c>
      <c r="F2179" s="173">
        <v>1</v>
      </c>
      <c r="G2179" t="str">
        <f>VLOOKUP(A2179,'MASTER KEY'!$A$2:$K7175,11,FALSE)</f>
        <v>Ecology (Planktonic)</v>
      </c>
      <c r="H2179">
        <v>0</v>
      </c>
    </row>
    <row r="2180" spans="1:8">
      <c r="A2180" s="6" t="s">
        <v>6815</v>
      </c>
      <c r="B2180" t="str">
        <f>VLOOKUP(A2180,'MASTER KEY'!$A$2:$B8138,2,FALSE)</f>
        <v>Protoperidinium spp 0008</v>
      </c>
      <c r="C2180" s="149" t="str">
        <f>VLOOKUP(A2180,'MASTER KEY'!$A$2:$C8138,3,TRUE)</f>
        <v>cells/mL</v>
      </c>
      <c r="D2180" s="6" t="str">
        <f t="shared" si="51"/>
        <v>Protoperidinium_spp_0008</v>
      </c>
      <c r="E2180" s="149" t="str">
        <f t="shared" si="50"/>
        <v>cells/mL</v>
      </c>
      <c r="F2180" s="173">
        <v>1</v>
      </c>
      <c r="G2180" t="str">
        <f>VLOOKUP(A2180,'MASTER KEY'!$A$2:$K7176,11,FALSE)</f>
        <v>Ecology (Planktonic)</v>
      </c>
      <c r="H2180">
        <v>0</v>
      </c>
    </row>
    <row r="2181" spans="1:8">
      <c r="A2181" s="6" t="s">
        <v>6816</v>
      </c>
      <c r="B2181" t="str">
        <f>VLOOKUP(A2181,'MASTER KEY'!$A$2:$B8139,2,FALSE)</f>
        <v>Protoperidinium spp 0009</v>
      </c>
      <c r="C2181" s="149" t="str">
        <f>VLOOKUP(A2181,'MASTER KEY'!$A$2:$C8139,3,TRUE)</f>
        <v>cells/mL</v>
      </c>
      <c r="D2181" s="6" t="str">
        <f t="shared" si="51"/>
        <v>Protoperidinium_spp_0009</v>
      </c>
      <c r="E2181" s="149" t="str">
        <f t="shared" si="50"/>
        <v>cells/mL</v>
      </c>
      <c r="F2181" s="173">
        <v>1</v>
      </c>
      <c r="G2181" t="str">
        <f>VLOOKUP(A2181,'MASTER KEY'!$A$2:$K7177,11,FALSE)</f>
        <v>Ecology (Planktonic)</v>
      </c>
      <c r="H2181">
        <v>0</v>
      </c>
    </row>
    <row r="2182" spans="1:8">
      <c r="A2182" s="6" t="s">
        <v>6817</v>
      </c>
      <c r="B2182" t="str">
        <f>VLOOKUP(A2182,'MASTER KEY'!$A$2:$B8140,2,FALSE)</f>
        <v>Protoperidinium spp 0010</v>
      </c>
      <c r="C2182" s="149" t="str">
        <f>VLOOKUP(A2182,'MASTER KEY'!$A$2:$C8140,3,TRUE)</f>
        <v>cells/mL</v>
      </c>
      <c r="D2182" s="6" t="str">
        <f t="shared" si="51"/>
        <v>Protoperidinium_spp_0010</v>
      </c>
      <c r="E2182" s="149" t="str">
        <f t="shared" si="50"/>
        <v>cells/mL</v>
      </c>
      <c r="F2182" s="173">
        <v>1</v>
      </c>
      <c r="G2182" t="str">
        <f>VLOOKUP(A2182,'MASTER KEY'!$A$2:$K7178,11,FALSE)</f>
        <v>Ecology (Planktonic)</v>
      </c>
      <c r="H2182">
        <v>0</v>
      </c>
    </row>
    <row r="2183" spans="1:8">
      <c r="A2183" s="6" t="s">
        <v>6818</v>
      </c>
      <c r="B2183" t="str">
        <f>VLOOKUP(A2183,'MASTER KEY'!$A$2:$B8141,2,FALSE)</f>
        <v>Protoperidinium spp 0011</v>
      </c>
      <c r="C2183" s="149" t="str">
        <f>VLOOKUP(A2183,'MASTER KEY'!$A$2:$C8141,3,TRUE)</f>
        <v>cells/mL</v>
      </c>
      <c r="D2183" s="6" t="str">
        <f t="shared" si="51"/>
        <v>Protoperidinium_spp_0011</v>
      </c>
      <c r="E2183" s="149" t="str">
        <f t="shared" si="50"/>
        <v>cells/mL</v>
      </c>
      <c r="F2183" s="173">
        <v>1</v>
      </c>
      <c r="G2183" t="str">
        <f>VLOOKUP(A2183,'MASTER KEY'!$A$2:$K7179,11,FALSE)</f>
        <v>Ecology (Planktonic)</v>
      </c>
      <c r="H2183">
        <v>0</v>
      </c>
    </row>
    <row r="2184" spans="1:8">
      <c r="A2184" s="6" t="s">
        <v>6819</v>
      </c>
      <c r="B2184" t="str">
        <f>VLOOKUP(A2184,'MASTER KEY'!$A$2:$B8142,2,FALSE)</f>
        <v>Protoperidinium spp 0012</v>
      </c>
      <c r="C2184" s="149" t="str">
        <f>VLOOKUP(A2184,'MASTER KEY'!$A$2:$C8142,3,TRUE)</f>
        <v>cells/mL</v>
      </c>
      <c r="D2184" s="6" t="str">
        <f t="shared" si="51"/>
        <v>Protoperidinium_spp_0012</v>
      </c>
      <c r="E2184" s="149" t="str">
        <f t="shared" si="50"/>
        <v>cells/mL</v>
      </c>
      <c r="F2184" s="173">
        <v>1</v>
      </c>
      <c r="G2184" t="str">
        <f>VLOOKUP(A2184,'MASTER KEY'!$A$2:$K7180,11,FALSE)</f>
        <v>Ecology (Planktonic)</v>
      </c>
      <c r="H2184">
        <v>0</v>
      </c>
    </row>
    <row r="2185" spans="1:8">
      <c r="A2185" s="6" t="s">
        <v>6820</v>
      </c>
      <c r="B2185" t="str">
        <f>VLOOKUP(A2185,'MASTER KEY'!$A$2:$B8143,2,FALSE)</f>
        <v>Protoperidinium spp 0013</v>
      </c>
      <c r="C2185" s="149" t="str">
        <f>VLOOKUP(A2185,'MASTER KEY'!$A$2:$C8143,3,TRUE)</f>
        <v>cells/mL</v>
      </c>
      <c r="D2185" s="6" t="str">
        <f t="shared" si="51"/>
        <v>Protoperidinium_spp_0013</v>
      </c>
      <c r="E2185" s="149" t="str">
        <f t="shared" si="50"/>
        <v>cells/mL</v>
      </c>
      <c r="F2185" s="173">
        <v>1</v>
      </c>
      <c r="G2185" t="str">
        <f>VLOOKUP(A2185,'MASTER KEY'!$A$2:$K7181,11,FALSE)</f>
        <v>Ecology (Planktonic)</v>
      </c>
      <c r="H2185">
        <v>0</v>
      </c>
    </row>
    <row r="2186" spans="1:8">
      <c r="A2186" s="6" t="s">
        <v>6821</v>
      </c>
      <c r="B2186" t="str">
        <f>VLOOKUP(A2186,'MASTER KEY'!$A$2:$B8144,2,FALSE)</f>
        <v>Protoperidinium spp 0014</v>
      </c>
      <c r="C2186" s="149" t="str">
        <f>VLOOKUP(A2186,'MASTER KEY'!$A$2:$C8144,3,TRUE)</f>
        <v>cells/mL</v>
      </c>
      <c r="D2186" s="6" t="str">
        <f t="shared" si="51"/>
        <v>Protoperidinium_spp_0014</v>
      </c>
      <c r="E2186" s="149" t="str">
        <f t="shared" si="50"/>
        <v>cells/mL</v>
      </c>
      <c r="F2186" s="173">
        <v>1</v>
      </c>
      <c r="G2186" t="str">
        <f>VLOOKUP(A2186,'MASTER KEY'!$A$2:$K7182,11,FALSE)</f>
        <v>Ecology (Planktonic)</v>
      </c>
      <c r="H2186">
        <v>0</v>
      </c>
    </row>
    <row r="2187" spans="1:8">
      <c r="A2187" s="6" t="s">
        <v>6822</v>
      </c>
      <c r="B2187" t="str">
        <f>VLOOKUP(A2187,'MASTER KEY'!$A$2:$B8145,2,FALSE)</f>
        <v>Protoperidinium spp 0015</v>
      </c>
      <c r="C2187" s="149" t="str">
        <f>VLOOKUP(A2187,'MASTER KEY'!$A$2:$C8145,3,TRUE)</f>
        <v>cells/mL</v>
      </c>
      <c r="D2187" s="6" t="str">
        <f t="shared" si="51"/>
        <v>Protoperidinium_spp_0015</v>
      </c>
      <c r="E2187" s="149" t="str">
        <f t="shared" si="50"/>
        <v>cells/mL</v>
      </c>
      <c r="F2187" s="173">
        <v>1</v>
      </c>
      <c r="G2187" t="str">
        <f>VLOOKUP(A2187,'MASTER KEY'!$A$2:$K7183,11,FALSE)</f>
        <v>Ecology (Planktonic)</v>
      </c>
      <c r="H2187">
        <v>0</v>
      </c>
    </row>
    <row r="2188" spans="1:8">
      <c r="A2188" s="6" t="s">
        <v>6823</v>
      </c>
      <c r="B2188" t="str">
        <f>VLOOKUP(A2188,'MASTER KEY'!$A$2:$B8146,2,FALSE)</f>
        <v>Protoperidinium spp 0016</v>
      </c>
      <c r="C2188" s="149" t="str">
        <f>VLOOKUP(A2188,'MASTER KEY'!$A$2:$C8146,3,TRUE)</f>
        <v>cells/mL</v>
      </c>
      <c r="D2188" s="6" t="str">
        <f t="shared" si="51"/>
        <v>Protoperidinium_spp_0016</v>
      </c>
      <c r="E2188" s="149" t="str">
        <f t="shared" ref="E2188:E2251" si="52">C2188</f>
        <v>cells/mL</v>
      </c>
      <c r="F2188" s="173">
        <v>1</v>
      </c>
      <c r="G2188" t="str">
        <f>VLOOKUP(A2188,'MASTER KEY'!$A$2:$K7184,11,FALSE)</f>
        <v>Ecology (Planktonic)</v>
      </c>
      <c r="H2188">
        <v>0</v>
      </c>
    </row>
    <row r="2189" spans="1:8">
      <c r="A2189" s="6" t="s">
        <v>6824</v>
      </c>
      <c r="B2189" t="str">
        <f>VLOOKUP(A2189,'MASTER KEY'!$A$2:$B8147,2,FALSE)</f>
        <v>Protoperidinium spp 0017</v>
      </c>
      <c r="C2189" s="149" t="str">
        <f>VLOOKUP(A2189,'MASTER KEY'!$A$2:$C8147,3,TRUE)</f>
        <v>cells/mL</v>
      </c>
      <c r="D2189" s="6" t="str">
        <f t="shared" ref="D2189:D2252" si="53">SUBSTITUTE(SUBSTITUTE(SUBSTITUTE(SUBSTITUTE(SUBSTITUTE(SUBSTITUTE(SUBSTITUTE(SUBSTITUTE(SUBSTITUTE(SUBSTITUTE(SUBSTITUTE(SUBSTITUTE(B2189," ","_"),"%",""),"(",""),")",""),"/",""),",",""),"-",""),".",""),"'",""),"&lt;",""),"&gt;",""),"=","")</f>
        <v>Protoperidinium_spp_0017</v>
      </c>
      <c r="E2189" s="149" t="str">
        <f t="shared" si="52"/>
        <v>cells/mL</v>
      </c>
      <c r="F2189" s="173">
        <v>1</v>
      </c>
      <c r="G2189" t="str">
        <f>VLOOKUP(A2189,'MASTER KEY'!$A$2:$K7185,11,FALSE)</f>
        <v>Ecology (Planktonic)</v>
      </c>
      <c r="H2189">
        <v>0</v>
      </c>
    </row>
    <row r="2190" spans="1:8">
      <c r="A2190" s="6" t="s">
        <v>6825</v>
      </c>
      <c r="B2190" t="str">
        <f>VLOOKUP(A2190,'MASTER KEY'!$A$2:$B8148,2,FALSE)</f>
        <v>Protoperidinium spp 0018</v>
      </c>
      <c r="C2190" s="149" t="str">
        <f>VLOOKUP(A2190,'MASTER KEY'!$A$2:$C8148,3,TRUE)</f>
        <v>cells/mL</v>
      </c>
      <c r="D2190" s="6" t="str">
        <f t="shared" si="53"/>
        <v>Protoperidinium_spp_0018</v>
      </c>
      <c r="E2190" s="149" t="str">
        <f t="shared" si="52"/>
        <v>cells/mL</v>
      </c>
      <c r="F2190" s="173">
        <v>1</v>
      </c>
      <c r="G2190" t="str">
        <f>VLOOKUP(A2190,'MASTER KEY'!$A$2:$K7186,11,FALSE)</f>
        <v>Ecology (Planktonic)</v>
      </c>
      <c r="H2190">
        <v>0</v>
      </c>
    </row>
    <row r="2191" spans="1:8">
      <c r="A2191" s="6" t="s">
        <v>6826</v>
      </c>
      <c r="B2191" t="str">
        <f>VLOOKUP(A2191,'MASTER KEY'!$A$2:$B8149,2,FALSE)</f>
        <v>Protoperidinium spp 0019</v>
      </c>
      <c r="C2191" s="149" t="str">
        <f>VLOOKUP(A2191,'MASTER KEY'!$A$2:$C8149,3,TRUE)</f>
        <v>cells/mL</v>
      </c>
      <c r="D2191" s="6" t="str">
        <f t="shared" si="53"/>
        <v>Protoperidinium_spp_0019</v>
      </c>
      <c r="E2191" s="149" t="str">
        <f t="shared" si="52"/>
        <v>cells/mL</v>
      </c>
      <c r="F2191" s="173">
        <v>1</v>
      </c>
      <c r="G2191" t="str">
        <f>VLOOKUP(A2191,'MASTER KEY'!$A$2:$K7187,11,FALSE)</f>
        <v>Ecology (Planktonic)</v>
      </c>
      <c r="H2191">
        <v>0</v>
      </c>
    </row>
    <row r="2192" spans="1:8">
      <c r="A2192" s="6" t="s">
        <v>6827</v>
      </c>
      <c r="B2192" t="str">
        <f>VLOOKUP(A2192,'MASTER KEY'!$A$2:$B8150,2,FALSE)</f>
        <v>Protoperidinium spp 0020</v>
      </c>
      <c r="C2192" s="149" t="str">
        <f>VLOOKUP(A2192,'MASTER KEY'!$A$2:$C8150,3,TRUE)</f>
        <v>cells/mL</v>
      </c>
      <c r="D2192" s="6" t="str">
        <f t="shared" si="53"/>
        <v>Protoperidinium_spp_0020</v>
      </c>
      <c r="E2192" s="149" t="str">
        <f t="shared" si="52"/>
        <v>cells/mL</v>
      </c>
      <c r="F2192" s="173">
        <v>1</v>
      </c>
      <c r="G2192" t="str">
        <f>VLOOKUP(A2192,'MASTER KEY'!$A$2:$K7188,11,FALSE)</f>
        <v>Ecology (Planktonic)</v>
      </c>
      <c r="H2192">
        <v>0</v>
      </c>
    </row>
    <row r="2193" spans="1:8">
      <c r="A2193" s="6" t="s">
        <v>6828</v>
      </c>
      <c r="B2193" t="str">
        <f>VLOOKUP(A2193,'MASTER KEY'!$A$2:$B8151,2,FALSE)</f>
        <v>Protoperidinium steinii</v>
      </c>
      <c r="C2193" s="149" t="str">
        <f>VLOOKUP(A2193,'MASTER KEY'!$A$2:$C8151,3,TRUE)</f>
        <v>cells/mL</v>
      </c>
      <c r="D2193" s="6" t="str">
        <f t="shared" si="53"/>
        <v>Protoperidinium_steinii</v>
      </c>
      <c r="E2193" s="149" t="str">
        <f t="shared" si="52"/>
        <v>cells/mL</v>
      </c>
      <c r="F2193" s="173">
        <v>1</v>
      </c>
      <c r="G2193" t="str">
        <f>VLOOKUP(A2193,'MASTER KEY'!$A$2:$K7189,11,FALSE)</f>
        <v>Ecology (Planktonic)</v>
      </c>
      <c r="H2193">
        <v>0</v>
      </c>
    </row>
    <row r="2194" spans="1:8">
      <c r="A2194" s="6" t="s">
        <v>6829</v>
      </c>
      <c r="B2194" t="str">
        <f>VLOOKUP(A2194,'MASTER KEY'!$A$2:$B8152,2,FALSE)</f>
        <v>Protoperidinium thorianum</v>
      </c>
      <c r="C2194" s="149" t="str">
        <f>VLOOKUP(A2194,'MASTER KEY'!$A$2:$C8152,3,TRUE)</f>
        <v>cells/mL</v>
      </c>
      <c r="D2194" s="6" t="str">
        <f t="shared" si="53"/>
        <v>Protoperidinium_thorianum</v>
      </c>
      <c r="E2194" s="149" t="str">
        <f t="shared" si="52"/>
        <v>cells/mL</v>
      </c>
      <c r="F2194" s="173">
        <v>1</v>
      </c>
      <c r="G2194" t="str">
        <f>VLOOKUP(A2194,'MASTER KEY'!$A$2:$K7190,11,FALSE)</f>
        <v>Ecology (Planktonic)</v>
      </c>
      <c r="H2194">
        <v>0</v>
      </c>
    </row>
    <row r="2195" spans="1:8">
      <c r="A2195" s="6" t="s">
        <v>6830</v>
      </c>
      <c r="B2195" t="str">
        <f>VLOOKUP(A2195,'MASTER KEY'!$A$2:$B8153,2,FALSE)</f>
        <v>Prymnesiophyte spp 0001</v>
      </c>
      <c r="C2195" s="149" t="str">
        <f>VLOOKUP(A2195,'MASTER KEY'!$A$2:$C8153,3,TRUE)</f>
        <v>cells/mL</v>
      </c>
      <c r="D2195" s="6" t="str">
        <f t="shared" si="53"/>
        <v>Prymnesiophyte_spp_0001</v>
      </c>
      <c r="E2195" s="149" t="str">
        <f t="shared" si="52"/>
        <v>cells/mL</v>
      </c>
      <c r="F2195" s="173">
        <v>1</v>
      </c>
      <c r="G2195" t="str">
        <f>VLOOKUP(A2195,'MASTER KEY'!$A$2:$K7191,11,FALSE)</f>
        <v>Ecology (Planktonic)</v>
      </c>
      <c r="H2195">
        <v>0</v>
      </c>
    </row>
    <row r="2196" spans="1:8">
      <c r="A2196" s="6" t="s">
        <v>6831</v>
      </c>
      <c r="B2196" t="str">
        <f>VLOOKUP(A2196,'MASTER KEY'!$A$2:$B8154,2,FALSE)</f>
        <v>Prymnesiophytes spp 0001</v>
      </c>
      <c r="C2196" s="149" t="str">
        <f>VLOOKUP(A2196,'MASTER KEY'!$A$2:$C8154,3,TRUE)</f>
        <v>cells/mL</v>
      </c>
      <c r="D2196" s="6" t="str">
        <f t="shared" si="53"/>
        <v>Prymnesiophytes_spp_0001</v>
      </c>
      <c r="E2196" s="149" t="str">
        <f t="shared" si="52"/>
        <v>cells/mL</v>
      </c>
      <c r="F2196" s="173">
        <v>1</v>
      </c>
      <c r="G2196" t="str">
        <f>VLOOKUP(A2196,'MASTER KEY'!$A$2:$K7192,11,FALSE)</f>
        <v>Ecology (Planktonic)</v>
      </c>
      <c r="H2196">
        <v>0</v>
      </c>
    </row>
    <row r="2197" spans="1:8">
      <c r="A2197" s="6" t="s">
        <v>6832</v>
      </c>
      <c r="B2197" t="str">
        <f>VLOOKUP(A2197,'MASTER KEY'!$A$2:$B8155,2,FALSE)</f>
        <v>Prymnesium spp 0002</v>
      </c>
      <c r="C2197" s="149" t="str">
        <f>VLOOKUP(A2197,'MASTER KEY'!$A$2:$C8155,3,TRUE)</f>
        <v>cells/mL</v>
      </c>
      <c r="D2197" s="6" t="str">
        <f t="shared" si="53"/>
        <v>Prymnesium_spp_0002</v>
      </c>
      <c r="E2197" s="149" t="str">
        <f t="shared" si="52"/>
        <v>cells/mL</v>
      </c>
      <c r="F2197" s="173">
        <v>1</v>
      </c>
      <c r="G2197" t="str">
        <f>VLOOKUP(A2197,'MASTER KEY'!$A$2:$K7193,11,FALSE)</f>
        <v>Ecology (Planktonic)</v>
      </c>
      <c r="H2197">
        <v>0</v>
      </c>
    </row>
    <row r="2198" spans="1:8">
      <c r="A2198" s="6" t="s">
        <v>6833</v>
      </c>
      <c r="B2198" t="str">
        <f>VLOOKUP(A2198,'MASTER KEY'!$A$2:$B8156,2,FALSE)</f>
        <v>Prymnesium spp 0003</v>
      </c>
      <c r="C2198" s="149" t="str">
        <f>VLOOKUP(A2198,'MASTER KEY'!$A$2:$C8156,3,TRUE)</f>
        <v>cells/mL</v>
      </c>
      <c r="D2198" s="6" t="str">
        <f t="shared" si="53"/>
        <v>Prymnesium_spp_0003</v>
      </c>
      <c r="E2198" s="149" t="str">
        <f t="shared" si="52"/>
        <v>cells/mL</v>
      </c>
      <c r="F2198" s="173">
        <v>1</v>
      </c>
      <c r="G2198" t="str">
        <f>VLOOKUP(A2198,'MASTER KEY'!$A$2:$K7194,11,FALSE)</f>
        <v>Ecology (Planktonic)</v>
      </c>
      <c r="H2198">
        <v>0</v>
      </c>
    </row>
    <row r="2199" spans="1:8">
      <c r="A2199" s="6" t="s">
        <v>6834</v>
      </c>
      <c r="B2199" t="str">
        <f>VLOOKUP(A2199,'MASTER KEY'!$A$2:$B8157,2,FALSE)</f>
        <v>Pseliodinium spp 0001</v>
      </c>
      <c r="C2199" s="149" t="str">
        <f>VLOOKUP(A2199,'MASTER KEY'!$A$2:$C8157,3,TRUE)</f>
        <v>cells/mL</v>
      </c>
      <c r="D2199" s="6" t="str">
        <f t="shared" si="53"/>
        <v>Pseliodinium_spp_0001</v>
      </c>
      <c r="E2199" s="149" t="str">
        <f t="shared" si="52"/>
        <v>cells/mL</v>
      </c>
      <c r="F2199" s="173">
        <v>1</v>
      </c>
      <c r="G2199" t="str">
        <f>VLOOKUP(A2199,'MASTER KEY'!$A$2:$K7195,11,FALSE)</f>
        <v>Ecology (Planktonic)</v>
      </c>
      <c r="H2199">
        <v>0</v>
      </c>
    </row>
    <row r="2200" spans="1:8">
      <c r="A2200" s="6" t="s">
        <v>6835</v>
      </c>
      <c r="B2200" t="str">
        <f>VLOOKUP(A2200,'MASTER KEY'!$A$2:$B8158,2,FALSE)</f>
        <v>Pseliodinium spp 0002</v>
      </c>
      <c r="C2200" s="149" t="str">
        <f>VLOOKUP(A2200,'MASTER KEY'!$A$2:$C8158,3,TRUE)</f>
        <v>cells/mL</v>
      </c>
      <c r="D2200" s="6" t="str">
        <f t="shared" si="53"/>
        <v>Pseliodinium_spp_0002</v>
      </c>
      <c r="E2200" s="149" t="str">
        <f t="shared" si="52"/>
        <v>cells/mL</v>
      </c>
      <c r="F2200" s="173">
        <v>1</v>
      </c>
      <c r="G2200" t="str">
        <f>VLOOKUP(A2200,'MASTER KEY'!$A$2:$K7196,11,FALSE)</f>
        <v>Ecology (Planktonic)</v>
      </c>
      <c r="H2200">
        <v>0</v>
      </c>
    </row>
    <row r="2201" spans="1:8">
      <c r="A2201" s="6" t="s">
        <v>6836</v>
      </c>
      <c r="B2201" t="str">
        <f>VLOOKUP(A2201,'MASTER KEY'!$A$2:$B8159,2,FALSE)</f>
        <v>Pseudanabaena limnetica</v>
      </c>
      <c r="C2201" s="149" t="str">
        <f>VLOOKUP(A2201,'MASTER KEY'!$A$2:$C8159,3,TRUE)</f>
        <v>cells/mL</v>
      </c>
      <c r="D2201" s="6" t="str">
        <f t="shared" si="53"/>
        <v>Pseudanabaena_limnetica</v>
      </c>
      <c r="E2201" s="149" t="str">
        <f t="shared" si="52"/>
        <v>cells/mL</v>
      </c>
      <c r="F2201" s="173">
        <v>1</v>
      </c>
      <c r="G2201" t="str">
        <f>VLOOKUP(A2201,'MASTER KEY'!$A$2:$K7197,11,FALSE)</f>
        <v>Ecology (Planktonic)</v>
      </c>
      <c r="H2201">
        <v>0</v>
      </c>
    </row>
    <row r="2202" spans="1:8">
      <c r="A2202" s="6" t="s">
        <v>6837</v>
      </c>
      <c r="B2202" t="str">
        <f>VLOOKUP(A2202,'MASTER KEY'!$A$2:$B8160,2,FALSE)</f>
        <v>Pseudanabaena spp 0001</v>
      </c>
      <c r="C2202" s="149" t="str">
        <f>VLOOKUP(A2202,'MASTER KEY'!$A$2:$C8160,3,TRUE)</f>
        <v>cells/mL</v>
      </c>
      <c r="D2202" s="6" t="str">
        <f t="shared" si="53"/>
        <v>Pseudanabaena_spp_0001</v>
      </c>
      <c r="E2202" s="149" t="str">
        <f t="shared" si="52"/>
        <v>cells/mL</v>
      </c>
      <c r="F2202" s="173">
        <v>1</v>
      </c>
      <c r="G2202" t="str">
        <f>VLOOKUP(A2202,'MASTER KEY'!$A$2:$K7198,11,FALSE)</f>
        <v>Ecology (Planktonic)</v>
      </c>
      <c r="H2202">
        <v>0</v>
      </c>
    </row>
    <row r="2203" spans="1:8">
      <c r="A2203" s="6" t="s">
        <v>6838</v>
      </c>
      <c r="B2203" t="str">
        <f>VLOOKUP(A2203,'MASTER KEY'!$A$2:$B8161,2,FALSE)</f>
        <v>Pseudanabaena spp 0002</v>
      </c>
      <c r="C2203" s="149" t="str">
        <f>VLOOKUP(A2203,'MASTER KEY'!$A$2:$C8161,3,TRUE)</f>
        <v>cells/mL</v>
      </c>
      <c r="D2203" s="6" t="str">
        <f t="shared" si="53"/>
        <v>Pseudanabaena_spp_0002</v>
      </c>
      <c r="E2203" s="149" t="str">
        <f t="shared" si="52"/>
        <v>cells/mL</v>
      </c>
      <c r="F2203" s="173">
        <v>1</v>
      </c>
      <c r="G2203" t="str">
        <f>VLOOKUP(A2203,'MASTER KEY'!$A$2:$K7199,11,FALSE)</f>
        <v>Ecology (Planktonic)</v>
      </c>
      <c r="H2203">
        <v>0</v>
      </c>
    </row>
    <row r="2204" spans="1:8">
      <c r="A2204" s="6" t="s">
        <v>6839</v>
      </c>
      <c r="B2204" t="str">
        <f>VLOOKUP(A2204,'MASTER KEY'!$A$2:$B8162,2,FALSE)</f>
        <v>Pseudanabaena spp 0003</v>
      </c>
      <c r="C2204" s="149" t="str">
        <f>VLOOKUP(A2204,'MASTER KEY'!$A$2:$C8162,3,TRUE)</f>
        <v>cells/mL</v>
      </c>
      <c r="D2204" s="6" t="str">
        <f t="shared" si="53"/>
        <v>Pseudanabaena_spp_0003</v>
      </c>
      <c r="E2204" s="149" t="str">
        <f t="shared" si="52"/>
        <v>cells/mL</v>
      </c>
      <c r="F2204" s="173">
        <v>1</v>
      </c>
      <c r="G2204" t="str">
        <f>VLOOKUP(A2204,'MASTER KEY'!$A$2:$K7200,11,FALSE)</f>
        <v>Ecology (Planktonic)</v>
      </c>
      <c r="H2204">
        <v>0</v>
      </c>
    </row>
    <row r="2205" spans="1:8">
      <c r="A2205" s="6" t="s">
        <v>6840</v>
      </c>
      <c r="B2205" t="str">
        <f>VLOOKUP(A2205,'MASTER KEY'!$A$2:$B8163,2,FALSE)</f>
        <v>Pseudo-nitzschia delicatissima</v>
      </c>
      <c r="C2205" s="149" t="str">
        <f>VLOOKUP(A2205,'MASTER KEY'!$A$2:$C8163,3,TRUE)</f>
        <v>cells/mL</v>
      </c>
      <c r="D2205" s="6" t="str">
        <f t="shared" si="53"/>
        <v>Pseudonitzschia_delicatissima</v>
      </c>
      <c r="E2205" s="149" t="str">
        <f t="shared" si="52"/>
        <v>cells/mL</v>
      </c>
      <c r="F2205" s="173">
        <v>1</v>
      </c>
      <c r="G2205" t="str">
        <f>VLOOKUP(A2205,'MASTER KEY'!$A$2:$K7201,11,FALSE)</f>
        <v>Ecology (Planktonic)</v>
      </c>
      <c r="H2205">
        <v>0</v>
      </c>
    </row>
    <row r="2206" spans="1:8">
      <c r="A2206" s="6" t="s">
        <v>6841</v>
      </c>
      <c r="B2206" t="str">
        <f>VLOOKUP(A2206,'MASTER KEY'!$A$2:$B8164,2,FALSE)</f>
        <v>Pseudo-nitzschia seriata</v>
      </c>
      <c r="C2206" s="149" t="str">
        <f>VLOOKUP(A2206,'MASTER KEY'!$A$2:$C8164,3,TRUE)</f>
        <v>cells/mL</v>
      </c>
      <c r="D2206" s="6" t="str">
        <f t="shared" si="53"/>
        <v>Pseudonitzschia_seriata</v>
      </c>
      <c r="E2206" s="149" t="str">
        <f t="shared" si="52"/>
        <v>cells/mL</v>
      </c>
      <c r="F2206" s="173">
        <v>1</v>
      </c>
      <c r="G2206" t="str">
        <f>VLOOKUP(A2206,'MASTER KEY'!$A$2:$K7202,11,FALSE)</f>
        <v>Ecology (Planktonic)</v>
      </c>
      <c r="H2206">
        <v>0</v>
      </c>
    </row>
    <row r="2207" spans="1:8">
      <c r="A2207" s="6" t="s">
        <v>6842</v>
      </c>
      <c r="B2207" t="str">
        <f>VLOOKUP(A2207,'MASTER KEY'!$A$2:$B8165,2,FALSE)</f>
        <v>Pseudo-nitzschia spp 0001</v>
      </c>
      <c r="C2207" s="149" t="str">
        <f>VLOOKUP(A2207,'MASTER KEY'!$A$2:$C8165,3,TRUE)</f>
        <v>cells/mL</v>
      </c>
      <c r="D2207" s="6" t="str">
        <f t="shared" si="53"/>
        <v>Pseudonitzschia_spp_0001</v>
      </c>
      <c r="E2207" s="149" t="str">
        <f t="shared" si="52"/>
        <v>cells/mL</v>
      </c>
      <c r="F2207" s="173">
        <v>1</v>
      </c>
      <c r="G2207" t="str">
        <f>VLOOKUP(A2207,'MASTER KEY'!$A$2:$K7203,11,FALSE)</f>
        <v>Ecology (Planktonic)</v>
      </c>
      <c r="H2207">
        <v>0</v>
      </c>
    </row>
    <row r="2208" spans="1:8">
      <c r="A2208" s="6" t="s">
        <v>6843</v>
      </c>
      <c r="B2208" t="str">
        <f>VLOOKUP(A2208,'MASTER KEY'!$A$2:$B8166,2,FALSE)</f>
        <v>Pseudo-nitzschia spp 0002</v>
      </c>
      <c r="C2208" s="149" t="str">
        <f>VLOOKUP(A2208,'MASTER KEY'!$A$2:$C8166,3,TRUE)</f>
        <v>cells/mL</v>
      </c>
      <c r="D2208" s="6" t="str">
        <f t="shared" si="53"/>
        <v>Pseudonitzschia_spp_0002</v>
      </c>
      <c r="E2208" s="149" t="str">
        <f t="shared" si="52"/>
        <v>cells/mL</v>
      </c>
      <c r="F2208" s="173">
        <v>1</v>
      </c>
      <c r="G2208" t="str">
        <f>VLOOKUP(A2208,'MASTER KEY'!$A$2:$K7204,11,FALSE)</f>
        <v>Ecology (Planktonic)</v>
      </c>
      <c r="H2208">
        <v>0</v>
      </c>
    </row>
    <row r="2209" spans="1:8">
      <c r="A2209" s="6" t="s">
        <v>6844</v>
      </c>
      <c r="B2209" t="str">
        <f>VLOOKUP(A2209,'MASTER KEY'!$A$2:$B8167,2,FALSE)</f>
        <v>Pseudo-nitzschia spp 0003</v>
      </c>
      <c r="C2209" s="149" t="str">
        <f>VLOOKUP(A2209,'MASTER KEY'!$A$2:$C8167,3,TRUE)</f>
        <v>cells/mL</v>
      </c>
      <c r="D2209" s="6" t="str">
        <f t="shared" si="53"/>
        <v>Pseudonitzschia_spp_0003</v>
      </c>
      <c r="E2209" s="149" t="str">
        <f t="shared" si="52"/>
        <v>cells/mL</v>
      </c>
      <c r="F2209" s="173">
        <v>1</v>
      </c>
      <c r="G2209" t="str">
        <f>VLOOKUP(A2209,'MASTER KEY'!$A$2:$K7205,11,FALSE)</f>
        <v>Ecology (Planktonic)</v>
      </c>
      <c r="H2209">
        <v>0</v>
      </c>
    </row>
    <row r="2210" spans="1:8">
      <c r="A2210" s="6" t="s">
        <v>6845</v>
      </c>
      <c r="B2210" t="str">
        <f>VLOOKUP(A2210,'MASTER KEY'!$A$2:$B8168,2,FALSE)</f>
        <v>Pseudo-nitzschia spp 0004</v>
      </c>
      <c r="C2210" s="149" t="str">
        <f>VLOOKUP(A2210,'MASTER KEY'!$A$2:$C8168,3,TRUE)</f>
        <v>cells/mL</v>
      </c>
      <c r="D2210" s="6" t="str">
        <f t="shared" si="53"/>
        <v>Pseudonitzschia_spp_0004</v>
      </c>
      <c r="E2210" s="149" t="str">
        <f t="shared" si="52"/>
        <v>cells/mL</v>
      </c>
      <c r="F2210" s="173">
        <v>1</v>
      </c>
      <c r="G2210" t="str">
        <f>VLOOKUP(A2210,'MASTER KEY'!$A$2:$K7206,11,FALSE)</f>
        <v>Ecology (Planktonic)</v>
      </c>
      <c r="H2210">
        <v>0</v>
      </c>
    </row>
    <row r="2211" spans="1:8">
      <c r="A2211" s="6" t="s">
        <v>6846</v>
      </c>
      <c r="B2211" t="str">
        <f>VLOOKUP(A2211,'MASTER KEY'!$A$2:$B8169,2,FALSE)</f>
        <v>Pseudo-nitzschia spp 0005</v>
      </c>
      <c r="C2211" s="149" t="str">
        <f>VLOOKUP(A2211,'MASTER KEY'!$A$2:$C8169,3,TRUE)</f>
        <v>cells/mL</v>
      </c>
      <c r="D2211" s="6" t="str">
        <f t="shared" si="53"/>
        <v>Pseudonitzschia_spp_0005</v>
      </c>
      <c r="E2211" s="149" t="str">
        <f t="shared" si="52"/>
        <v>cells/mL</v>
      </c>
      <c r="F2211" s="173">
        <v>1</v>
      </c>
      <c r="G2211" t="str">
        <f>VLOOKUP(A2211,'MASTER KEY'!$A$2:$K7207,11,FALSE)</f>
        <v>Ecology (Planktonic)</v>
      </c>
      <c r="H2211">
        <v>0</v>
      </c>
    </row>
    <row r="2212" spans="1:8">
      <c r="A2212" s="6" t="s">
        <v>6847</v>
      </c>
      <c r="B2212" t="str">
        <f>VLOOKUP(A2212,'MASTER KEY'!$A$2:$B8170,2,FALSE)</f>
        <v>Pseudo-nitzschia turgidula</v>
      </c>
      <c r="C2212" s="149" t="str">
        <f>VLOOKUP(A2212,'MASTER KEY'!$A$2:$C8170,3,TRUE)</f>
        <v>cells/mL</v>
      </c>
      <c r="D2212" s="6" t="str">
        <f t="shared" si="53"/>
        <v>Pseudonitzschia_turgidula</v>
      </c>
      <c r="E2212" s="149" t="str">
        <f t="shared" si="52"/>
        <v>cells/mL</v>
      </c>
      <c r="F2212" s="173">
        <v>1</v>
      </c>
      <c r="G2212" t="str">
        <f>VLOOKUP(A2212,'MASTER KEY'!$A$2:$K7208,11,FALSE)</f>
        <v>Ecology (Planktonic)</v>
      </c>
      <c r="H2212">
        <v>0</v>
      </c>
    </row>
    <row r="2213" spans="1:8">
      <c r="A2213" s="6" t="s">
        <v>6848</v>
      </c>
      <c r="B2213" t="str">
        <f>VLOOKUP(A2213,'MASTER KEY'!$A$2:$B8171,2,FALSE)</f>
        <v>Pseudonitzschia delicatissima</v>
      </c>
      <c r="C2213" s="149" t="str">
        <f>VLOOKUP(A2213,'MASTER KEY'!$A$2:$C8171,3,TRUE)</f>
        <v>cells/mL</v>
      </c>
      <c r="D2213" s="6" t="str">
        <f t="shared" si="53"/>
        <v>Pseudonitzschia_delicatissima</v>
      </c>
      <c r="E2213" s="149" t="str">
        <f t="shared" si="52"/>
        <v>cells/mL</v>
      </c>
      <c r="F2213" s="173">
        <v>1</v>
      </c>
      <c r="G2213" t="str">
        <f>VLOOKUP(A2213,'MASTER KEY'!$A$2:$K7209,11,FALSE)</f>
        <v>Ecology (Planktonic)</v>
      </c>
      <c r="H2213">
        <v>0</v>
      </c>
    </row>
    <row r="2214" spans="1:8">
      <c r="A2214" s="6" t="s">
        <v>6849</v>
      </c>
      <c r="B2214" t="str">
        <f>VLOOKUP(A2214,'MASTER KEY'!$A$2:$B8172,2,FALSE)</f>
        <v>Pseudonitzschia heimii</v>
      </c>
      <c r="C2214" s="149" t="str">
        <f>VLOOKUP(A2214,'MASTER KEY'!$A$2:$C8172,3,TRUE)</f>
        <v>cells/mL</v>
      </c>
      <c r="D2214" s="6" t="str">
        <f t="shared" si="53"/>
        <v>Pseudonitzschia_heimii</v>
      </c>
      <c r="E2214" s="149" t="str">
        <f t="shared" si="52"/>
        <v>cells/mL</v>
      </c>
      <c r="F2214" s="173">
        <v>1</v>
      </c>
      <c r="G2214" t="str">
        <f>VLOOKUP(A2214,'MASTER KEY'!$A$2:$K7210,11,FALSE)</f>
        <v>Ecology (Planktonic)</v>
      </c>
      <c r="H2214">
        <v>0</v>
      </c>
    </row>
    <row r="2215" spans="1:8">
      <c r="A2215" s="6" t="s">
        <v>6850</v>
      </c>
      <c r="B2215" t="str">
        <f>VLOOKUP(A2215,'MASTER KEY'!$A$2:$B8173,2,FALSE)</f>
        <v>Pseudopedinella elastica</v>
      </c>
      <c r="C2215" s="149" t="str">
        <f>VLOOKUP(A2215,'MASTER KEY'!$A$2:$C8173,3,TRUE)</f>
        <v>cells/mL</v>
      </c>
      <c r="D2215" s="6" t="str">
        <f t="shared" si="53"/>
        <v>Pseudopedinella_elastica</v>
      </c>
      <c r="E2215" s="149" t="str">
        <f t="shared" si="52"/>
        <v>cells/mL</v>
      </c>
      <c r="F2215" s="173">
        <v>1</v>
      </c>
      <c r="G2215" t="str">
        <f>VLOOKUP(A2215,'MASTER KEY'!$A$2:$K7211,11,FALSE)</f>
        <v>Ecology (Planktonic)</v>
      </c>
      <c r="H2215">
        <v>0</v>
      </c>
    </row>
    <row r="2216" spans="1:8">
      <c r="A2216" s="6" t="s">
        <v>6851</v>
      </c>
      <c r="B2216" t="str">
        <f>VLOOKUP(A2216,'MASTER KEY'!$A$2:$B8174,2,FALSE)</f>
        <v>Pseudopedinella spp 0001</v>
      </c>
      <c r="C2216" s="149" t="str">
        <f>VLOOKUP(A2216,'MASTER KEY'!$A$2:$C8174,3,TRUE)</f>
        <v>cells/mL</v>
      </c>
      <c r="D2216" s="6" t="str">
        <f t="shared" si="53"/>
        <v>Pseudopedinella_spp_0001</v>
      </c>
      <c r="E2216" s="149" t="str">
        <f t="shared" si="52"/>
        <v>cells/mL</v>
      </c>
      <c r="F2216" s="173">
        <v>1</v>
      </c>
      <c r="G2216" t="str">
        <f>VLOOKUP(A2216,'MASTER KEY'!$A$2:$K7212,11,FALSE)</f>
        <v>Ecology (Planktonic)</v>
      </c>
      <c r="H2216">
        <v>0</v>
      </c>
    </row>
    <row r="2217" spans="1:8">
      <c r="A2217" s="6" t="s">
        <v>6852</v>
      </c>
      <c r="B2217" t="str">
        <f>VLOOKUP(A2217,'MASTER KEY'!$A$2:$B8175,2,FALSE)</f>
        <v>Pseudopedinella spp 0002</v>
      </c>
      <c r="C2217" s="149" t="str">
        <f>VLOOKUP(A2217,'MASTER KEY'!$A$2:$C8175,3,TRUE)</f>
        <v>cells/mL</v>
      </c>
      <c r="D2217" s="6" t="str">
        <f t="shared" si="53"/>
        <v>Pseudopedinella_spp_0002</v>
      </c>
      <c r="E2217" s="149" t="str">
        <f t="shared" si="52"/>
        <v>cells/mL</v>
      </c>
      <c r="F2217" s="173">
        <v>1</v>
      </c>
      <c r="G2217" t="str">
        <f>VLOOKUP(A2217,'MASTER KEY'!$A$2:$K7213,11,FALSE)</f>
        <v>Ecology (Planktonic)</v>
      </c>
      <c r="H2217">
        <v>0</v>
      </c>
    </row>
    <row r="2218" spans="1:8">
      <c r="A2218" s="6" t="s">
        <v>6853</v>
      </c>
      <c r="B2218" t="str">
        <f>VLOOKUP(A2218,'MASTER KEY'!$A$2:$B8176,2,FALSE)</f>
        <v>Pseudopedinella tricostata</v>
      </c>
      <c r="C2218" s="149" t="str">
        <f>VLOOKUP(A2218,'MASTER KEY'!$A$2:$C8176,3,TRUE)</f>
        <v>cells/mL</v>
      </c>
      <c r="D2218" s="6" t="str">
        <f t="shared" si="53"/>
        <v>Pseudopedinella_tricostata</v>
      </c>
      <c r="E2218" s="149" t="str">
        <f t="shared" si="52"/>
        <v>cells/mL</v>
      </c>
      <c r="F2218" s="173">
        <v>1</v>
      </c>
      <c r="G2218" t="str">
        <f>VLOOKUP(A2218,'MASTER KEY'!$A$2:$K7214,11,FALSE)</f>
        <v>Ecology (Planktonic)</v>
      </c>
      <c r="H2218">
        <v>0</v>
      </c>
    </row>
    <row r="2219" spans="1:8">
      <c r="A2219" s="6" t="s">
        <v>6854</v>
      </c>
      <c r="B2219" t="str">
        <f>VLOOKUP(A2219,'MASTER KEY'!$A$2:$B8177,2,FALSE)</f>
        <v>Pseudoscourfieldia spp 0001</v>
      </c>
      <c r="C2219" s="149" t="str">
        <f>VLOOKUP(A2219,'MASTER KEY'!$A$2:$C8177,3,TRUE)</f>
        <v>cells/mL</v>
      </c>
      <c r="D2219" s="6" t="str">
        <f t="shared" si="53"/>
        <v>Pseudoscourfieldia_spp_0001</v>
      </c>
      <c r="E2219" s="149" t="str">
        <f t="shared" si="52"/>
        <v>cells/mL</v>
      </c>
      <c r="F2219" s="173">
        <v>1</v>
      </c>
      <c r="G2219" t="str">
        <f>VLOOKUP(A2219,'MASTER KEY'!$A$2:$K7215,11,FALSE)</f>
        <v>Ecology (Planktonic)</v>
      </c>
      <c r="H2219">
        <v>0</v>
      </c>
    </row>
    <row r="2220" spans="1:8">
      <c r="A2220" s="6" t="s">
        <v>6855</v>
      </c>
      <c r="B2220" t="str">
        <f>VLOOKUP(A2220,'MASTER KEY'!$A$2:$B8178,2,FALSE)</f>
        <v>Pseudosolenia calcaravis</v>
      </c>
      <c r="C2220" s="149" t="str">
        <f>VLOOKUP(A2220,'MASTER KEY'!$A$2:$C8178,3,TRUE)</f>
        <v>cells/mL</v>
      </c>
      <c r="D2220" s="6" t="str">
        <f t="shared" si="53"/>
        <v>Pseudosolenia_calcaravis</v>
      </c>
      <c r="E2220" s="149" t="str">
        <f t="shared" si="52"/>
        <v>cells/mL</v>
      </c>
      <c r="F2220" s="173">
        <v>1</v>
      </c>
      <c r="G2220" t="str">
        <f>VLOOKUP(A2220,'MASTER KEY'!$A$2:$K7216,11,FALSE)</f>
        <v>Ecology (Planktonic)</v>
      </c>
      <c r="H2220">
        <v>0</v>
      </c>
    </row>
    <row r="2221" spans="1:8">
      <c r="A2221" s="6" t="s">
        <v>6856</v>
      </c>
      <c r="B2221" t="str">
        <f>VLOOKUP(A2221,'MASTER KEY'!$A$2:$B8179,2,FALSE)</f>
        <v>Pseudosolenia spp 0001</v>
      </c>
      <c r="C2221" s="149" t="str">
        <f>VLOOKUP(A2221,'MASTER KEY'!$A$2:$C8179,3,TRUE)</f>
        <v>cells/mL</v>
      </c>
      <c r="D2221" s="6" t="str">
        <f t="shared" si="53"/>
        <v>Pseudosolenia_spp_0001</v>
      </c>
      <c r="E2221" s="149" t="str">
        <f t="shared" si="52"/>
        <v>cells/mL</v>
      </c>
      <c r="F2221" s="173">
        <v>1</v>
      </c>
      <c r="G2221" t="str">
        <f>VLOOKUP(A2221,'MASTER KEY'!$A$2:$K7217,11,FALSE)</f>
        <v>Ecology (Planktonic)</v>
      </c>
      <c r="H2221">
        <v>0</v>
      </c>
    </row>
    <row r="2222" spans="1:8">
      <c r="A2222" s="6" t="s">
        <v>6857</v>
      </c>
      <c r="B2222" t="str">
        <f>VLOOKUP(A2222,'MASTER KEY'!$A$2:$B8180,2,FALSE)</f>
        <v>Pseudosolenia spp 0002</v>
      </c>
      <c r="C2222" s="149" t="str">
        <f>VLOOKUP(A2222,'MASTER KEY'!$A$2:$C8180,3,TRUE)</f>
        <v>cells/mL</v>
      </c>
      <c r="D2222" s="6" t="str">
        <f t="shared" si="53"/>
        <v>Pseudosolenia_spp_0002</v>
      </c>
      <c r="E2222" s="149" t="str">
        <f t="shared" si="52"/>
        <v>cells/mL</v>
      </c>
      <c r="F2222" s="173">
        <v>1</v>
      </c>
      <c r="G2222" t="str">
        <f>VLOOKUP(A2222,'MASTER KEY'!$A$2:$K7218,11,FALSE)</f>
        <v>Ecology (Planktonic)</v>
      </c>
      <c r="H2222">
        <v>0</v>
      </c>
    </row>
    <row r="2223" spans="1:8">
      <c r="A2223" s="6" t="s">
        <v>6858</v>
      </c>
      <c r="B2223" t="str">
        <f>VLOOKUP(A2223,'MASTER KEY'!$A$2:$B8181,2,FALSE)</f>
        <v>Pseudosolenia spp 0003</v>
      </c>
      <c r="C2223" s="149" t="str">
        <f>VLOOKUP(A2223,'MASTER KEY'!$A$2:$C8181,3,TRUE)</f>
        <v>cells/mL</v>
      </c>
      <c r="D2223" s="6" t="str">
        <f t="shared" si="53"/>
        <v>Pseudosolenia_spp_0003</v>
      </c>
      <c r="E2223" s="149" t="str">
        <f t="shared" si="52"/>
        <v>cells/mL</v>
      </c>
      <c r="F2223" s="173">
        <v>1</v>
      </c>
      <c r="G2223" t="str">
        <f>VLOOKUP(A2223,'MASTER KEY'!$A$2:$K7219,11,FALSE)</f>
        <v>Ecology (Planktonic)</v>
      </c>
      <c r="H2223">
        <v>0</v>
      </c>
    </row>
    <row r="2224" spans="1:8">
      <c r="A2224" s="6" t="s">
        <v>6859</v>
      </c>
      <c r="B2224" t="str">
        <f>VLOOKUP(A2224,'MASTER KEY'!$A$2:$B8182,2,FALSE)</f>
        <v>Pseudostaurastrum spp 0001</v>
      </c>
      <c r="C2224" s="149" t="str">
        <f>VLOOKUP(A2224,'MASTER KEY'!$A$2:$C8182,3,TRUE)</f>
        <v>cells/mL</v>
      </c>
      <c r="D2224" s="6" t="str">
        <f t="shared" si="53"/>
        <v>Pseudostaurastrum_spp_0001</v>
      </c>
      <c r="E2224" s="149" t="str">
        <f t="shared" si="52"/>
        <v>cells/mL</v>
      </c>
      <c r="F2224" s="173">
        <v>1</v>
      </c>
      <c r="G2224" t="str">
        <f>VLOOKUP(A2224,'MASTER KEY'!$A$2:$K7220,11,FALSE)</f>
        <v>Ecology (Planktonic)</v>
      </c>
      <c r="H2224">
        <v>0</v>
      </c>
    </row>
    <row r="2225" spans="1:8">
      <c r="A2225" s="6" t="s">
        <v>6860</v>
      </c>
      <c r="B2225" t="str">
        <f>VLOOKUP(A2225,'MASTER KEY'!$A$2:$B8183,2,FALSE)</f>
        <v>Pterosperma spp 0001</v>
      </c>
      <c r="C2225" s="149" t="str">
        <f>VLOOKUP(A2225,'MASTER KEY'!$A$2:$C8183,3,TRUE)</f>
        <v>cells/mL</v>
      </c>
      <c r="D2225" s="6" t="str">
        <f t="shared" si="53"/>
        <v>Pterosperma_spp_0001</v>
      </c>
      <c r="E2225" s="149" t="str">
        <f t="shared" si="52"/>
        <v>cells/mL</v>
      </c>
      <c r="F2225" s="173">
        <v>1</v>
      </c>
      <c r="G2225" t="str">
        <f>VLOOKUP(A2225,'MASTER KEY'!$A$2:$K7221,11,FALSE)</f>
        <v>Ecology (Planktonic)</v>
      </c>
      <c r="H2225">
        <v>0</v>
      </c>
    </row>
    <row r="2226" spans="1:8">
      <c r="A2226" s="6" t="s">
        <v>6861</v>
      </c>
      <c r="B2226" t="str">
        <f>VLOOKUP(A2226,'MASTER KEY'!$A$2:$B8184,2,FALSE)</f>
        <v>Ptychodiscus spp 0001</v>
      </c>
      <c r="C2226" s="149" t="str">
        <f>VLOOKUP(A2226,'MASTER KEY'!$A$2:$C8184,3,TRUE)</f>
        <v>cells/mL</v>
      </c>
      <c r="D2226" s="6" t="str">
        <f t="shared" si="53"/>
        <v>Ptychodiscus_spp_0001</v>
      </c>
      <c r="E2226" s="149" t="str">
        <f t="shared" si="52"/>
        <v>cells/mL</v>
      </c>
      <c r="F2226" s="173">
        <v>1</v>
      </c>
      <c r="G2226" t="str">
        <f>VLOOKUP(A2226,'MASTER KEY'!$A$2:$K7222,11,FALSE)</f>
        <v>Ecology (Planktonic)</v>
      </c>
      <c r="H2226">
        <v>0</v>
      </c>
    </row>
    <row r="2227" spans="1:8">
      <c r="A2227" s="6" t="s">
        <v>6862</v>
      </c>
      <c r="B2227" t="str">
        <f>VLOOKUP(A2227,'MASTER KEY'!$A$2:$B8185,2,FALSE)</f>
        <v>Pyramimonas longicauda</v>
      </c>
      <c r="C2227" s="149" t="str">
        <f>VLOOKUP(A2227,'MASTER KEY'!$A$2:$C8185,3,TRUE)</f>
        <v>cells/mL</v>
      </c>
      <c r="D2227" s="6" t="str">
        <f t="shared" si="53"/>
        <v>Pyramimonas_longicauda</v>
      </c>
      <c r="E2227" s="149" t="str">
        <f t="shared" si="52"/>
        <v>cells/mL</v>
      </c>
      <c r="F2227" s="173">
        <v>1</v>
      </c>
      <c r="G2227" t="str">
        <f>VLOOKUP(A2227,'MASTER KEY'!$A$2:$K7223,11,FALSE)</f>
        <v>Ecology (Planktonic)</v>
      </c>
      <c r="H2227">
        <v>0</v>
      </c>
    </row>
    <row r="2228" spans="1:8">
      <c r="A2228" s="6" t="s">
        <v>6863</v>
      </c>
      <c r="B2228" t="str">
        <f>VLOOKUP(A2228,'MASTER KEY'!$A$2:$B8186,2,FALSE)</f>
        <v>Pyramimonas spp 0001</v>
      </c>
      <c r="C2228" s="149" t="str">
        <f>VLOOKUP(A2228,'MASTER KEY'!$A$2:$C8186,3,TRUE)</f>
        <v>cells/mL</v>
      </c>
      <c r="D2228" s="6" t="str">
        <f t="shared" si="53"/>
        <v>Pyramimonas_spp_0001</v>
      </c>
      <c r="E2228" s="149" t="str">
        <f t="shared" si="52"/>
        <v>cells/mL</v>
      </c>
      <c r="F2228" s="173">
        <v>1</v>
      </c>
      <c r="G2228" t="str">
        <f>VLOOKUP(A2228,'MASTER KEY'!$A$2:$K7224,11,FALSE)</f>
        <v>Ecology (Planktonic)</v>
      </c>
      <c r="H2228">
        <v>0</v>
      </c>
    </row>
    <row r="2229" spans="1:8">
      <c r="A2229" s="6" t="s">
        <v>6864</v>
      </c>
      <c r="B2229" t="str">
        <f>VLOOKUP(A2229,'MASTER KEY'!$A$2:$B8187,2,FALSE)</f>
        <v>Pyramimonas spp 0002</v>
      </c>
      <c r="C2229" s="149" t="str">
        <f>VLOOKUP(A2229,'MASTER KEY'!$A$2:$C8187,3,TRUE)</f>
        <v>cells/mL</v>
      </c>
      <c r="D2229" s="6" t="str">
        <f t="shared" si="53"/>
        <v>Pyramimonas_spp_0002</v>
      </c>
      <c r="E2229" s="149" t="str">
        <f t="shared" si="52"/>
        <v>cells/mL</v>
      </c>
      <c r="F2229" s="173">
        <v>1</v>
      </c>
      <c r="G2229" t="str">
        <f>VLOOKUP(A2229,'MASTER KEY'!$A$2:$K7225,11,FALSE)</f>
        <v>Ecology (Planktonic)</v>
      </c>
      <c r="H2229">
        <v>0</v>
      </c>
    </row>
    <row r="2230" spans="1:8">
      <c r="A2230" s="6" t="s">
        <v>6865</v>
      </c>
      <c r="B2230" t="str">
        <f>VLOOKUP(A2230,'MASTER KEY'!$A$2:$B8188,2,FALSE)</f>
        <v>Pyramimonas spp 0003</v>
      </c>
      <c r="C2230" s="149" t="str">
        <f>VLOOKUP(A2230,'MASTER KEY'!$A$2:$C8188,3,TRUE)</f>
        <v>cells/mL</v>
      </c>
      <c r="D2230" s="6" t="str">
        <f t="shared" si="53"/>
        <v>Pyramimonas_spp_0003</v>
      </c>
      <c r="E2230" s="149" t="str">
        <f t="shared" si="52"/>
        <v>cells/mL</v>
      </c>
      <c r="F2230" s="173">
        <v>1</v>
      </c>
      <c r="G2230" t="str">
        <f>VLOOKUP(A2230,'MASTER KEY'!$A$2:$K7226,11,FALSE)</f>
        <v>Ecology (Planktonic)</v>
      </c>
      <c r="H2230">
        <v>0</v>
      </c>
    </row>
    <row r="2231" spans="1:8">
      <c r="A2231" s="6" t="s">
        <v>6866</v>
      </c>
      <c r="B2231" t="str">
        <f>VLOOKUP(A2231,'MASTER KEY'!$A$2:$B8189,2,FALSE)</f>
        <v>Pyramimonas spp 0004</v>
      </c>
      <c r="C2231" s="149" t="str">
        <f>VLOOKUP(A2231,'MASTER KEY'!$A$2:$C8189,3,TRUE)</f>
        <v>cells/mL</v>
      </c>
      <c r="D2231" s="6" t="str">
        <f t="shared" si="53"/>
        <v>Pyramimonas_spp_0004</v>
      </c>
      <c r="E2231" s="149" t="str">
        <f t="shared" si="52"/>
        <v>cells/mL</v>
      </c>
      <c r="F2231" s="173">
        <v>1</v>
      </c>
      <c r="G2231" t="str">
        <f>VLOOKUP(A2231,'MASTER KEY'!$A$2:$K7227,11,FALSE)</f>
        <v>Ecology (Planktonic)</v>
      </c>
      <c r="H2231">
        <v>0</v>
      </c>
    </row>
    <row r="2232" spans="1:8">
      <c r="A2232" s="6" t="s">
        <v>6867</v>
      </c>
      <c r="B2232" t="str">
        <f>VLOOKUP(A2232,'MASTER KEY'!$A$2:$B8190,2,FALSE)</f>
        <v>Pyramimonas spp 0005</v>
      </c>
      <c r="C2232" s="149" t="str">
        <f>VLOOKUP(A2232,'MASTER KEY'!$A$2:$C8190,3,TRUE)</f>
        <v>cells/mL</v>
      </c>
      <c r="D2232" s="6" t="str">
        <f t="shared" si="53"/>
        <v>Pyramimonas_spp_0005</v>
      </c>
      <c r="E2232" s="149" t="str">
        <f t="shared" si="52"/>
        <v>cells/mL</v>
      </c>
      <c r="F2232" s="173">
        <v>1</v>
      </c>
      <c r="G2232" t="str">
        <f>VLOOKUP(A2232,'MASTER KEY'!$A$2:$K7228,11,FALSE)</f>
        <v>Ecology (Planktonic)</v>
      </c>
      <c r="H2232">
        <v>0</v>
      </c>
    </row>
    <row r="2233" spans="1:8">
      <c r="A2233" s="6" t="s">
        <v>6868</v>
      </c>
      <c r="B2233" t="str">
        <f>VLOOKUP(A2233,'MASTER KEY'!$A$2:$B8191,2,FALSE)</f>
        <v>Pyramimonas spp 0006</v>
      </c>
      <c r="C2233" s="149" t="str">
        <f>VLOOKUP(A2233,'MASTER KEY'!$A$2:$C8191,3,TRUE)</f>
        <v>cells/mL</v>
      </c>
      <c r="D2233" s="6" t="str">
        <f t="shared" si="53"/>
        <v>Pyramimonas_spp_0006</v>
      </c>
      <c r="E2233" s="149" t="str">
        <f t="shared" si="52"/>
        <v>cells/mL</v>
      </c>
      <c r="F2233" s="173">
        <v>1</v>
      </c>
      <c r="G2233" t="str">
        <f>VLOOKUP(A2233,'MASTER KEY'!$A$2:$K7229,11,FALSE)</f>
        <v>Ecology (Planktonic)</v>
      </c>
      <c r="H2233">
        <v>0</v>
      </c>
    </row>
    <row r="2234" spans="1:8">
      <c r="A2234" s="6" t="s">
        <v>6869</v>
      </c>
      <c r="B2234" t="str">
        <f>VLOOKUP(A2234,'MASTER KEY'!$A$2:$B8192,2,FALSE)</f>
        <v>Pyramimonas spp 0007</v>
      </c>
      <c r="C2234" s="149" t="str">
        <f>VLOOKUP(A2234,'MASTER KEY'!$A$2:$C8192,3,TRUE)</f>
        <v>cells/mL</v>
      </c>
      <c r="D2234" s="6" t="str">
        <f t="shared" si="53"/>
        <v>Pyramimonas_spp_0007</v>
      </c>
      <c r="E2234" s="149" t="str">
        <f t="shared" si="52"/>
        <v>cells/mL</v>
      </c>
      <c r="F2234" s="173">
        <v>1</v>
      </c>
      <c r="G2234" t="str">
        <f>VLOOKUP(A2234,'MASTER KEY'!$A$2:$K7230,11,FALSE)</f>
        <v>Ecology (Planktonic)</v>
      </c>
      <c r="H2234">
        <v>0</v>
      </c>
    </row>
    <row r="2235" spans="1:8">
      <c r="A2235" s="6" t="s">
        <v>6870</v>
      </c>
      <c r="B2235" t="str">
        <f>VLOOKUP(A2235,'MASTER KEY'!$A$2:$B8193,2,FALSE)</f>
        <v>Pyramimonas spp 0008</v>
      </c>
      <c r="C2235" s="149" t="str">
        <f>VLOOKUP(A2235,'MASTER KEY'!$A$2:$C8193,3,TRUE)</f>
        <v>cells/mL</v>
      </c>
      <c r="D2235" s="6" t="str">
        <f t="shared" si="53"/>
        <v>Pyramimonas_spp_0008</v>
      </c>
      <c r="E2235" s="149" t="str">
        <f t="shared" si="52"/>
        <v>cells/mL</v>
      </c>
      <c r="F2235" s="173">
        <v>1</v>
      </c>
      <c r="G2235" t="str">
        <f>VLOOKUP(A2235,'MASTER KEY'!$A$2:$K7231,11,FALSE)</f>
        <v>Ecology (Planktonic)</v>
      </c>
      <c r="H2235">
        <v>0</v>
      </c>
    </row>
    <row r="2236" spans="1:8">
      <c r="A2236" s="6" t="s">
        <v>6871</v>
      </c>
      <c r="B2236" t="str">
        <f>VLOOKUP(A2236,'MASTER KEY'!$A$2:$B8194,2,FALSE)</f>
        <v>Pyramimonas spp 0009</v>
      </c>
      <c r="C2236" s="149" t="str">
        <f>VLOOKUP(A2236,'MASTER KEY'!$A$2:$C8194,3,TRUE)</f>
        <v>cells/mL</v>
      </c>
      <c r="D2236" s="6" t="str">
        <f t="shared" si="53"/>
        <v>Pyramimonas_spp_0009</v>
      </c>
      <c r="E2236" s="149" t="str">
        <f t="shared" si="52"/>
        <v>cells/mL</v>
      </c>
      <c r="F2236" s="173">
        <v>1</v>
      </c>
      <c r="G2236" t="str">
        <f>VLOOKUP(A2236,'MASTER KEY'!$A$2:$K7232,11,FALSE)</f>
        <v>Ecology (Planktonic)</v>
      </c>
      <c r="H2236">
        <v>0</v>
      </c>
    </row>
    <row r="2237" spans="1:8">
      <c r="A2237" s="6" t="s">
        <v>6872</v>
      </c>
      <c r="B2237" t="str">
        <f>VLOOKUP(A2237,'MASTER KEY'!$A$2:$B8195,2,FALSE)</f>
        <v>Pyramimonas spp 0010</v>
      </c>
      <c r="C2237" s="149" t="str">
        <f>VLOOKUP(A2237,'MASTER KEY'!$A$2:$C8195,3,TRUE)</f>
        <v>cells/mL</v>
      </c>
      <c r="D2237" s="6" t="str">
        <f t="shared" si="53"/>
        <v>Pyramimonas_spp_0010</v>
      </c>
      <c r="E2237" s="149" t="str">
        <f t="shared" si="52"/>
        <v>cells/mL</v>
      </c>
      <c r="F2237" s="173">
        <v>1</v>
      </c>
      <c r="G2237" t="str">
        <f>VLOOKUP(A2237,'MASTER KEY'!$A$2:$K7233,11,FALSE)</f>
        <v>Ecology (Planktonic)</v>
      </c>
      <c r="H2237">
        <v>0</v>
      </c>
    </row>
    <row r="2238" spans="1:8">
      <c r="A2238" s="6" t="s">
        <v>6873</v>
      </c>
      <c r="B2238" t="str">
        <f>VLOOKUP(A2238,'MASTER KEY'!$A$2:$B8196,2,FALSE)</f>
        <v>Pyramimonas spp 0011</v>
      </c>
      <c r="C2238" s="149" t="str">
        <f>VLOOKUP(A2238,'MASTER KEY'!$A$2:$C8196,3,TRUE)</f>
        <v>cells/mL</v>
      </c>
      <c r="D2238" s="6" t="str">
        <f t="shared" si="53"/>
        <v>Pyramimonas_spp_0011</v>
      </c>
      <c r="E2238" s="149" t="str">
        <f t="shared" si="52"/>
        <v>cells/mL</v>
      </c>
      <c r="F2238" s="173">
        <v>1</v>
      </c>
      <c r="G2238" t="str">
        <f>VLOOKUP(A2238,'MASTER KEY'!$A$2:$K7234,11,FALSE)</f>
        <v>Ecology (Planktonic)</v>
      </c>
      <c r="H2238">
        <v>0</v>
      </c>
    </row>
    <row r="2239" spans="1:8">
      <c r="A2239" s="6" t="s">
        <v>6874</v>
      </c>
      <c r="B2239" t="str">
        <f>VLOOKUP(A2239,'MASTER KEY'!$A$2:$B8197,2,FALSE)</f>
        <v>Pyrocystis fusiformis</v>
      </c>
      <c r="C2239" s="149" t="str">
        <f>VLOOKUP(A2239,'MASTER KEY'!$A$2:$C8197,3,TRUE)</f>
        <v>cells/mL</v>
      </c>
      <c r="D2239" s="6" t="str">
        <f t="shared" si="53"/>
        <v>Pyrocystis_fusiformis</v>
      </c>
      <c r="E2239" s="149" t="str">
        <f t="shared" si="52"/>
        <v>cells/mL</v>
      </c>
      <c r="F2239" s="173">
        <v>1</v>
      </c>
      <c r="G2239" t="str">
        <f>VLOOKUP(A2239,'MASTER KEY'!$A$2:$K7235,11,FALSE)</f>
        <v>Ecology (Planktonic)</v>
      </c>
      <c r="H2239">
        <v>0</v>
      </c>
    </row>
    <row r="2240" spans="1:8">
      <c r="A2240" s="6" t="s">
        <v>6875</v>
      </c>
      <c r="B2240" t="str">
        <f>VLOOKUP(A2240,'MASTER KEY'!$A$2:$B8198,2,FALSE)</f>
        <v>Pyrocystis gerbaultii</v>
      </c>
      <c r="C2240" s="149" t="str">
        <f>VLOOKUP(A2240,'MASTER KEY'!$A$2:$C8198,3,TRUE)</f>
        <v>cells/mL</v>
      </c>
      <c r="D2240" s="6" t="str">
        <f t="shared" si="53"/>
        <v>Pyrocystis_gerbaultii</v>
      </c>
      <c r="E2240" s="149" t="str">
        <f t="shared" si="52"/>
        <v>cells/mL</v>
      </c>
      <c r="F2240" s="173">
        <v>1</v>
      </c>
      <c r="G2240" t="str">
        <f>VLOOKUP(A2240,'MASTER KEY'!$A$2:$K7236,11,FALSE)</f>
        <v>Ecology (Planktonic)</v>
      </c>
      <c r="H2240">
        <v>0</v>
      </c>
    </row>
    <row r="2241" spans="1:8">
      <c r="A2241" s="6" t="s">
        <v>6876</v>
      </c>
      <c r="B2241" t="str">
        <f>VLOOKUP(A2241,'MASTER KEY'!$A$2:$B8199,2,FALSE)</f>
        <v>Pyrocystis lunula</v>
      </c>
      <c r="C2241" s="149" t="str">
        <f>VLOOKUP(A2241,'MASTER KEY'!$A$2:$C8199,3,TRUE)</f>
        <v>cells/mL</v>
      </c>
      <c r="D2241" s="6" t="str">
        <f t="shared" si="53"/>
        <v>Pyrocystis_lunula</v>
      </c>
      <c r="E2241" s="149" t="str">
        <f t="shared" si="52"/>
        <v>cells/mL</v>
      </c>
      <c r="F2241" s="173">
        <v>1</v>
      </c>
      <c r="G2241" t="str">
        <f>VLOOKUP(A2241,'MASTER KEY'!$A$2:$K7237,11,FALSE)</f>
        <v>Ecology (Planktonic)</v>
      </c>
      <c r="H2241">
        <v>0</v>
      </c>
    </row>
    <row r="2242" spans="1:8">
      <c r="A2242" s="6" t="s">
        <v>6877</v>
      </c>
      <c r="B2242" t="str">
        <f>VLOOKUP(A2242,'MASTER KEY'!$A$2:$B8200,2,FALSE)</f>
        <v>Pyrocystis noctiluca</v>
      </c>
      <c r="C2242" s="149" t="str">
        <f>VLOOKUP(A2242,'MASTER KEY'!$A$2:$C8200,3,TRUE)</f>
        <v>cells/mL</v>
      </c>
      <c r="D2242" s="6" t="str">
        <f t="shared" si="53"/>
        <v>Pyrocystis_noctiluca</v>
      </c>
      <c r="E2242" s="149" t="str">
        <f t="shared" si="52"/>
        <v>cells/mL</v>
      </c>
      <c r="F2242" s="173">
        <v>1</v>
      </c>
      <c r="G2242" t="str">
        <f>VLOOKUP(A2242,'MASTER KEY'!$A$2:$K7238,11,FALSE)</f>
        <v>Ecology (Planktonic)</v>
      </c>
      <c r="H2242">
        <v>0</v>
      </c>
    </row>
    <row r="2243" spans="1:8">
      <c r="A2243" s="6" t="s">
        <v>6878</v>
      </c>
      <c r="B2243" t="str">
        <f>VLOOKUP(A2243,'MASTER KEY'!$A$2:$B8201,2,FALSE)</f>
        <v>Pyrocystis robusta</v>
      </c>
      <c r="C2243" s="149" t="str">
        <f>VLOOKUP(A2243,'MASTER KEY'!$A$2:$C8201,3,TRUE)</f>
        <v>cells/mL</v>
      </c>
      <c r="D2243" s="6" t="str">
        <f t="shared" si="53"/>
        <v>Pyrocystis_robusta</v>
      </c>
      <c r="E2243" s="149" t="str">
        <f t="shared" si="52"/>
        <v>cells/mL</v>
      </c>
      <c r="F2243" s="173">
        <v>1</v>
      </c>
      <c r="G2243" t="str">
        <f>VLOOKUP(A2243,'MASTER KEY'!$A$2:$K7239,11,FALSE)</f>
        <v>Ecology (Planktonic)</v>
      </c>
      <c r="H2243">
        <v>0</v>
      </c>
    </row>
    <row r="2244" spans="1:8">
      <c r="A2244" s="6" t="s">
        <v>6879</v>
      </c>
      <c r="B2244" t="str">
        <f>VLOOKUP(A2244,'MASTER KEY'!$A$2:$B8202,2,FALSE)</f>
        <v>Pyrocystis spp 0001</v>
      </c>
      <c r="C2244" s="149" t="str">
        <f>VLOOKUP(A2244,'MASTER KEY'!$A$2:$C8202,3,TRUE)</f>
        <v>cells/mL</v>
      </c>
      <c r="D2244" s="6" t="str">
        <f t="shared" si="53"/>
        <v>Pyrocystis_spp_0001</v>
      </c>
      <c r="E2244" s="149" t="str">
        <f t="shared" si="52"/>
        <v>cells/mL</v>
      </c>
      <c r="F2244" s="173">
        <v>1</v>
      </c>
      <c r="G2244" t="str">
        <f>VLOOKUP(A2244,'MASTER KEY'!$A$2:$K7240,11,FALSE)</f>
        <v>Ecology (Planktonic)</v>
      </c>
      <c r="H2244">
        <v>0</v>
      </c>
    </row>
    <row r="2245" spans="1:8">
      <c r="A2245" s="6" t="s">
        <v>6880</v>
      </c>
      <c r="B2245" t="str">
        <f>VLOOKUP(A2245,'MASTER KEY'!$A$2:$B8203,2,FALSE)</f>
        <v>Pyrocystis spp 0002</v>
      </c>
      <c r="C2245" s="149" t="str">
        <f>VLOOKUP(A2245,'MASTER KEY'!$A$2:$C8203,3,TRUE)</f>
        <v>cells/mL</v>
      </c>
      <c r="D2245" s="6" t="str">
        <f t="shared" si="53"/>
        <v>Pyrocystis_spp_0002</v>
      </c>
      <c r="E2245" s="149" t="str">
        <f t="shared" si="52"/>
        <v>cells/mL</v>
      </c>
      <c r="F2245" s="173">
        <v>1</v>
      </c>
      <c r="G2245" t="str">
        <f>VLOOKUP(A2245,'MASTER KEY'!$A$2:$K7241,11,FALSE)</f>
        <v>Ecology (Planktonic)</v>
      </c>
      <c r="H2245">
        <v>0</v>
      </c>
    </row>
    <row r="2246" spans="1:8">
      <c r="A2246" s="6" t="s">
        <v>6881</v>
      </c>
      <c r="B2246" t="str">
        <f>VLOOKUP(A2246,'MASTER KEY'!$A$2:$B8204,2,FALSE)</f>
        <v>Pyrocystis spp 0003</v>
      </c>
      <c r="C2246" s="149" t="str">
        <f>VLOOKUP(A2246,'MASTER KEY'!$A$2:$C8204,3,TRUE)</f>
        <v>cells/mL</v>
      </c>
      <c r="D2246" s="6" t="str">
        <f t="shared" si="53"/>
        <v>Pyrocystis_spp_0003</v>
      </c>
      <c r="E2246" s="149" t="str">
        <f t="shared" si="52"/>
        <v>cells/mL</v>
      </c>
      <c r="F2246" s="173">
        <v>1</v>
      </c>
      <c r="G2246" t="str">
        <f>VLOOKUP(A2246,'MASTER KEY'!$A$2:$K7242,11,FALSE)</f>
        <v>Ecology (Planktonic)</v>
      </c>
      <c r="H2246">
        <v>0</v>
      </c>
    </row>
    <row r="2247" spans="1:8">
      <c r="A2247" s="6" t="s">
        <v>6882</v>
      </c>
      <c r="B2247" t="str">
        <f>VLOOKUP(A2247,'MASTER KEY'!$A$2:$B8205,2,FALSE)</f>
        <v>Pyrophacus horologium</v>
      </c>
      <c r="C2247" s="149" t="str">
        <f>VLOOKUP(A2247,'MASTER KEY'!$A$2:$C8205,3,TRUE)</f>
        <v>cells/mL</v>
      </c>
      <c r="D2247" s="6" t="str">
        <f t="shared" si="53"/>
        <v>Pyrophacus_horologium</v>
      </c>
      <c r="E2247" s="149" t="str">
        <f t="shared" si="52"/>
        <v>cells/mL</v>
      </c>
      <c r="F2247" s="173">
        <v>1</v>
      </c>
      <c r="G2247" t="str">
        <f>VLOOKUP(A2247,'MASTER KEY'!$A$2:$K7243,11,FALSE)</f>
        <v>Ecology (Planktonic)</v>
      </c>
      <c r="H2247">
        <v>0</v>
      </c>
    </row>
    <row r="2248" spans="1:8">
      <c r="A2248" s="6" t="s">
        <v>6883</v>
      </c>
      <c r="B2248" t="str">
        <f>VLOOKUP(A2248,'MASTER KEY'!$A$2:$B8206,2,FALSE)</f>
        <v>Pyrophacus spp 0001</v>
      </c>
      <c r="C2248" s="149" t="str">
        <f>VLOOKUP(A2248,'MASTER KEY'!$A$2:$C8206,3,TRUE)</f>
        <v>cells/mL</v>
      </c>
      <c r="D2248" s="6" t="str">
        <f t="shared" si="53"/>
        <v>Pyrophacus_spp_0001</v>
      </c>
      <c r="E2248" s="149" t="str">
        <f t="shared" si="52"/>
        <v>cells/mL</v>
      </c>
      <c r="F2248" s="173">
        <v>1</v>
      </c>
      <c r="G2248" t="str">
        <f>VLOOKUP(A2248,'MASTER KEY'!$A$2:$K7244,11,FALSE)</f>
        <v>Ecology (Planktonic)</v>
      </c>
      <c r="H2248">
        <v>0</v>
      </c>
    </row>
    <row r="2249" spans="1:8">
      <c r="A2249" s="6" t="s">
        <v>6884</v>
      </c>
      <c r="B2249" t="str">
        <f>VLOOKUP(A2249,'MASTER KEY'!$A$2:$B8207,2,FALSE)</f>
        <v>Pyrophacus spp 0002</v>
      </c>
      <c r="C2249" s="149" t="str">
        <f>VLOOKUP(A2249,'MASTER KEY'!$A$2:$C8207,3,TRUE)</f>
        <v>cells/mL</v>
      </c>
      <c r="D2249" s="6" t="str">
        <f t="shared" si="53"/>
        <v>Pyrophacus_spp_0002</v>
      </c>
      <c r="E2249" s="149" t="str">
        <f t="shared" si="52"/>
        <v>cells/mL</v>
      </c>
      <c r="F2249" s="173">
        <v>1</v>
      </c>
      <c r="G2249" t="str">
        <f>VLOOKUP(A2249,'MASTER KEY'!$A$2:$K7245,11,FALSE)</f>
        <v>Ecology (Planktonic)</v>
      </c>
      <c r="H2249">
        <v>0</v>
      </c>
    </row>
    <row r="2250" spans="1:8">
      <c r="A2250" s="6" t="s">
        <v>6885</v>
      </c>
      <c r="B2250" t="str">
        <f>VLOOKUP(A2250,'MASTER KEY'!$A$2:$B8208,2,FALSE)</f>
        <v>Pyrophacus spp 0003</v>
      </c>
      <c r="C2250" s="149" t="str">
        <f>VLOOKUP(A2250,'MASTER KEY'!$A$2:$C8208,3,TRUE)</f>
        <v>cells/mL</v>
      </c>
      <c r="D2250" s="6" t="str">
        <f t="shared" si="53"/>
        <v>Pyrophacus_spp_0003</v>
      </c>
      <c r="E2250" s="149" t="str">
        <f t="shared" si="52"/>
        <v>cells/mL</v>
      </c>
      <c r="F2250" s="173">
        <v>1</v>
      </c>
      <c r="G2250" t="str">
        <f>VLOOKUP(A2250,'MASTER KEY'!$A$2:$K7246,11,FALSE)</f>
        <v>Ecology (Planktonic)</v>
      </c>
      <c r="H2250">
        <v>0</v>
      </c>
    </row>
    <row r="2251" spans="1:8">
      <c r="A2251" s="6" t="s">
        <v>6886</v>
      </c>
      <c r="B2251" t="str">
        <f>VLOOKUP(A2251,'MASTER KEY'!$A$2:$B8209,2,FALSE)</f>
        <v>Pyrophacus steinii</v>
      </c>
      <c r="C2251" s="149" t="str">
        <f>VLOOKUP(A2251,'MASTER KEY'!$A$2:$C8209,3,TRUE)</f>
        <v>cells/mL</v>
      </c>
      <c r="D2251" s="6" t="str">
        <f t="shared" si="53"/>
        <v>Pyrophacus_steinii</v>
      </c>
      <c r="E2251" s="149" t="str">
        <f t="shared" si="52"/>
        <v>cells/mL</v>
      </c>
      <c r="F2251" s="173">
        <v>1</v>
      </c>
      <c r="G2251" t="str">
        <f>VLOOKUP(A2251,'MASTER KEY'!$A$2:$K7247,11,FALSE)</f>
        <v>Ecology (Planktonic)</v>
      </c>
      <c r="H2251">
        <v>0</v>
      </c>
    </row>
    <row r="2252" spans="1:8">
      <c r="A2252" s="6" t="s">
        <v>6887</v>
      </c>
      <c r="B2252" t="str">
        <f>VLOOKUP(A2252,'MASTER KEY'!$A$2:$B8210,2,FALSE)</f>
        <v>Raphidiopsis curvata</v>
      </c>
      <c r="C2252" s="149" t="str">
        <f>VLOOKUP(A2252,'MASTER KEY'!$A$2:$C8210,3,TRUE)</f>
        <v>cells/mL</v>
      </c>
      <c r="D2252" s="6" t="str">
        <f t="shared" si="53"/>
        <v>Raphidiopsis_curvata</v>
      </c>
      <c r="E2252" s="149" t="str">
        <f t="shared" ref="E2252:E2315" si="54">C2252</f>
        <v>cells/mL</v>
      </c>
      <c r="F2252" s="173">
        <v>1</v>
      </c>
      <c r="G2252" t="str">
        <f>VLOOKUP(A2252,'MASTER KEY'!$A$2:$K7248,11,FALSE)</f>
        <v>Ecology (Planktonic)</v>
      </c>
      <c r="H2252">
        <v>0</v>
      </c>
    </row>
    <row r="2253" spans="1:8">
      <c r="A2253" s="6" t="s">
        <v>6888</v>
      </c>
      <c r="B2253" t="str">
        <f>VLOOKUP(A2253,'MASTER KEY'!$A$2:$B8211,2,FALSE)</f>
        <v>Raphidiopsis mediterranea</v>
      </c>
      <c r="C2253" s="149" t="str">
        <f>VLOOKUP(A2253,'MASTER KEY'!$A$2:$C8211,3,TRUE)</f>
        <v>cells/mL</v>
      </c>
      <c r="D2253" s="6" t="str">
        <f t="shared" ref="D2253:D2316" si="55">SUBSTITUTE(SUBSTITUTE(SUBSTITUTE(SUBSTITUTE(SUBSTITUTE(SUBSTITUTE(SUBSTITUTE(SUBSTITUTE(SUBSTITUTE(SUBSTITUTE(SUBSTITUTE(SUBSTITUTE(B2253," ","_"),"%",""),"(",""),")",""),"/",""),",",""),"-",""),".",""),"'",""),"&lt;",""),"&gt;",""),"=","")</f>
        <v>Raphidiopsis_mediterranea</v>
      </c>
      <c r="E2253" s="149" t="str">
        <f t="shared" si="54"/>
        <v>cells/mL</v>
      </c>
      <c r="F2253" s="173">
        <v>1</v>
      </c>
      <c r="G2253" t="str">
        <f>VLOOKUP(A2253,'MASTER KEY'!$A$2:$K7249,11,FALSE)</f>
        <v>Ecology (Planktonic)</v>
      </c>
      <c r="H2253">
        <v>0</v>
      </c>
    </row>
    <row r="2254" spans="1:8">
      <c r="A2254" s="6" t="s">
        <v>6889</v>
      </c>
      <c r="B2254" t="str">
        <f>VLOOKUP(A2254,'MASTER KEY'!$A$2:$B8212,2,FALSE)</f>
        <v>Raphidiopsis spp 0001</v>
      </c>
      <c r="C2254" s="149" t="str">
        <f>VLOOKUP(A2254,'MASTER KEY'!$A$2:$C8212,3,TRUE)</f>
        <v>cells/mL</v>
      </c>
      <c r="D2254" s="6" t="str">
        <f t="shared" si="55"/>
        <v>Raphidiopsis_spp_0001</v>
      </c>
      <c r="E2254" s="149" t="str">
        <f t="shared" si="54"/>
        <v>cells/mL</v>
      </c>
      <c r="F2254" s="173">
        <v>1</v>
      </c>
      <c r="G2254" t="str">
        <f>VLOOKUP(A2254,'MASTER KEY'!$A$2:$K7250,11,FALSE)</f>
        <v>Ecology (Planktonic)</v>
      </c>
      <c r="H2254">
        <v>0</v>
      </c>
    </row>
    <row r="2255" spans="1:8">
      <c r="A2255" s="6" t="s">
        <v>6890</v>
      </c>
      <c r="B2255" t="str">
        <f>VLOOKUP(A2255,'MASTER KEY'!$A$2:$B8213,2,FALSE)</f>
        <v>Raphidophyta spp 0001</v>
      </c>
      <c r="C2255" s="149" t="str">
        <f>VLOOKUP(A2255,'MASTER KEY'!$A$2:$C8213,3,TRUE)</f>
        <v>cells/mL</v>
      </c>
      <c r="D2255" s="6" t="str">
        <f t="shared" si="55"/>
        <v>Raphidophyta_spp_0001</v>
      </c>
      <c r="E2255" s="149" t="str">
        <f t="shared" si="54"/>
        <v>cells/mL</v>
      </c>
      <c r="F2255" s="173">
        <v>1</v>
      </c>
      <c r="G2255" t="str">
        <f>VLOOKUP(A2255,'MASTER KEY'!$A$2:$K7251,11,FALSE)</f>
        <v>Ecology (Planktonic)</v>
      </c>
      <c r="H2255">
        <v>0</v>
      </c>
    </row>
    <row r="2256" spans="1:8">
      <c r="A2256" s="6" t="s">
        <v>6891</v>
      </c>
      <c r="B2256" t="str">
        <f>VLOOKUP(A2256,'MASTER KEY'!$A$2:$B8214,2,FALSE)</f>
        <v>Raphidophyta spp 0002</v>
      </c>
      <c r="C2256" s="149" t="str">
        <f>VLOOKUP(A2256,'MASTER KEY'!$A$2:$C8214,3,TRUE)</f>
        <v>cells/mL</v>
      </c>
      <c r="D2256" s="6" t="str">
        <f t="shared" si="55"/>
        <v>Raphidophyta_spp_0002</v>
      </c>
      <c r="E2256" s="149" t="str">
        <f t="shared" si="54"/>
        <v>cells/mL</v>
      </c>
      <c r="F2256" s="173">
        <v>1</v>
      </c>
      <c r="G2256" t="str">
        <f>VLOOKUP(A2256,'MASTER KEY'!$A$2:$K7252,11,FALSE)</f>
        <v>Ecology (Planktonic)</v>
      </c>
      <c r="H2256">
        <v>0</v>
      </c>
    </row>
    <row r="2257" spans="1:8">
      <c r="A2257" s="6" t="s">
        <v>6892</v>
      </c>
      <c r="B2257" t="str">
        <f>VLOOKUP(A2257,'MASTER KEY'!$A$2:$B8215,2,FALSE)</f>
        <v>Raphidophyte spp 0001</v>
      </c>
      <c r="C2257" s="149" t="str">
        <f>VLOOKUP(A2257,'MASTER KEY'!$A$2:$C8215,3,TRUE)</f>
        <v>cells/mL</v>
      </c>
      <c r="D2257" s="6" t="str">
        <f t="shared" si="55"/>
        <v>Raphidophyte_spp_0001</v>
      </c>
      <c r="E2257" s="149" t="str">
        <f t="shared" si="54"/>
        <v>cells/mL</v>
      </c>
      <c r="F2257" s="173">
        <v>1</v>
      </c>
      <c r="G2257" t="str">
        <f>VLOOKUP(A2257,'MASTER KEY'!$A$2:$K7253,11,FALSE)</f>
        <v>Ecology (Planktonic)</v>
      </c>
      <c r="H2257">
        <v>0</v>
      </c>
    </row>
    <row r="2258" spans="1:8">
      <c r="A2258" s="6" t="s">
        <v>6893</v>
      </c>
      <c r="B2258" t="str">
        <f>VLOOKUP(A2258,'MASTER KEY'!$A$2:$B8216,2,FALSE)</f>
        <v>Raphoneis amphiceros</v>
      </c>
      <c r="C2258" s="149" t="str">
        <f>VLOOKUP(A2258,'MASTER KEY'!$A$2:$C8216,3,TRUE)</f>
        <v>cells/mL</v>
      </c>
      <c r="D2258" s="6" t="str">
        <f t="shared" si="55"/>
        <v>Raphoneis_amphiceros</v>
      </c>
      <c r="E2258" s="149" t="str">
        <f t="shared" si="54"/>
        <v>cells/mL</v>
      </c>
      <c r="F2258" s="173">
        <v>1</v>
      </c>
      <c r="G2258" t="str">
        <f>VLOOKUP(A2258,'MASTER KEY'!$A$2:$K7254,11,FALSE)</f>
        <v>Ecology (Planktonic)</v>
      </c>
      <c r="H2258">
        <v>0</v>
      </c>
    </row>
    <row r="2259" spans="1:8">
      <c r="A2259" s="6" t="s">
        <v>6894</v>
      </c>
      <c r="B2259" t="str">
        <f>VLOOKUP(A2259,'MASTER KEY'!$A$2:$B8217,2,FALSE)</f>
        <v>Reticulofenestra spp 0001</v>
      </c>
      <c r="C2259" s="149" t="str">
        <f>VLOOKUP(A2259,'MASTER KEY'!$A$2:$C8217,3,TRUE)</f>
        <v>cells/mL</v>
      </c>
      <c r="D2259" s="6" t="str">
        <f t="shared" si="55"/>
        <v>Reticulofenestra_spp_0001</v>
      </c>
      <c r="E2259" s="149" t="str">
        <f t="shared" si="54"/>
        <v>cells/mL</v>
      </c>
      <c r="F2259" s="173">
        <v>1</v>
      </c>
      <c r="G2259" t="str">
        <f>VLOOKUP(A2259,'MASTER KEY'!$A$2:$K7255,11,FALSE)</f>
        <v>Ecology (Planktonic)</v>
      </c>
      <c r="H2259">
        <v>0</v>
      </c>
    </row>
    <row r="2260" spans="1:8">
      <c r="A2260" s="6" t="s">
        <v>6895</v>
      </c>
      <c r="B2260" t="str">
        <f>VLOOKUP(A2260,'MASTER KEY'!$A$2:$B8218,2,FALSE)</f>
        <v>Rhabdoderma spp 0001</v>
      </c>
      <c r="C2260" s="149" t="str">
        <f>VLOOKUP(A2260,'MASTER KEY'!$A$2:$C8218,3,TRUE)</f>
        <v>cells/mL</v>
      </c>
      <c r="D2260" s="6" t="str">
        <f t="shared" si="55"/>
        <v>Rhabdoderma_spp_0001</v>
      </c>
      <c r="E2260" s="149" t="str">
        <f t="shared" si="54"/>
        <v>cells/mL</v>
      </c>
      <c r="F2260" s="173">
        <v>1</v>
      </c>
      <c r="G2260" t="str">
        <f>VLOOKUP(A2260,'MASTER KEY'!$A$2:$K7256,11,FALSE)</f>
        <v>Ecology (Planktonic)</v>
      </c>
      <c r="H2260">
        <v>0</v>
      </c>
    </row>
    <row r="2261" spans="1:8">
      <c r="A2261" s="6" t="s">
        <v>6896</v>
      </c>
      <c r="B2261" t="str">
        <f>VLOOKUP(A2261,'MASTER KEY'!$A$2:$B8219,2,FALSE)</f>
        <v>Rhabdonella amor</v>
      </c>
      <c r="C2261" s="149" t="str">
        <f>VLOOKUP(A2261,'MASTER KEY'!$A$2:$C8219,3,TRUE)</f>
        <v>cells/mL</v>
      </c>
      <c r="D2261" s="6" t="str">
        <f t="shared" si="55"/>
        <v>Rhabdonella_amor</v>
      </c>
      <c r="E2261" s="149" t="str">
        <f t="shared" si="54"/>
        <v>cells/mL</v>
      </c>
      <c r="F2261" s="173">
        <v>1</v>
      </c>
      <c r="G2261" t="str">
        <f>VLOOKUP(A2261,'MASTER KEY'!$A$2:$K7257,11,FALSE)</f>
        <v>Ecology (Planktonic)</v>
      </c>
      <c r="H2261">
        <v>0</v>
      </c>
    </row>
    <row r="2262" spans="1:8">
      <c r="A2262" s="6" t="s">
        <v>6897</v>
      </c>
      <c r="B2262" t="str">
        <f>VLOOKUP(A2262,'MASTER KEY'!$A$2:$B8220,2,FALSE)</f>
        <v>Rhabdonella spiralis</v>
      </c>
      <c r="C2262" s="149" t="str">
        <f>VLOOKUP(A2262,'MASTER KEY'!$A$2:$C8220,3,TRUE)</f>
        <v>cells/mL</v>
      </c>
      <c r="D2262" s="6" t="str">
        <f t="shared" si="55"/>
        <v>Rhabdonella_spiralis</v>
      </c>
      <c r="E2262" s="149" t="str">
        <f t="shared" si="54"/>
        <v>cells/mL</v>
      </c>
      <c r="F2262" s="173">
        <v>1</v>
      </c>
      <c r="G2262" t="str">
        <f>VLOOKUP(A2262,'MASTER KEY'!$A$2:$K7258,11,FALSE)</f>
        <v>Ecology (Planktonic)</v>
      </c>
      <c r="H2262">
        <v>0</v>
      </c>
    </row>
    <row r="2263" spans="1:8">
      <c r="A2263" s="6" t="s">
        <v>6898</v>
      </c>
      <c r="B2263" t="str">
        <f>VLOOKUP(A2263,'MASTER KEY'!$A$2:$B8221,2,FALSE)</f>
        <v>Rhabdonella spp 0001</v>
      </c>
      <c r="C2263" s="149" t="str">
        <f>VLOOKUP(A2263,'MASTER KEY'!$A$2:$C8221,3,TRUE)</f>
        <v>cells/mL</v>
      </c>
      <c r="D2263" s="6" t="str">
        <f t="shared" si="55"/>
        <v>Rhabdonella_spp_0001</v>
      </c>
      <c r="E2263" s="149" t="str">
        <f t="shared" si="54"/>
        <v>cells/mL</v>
      </c>
      <c r="F2263" s="173">
        <v>1</v>
      </c>
      <c r="G2263" t="str">
        <f>VLOOKUP(A2263,'MASTER KEY'!$A$2:$K7259,11,FALSE)</f>
        <v>Ecology (Planktonic)</v>
      </c>
      <c r="H2263">
        <v>0</v>
      </c>
    </row>
    <row r="2264" spans="1:8">
      <c r="A2264" s="6" t="s">
        <v>6899</v>
      </c>
      <c r="B2264" t="str">
        <f>VLOOKUP(A2264,'MASTER KEY'!$A$2:$B8222,2,FALSE)</f>
        <v>Rhabdonema spp 0001</v>
      </c>
      <c r="C2264" s="149" t="str">
        <f>VLOOKUP(A2264,'MASTER KEY'!$A$2:$C8222,3,TRUE)</f>
        <v>cells/mL</v>
      </c>
      <c r="D2264" s="6" t="str">
        <f t="shared" si="55"/>
        <v>Rhabdonema_spp_0001</v>
      </c>
      <c r="E2264" s="149" t="str">
        <f t="shared" si="54"/>
        <v>cells/mL</v>
      </c>
      <c r="F2264" s="173">
        <v>1</v>
      </c>
      <c r="G2264" t="str">
        <f>VLOOKUP(A2264,'MASTER KEY'!$A$2:$K7260,11,FALSE)</f>
        <v>Ecology (Planktonic)</v>
      </c>
      <c r="H2264">
        <v>0</v>
      </c>
    </row>
    <row r="2265" spans="1:8">
      <c r="A2265" s="6" t="s">
        <v>6900</v>
      </c>
      <c r="B2265" t="str">
        <f>VLOOKUP(A2265,'MASTER KEY'!$A$2:$B8223,2,FALSE)</f>
        <v>Rhaphoneis amphiceros</v>
      </c>
      <c r="C2265" s="149" t="str">
        <f>VLOOKUP(A2265,'MASTER KEY'!$A$2:$C8223,3,TRUE)</f>
        <v>cells/mL</v>
      </c>
      <c r="D2265" s="6" t="str">
        <f t="shared" si="55"/>
        <v>Rhaphoneis_amphiceros</v>
      </c>
      <c r="E2265" s="149" t="str">
        <f t="shared" si="54"/>
        <v>cells/mL</v>
      </c>
      <c r="F2265" s="173">
        <v>1</v>
      </c>
      <c r="G2265" t="str">
        <f>VLOOKUP(A2265,'MASTER KEY'!$A$2:$K7261,11,FALSE)</f>
        <v>Ecology (Planktonic)</v>
      </c>
      <c r="H2265">
        <v>0</v>
      </c>
    </row>
    <row r="2266" spans="1:8">
      <c r="A2266" s="6" t="s">
        <v>6901</v>
      </c>
      <c r="B2266" t="str">
        <f>VLOOKUP(A2266,'MASTER KEY'!$A$2:$B8224,2,FALSE)</f>
        <v>Rhizoclonium spp 0001</v>
      </c>
      <c r="C2266" s="149" t="str">
        <f>VLOOKUP(A2266,'MASTER KEY'!$A$2:$C8224,3,TRUE)</f>
        <v>cells/mL</v>
      </c>
      <c r="D2266" s="6" t="str">
        <f t="shared" si="55"/>
        <v>Rhizoclonium_spp_0001</v>
      </c>
      <c r="E2266" s="149" t="str">
        <f t="shared" si="54"/>
        <v>cells/mL</v>
      </c>
      <c r="F2266" s="173">
        <v>1</v>
      </c>
      <c r="G2266" t="str">
        <f>VLOOKUP(A2266,'MASTER KEY'!$A$2:$K7262,11,FALSE)</f>
        <v>Ecology (Planktonic)</v>
      </c>
      <c r="H2266">
        <v>0</v>
      </c>
    </row>
    <row r="2267" spans="1:8">
      <c r="A2267" s="6" t="s">
        <v>6902</v>
      </c>
      <c r="B2267" t="str">
        <f>VLOOKUP(A2267,'MASTER KEY'!$A$2:$B8225,2,FALSE)</f>
        <v>Rhizomonas setigera</v>
      </c>
      <c r="C2267" s="149" t="str">
        <f>VLOOKUP(A2267,'MASTER KEY'!$A$2:$C8225,3,TRUE)</f>
        <v>cells/mL</v>
      </c>
      <c r="D2267" s="6" t="str">
        <f t="shared" si="55"/>
        <v>Rhizomonas_setigera</v>
      </c>
      <c r="E2267" s="149" t="str">
        <f t="shared" si="54"/>
        <v>cells/mL</v>
      </c>
      <c r="F2267" s="173">
        <v>1</v>
      </c>
      <c r="G2267" t="str">
        <f>VLOOKUP(A2267,'MASTER KEY'!$A$2:$K7263,11,FALSE)</f>
        <v>Ecology (Planktonic)</v>
      </c>
      <c r="H2267">
        <v>0</v>
      </c>
    </row>
    <row r="2268" spans="1:8">
      <c r="A2268" s="6" t="s">
        <v>6903</v>
      </c>
      <c r="B2268" t="str">
        <f>VLOOKUP(A2268,'MASTER KEY'!$A$2:$B8226,2,FALSE)</f>
        <v>Rhizosolenia amaralis</v>
      </c>
      <c r="C2268" s="149" t="str">
        <f>VLOOKUP(A2268,'MASTER KEY'!$A$2:$C8226,3,TRUE)</f>
        <v>cells/mL</v>
      </c>
      <c r="D2268" s="6" t="str">
        <f t="shared" si="55"/>
        <v>Rhizosolenia_amaralis</v>
      </c>
      <c r="E2268" s="149" t="str">
        <f t="shared" si="54"/>
        <v>cells/mL</v>
      </c>
      <c r="F2268" s="173">
        <v>1</v>
      </c>
      <c r="G2268" t="str">
        <f>VLOOKUP(A2268,'MASTER KEY'!$A$2:$K7264,11,FALSE)</f>
        <v>Ecology (Planktonic)</v>
      </c>
      <c r="H2268">
        <v>0</v>
      </c>
    </row>
    <row r="2269" spans="1:8">
      <c r="A2269" s="6" t="s">
        <v>6904</v>
      </c>
      <c r="B2269" t="str">
        <f>VLOOKUP(A2269,'MASTER KEY'!$A$2:$B8227,2,FALSE)</f>
        <v>Rhizosolenia antennata</v>
      </c>
      <c r="C2269" s="149" t="str">
        <f>VLOOKUP(A2269,'MASTER KEY'!$A$2:$C8227,3,TRUE)</f>
        <v>cells/mL</v>
      </c>
      <c r="D2269" s="6" t="str">
        <f t="shared" si="55"/>
        <v>Rhizosolenia_antennata</v>
      </c>
      <c r="E2269" s="149" t="str">
        <f t="shared" si="54"/>
        <v>cells/mL</v>
      </c>
      <c r="F2269" s="173">
        <v>1</v>
      </c>
      <c r="G2269" t="str">
        <f>VLOOKUP(A2269,'MASTER KEY'!$A$2:$K7265,11,FALSE)</f>
        <v>Ecology (Planktonic)</v>
      </c>
      <c r="H2269">
        <v>0</v>
      </c>
    </row>
    <row r="2270" spans="1:8">
      <c r="A2270" s="6" t="s">
        <v>6905</v>
      </c>
      <c r="B2270" t="str">
        <f>VLOOKUP(A2270,'MASTER KEY'!$A$2:$B8228,2,FALSE)</f>
        <v>Rhizosolenia bergonii</v>
      </c>
      <c r="C2270" s="149" t="str">
        <f>VLOOKUP(A2270,'MASTER KEY'!$A$2:$C8228,3,TRUE)</f>
        <v>cells/mL</v>
      </c>
      <c r="D2270" s="6" t="str">
        <f t="shared" si="55"/>
        <v>Rhizosolenia_bergonii</v>
      </c>
      <c r="E2270" s="149" t="str">
        <f t="shared" si="54"/>
        <v>cells/mL</v>
      </c>
      <c r="F2270" s="173">
        <v>1</v>
      </c>
      <c r="G2270" t="str">
        <f>VLOOKUP(A2270,'MASTER KEY'!$A$2:$K7266,11,FALSE)</f>
        <v>Ecology (Planktonic)</v>
      </c>
      <c r="H2270">
        <v>0</v>
      </c>
    </row>
    <row r="2271" spans="1:8">
      <c r="A2271" s="6" t="s">
        <v>6906</v>
      </c>
      <c r="B2271" t="str">
        <f>VLOOKUP(A2271,'MASTER KEY'!$A$2:$B8229,2,FALSE)</f>
        <v>Rhizosolenia calcar-avis</v>
      </c>
      <c r="C2271" s="149" t="str">
        <f>VLOOKUP(A2271,'MASTER KEY'!$A$2:$C8229,3,TRUE)</f>
        <v>cells/mL</v>
      </c>
      <c r="D2271" s="6" t="str">
        <f t="shared" si="55"/>
        <v>Rhizosolenia_calcaravis</v>
      </c>
      <c r="E2271" s="149" t="str">
        <f t="shared" si="54"/>
        <v>cells/mL</v>
      </c>
      <c r="F2271" s="173">
        <v>1</v>
      </c>
      <c r="G2271" t="str">
        <f>VLOOKUP(A2271,'MASTER KEY'!$A$2:$K7267,11,FALSE)</f>
        <v>Ecology (Planktonic)</v>
      </c>
      <c r="H2271">
        <v>0</v>
      </c>
    </row>
    <row r="2272" spans="1:8">
      <c r="A2272" s="6" t="s">
        <v>6907</v>
      </c>
      <c r="B2272" t="str">
        <f>VLOOKUP(A2272,'MASTER KEY'!$A$2:$B8230,2,FALSE)</f>
        <v>Rhizosolenia castracanei</v>
      </c>
      <c r="C2272" s="149" t="str">
        <f>VLOOKUP(A2272,'MASTER KEY'!$A$2:$C8230,3,TRUE)</f>
        <v>cells/mL</v>
      </c>
      <c r="D2272" s="6" t="str">
        <f t="shared" si="55"/>
        <v>Rhizosolenia_castracanei</v>
      </c>
      <c r="E2272" s="149" t="str">
        <f t="shared" si="54"/>
        <v>cells/mL</v>
      </c>
      <c r="F2272" s="173">
        <v>1</v>
      </c>
      <c r="G2272" t="str">
        <f>VLOOKUP(A2272,'MASTER KEY'!$A$2:$K7268,11,FALSE)</f>
        <v>Ecology (Planktonic)</v>
      </c>
      <c r="H2272">
        <v>0</v>
      </c>
    </row>
    <row r="2273" spans="1:8">
      <c r="A2273" s="6" t="s">
        <v>6908</v>
      </c>
      <c r="B2273" t="str">
        <f>VLOOKUP(A2273,'MASTER KEY'!$A$2:$B8231,2,FALSE)</f>
        <v>Rhizosolenia clevei</v>
      </c>
      <c r="C2273" s="149" t="str">
        <f>VLOOKUP(A2273,'MASTER KEY'!$A$2:$C8231,3,TRUE)</f>
        <v>cells/mL</v>
      </c>
      <c r="D2273" s="6" t="str">
        <f t="shared" si="55"/>
        <v>Rhizosolenia_clevei</v>
      </c>
      <c r="E2273" s="149" t="str">
        <f t="shared" si="54"/>
        <v>cells/mL</v>
      </c>
      <c r="F2273" s="173">
        <v>1</v>
      </c>
      <c r="G2273" t="str">
        <f>VLOOKUP(A2273,'MASTER KEY'!$A$2:$K7269,11,FALSE)</f>
        <v>Ecology (Planktonic)</v>
      </c>
      <c r="H2273">
        <v>0</v>
      </c>
    </row>
    <row r="2274" spans="1:8">
      <c r="A2274" s="6" t="s">
        <v>6909</v>
      </c>
      <c r="B2274" t="str">
        <f>VLOOKUP(A2274,'MASTER KEY'!$A$2:$B8232,2,FALSE)</f>
        <v>Rhizosolenia fallax</v>
      </c>
      <c r="C2274" s="149" t="str">
        <f>VLOOKUP(A2274,'MASTER KEY'!$A$2:$C8232,3,TRUE)</f>
        <v>cells/mL</v>
      </c>
      <c r="D2274" s="6" t="str">
        <f t="shared" si="55"/>
        <v>Rhizosolenia_fallax</v>
      </c>
      <c r="E2274" s="149" t="str">
        <f t="shared" si="54"/>
        <v>cells/mL</v>
      </c>
      <c r="F2274" s="173">
        <v>1</v>
      </c>
      <c r="G2274" t="str">
        <f>VLOOKUP(A2274,'MASTER KEY'!$A$2:$K7270,11,FALSE)</f>
        <v>Ecology (Planktonic)</v>
      </c>
      <c r="H2274">
        <v>0</v>
      </c>
    </row>
    <row r="2275" spans="1:8">
      <c r="A2275" s="6" t="s">
        <v>6910</v>
      </c>
      <c r="B2275" t="str">
        <f>VLOOKUP(A2275,'MASTER KEY'!$A$2:$B8233,2,FALSE)</f>
        <v>Rhizosolenia formosa</v>
      </c>
      <c r="C2275" s="149" t="str">
        <f>VLOOKUP(A2275,'MASTER KEY'!$A$2:$C8233,3,TRUE)</f>
        <v>cells/mL</v>
      </c>
      <c r="D2275" s="6" t="str">
        <f t="shared" si="55"/>
        <v>Rhizosolenia_formosa</v>
      </c>
      <c r="E2275" s="149" t="str">
        <f t="shared" si="54"/>
        <v>cells/mL</v>
      </c>
      <c r="F2275" s="173">
        <v>1</v>
      </c>
      <c r="G2275" t="str">
        <f>VLOOKUP(A2275,'MASTER KEY'!$A$2:$K7271,11,FALSE)</f>
        <v>Ecology (Planktonic)</v>
      </c>
      <c r="H2275">
        <v>0</v>
      </c>
    </row>
    <row r="2276" spans="1:8">
      <c r="A2276" s="6" t="s">
        <v>6911</v>
      </c>
      <c r="B2276" t="str">
        <f>VLOOKUP(A2276,'MASTER KEY'!$A$2:$B8234,2,FALSE)</f>
        <v>Rhizosolenia hebetata</v>
      </c>
      <c r="C2276" s="149" t="str">
        <f>VLOOKUP(A2276,'MASTER KEY'!$A$2:$C8234,3,TRUE)</f>
        <v>cells/mL</v>
      </c>
      <c r="D2276" s="6" t="str">
        <f t="shared" si="55"/>
        <v>Rhizosolenia_hebetata</v>
      </c>
      <c r="E2276" s="149" t="str">
        <f t="shared" si="54"/>
        <v>cells/mL</v>
      </c>
      <c r="F2276" s="173">
        <v>1</v>
      </c>
      <c r="G2276" t="str">
        <f>VLOOKUP(A2276,'MASTER KEY'!$A$2:$K7272,11,FALSE)</f>
        <v>Ecology (Planktonic)</v>
      </c>
      <c r="H2276">
        <v>0</v>
      </c>
    </row>
    <row r="2277" spans="1:8">
      <c r="A2277" s="6" t="s">
        <v>6912</v>
      </c>
      <c r="B2277" t="str">
        <f>VLOOKUP(A2277,'MASTER KEY'!$A$2:$B8235,2,FALSE)</f>
        <v>Rhizosolenia hyalina</v>
      </c>
      <c r="C2277" s="149" t="str">
        <f>VLOOKUP(A2277,'MASTER KEY'!$A$2:$C8235,3,TRUE)</f>
        <v>cells/mL</v>
      </c>
      <c r="D2277" s="6" t="str">
        <f t="shared" si="55"/>
        <v>Rhizosolenia_hyalina</v>
      </c>
      <c r="E2277" s="149" t="str">
        <f t="shared" si="54"/>
        <v>cells/mL</v>
      </c>
      <c r="F2277" s="173">
        <v>1</v>
      </c>
      <c r="G2277" t="str">
        <f>VLOOKUP(A2277,'MASTER KEY'!$A$2:$K7273,11,FALSE)</f>
        <v>Ecology (Planktonic)</v>
      </c>
      <c r="H2277">
        <v>0</v>
      </c>
    </row>
    <row r="2278" spans="1:8">
      <c r="A2278" s="6" t="s">
        <v>6913</v>
      </c>
      <c r="B2278" t="str">
        <f>VLOOKUP(A2278,'MASTER KEY'!$A$2:$B8236,2,FALSE)</f>
        <v>Rhizosolenia imbricata</v>
      </c>
      <c r="C2278" s="149" t="str">
        <f>VLOOKUP(A2278,'MASTER KEY'!$A$2:$C8236,3,TRUE)</f>
        <v>cells/mL</v>
      </c>
      <c r="D2278" s="6" t="str">
        <f t="shared" si="55"/>
        <v>Rhizosolenia_imbricata</v>
      </c>
      <c r="E2278" s="149" t="str">
        <f t="shared" si="54"/>
        <v>cells/mL</v>
      </c>
      <c r="F2278" s="173">
        <v>1</v>
      </c>
      <c r="G2278" t="str">
        <f>VLOOKUP(A2278,'MASTER KEY'!$A$2:$K7274,11,FALSE)</f>
        <v>Ecology (Planktonic)</v>
      </c>
      <c r="H2278">
        <v>0</v>
      </c>
    </row>
    <row r="2279" spans="1:8">
      <c r="A2279" s="6" t="s">
        <v>6914</v>
      </c>
      <c r="B2279" t="str">
        <f>VLOOKUP(A2279,'MASTER KEY'!$A$2:$B8237,2,FALSE)</f>
        <v>Rhizosolenia pungens</v>
      </c>
      <c r="C2279" s="149" t="str">
        <f>VLOOKUP(A2279,'MASTER KEY'!$A$2:$C8237,3,TRUE)</f>
        <v>cells/mL</v>
      </c>
      <c r="D2279" s="6" t="str">
        <f t="shared" si="55"/>
        <v>Rhizosolenia_pungens</v>
      </c>
      <c r="E2279" s="149" t="str">
        <f t="shared" si="54"/>
        <v>cells/mL</v>
      </c>
      <c r="F2279" s="173">
        <v>1</v>
      </c>
      <c r="G2279" t="str">
        <f>VLOOKUP(A2279,'MASTER KEY'!$A$2:$K7275,11,FALSE)</f>
        <v>Ecology (Planktonic)</v>
      </c>
      <c r="H2279">
        <v>0</v>
      </c>
    </row>
    <row r="2280" spans="1:8">
      <c r="A2280" s="6" t="s">
        <v>6915</v>
      </c>
      <c r="B2280" t="str">
        <f>VLOOKUP(A2280,'MASTER KEY'!$A$2:$B8238,2,FALSE)</f>
        <v>Rhizosolenia robusta</v>
      </c>
      <c r="C2280" s="149" t="str">
        <f>VLOOKUP(A2280,'MASTER KEY'!$A$2:$C8238,3,TRUE)</f>
        <v>cells/mL</v>
      </c>
      <c r="D2280" s="6" t="str">
        <f t="shared" si="55"/>
        <v>Rhizosolenia_robusta</v>
      </c>
      <c r="E2280" s="149" t="str">
        <f t="shared" si="54"/>
        <v>cells/mL</v>
      </c>
      <c r="F2280" s="173">
        <v>1</v>
      </c>
      <c r="G2280" t="str">
        <f>VLOOKUP(A2280,'MASTER KEY'!$A$2:$K7276,11,FALSE)</f>
        <v>Ecology (Planktonic)</v>
      </c>
      <c r="H2280">
        <v>0</v>
      </c>
    </row>
    <row r="2281" spans="1:8">
      <c r="A2281" s="6" t="s">
        <v>6916</v>
      </c>
      <c r="B2281" t="str">
        <f>VLOOKUP(A2281,'MASTER KEY'!$A$2:$B8239,2,FALSE)</f>
        <v>Rhizosolenia setigera</v>
      </c>
      <c r="C2281" s="149" t="str">
        <f>VLOOKUP(A2281,'MASTER KEY'!$A$2:$C8239,3,TRUE)</f>
        <v>cells/mL</v>
      </c>
      <c r="D2281" s="6" t="str">
        <f t="shared" si="55"/>
        <v>Rhizosolenia_setigera</v>
      </c>
      <c r="E2281" s="149" t="str">
        <f t="shared" si="54"/>
        <v>cells/mL</v>
      </c>
      <c r="F2281" s="173">
        <v>1</v>
      </c>
      <c r="G2281" t="str">
        <f>VLOOKUP(A2281,'MASTER KEY'!$A$2:$K7277,11,FALSE)</f>
        <v>Ecology (Planktonic)</v>
      </c>
      <c r="H2281">
        <v>0</v>
      </c>
    </row>
    <row r="2282" spans="1:8">
      <c r="A2282" s="6" t="s">
        <v>6917</v>
      </c>
      <c r="B2282" t="str">
        <f>VLOOKUP(A2282,'MASTER KEY'!$A$2:$B8240,2,FALSE)</f>
        <v>Rhizosolenia shrubsolei</v>
      </c>
      <c r="C2282" s="149" t="str">
        <f>VLOOKUP(A2282,'MASTER KEY'!$A$2:$C8240,3,TRUE)</f>
        <v>cells/mL</v>
      </c>
      <c r="D2282" s="6" t="str">
        <f t="shared" si="55"/>
        <v>Rhizosolenia_shrubsolei</v>
      </c>
      <c r="E2282" s="149" t="str">
        <f t="shared" si="54"/>
        <v>cells/mL</v>
      </c>
      <c r="F2282" s="173">
        <v>1</v>
      </c>
      <c r="G2282" t="str">
        <f>VLOOKUP(A2282,'MASTER KEY'!$A$2:$K7278,11,FALSE)</f>
        <v>Ecology (Planktonic)</v>
      </c>
      <c r="H2282">
        <v>0</v>
      </c>
    </row>
    <row r="2283" spans="1:8">
      <c r="A2283" s="6" t="s">
        <v>6918</v>
      </c>
      <c r="B2283" t="str">
        <f>VLOOKUP(A2283,'MASTER KEY'!$A$2:$B8241,2,FALSE)</f>
        <v>Rhizosolenia simplex</v>
      </c>
      <c r="C2283" s="149" t="str">
        <f>VLOOKUP(A2283,'MASTER KEY'!$A$2:$C8241,3,TRUE)</f>
        <v>cells/mL</v>
      </c>
      <c r="D2283" s="6" t="str">
        <f t="shared" si="55"/>
        <v>Rhizosolenia_simplex</v>
      </c>
      <c r="E2283" s="149" t="str">
        <f t="shared" si="54"/>
        <v>cells/mL</v>
      </c>
      <c r="F2283" s="173">
        <v>1</v>
      </c>
      <c r="G2283" t="str">
        <f>VLOOKUP(A2283,'MASTER KEY'!$A$2:$K7279,11,FALSE)</f>
        <v>Ecology (Planktonic)</v>
      </c>
      <c r="H2283">
        <v>0</v>
      </c>
    </row>
    <row r="2284" spans="1:8">
      <c r="A2284" s="6" t="s">
        <v>6919</v>
      </c>
      <c r="B2284" t="str">
        <f>VLOOKUP(A2284,'MASTER KEY'!$A$2:$B8242,2,FALSE)</f>
        <v>Rhizosolenia spp 0001</v>
      </c>
      <c r="C2284" s="149" t="str">
        <f>VLOOKUP(A2284,'MASTER KEY'!$A$2:$C8242,3,TRUE)</f>
        <v>cells/mL</v>
      </c>
      <c r="D2284" s="6" t="str">
        <f t="shared" si="55"/>
        <v>Rhizosolenia_spp_0001</v>
      </c>
      <c r="E2284" s="149" t="str">
        <f t="shared" si="54"/>
        <v>cells/mL</v>
      </c>
      <c r="F2284" s="173">
        <v>1</v>
      </c>
      <c r="G2284" t="str">
        <f>VLOOKUP(A2284,'MASTER KEY'!$A$2:$K7280,11,FALSE)</f>
        <v>Ecology (Planktonic)</v>
      </c>
      <c r="H2284">
        <v>0</v>
      </c>
    </row>
    <row r="2285" spans="1:8">
      <c r="A2285" s="6" t="s">
        <v>6920</v>
      </c>
      <c r="B2285" t="str">
        <f>VLOOKUP(A2285,'MASTER KEY'!$A$2:$B8243,2,FALSE)</f>
        <v>Rhizosolenia spp 0002</v>
      </c>
      <c r="C2285" s="149" t="str">
        <f>VLOOKUP(A2285,'MASTER KEY'!$A$2:$C8243,3,TRUE)</f>
        <v>cells/mL</v>
      </c>
      <c r="D2285" s="6" t="str">
        <f t="shared" si="55"/>
        <v>Rhizosolenia_spp_0002</v>
      </c>
      <c r="E2285" s="149" t="str">
        <f t="shared" si="54"/>
        <v>cells/mL</v>
      </c>
      <c r="F2285" s="173">
        <v>1</v>
      </c>
      <c r="G2285" t="str">
        <f>VLOOKUP(A2285,'MASTER KEY'!$A$2:$K7281,11,FALSE)</f>
        <v>Ecology (Planktonic)</v>
      </c>
      <c r="H2285">
        <v>0</v>
      </c>
    </row>
    <row r="2286" spans="1:8">
      <c r="A2286" s="6" t="s">
        <v>6921</v>
      </c>
      <c r="B2286" t="str">
        <f>VLOOKUP(A2286,'MASTER KEY'!$A$2:$B8244,2,FALSE)</f>
        <v>Rhizosolenia spp 0003</v>
      </c>
      <c r="C2286" s="149" t="str">
        <f>VLOOKUP(A2286,'MASTER KEY'!$A$2:$C8244,3,TRUE)</f>
        <v>cells/mL</v>
      </c>
      <c r="D2286" s="6" t="str">
        <f t="shared" si="55"/>
        <v>Rhizosolenia_spp_0003</v>
      </c>
      <c r="E2286" s="149" t="str">
        <f t="shared" si="54"/>
        <v>cells/mL</v>
      </c>
      <c r="F2286" s="173">
        <v>1</v>
      </c>
      <c r="G2286" t="str">
        <f>VLOOKUP(A2286,'MASTER KEY'!$A$2:$K7282,11,FALSE)</f>
        <v>Ecology (Planktonic)</v>
      </c>
      <c r="H2286">
        <v>0</v>
      </c>
    </row>
    <row r="2287" spans="1:8">
      <c r="A2287" s="6" t="s">
        <v>6922</v>
      </c>
      <c r="B2287" t="str">
        <f>VLOOKUP(A2287,'MASTER KEY'!$A$2:$B8245,2,FALSE)</f>
        <v>Rhizosolenia spp 0004</v>
      </c>
      <c r="C2287" s="149" t="str">
        <f>VLOOKUP(A2287,'MASTER KEY'!$A$2:$C8245,3,TRUE)</f>
        <v>cells/mL</v>
      </c>
      <c r="D2287" s="6" t="str">
        <f t="shared" si="55"/>
        <v>Rhizosolenia_spp_0004</v>
      </c>
      <c r="E2287" s="149" t="str">
        <f t="shared" si="54"/>
        <v>cells/mL</v>
      </c>
      <c r="F2287" s="173">
        <v>1</v>
      </c>
      <c r="G2287" t="str">
        <f>VLOOKUP(A2287,'MASTER KEY'!$A$2:$K7283,11,FALSE)</f>
        <v>Ecology (Planktonic)</v>
      </c>
      <c r="H2287">
        <v>0</v>
      </c>
    </row>
    <row r="2288" spans="1:8">
      <c r="A2288" s="6" t="s">
        <v>6923</v>
      </c>
      <c r="B2288" t="str">
        <f>VLOOKUP(A2288,'MASTER KEY'!$A$2:$B8246,2,FALSE)</f>
        <v>Rhizosolenia spp 0005</v>
      </c>
      <c r="C2288" s="149" t="str">
        <f>VLOOKUP(A2288,'MASTER KEY'!$A$2:$C8246,3,TRUE)</f>
        <v>cells/mL</v>
      </c>
      <c r="D2288" s="6" t="str">
        <f t="shared" si="55"/>
        <v>Rhizosolenia_spp_0005</v>
      </c>
      <c r="E2288" s="149" t="str">
        <f t="shared" si="54"/>
        <v>cells/mL</v>
      </c>
      <c r="F2288" s="173">
        <v>1</v>
      </c>
      <c r="G2288" t="str">
        <f>VLOOKUP(A2288,'MASTER KEY'!$A$2:$K7284,11,FALSE)</f>
        <v>Ecology (Planktonic)</v>
      </c>
      <c r="H2288">
        <v>0</v>
      </c>
    </row>
    <row r="2289" spans="1:8">
      <c r="A2289" s="6" t="s">
        <v>6924</v>
      </c>
      <c r="B2289" t="str">
        <f>VLOOKUP(A2289,'MASTER KEY'!$A$2:$B8247,2,FALSE)</f>
        <v>Rhizosolenia spp 0006</v>
      </c>
      <c r="C2289" s="149" t="str">
        <f>VLOOKUP(A2289,'MASTER KEY'!$A$2:$C8247,3,TRUE)</f>
        <v>cells/mL</v>
      </c>
      <c r="D2289" s="6" t="str">
        <f t="shared" si="55"/>
        <v>Rhizosolenia_spp_0006</v>
      </c>
      <c r="E2289" s="149" t="str">
        <f t="shared" si="54"/>
        <v>cells/mL</v>
      </c>
      <c r="F2289" s="173">
        <v>1</v>
      </c>
      <c r="G2289" t="str">
        <f>VLOOKUP(A2289,'MASTER KEY'!$A$2:$K7285,11,FALSE)</f>
        <v>Ecology (Planktonic)</v>
      </c>
      <c r="H2289">
        <v>0</v>
      </c>
    </row>
    <row r="2290" spans="1:8">
      <c r="A2290" s="6" t="s">
        <v>6925</v>
      </c>
      <c r="B2290" t="str">
        <f>VLOOKUP(A2290,'MASTER KEY'!$A$2:$B8248,2,FALSE)</f>
        <v>Rhizosolenia spp 0007</v>
      </c>
      <c r="C2290" s="149" t="str">
        <f>VLOOKUP(A2290,'MASTER KEY'!$A$2:$C8248,3,TRUE)</f>
        <v>cells/mL</v>
      </c>
      <c r="D2290" s="6" t="str">
        <f t="shared" si="55"/>
        <v>Rhizosolenia_spp_0007</v>
      </c>
      <c r="E2290" s="149" t="str">
        <f t="shared" si="54"/>
        <v>cells/mL</v>
      </c>
      <c r="F2290" s="173">
        <v>1</v>
      </c>
      <c r="G2290" t="str">
        <f>VLOOKUP(A2290,'MASTER KEY'!$A$2:$K7286,11,FALSE)</f>
        <v>Ecology (Planktonic)</v>
      </c>
      <c r="H2290">
        <v>0</v>
      </c>
    </row>
    <row r="2291" spans="1:8">
      <c r="A2291" s="6" t="s">
        <v>6926</v>
      </c>
      <c r="B2291" t="str">
        <f>VLOOKUP(A2291,'MASTER KEY'!$A$2:$B8249,2,FALSE)</f>
        <v>Rhizosolenia spp 0008</v>
      </c>
      <c r="C2291" s="149" t="str">
        <f>VLOOKUP(A2291,'MASTER KEY'!$A$2:$C8249,3,TRUE)</f>
        <v>cells/mL</v>
      </c>
      <c r="D2291" s="6" t="str">
        <f t="shared" si="55"/>
        <v>Rhizosolenia_spp_0008</v>
      </c>
      <c r="E2291" s="149" t="str">
        <f t="shared" si="54"/>
        <v>cells/mL</v>
      </c>
      <c r="F2291" s="173">
        <v>1</v>
      </c>
      <c r="G2291" t="str">
        <f>VLOOKUP(A2291,'MASTER KEY'!$A$2:$K7287,11,FALSE)</f>
        <v>Ecology (Planktonic)</v>
      </c>
      <c r="H2291">
        <v>0</v>
      </c>
    </row>
    <row r="2292" spans="1:8">
      <c r="A2292" s="6" t="s">
        <v>6927</v>
      </c>
      <c r="B2292" t="str">
        <f>VLOOKUP(A2292,'MASTER KEY'!$A$2:$B8250,2,FALSE)</f>
        <v>Rhizosolenia spp 0009</v>
      </c>
      <c r="C2292" s="149" t="str">
        <f>VLOOKUP(A2292,'MASTER KEY'!$A$2:$C8250,3,TRUE)</f>
        <v>cells/mL</v>
      </c>
      <c r="D2292" s="6" t="str">
        <f t="shared" si="55"/>
        <v>Rhizosolenia_spp_0009</v>
      </c>
      <c r="E2292" s="149" t="str">
        <f t="shared" si="54"/>
        <v>cells/mL</v>
      </c>
      <c r="F2292" s="173">
        <v>1</v>
      </c>
      <c r="G2292" t="str">
        <f>VLOOKUP(A2292,'MASTER KEY'!$A$2:$K7288,11,FALSE)</f>
        <v>Ecology (Planktonic)</v>
      </c>
      <c r="H2292">
        <v>0</v>
      </c>
    </row>
    <row r="2293" spans="1:8">
      <c r="A2293" s="6" t="s">
        <v>6928</v>
      </c>
      <c r="B2293" t="str">
        <f>VLOOKUP(A2293,'MASTER KEY'!$A$2:$B8251,2,FALSE)</f>
        <v>Rhizosolenia spp 0010</v>
      </c>
      <c r="C2293" s="149" t="str">
        <f>VLOOKUP(A2293,'MASTER KEY'!$A$2:$C8251,3,TRUE)</f>
        <v>cells/mL</v>
      </c>
      <c r="D2293" s="6" t="str">
        <f t="shared" si="55"/>
        <v>Rhizosolenia_spp_0010</v>
      </c>
      <c r="E2293" s="149" t="str">
        <f t="shared" si="54"/>
        <v>cells/mL</v>
      </c>
      <c r="F2293" s="173">
        <v>1</v>
      </c>
      <c r="G2293" t="str">
        <f>VLOOKUP(A2293,'MASTER KEY'!$A$2:$K7289,11,FALSE)</f>
        <v>Ecology (Planktonic)</v>
      </c>
      <c r="H2293">
        <v>0</v>
      </c>
    </row>
    <row r="2294" spans="1:8">
      <c r="A2294" s="6" t="s">
        <v>6929</v>
      </c>
      <c r="B2294" t="str">
        <f>VLOOKUP(A2294,'MASTER KEY'!$A$2:$B8252,2,FALSE)</f>
        <v>Rhizosolenia spp 0011</v>
      </c>
      <c r="C2294" s="149" t="str">
        <f>VLOOKUP(A2294,'MASTER KEY'!$A$2:$C8252,3,TRUE)</f>
        <v>cells/mL</v>
      </c>
      <c r="D2294" s="6" t="str">
        <f t="shared" si="55"/>
        <v>Rhizosolenia_spp_0011</v>
      </c>
      <c r="E2294" s="149" t="str">
        <f t="shared" si="54"/>
        <v>cells/mL</v>
      </c>
      <c r="F2294" s="173">
        <v>1</v>
      </c>
      <c r="G2294" t="str">
        <f>VLOOKUP(A2294,'MASTER KEY'!$A$2:$K7290,11,FALSE)</f>
        <v>Ecology (Planktonic)</v>
      </c>
      <c r="H2294">
        <v>0</v>
      </c>
    </row>
    <row r="2295" spans="1:8">
      <c r="A2295" s="6" t="s">
        <v>6930</v>
      </c>
      <c r="B2295" t="str">
        <f>VLOOKUP(A2295,'MASTER KEY'!$A$2:$B8253,2,FALSE)</f>
        <v>Rhizosolenia spp 0012</v>
      </c>
      <c r="C2295" s="149" t="str">
        <f>VLOOKUP(A2295,'MASTER KEY'!$A$2:$C8253,3,TRUE)</f>
        <v>cells/mL</v>
      </c>
      <c r="D2295" s="6" t="str">
        <f t="shared" si="55"/>
        <v>Rhizosolenia_spp_0012</v>
      </c>
      <c r="E2295" s="149" t="str">
        <f t="shared" si="54"/>
        <v>cells/mL</v>
      </c>
      <c r="F2295" s="173">
        <v>1</v>
      </c>
      <c r="G2295" t="str">
        <f>VLOOKUP(A2295,'MASTER KEY'!$A$2:$K7291,11,FALSE)</f>
        <v>Ecology (Planktonic)</v>
      </c>
      <c r="H2295">
        <v>0</v>
      </c>
    </row>
    <row r="2296" spans="1:8">
      <c r="A2296" s="6" t="s">
        <v>6931</v>
      </c>
      <c r="B2296" t="str">
        <f>VLOOKUP(A2296,'MASTER KEY'!$A$2:$B8254,2,FALSE)</f>
        <v>Rhizosolenia spp 0013</v>
      </c>
      <c r="C2296" s="149" t="str">
        <f>VLOOKUP(A2296,'MASTER KEY'!$A$2:$C8254,3,TRUE)</f>
        <v>cells/mL</v>
      </c>
      <c r="D2296" s="6" t="str">
        <f t="shared" si="55"/>
        <v>Rhizosolenia_spp_0013</v>
      </c>
      <c r="E2296" s="149" t="str">
        <f t="shared" si="54"/>
        <v>cells/mL</v>
      </c>
      <c r="F2296" s="173">
        <v>1</v>
      </c>
      <c r="G2296" t="str">
        <f>VLOOKUP(A2296,'MASTER KEY'!$A$2:$K7292,11,FALSE)</f>
        <v>Ecology (Planktonic)</v>
      </c>
      <c r="H2296">
        <v>0</v>
      </c>
    </row>
    <row r="2297" spans="1:8">
      <c r="A2297" s="6" t="s">
        <v>6932</v>
      </c>
      <c r="B2297" t="str">
        <f>VLOOKUP(A2297,'MASTER KEY'!$A$2:$B8255,2,FALSE)</f>
        <v>Rhizosolenia spp 0014</v>
      </c>
      <c r="C2297" s="149" t="str">
        <f>VLOOKUP(A2297,'MASTER KEY'!$A$2:$C8255,3,TRUE)</f>
        <v>cells/mL</v>
      </c>
      <c r="D2297" s="6" t="str">
        <f t="shared" si="55"/>
        <v>Rhizosolenia_spp_0014</v>
      </c>
      <c r="E2297" s="149" t="str">
        <f t="shared" si="54"/>
        <v>cells/mL</v>
      </c>
      <c r="F2297" s="173">
        <v>1</v>
      </c>
      <c r="G2297" t="str">
        <f>VLOOKUP(A2297,'MASTER KEY'!$A$2:$K7293,11,FALSE)</f>
        <v>Ecology (Planktonic)</v>
      </c>
      <c r="H2297">
        <v>0</v>
      </c>
    </row>
    <row r="2298" spans="1:8">
      <c r="A2298" s="6" t="s">
        <v>6933</v>
      </c>
      <c r="B2298" t="str">
        <f>VLOOKUP(A2298,'MASTER KEY'!$A$2:$B8256,2,FALSE)</f>
        <v>Rhizosolenia spp 0015</v>
      </c>
      <c r="C2298" s="149" t="str">
        <f>VLOOKUP(A2298,'MASTER KEY'!$A$2:$C8256,3,TRUE)</f>
        <v>cells/mL</v>
      </c>
      <c r="D2298" s="6" t="str">
        <f t="shared" si="55"/>
        <v>Rhizosolenia_spp_0015</v>
      </c>
      <c r="E2298" s="149" t="str">
        <f t="shared" si="54"/>
        <v>cells/mL</v>
      </c>
      <c r="F2298" s="173">
        <v>1</v>
      </c>
      <c r="G2298" t="str">
        <f>VLOOKUP(A2298,'MASTER KEY'!$A$2:$K7294,11,FALSE)</f>
        <v>Ecology (Planktonic)</v>
      </c>
      <c r="H2298">
        <v>0</v>
      </c>
    </row>
    <row r="2299" spans="1:8">
      <c r="A2299" s="6" t="s">
        <v>6934</v>
      </c>
      <c r="B2299" t="str">
        <f>VLOOKUP(A2299,'MASTER KEY'!$A$2:$B8257,2,FALSE)</f>
        <v>Rhizosolenia spp 0016</v>
      </c>
      <c r="C2299" s="149" t="str">
        <f>VLOOKUP(A2299,'MASTER KEY'!$A$2:$C8257,3,TRUE)</f>
        <v>cells/mL</v>
      </c>
      <c r="D2299" s="6" t="str">
        <f t="shared" si="55"/>
        <v>Rhizosolenia_spp_0016</v>
      </c>
      <c r="E2299" s="149" t="str">
        <f t="shared" si="54"/>
        <v>cells/mL</v>
      </c>
      <c r="F2299" s="173">
        <v>1</v>
      </c>
      <c r="G2299" t="str">
        <f>VLOOKUP(A2299,'MASTER KEY'!$A$2:$K7295,11,FALSE)</f>
        <v>Ecology (Planktonic)</v>
      </c>
      <c r="H2299">
        <v>0</v>
      </c>
    </row>
    <row r="2300" spans="1:8">
      <c r="A2300" s="6" t="s">
        <v>6935</v>
      </c>
      <c r="B2300" t="str">
        <f>VLOOKUP(A2300,'MASTER KEY'!$A$2:$B8258,2,FALSE)</f>
        <v>Rhizosolenia stolterfothii</v>
      </c>
      <c r="C2300" s="149" t="str">
        <f>VLOOKUP(A2300,'MASTER KEY'!$A$2:$C8258,3,TRUE)</f>
        <v>cells/mL</v>
      </c>
      <c r="D2300" s="6" t="str">
        <f t="shared" si="55"/>
        <v>Rhizosolenia_stolterfothii</v>
      </c>
      <c r="E2300" s="149" t="str">
        <f t="shared" si="54"/>
        <v>cells/mL</v>
      </c>
      <c r="F2300" s="173">
        <v>1</v>
      </c>
      <c r="G2300" t="str">
        <f>VLOOKUP(A2300,'MASTER KEY'!$A$2:$K7296,11,FALSE)</f>
        <v>Ecology (Planktonic)</v>
      </c>
      <c r="H2300">
        <v>0</v>
      </c>
    </row>
    <row r="2301" spans="1:8">
      <c r="A2301" s="6" t="s">
        <v>6936</v>
      </c>
      <c r="B2301" t="str">
        <f>VLOOKUP(A2301,'MASTER KEY'!$A$2:$B8259,2,FALSE)</f>
        <v>Rhizosolenia striata</v>
      </c>
      <c r="C2301" s="149" t="str">
        <f>VLOOKUP(A2301,'MASTER KEY'!$A$2:$C8259,3,TRUE)</f>
        <v>cells/mL</v>
      </c>
      <c r="D2301" s="6" t="str">
        <f t="shared" si="55"/>
        <v>Rhizosolenia_striata</v>
      </c>
      <c r="E2301" s="149" t="str">
        <f t="shared" si="54"/>
        <v>cells/mL</v>
      </c>
      <c r="F2301" s="173">
        <v>1</v>
      </c>
      <c r="G2301" t="str">
        <f>VLOOKUP(A2301,'MASTER KEY'!$A$2:$K7297,11,FALSE)</f>
        <v>Ecology (Planktonic)</v>
      </c>
      <c r="H2301">
        <v>0</v>
      </c>
    </row>
    <row r="2302" spans="1:8">
      <c r="A2302" s="6" t="s">
        <v>6937</v>
      </c>
      <c r="B2302" t="str">
        <f>VLOOKUP(A2302,'MASTER KEY'!$A$2:$B8260,2,FALSE)</f>
        <v>Rhizosolenia styliformis</v>
      </c>
      <c r="C2302" s="149" t="str">
        <f>VLOOKUP(A2302,'MASTER KEY'!$A$2:$C8260,3,TRUE)</f>
        <v>cells/mL</v>
      </c>
      <c r="D2302" s="6" t="str">
        <f t="shared" si="55"/>
        <v>Rhizosolenia_styliformis</v>
      </c>
      <c r="E2302" s="149" t="str">
        <f t="shared" si="54"/>
        <v>cells/mL</v>
      </c>
      <c r="F2302" s="173">
        <v>1</v>
      </c>
      <c r="G2302" t="str">
        <f>VLOOKUP(A2302,'MASTER KEY'!$A$2:$K7298,11,FALSE)</f>
        <v>Ecology (Planktonic)</v>
      </c>
      <c r="H2302">
        <v>0</v>
      </c>
    </row>
    <row r="2303" spans="1:8">
      <c r="A2303" s="6" t="s">
        <v>6938</v>
      </c>
      <c r="B2303" t="str">
        <f>VLOOKUP(A2303,'MASTER KEY'!$A$2:$B8261,2,FALSE)</f>
        <v>Rhizosolenia temperei</v>
      </c>
      <c r="C2303" s="149" t="str">
        <f>VLOOKUP(A2303,'MASTER KEY'!$A$2:$C8261,3,TRUE)</f>
        <v>cells/mL</v>
      </c>
      <c r="D2303" s="6" t="str">
        <f t="shared" si="55"/>
        <v>Rhizosolenia_temperei</v>
      </c>
      <c r="E2303" s="149" t="str">
        <f t="shared" si="54"/>
        <v>cells/mL</v>
      </c>
      <c r="F2303" s="173">
        <v>1</v>
      </c>
      <c r="G2303" t="str">
        <f>VLOOKUP(A2303,'MASTER KEY'!$A$2:$K7299,11,FALSE)</f>
        <v>Ecology (Planktonic)</v>
      </c>
      <c r="H2303">
        <v>0</v>
      </c>
    </row>
    <row r="2304" spans="1:8">
      <c r="A2304" s="6" t="s">
        <v>6939</v>
      </c>
      <c r="B2304" t="str">
        <f>VLOOKUP(A2304,'MASTER KEY'!$A$2:$B8262,2,FALSE)</f>
        <v>Rhodomonas spp 0001</v>
      </c>
      <c r="C2304" s="149" t="str">
        <f>VLOOKUP(A2304,'MASTER KEY'!$A$2:$C8262,3,TRUE)</f>
        <v>cells/mL</v>
      </c>
      <c r="D2304" s="6" t="str">
        <f t="shared" si="55"/>
        <v>Rhodomonas_spp_0001</v>
      </c>
      <c r="E2304" s="149" t="str">
        <f t="shared" si="54"/>
        <v>cells/mL</v>
      </c>
      <c r="F2304" s="173">
        <v>1</v>
      </c>
      <c r="G2304" t="str">
        <f>VLOOKUP(A2304,'MASTER KEY'!$A$2:$K7300,11,FALSE)</f>
        <v>Ecology (Planktonic)</v>
      </c>
      <c r="H2304">
        <v>0</v>
      </c>
    </row>
    <row r="2305" spans="1:8">
      <c r="A2305" s="6" t="s">
        <v>6940</v>
      </c>
      <c r="B2305" t="str">
        <f>VLOOKUP(A2305,'MASTER KEY'!$A$2:$B8263,2,FALSE)</f>
        <v>Rhopalodia gibberula</v>
      </c>
      <c r="C2305" s="149" t="str">
        <f>VLOOKUP(A2305,'MASTER KEY'!$A$2:$C8263,3,TRUE)</f>
        <v>cells/mL</v>
      </c>
      <c r="D2305" s="6" t="str">
        <f t="shared" si="55"/>
        <v>Rhopalodia_gibberula</v>
      </c>
      <c r="E2305" s="149" t="str">
        <f t="shared" si="54"/>
        <v>cells/mL</v>
      </c>
      <c r="F2305" s="173">
        <v>1</v>
      </c>
      <c r="G2305" t="str">
        <f>VLOOKUP(A2305,'MASTER KEY'!$A$2:$K7301,11,FALSE)</f>
        <v>Ecology (Planktonic)</v>
      </c>
      <c r="H2305">
        <v>0</v>
      </c>
    </row>
    <row r="2306" spans="1:8">
      <c r="A2306" s="6" t="s">
        <v>6941</v>
      </c>
      <c r="B2306" t="str">
        <f>VLOOKUP(A2306,'MASTER KEY'!$A$2:$B8264,2,FALSE)</f>
        <v>Rhopalodia spp 0001</v>
      </c>
      <c r="C2306" s="149" t="str">
        <f>VLOOKUP(A2306,'MASTER KEY'!$A$2:$C8264,3,TRUE)</f>
        <v>cells/mL</v>
      </c>
      <c r="D2306" s="6" t="str">
        <f t="shared" si="55"/>
        <v>Rhopalodia_spp_0001</v>
      </c>
      <c r="E2306" s="149" t="str">
        <f t="shared" si="54"/>
        <v>cells/mL</v>
      </c>
      <c r="F2306" s="173">
        <v>1</v>
      </c>
      <c r="G2306" t="str">
        <f>VLOOKUP(A2306,'MASTER KEY'!$A$2:$K7302,11,FALSE)</f>
        <v>Ecology (Planktonic)</v>
      </c>
      <c r="H2306">
        <v>0</v>
      </c>
    </row>
    <row r="2307" spans="1:8">
      <c r="A2307" s="6" t="s">
        <v>6942</v>
      </c>
      <c r="B2307" t="str">
        <f>VLOOKUP(A2307,'MASTER KEY'!$A$2:$B8265,2,FALSE)</f>
        <v>Rhopalodia spp 0002</v>
      </c>
      <c r="C2307" s="149" t="str">
        <f>VLOOKUP(A2307,'MASTER KEY'!$A$2:$C8265,3,TRUE)</f>
        <v>cells/mL</v>
      </c>
      <c r="D2307" s="6" t="str">
        <f t="shared" si="55"/>
        <v>Rhopalodia_spp_0002</v>
      </c>
      <c r="E2307" s="149" t="str">
        <f t="shared" si="54"/>
        <v>cells/mL</v>
      </c>
      <c r="F2307" s="173">
        <v>1</v>
      </c>
      <c r="G2307" t="str">
        <f>VLOOKUP(A2307,'MASTER KEY'!$A$2:$K7303,11,FALSE)</f>
        <v>Ecology (Planktonic)</v>
      </c>
      <c r="H2307">
        <v>0</v>
      </c>
    </row>
    <row r="2308" spans="1:8">
      <c r="A2308" s="6" t="s">
        <v>6943</v>
      </c>
      <c r="B2308" t="str">
        <f>VLOOKUP(A2308,'MASTER KEY'!$A$2:$B8266,2,FALSE)</f>
        <v>Rhopalodiaceae spp 0001</v>
      </c>
      <c r="C2308" s="149" t="str">
        <f>VLOOKUP(A2308,'MASTER KEY'!$A$2:$C8266,3,TRUE)</f>
        <v>cells/mL</v>
      </c>
      <c r="D2308" s="6" t="str">
        <f t="shared" si="55"/>
        <v>Rhopalodiaceae_spp_0001</v>
      </c>
      <c r="E2308" s="149" t="str">
        <f t="shared" si="54"/>
        <v>cells/mL</v>
      </c>
      <c r="F2308" s="173">
        <v>1</v>
      </c>
      <c r="G2308" t="str">
        <f>VLOOKUP(A2308,'MASTER KEY'!$A$2:$K7304,11,FALSE)</f>
        <v>Ecology (Planktonic)</v>
      </c>
      <c r="H2308">
        <v>0</v>
      </c>
    </row>
    <row r="2309" spans="1:8">
      <c r="A2309" s="6" t="s">
        <v>6944</v>
      </c>
      <c r="B2309" t="str">
        <f>VLOOKUP(A2309,'MASTER KEY'!$A$2:$B8267,2,FALSE)</f>
        <v>Richelia intracellularis</v>
      </c>
      <c r="C2309" s="149" t="str">
        <f>VLOOKUP(A2309,'MASTER KEY'!$A$2:$C8267,3,TRUE)</f>
        <v>cells/mL</v>
      </c>
      <c r="D2309" s="6" t="str">
        <f t="shared" si="55"/>
        <v>Richelia_intracellularis</v>
      </c>
      <c r="E2309" s="149" t="str">
        <f t="shared" si="54"/>
        <v>cells/mL</v>
      </c>
      <c r="F2309" s="173">
        <v>1</v>
      </c>
      <c r="G2309" t="str">
        <f>VLOOKUP(A2309,'MASTER KEY'!$A$2:$K7305,11,FALSE)</f>
        <v>Ecology (Planktonic)</v>
      </c>
      <c r="H2309">
        <v>0</v>
      </c>
    </row>
    <row r="2310" spans="1:8">
      <c r="A2310" s="6" t="s">
        <v>6945</v>
      </c>
      <c r="B2310" t="str">
        <f>VLOOKUP(A2310,'MASTER KEY'!$A$2:$B8268,2,FALSE)</f>
        <v>Romeria spp 0001</v>
      </c>
      <c r="C2310" s="149" t="str">
        <f>VLOOKUP(A2310,'MASTER KEY'!$A$2:$C8268,3,TRUE)</f>
        <v>cells/mL</v>
      </c>
      <c r="D2310" s="6" t="str">
        <f t="shared" si="55"/>
        <v>Romeria_spp_0001</v>
      </c>
      <c r="E2310" s="149" t="str">
        <f t="shared" si="54"/>
        <v>cells/mL</v>
      </c>
      <c r="F2310" s="173">
        <v>1</v>
      </c>
      <c r="G2310" t="str">
        <f>VLOOKUP(A2310,'MASTER KEY'!$A$2:$K7306,11,FALSE)</f>
        <v>Ecology (Planktonic)</v>
      </c>
      <c r="H2310">
        <v>0</v>
      </c>
    </row>
    <row r="2311" spans="1:8">
      <c r="A2311" s="6" t="s">
        <v>6946</v>
      </c>
      <c r="B2311" t="str">
        <f>VLOOKUP(A2311,'MASTER KEY'!$A$2:$B8269,2,FALSE)</f>
        <v>Roperia spp 0001</v>
      </c>
      <c r="C2311" s="149" t="str">
        <f>VLOOKUP(A2311,'MASTER KEY'!$A$2:$C8269,3,TRUE)</f>
        <v>cells/mL</v>
      </c>
      <c r="D2311" s="6" t="str">
        <f t="shared" si="55"/>
        <v>Roperia_spp_0001</v>
      </c>
      <c r="E2311" s="149" t="str">
        <f t="shared" si="54"/>
        <v>cells/mL</v>
      </c>
      <c r="F2311" s="173">
        <v>1</v>
      </c>
      <c r="G2311" t="str">
        <f>VLOOKUP(A2311,'MASTER KEY'!$A$2:$K7307,11,FALSE)</f>
        <v>Ecology (Planktonic)</v>
      </c>
      <c r="H2311">
        <v>0</v>
      </c>
    </row>
    <row r="2312" spans="1:8">
      <c r="A2312" s="6" t="s">
        <v>6947</v>
      </c>
      <c r="B2312" t="str">
        <f>VLOOKUP(A2312,'MASTER KEY'!$A$2:$B8270,2,FALSE)</f>
        <v>Salpingella acuminata</v>
      </c>
      <c r="C2312" s="149" t="str">
        <f>VLOOKUP(A2312,'MASTER KEY'!$A$2:$C8270,3,TRUE)</f>
        <v>cells/mL</v>
      </c>
      <c r="D2312" s="6" t="str">
        <f t="shared" si="55"/>
        <v>Salpingella_acuminata</v>
      </c>
      <c r="E2312" s="149" t="str">
        <f t="shared" si="54"/>
        <v>cells/mL</v>
      </c>
      <c r="F2312" s="173">
        <v>1</v>
      </c>
      <c r="G2312" t="str">
        <f>VLOOKUP(A2312,'MASTER KEY'!$A$2:$K7308,11,FALSE)</f>
        <v>Ecology (Planktonic)</v>
      </c>
      <c r="H2312">
        <v>0</v>
      </c>
    </row>
    <row r="2313" spans="1:8">
      <c r="A2313" s="6" t="s">
        <v>6948</v>
      </c>
      <c r="B2313" t="str">
        <f>VLOOKUP(A2313,'MASTER KEY'!$A$2:$B8271,2,FALSE)</f>
        <v>Salpingella costata</v>
      </c>
      <c r="C2313" s="149" t="str">
        <f>VLOOKUP(A2313,'MASTER KEY'!$A$2:$C8271,3,TRUE)</f>
        <v>cells/mL</v>
      </c>
      <c r="D2313" s="6" t="str">
        <f t="shared" si="55"/>
        <v>Salpingella_costata</v>
      </c>
      <c r="E2313" s="149" t="str">
        <f t="shared" si="54"/>
        <v>cells/mL</v>
      </c>
      <c r="F2313" s="173">
        <v>1</v>
      </c>
      <c r="G2313" t="str">
        <f>VLOOKUP(A2313,'MASTER KEY'!$A$2:$K7309,11,FALSE)</f>
        <v>Ecology (Planktonic)</v>
      </c>
      <c r="H2313">
        <v>0</v>
      </c>
    </row>
    <row r="2314" spans="1:8">
      <c r="A2314" s="6" t="s">
        <v>6949</v>
      </c>
      <c r="B2314" t="str">
        <f>VLOOKUP(A2314,'MASTER KEY'!$A$2:$B8272,2,FALSE)</f>
        <v>Salpingella spp 0001</v>
      </c>
      <c r="C2314" s="149" t="str">
        <f>VLOOKUP(A2314,'MASTER KEY'!$A$2:$C8272,3,TRUE)</f>
        <v>cells/mL</v>
      </c>
      <c r="D2314" s="6" t="str">
        <f t="shared" si="55"/>
        <v>Salpingella_spp_0001</v>
      </c>
      <c r="E2314" s="149" t="str">
        <f t="shared" si="54"/>
        <v>cells/mL</v>
      </c>
      <c r="F2314" s="173">
        <v>1</v>
      </c>
      <c r="G2314" t="str">
        <f>VLOOKUP(A2314,'MASTER KEY'!$A$2:$K7310,11,FALSE)</f>
        <v>Ecology (Planktonic)</v>
      </c>
      <c r="H2314">
        <v>0</v>
      </c>
    </row>
    <row r="2315" spans="1:8">
      <c r="A2315" s="6" t="s">
        <v>6950</v>
      </c>
      <c r="B2315" t="str">
        <f>VLOOKUP(A2315,'MASTER KEY'!$A$2:$B8273,2,FALSE)</f>
        <v>Salpingella subconica</v>
      </c>
      <c r="C2315" s="149" t="str">
        <f>VLOOKUP(A2315,'MASTER KEY'!$A$2:$C8273,3,TRUE)</f>
        <v>cells/mL</v>
      </c>
      <c r="D2315" s="6" t="str">
        <f t="shared" si="55"/>
        <v>Salpingella_subconica</v>
      </c>
      <c r="E2315" s="149" t="str">
        <f t="shared" si="54"/>
        <v>cells/mL</v>
      </c>
      <c r="F2315" s="173">
        <v>1</v>
      </c>
      <c r="G2315" t="str">
        <f>VLOOKUP(A2315,'MASTER KEY'!$A$2:$K7311,11,FALSE)</f>
        <v>Ecology (Planktonic)</v>
      </c>
      <c r="H2315">
        <v>0</v>
      </c>
    </row>
    <row r="2316" spans="1:8">
      <c r="A2316" s="6" t="s">
        <v>6951</v>
      </c>
      <c r="B2316" t="str">
        <f>VLOOKUP(A2316,'MASTER KEY'!$A$2:$B8274,2,FALSE)</f>
        <v>Scenedesmus arcuatus</v>
      </c>
      <c r="C2316" s="149" t="str">
        <f>VLOOKUP(A2316,'MASTER KEY'!$A$2:$C8274,3,TRUE)</f>
        <v>cells/mL</v>
      </c>
      <c r="D2316" s="6" t="str">
        <f t="shared" si="55"/>
        <v>Scenedesmus_arcuatus</v>
      </c>
      <c r="E2316" s="149" t="str">
        <f t="shared" ref="E2316:E2379" si="56">C2316</f>
        <v>cells/mL</v>
      </c>
      <c r="F2316" s="173">
        <v>1</v>
      </c>
      <c r="G2316" t="str">
        <f>VLOOKUP(A2316,'MASTER KEY'!$A$2:$K7312,11,FALSE)</f>
        <v>Ecology (Planktonic)</v>
      </c>
      <c r="H2316">
        <v>0</v>
      </c>
    </row>
    <row r="2317" spans="1:8">
      <c r="A2317" s="6" t="s">
        <v>6952</v>
      </c>
      <c r="B2317" t="str">
        <f>VLOOKUP(A2317,'MASTER KEY'!$A$2:$B8275,2,FALSE)</f>
        <v>Scenedesmus intermedius</v>
      </c>
      <c r="C2317" s="149" t="str">
        <f>VLOOKUP(A2317,'MASTER KEY'!$A$2:$C8275,3,TRUE)</f>
        <v>cells/mL</v>
      </c>
      <c r="D2317" s="6" t="str">
        <f t="shared" ref="D2317:D2380" si="57">SUBSTITUTE(SUBSTITUTE(SUBSTITUTE(SUBSTITUTE(SUBSTITUTE(SUBSTITUTE(SUBSTITUTE(SUBSTITUTE(SUBSTITUTE(SUBSTITUTE(SUBSTITUTE(SUBSTITUTE(B2317," ","_"),"%",""),"(",""),")",""),"/",""),",",""),"-",""),".",""),"'",""),"&lt;",""),"&gt;",""),"=","")</f>
        <v>Scenedesmus_intermedius</v>
      </c>
      <c r="E2317" s="149" t="str">
        <f t="shared" si="56"/>
        <v>cells/mL</v>
      </c>
      <c r="F2317" s="173">
        <v>1</v>
      </c>
      <c r="G2317" t="str">
        <f>VLOOKUP(A2317,'MASTER KEY'!$A$2:$K7313,11,FALSE)</f>
        <v>Ecology (Planktonic)</v>
      </c>
      <c r="H2317">
        <v>0</v>
      </c>
    </row>
    <row r="2318" spans="1:8">
      <c r="A2318" s="6" t="s">
        <v>6953</v>
      </c>
      <c r="B2318" t="str">
        <f>VLOOKUP(A2318,'MASTER KEY'!$A$2:$B8276,2,FALSE)</f>
        <v>Scenedesmus spp 0001</v>
      </c>
      <c r="C2318" s="149" t="str">
        <f>VLOOKUP(A2318,'MASTER KEY'!$A$2:$C8276,3,TRUE)</f>
        <v>cells/mL</v>
      </c>
      <c r="D2318" s="6" t="str">
        <f t="shared" si="57"/>
        <v>Scenedesmus_spp_0001</v>
      </c>
      <c r="E2318" s="149" t="str">
        <f t="shared" si="56"/>
        <v>cells/mL</v>
      </c>
      <c r="F2318" s="173">
        <v>1</v>
      </c>
      <c r="G2318" t="str">
        <f>VLOOKUP(A2318,'MASTER KEY'!$A$2:$K7314,11,FALSE)</f>
        <v>Ecology (Planktonic)</v>
      </c>
      <c r="H2318">
        <v>0</v>
      </c>
    </row>
    <row r="2319" spans="1:8">
      <c r="A2319" s="6" t="s">
        <v>6954</v>
      </c>
      <c r="B2319" t="str">
        <f>VLOOKUP(A2319,'MASTER KEY'!$A$2:$B8277,2,FALSE)</f>
        <v>Scenedesmus spp 0002</v>
      </c>
      <c r="C2319" s="149" t="str">
        <f>VLOOKUP(A2319,'MASTER KEY'!$A$2:$C8277,3,TRUE)</f>
        <v>cells/mL</v>
      </c>
      <c r="D2319" s="6" t="str">
        <f t="shared" si="57"/>
        <v>Scenedesmus_spp_0002</v>
      </c>
      <c r="E2319" s="149" t="str">
        <f t="shared" si="56"/>
        <v>cells/mL</v>
      </c>
      <c r="F2319" s="173">
        <v>1</v>
      </c>
      <c r="G2319" t="str">
        <f>VLOOKUP(A2319,'MASTER KEY'!$A$2:$K7315,11,FALSE)</f>
        <v>Ecology (Planktonic)</v>
      </c>
      <c r="H2319">
        <v>0</v>
      </c>
    </row>
    <row r="2320" spans="1:8">
      <c r="A2320" s="6" t="s">
        <v>6955</v>
      </c>
      <c r="B2320" t="str">
        <f>VLOOKUP(A2320,'MASTER KEY'!$A$2:$B8278,2,FALSE)</f>
        <v>Scenedesmus spp 0003</v>
      </c>
      <c r="C2320" s="149" t="str">
        <f>VLOOKUP(A2320,'MASTER KEY'!$A$2:$C8278,3,TRUE)</f>
        <v>cells/mL</v>
      </c>
      <c r="D2320" s="6" t="str">
        <f t="shared" si="57"/>
        <v>Scenedesmus_spp_0003</v>
      </c>
      <c r="E2320" s="149" t="str">
        <f t="shared" si="56"/>
        <v>cells/mL</v>
      </c>
      <c r="F2320" s="173">
        <v>1</v>
      </c>
      <c r="G2320" t="str">
        <f>VLOOKUP(A2320,'MASTER KEY'!$A$2:$K7316,11,FALSE)</f>
        <v>Ecology (Planktonic)</v>
      </c>
      <c r="H2320">
        <v>0</v>
      </c>
    </row>
    <row r="2321" spans="1:8">
      <c r="A2321" s="6" t="s">
        <v>6956</v>
      </c>
      <c r="B2321" t="str">
        <f>VLOOKUP(A2321,'MASTER KEY'!$A$2:$B8279,2,FALSE)</f>
        <v>Schroederia spp 0001</v>
      </c>
      <c r="C2321" s="149" t="str">
        <f>VLOOKUP(A2321,'MASTER KEY'!$A$2:$C8279,3,TRUE)</f>
        <v>cells/mL</v>
      </c>
      <c r="D2321" s="6" t="str">
        <f t="shared" si="57"/>
        <v>Schroederia_spp_0001</v>
      </c>
      <c r="E2321" s="149" t="str">
        <f t="shared" si="56"/>
        <v>cells/mL</v>
      </c>
      <c r="F2321" s="173">
        <v>1</v>
      </c>
      <c r="G2321" t="str">
        <f>VLOOKUP(A2321,'MASTER KEY'!$A$2:$K7317,11,FALSE)</f>
        <v>Ecology (Planktonic)</v>
      </c>
      <c r="H2321">
        <v>0</v>
      </c>
    </row>
    <row r="2322" spans="1:8">
      <c r="A2322" s="6" t="s">
        <v>6957</v>
      </c>
      <c r="B2322" t="str">
        <f>VLOOKUP(A2322,'MASTER KEY'!$A$2:$B8280,2,FALSE)</f>
        <v>Scipsiella trochoidea</v>
      </c>
      <c r="C2322" s="149" t="str">
        <f>VLOOKUP(A2322,'MASTER KEY'!$A$2:$C8280,3,TRUE)</f>
        <v>cells/mL</v>
      </c>
      <c r="D2322" s="6" t="str">
        <f t="shared" si="57"/>
        <v>Scipsiella_trochoidea</v>
      </c>
      <c r="E2322" s="149" t="str">
        <f t="shared" si="56"/>
        <v>cells/mL</v>
      </c>
      <c r="F2322" s="173">
        <v>1</v>
      </c>
      <c r="G2322" t="str">
        <f>VLOOKUP(A2322,'MASTER KEY'!$A$2:$K7318,11,FALSE)</f>
        <v>Ecology (Planktonic)</v>
      </c>
      <c r="H2322">
        <v>0</v>
      </c>
    </row>
    <row r="2323" spans="1:8">
      <c r="A2323" s="6" t="s">
        <v>6958</v>
      </c>
      <c r="B2323" t="str">
        <f>VLOOKUP(A2323,'MASTER KEY'!$A$2:$B8281,2,FALSE)</f>
        <v>Scrippsiella acuminata</v>
      </c>
      <c r="C2323" s="149" t="str">
        <f>VLOOKUP(A2323,'MASTER KEY'!$A$2:$C8281,3,TRUE)</f>
        <v>cells/mL</v>
      </c>
      <c r="D2323" s="6" t="str">
        <f t="shared" si="57"/>
        <v>Scrippsiella_acuminata</v>
      </c>
      <c r="E2323" s="149" t="str">
        <f t="shared" si="56"/>
        <v>cells/mL</v>
      </c>
      <c r="F2323" s="173">
        <v>1</v>
      </c>
      <c r="G2323" t="str">
        <f>VLOOKUP(A2323,'MASTER KEY'!$A$2:$K7319,11,FALSE)</f>
        <v>Ecology (Planktonic)</v>
      </c>
      <c r="H2323">
        <v>0</v>
      </c>
    </row>
    <row r="2324" spans="1:8">
      <c r="A2324" s="6" t="s">
        <v>6959</v>
      </c>
      <c r="B2324" t="str">
        <f>VLOOKUP(A2324,'MASTER KEY'!$A$2:$B8282,2,FALSE)</f>
        <v>Scrippsiella hexapraecingula</v>
      </c>
      <c r="C2324" s="149" t="str">
        <f>VLOOKUP(A2324,'MASTER KEY'!$A$2:$C8282,3,TRUE)</f>
        <v>cells/mL</v>
      </c>
      <c r="D2324" s="6" t="str">
        <f t="shared" si="57"/>
        <v>Scrippsiella_hexapraecingula</v>
      </c>
      <c r="E2324" s="149" t="str">
        <f t="shared" si="56"/>
        <v>cells/mL</v>
      </c>
      <c r="F2324" s="173">
        <v>1</v>
      </c>
      <c r="G2324" t="str">
        <f>VLOOKUP(A2324,'MASTER KEY'!$A$2:$K7320,11,FALSE)</f>
        <v>Ecology (Planktonic)</v>
      </c>
      <c r="H2324">
        <v>0</v>
      </c>
    </row>
    <row r="2325" spans="1:8">
      <c r="A2325" s="6" t="s">
        <v>6960</v>
      </c>
      <c r="B2325" t="str">
        <f>VLOOKUP(A2325,'MASTER KEY'!$A$2:$B8283,2,FALSE)</f>
        <v>Scrippsiella plana</v>
      </c>
      <c r="C2325" s="149" t="str">
        <f>VLOOKUP(A2325,'MASTER KEY'!$A$2:$C8283,3,TRUE)</f>
        <v>cells/mL</v>
      </c>
      <c r="D2325" s="6" t="str">
        <f t="shared" si="57"/>
        <v>Scrippsiella_plana</v>
      </c>
      <c r="E2325" s="149" t="str">
        <f t="shared" si="56"/>
        <v>cells/mL</v>
      </c>
      <c r="F2325" s="173">
        <v>1</v>
      </c>
      <c r="G2325" t="str">
        <f>VLOOKUP(A2325,'MASTER KEY'!$A$2:$K7321,11,FALSE)</f>
        <v>Ecology (Planktonic)</v>
      </c>
      <c r="H2325">
        <v>0</v>
      </c>
    </row>
    <row r="2326" spans="1:8">
      <c r="A2326" s="6" t="s">
        <v>6961</v>
      </c>
      <c r="B2326" t="str">
        <f>VLOOKUP(A2326,'MASTER KEY'!$A$2:$B8284,2,FALSE)</f>
        <v>Scrippsiella spp 0001</v>
      </c>
      <c r="C2326" s="149" t="str">
        <f>VLOOKUP(A2326,'MASTER KEY'!$A$2:$C8284,3,TRUE)</f>
        <v>cells/mL</v>
      </c>
      <c r="D2326" s="6" t="str">
        <f t="shared" si="57"/>
        <v>Scrippsiella_spp_0001</v>
      </c>
      <c r="E2326" s="149" t="str">
        <f t="shared" si="56"/>
        <v>cells/mL</v>
      </c>
      <c r="F2326" s="173">
        <v>1</v>
      </c>
      <c r="G2326" t="str">
        <f>VLOOKUP(A2326,'MASTER KEY'!$A$2:$K7322,11,FALSE)</f>
        <v>Ecology (Planktonic)</v>
      </c>
      <c r="H2326">
        <v>0</v>
      </c>
    </row>
    <row r="2327" spans="1:8">
      <c r="A2327" s="6" t="s">
        <v>6962</v>
      </c>
      <c r="B2327" t="str">
        <f>VLOOKUP(A2327,'MASTER KEY'!$A$2:$B8285,2,FALSE)</f>
        <v>Scrippsiella spp 0002</v>
      </c>
      <c r="C2327" s="149" t="str">
        <f>VLOOKUP(A2327,'MASTER KEY'!$A$2:$C8285,3,TRUE)</f>
        <v>cells/mL</v>
      </c>
      <c r="D2327" s="6" t="str">
        <f t="shared" si="57"/>
        <v>Scrippsiella_spp_0002</v>
      </c>
      <c r="E2327" s="149" t="str">
        <f t="shared" si="56"/>
        <v>cells/mL</v>
      </c>
      <c r="F2327" s="173">
        <v>1</v>
      </c>
      <c r="G2327" t="str">
        <f>VLOOKUP(A2327,'MASTER KEY'!$A$2:$K7323,11,FALSE)</f>
        <v>Ecology (Planktonic)</v>
      </c>
      <c r="H2327">
        <v>0</v>
      </c>
    </row>
    <row r="2328" spans="1:8">
      <c r="A2328" s="6" t="s">
        <v>6963</v>
      </c>
      <c r="B2328" t="str">
        <f>VLOOKUP(A2328,'MASTER KEY'!$A$2:$B8286,2,FALSE)</f>
        <v>Scrippsiella spp 0003</v>
      </c>
      <c r="C2328" s="149" t="str">
        <f>VLOOKUP(A2328,'MASTER KEY'!$A$2:$C8286,3,TRUE)</f>
        <v>cells/mL</v>
      </c>
      <c r="D2328" s="6" t="str">
        <f t="shared" si="57"/>
        <v>Scrippsiella_spp_0003</v>
      </c>
      <c r="E2328" s="149" t="str">
        <f t="shared" si="56"/>
        <v>cells/mL</v>
      </c>
      <c r="F2328" s="173">
        <v>1</v>
      </c>
      <c r="G2328" t="str">
        <f>VLOOKUP(A2328,'MASTER KEY'!$A$2:$K7324,11,FALSE)</f>
        <v>Ecology (Planktonic)</v>
      </c>
      <c r="H2328">
        <v>0</v>
      </c>
    </row>
    <row r="2329" spans="1:8">
      <c r="A2329" s="6" t="s">
        <v>6964</v>
      </c>
      <c r="B2329" t="str">
        <f>VLOOKUP(A2329,'MASTER KEY'!$A$2:$B8287,2,FALSE)</f>
        <v>Scrippsiella spp 0004</v>
      </c>
      <c r="C2329" s="149" t="str">
        <f>VLOOKUP(A2329,'MASTER KEY'!$A$2:$C8287,3,TRUE)</f>
        <v>cells/mL</v>
      </c>
      <c r="D2329" s="6" t="str">
        <f t="shared" si="57"/>
        <v>Scrippsiella_spp_0004</v>
      </c>
      <c r="E2329" s="149" t="str">
        <f t="shared" si="56"/>
        <v>cells/mL</v>
      </c>
      <c r="F2329" s="173">
        <v>1</v>
      </c>
      <c r="G2329" t="str">
        <f>VLOOKUP(A2329,'MASTER KEY'!$A$2:$K7325,11,FALSE)</f>
        <v>Ecology (Planktonic)</v>
      </c>
      <c r="H2329">
        <v>0</v>
      </c>
    </row>
    <row r="2330" spans="1:8">
      <c r="A2330" s="6" t="s">
        <v>6965</v>
      </c>
      <c r="B2330" t="str">
        <f>VLOOKUP(A2330,'MASTER KEY'!$A$2:$B8288,2,FALSE)</f>
        <v>Scrippsiella trochoidea</v>
      </c>
      <c r="C2330" s="149" t="str">
        <f>VLOOKUP(A2330,'MASTER KEY'!$A$2:$C8288,3,TRUE)</f>
        <v>cells/mL</v>
      </c>
      <c r="D2330" s="6" t="str">
        <f t="shared" si="57"/>
        <v>Scrippsiella_trochoidea</v>
      </c>
      <c r="E2330" s="149" t="str">
        <f t="shared" si="56"/>
        <v>cells/mL</v>
      </c>
      <c r="F2330" s="173">
        <v>1</v>
      </c>
      <c r="G2330" t="str">
        <f>VLOOKUP(A2330,'MASTER KEY'!$A$2:$K7326,11,FALSE)</f>
        <v>Ecology (Planktonic)</v>
      </c>
      <c r="H2330">
        <v>0</v>
      </c>
    </row>
    <row r="2331" spans="1:8">
      <c r="A2331" s="6" t="s">
        <v>6966</v>
      </c>
      <c r="B2331" t="str">
        <f>VLOOKUP(A2331,'MASTER KEY'!$A$2:$B8289,2,FALSE)</f>
        <v>Selenastrum capricornutum</v>
      </c>
      <c r="C2331" s="149" t="str">
        <f>VLOOKUP(A2331,'MASTER KEY'!$A$2:$C8289,3,TRUE)</f>
        <v>cells/mL</v>
      </c>
      <c r="D2331" s="6" t="str">
        <f t="shared" si="57"/>
        <v>Selenastrum_capricornutum</v>
      </c>
      <c r="E2331" s="149" t="str">
        <f t="shared" si="56"/>
        <v>cells/mL</v>
      </c>
      <c r="F2331" s="173">
        <v>1</v>
      </c>
      <c r="G2331" t="str">
        <f>VLOOKUP(A2331,'MASTER KEY'!$A$2:$K7327,11,FALSE)</f>
        <v>Ecology (Planktonic)</v>
      </c>
      <c r="H2331">
        <v>0</v>
      </c>
    </row>
    <row r="2332" spans="1:8">
      <c r="A2332" s="6" t="s">
        <v>6967</v>
      </c>
      <c r="B2332" t="str">
        <f>VLOOKUP(A2332,'MASTER KEY'!$A$2:$B8290,2,FALSE)</f>
        <v>Selenastrum spp 0001</v>
      </c>
      <c r="C2332" s="149" t="str">
        <f>VLOOKUP(A2332,'MASTER KEY'!$A$2:$C8290,3,TRUE)</f>
        <v>cells/mL</v>
      </c>
      <c r="D2332" s="6" t="str">
        <f t="shared" si="57"/>
        <v>Selenastrum_spp_0001</v>
      </c>
      <c r="E2332" s="149" t="str">
        <f t="shared" si="56"/>
        <v>cells/mL</v>
      </c>
      <c r="F2332" s="173">
        <v>1</v>
      </c>
      <c r="G2332" t="str">
        <f>VLOOKUP(A2332,'MASTER KEY'!$A$2:$K7328,11,FALSE)</f>
        <v>Ecology (Planktonic)</v>
      </c>
      <c r="H2332">
        <v>0</v>
      </c>
    </row>
    <row r="2333" spans="1:8">
      <c r="A2333" s="6" t="s">
        <v>6968</v>
      </c>
      <c r="B2333" t="str">
        <f>VLOOKUP(A2333,'MASTER KEY'!$A$2:$B8291,2,FALSE)</f>
        <v>Shionodiscus spp 0001</v>
      </c>
      <c r="C2333" s="149" t="str">
        <f>VLOOKUP(A2333,'MASTER KEY'!$A$2:$C8291,3,TRUE)</f>
        <v>cells/mL</v>
      </c>
      <c r="D2333" s="6" t="str">
        <f t="shared" si="57"/>
        <v>Shionodiscus_spp_0001</v>
      </c>
      <c r="E2333" s="149" t="str">
        <f t="shared" si="56"/>
        <v>cells/mL</v>
      </c>
      <c r="F2333" s="173">
        <v>1</v>
      </c>
      <c r="G2333" t="str">
        <f>VLOOKUP(A2333,'MASTER KEY'!$A$2:$K7329,11,FALSE)</f>
        <v>Ecology (Planktonic)</v>
      </c>
      <c r="H2333">
        <v>0</v>
      </c>
    </row>
    <row r="2334" spans="1:8">
      <c r="A2334" s="6" t="s">
        <v>6969</v>
      </c>
      <c r="B2334" t="str">
        <f>VLOOKUP(A2334,'MASTER KEY'!$A$2:$B8292,2,FALSE)</f>
        <v>Silicoflagellate spp 0001</v>
      </c>
      <c r="C2334" s="149" t="str">
        <f>VLOOKUP(A2334,'MASTER KEY'!$A$2:$C8292,3,TRUE)</f>
        <v>cells/mL</v>
      </c>
      <c r="D2334" s="6" t="str">
        <f t="shared" si="57"/>
        <v>Silicoflagellate_spp_0001</v>
      </c>
      <c r="E2334" s="149" t="str">
        <f t="shared" si="56"/>
        <v>cells/mL</v>
      </c>
      <c r="F2334" s="173">
        <v>1</v>
      </c>
      <c r="G2334" t="str">
        <f>VLOOKUP(A2334,'MASTER KEY'!$A$2:$K7330,11,FALSE)</f>
        <v>Ecology (Planktonic)</v>
      </c>
      <c r="H2334">
        <v>0</v>
      </c>
    </row>
    <row r="2335" spans="1:8">
      <c r="A2335" s="6" t="s">
        <v>6970</v>
      </c>
      <c r="B2335" t="str">
        <f>VLOOKUP(A2335,'MASTER KEY'!$A$2:$B8293,2,FALSE)</f>
        <v>Skeletonema costatum</v>
      </c>
      <c r="C2335" s="149" t="str">
        <f>VLOOKUP(A2335,'MASTER KEY'!$A$2:$C8293,3,TRUE)</f>
        <v>cells/mL</v>
      </c>
      <c r="D2335" s="6" t="str">
        <f t="shared" si="57"/>
        <v>Skeletonema_costatum</v>
      </c>
      <c r="E2335" s="149" t="str">
        <f t="shared" si="56"/>
        <v>cells/mL</v>
      </c>
      <c r="F2335" s="173">
        <v>1</v>
      </c>
      <c r="G2335" t="str">
        <f>VLOOKUP(A2335,'MASTER KEY'!$A$2:$K7331,11,FALSE)</f>
        <v>Ecology (Planktonic)</v>
      </c>
      <c r="H2335">
        <v>0</v>
      </c>
    </row>
    <row r="2336" spans="1:8">
      <c r="A2336" s="6" t="s">
        <v>6971</v>
      </c>
      <c r="B2336" t="str">
        <f>VLOOKUP(A2336,'MASTER KEY'!$A$2:$B8294,2,FALSE)</f>
        <v>Skeletonema menzelii</v>
      </c>
      <c r="C2336" s="149" t="str">
        <f>VLOOKUP(A2336,'MASTER KEY'!$A$2:$C8294,3,TRUE)</f>
        <v>cells/mL</v>
      </c>
      <c r="D2336" s="6" t="str">
        <f t="shared" si="57"/>
        <v>Skeletonema_menzelii</v>
      </c>
      <c r="E2336" s="149" t="str">
        <f t="shared" si="56"/>
        <v>cells/mL</v>
      </c>
      <c r="F2336" s="173">
        <v>1</v>
      </c>
      <c r="G2336" t="str">
        <f>VLOOKUP(A2336,'MASTER KEY'!$A$2:$K7332,11,FALSE)</f>
        <v>Ecology (Planktonic)</v>
      </c>
      <c r="H2336">
        <v>0</v>
      </c>
    </row>
    <row r="2337" spans="1:8">
      <c r="A2337" s="6" t="s">
        <v>6972</v>
      </c>
      <c r="B2337" t="str">
        <f>VLOOKUP(A2337,'MASTER KEY'!$A$2:$B8295,2,FALSE)</f>
        <v>Skeletonema potamos</v>
      </c>
      <c r="C2337" s="149" t="str">
        <f>VLOOKUP(A2337,'MASTER KEY'!$A$2:$C8295,3,TRUE)</f>
        <v>cells/mL</v>
      </c>
      <c r="D2337" s="6" t="str">
        <f t="shared" si="57"/>
        <v>Skeletonema_potamos</v>
      </c>
      <c r="E2337" s="149" t="str">
        <f t="shared" si="56"/>
        <v>cells/mL</v>
      </c>
      <c r="F2337" s="173">
        <v>1</v>
      </c>
      <c r="G2337" t="str">
        <f>VLOOKUP(A2337,'MASTER KEY'!$A$2:$K7333,11,FALSE)</f>
        <v>Ecology (Planktonic)</v>
      </c>
      <c r="H2337">
        <v>0</v>
      </c>
    </row>
    <row r="2338" spans="1:8">
      <c r="A2338" s="6" t="s">
        <v>6973</v>
      </c>
      <c r="B2338" t="str">
        <f>VLOOKUP(A2338,'MASTER KEY'!$A$2:$B8296,2,FALSE)</f>
        <v>Skeletonema spp 0001</v>
      </c>
      <c r="C2338" s="149" t="str">
        <f>VLOOKUP(A2338,'MASTER KEY'!$A$2:$C8296,3,TRUE)</f>
        <v>cells/mL</v>
      </c>
      <c r="D2338" s="6" t="str">
        <f t="shared" si="57"/>
        <v>Skeletonema_spp_0001</v>
      </c>
      <c r="E2338" s="149" t="str">
        <f t="shared" si="56"/>
        <v>cells/mL</v>
      </c>
      <c r="F2338" s="173">
        <v>1</v>
      </c>
      <c r="G2338" t="str">
        <f>VLOOKUP(A2338,'MASTER KEY'!$A$2:$K7334,11,FALSE)</f>
        <v>Ecology (Planktonic)</v>
      </c>
      <c r="H2338">
        <v>0</v>
      </c>
    </row>
    <row r="2339" spans="1:8">
      <c r="A2339" s="6" t="s">
        <v>6974</v>
      </c>
      <c r="B2339" t="str">
        <f>VLOOKUP(A2339,'MASTER KEY'!$A$2:$B8297,2,FALSE)</f>
        <v>Skeletonema spp 0002</v>
      </c>
      <c r="C2339" s="149" t="str">
        <f>VLOOKUP(A2339,'MASTER KEY'!$A$2:$C8297,3,TRUE)</f>
        <v>cells/mL</v>
      </c>
      <c r="D2339" s="6" t="str">
        <f t="shared" si="57"/>
        <v>Skeletonema_spp_0002</v>
      </c>
      <c r="E2339" s="149" t="str">
        <f t="shared" si="56"/>
        <v>cells/mL</v>
      </c>
      <c r="F2339" s="173">
        <v>1</v>
      </c>
      <c r="G2339" t="str">
        <f>VLOOKUP(A2339,'MASTER KEY'!$A$2:$K7335,11,FALSE)</f>
        <v>Ecology (Planktonic)</v>
      </c>
      <c r="H2339">
        <v>0</v>
      </c>
    </row>
    <row r="2340" spans="1:8">
      <c r="A2340" s="6" t="s">
        <v>6975</v>
      </c>
      <c r="B2340" t="str">
        <f>VLOOKUP(A2340,'MASTER KEY'!$A$2:$B8298,2,FALSE)</f>
        <v>Skeletonema spp 0003</v>
      </c>
      <c r="C2340" s="149" t="str">
        <f>VLOOKUP(A2340,'MASTER KEY'!$A$2:$C8298,3,TRUE)</f>
        <v>cells/mL</v>
      </c>
      <c r="D2340" s="6" t="str">
        <f t="shared" si="57"/>
        <v>Skeletonema_spp_0003</v>
      </c>
      <c r="E2340" s="149" t="str">
        <f t="shared" si="56"/>
        <v>cells/mL</v>
      </c>
      <c r="F2340" s="173">
        <v>1</v>
      </c>
      <c r="G2340" t="str">
        <f>VLOOKUP(A2340,'MASTER KEY'!$A$2:$K7336,11,FALSE)</f>
        <v>Ecology (Planktonic)</v>
      </c>
      <c r="H2340">
        <v>0</v>
      </c>
    </row>
    <row r="2341" spans="1:8">
      <c r="A2341" s="6" t="s">
        <v>6976</v>
      </c>
      <c r="B2341" t="str">
        <f>VLOOKUP(A2341,'MASTER KEY'!$A$2:$B8299,2,FALSE)</f>
        <v>Skeletonema spp 0004</v>
      </c>
      <c r="C2341" s="149" t="str">
        <f>VLOOKUP(A2341,'MASTER KEY'!$A$2:$C8299,3,TRUE)</f>
        <v>cells/mL</v>
      </c>
      <c r="D2341" s="6" t="str">
        <f t="shared" si="57"/>
        <v>Skeletonema_spp_0004</v>
      </c>
      <c r="E2341" s="149" t="str">
        <f t="shared" si="56"/>
        <v>cells/mL</v>
      </c>
      <c r="F2341" s="173">
        <v>1</v>
      </c>
      <c r="G2341" t="str">
        <f>VLOOKUP(A2341,'MASTER KEY'!$A$2:$K7337,11,FALSE)</f>
        <v>Ecology (Planktonic)</v>
      </c>
      <c r="H2341">
        <v>0</v>
      </c>
    </row>
    <row r="2342" spans="1:8">
      <c r="A2342" s="6" t="s">
        <v>6977</v>
      </c>
      <c r="B2342" t="str">
        <f>VLOOKUP(A2342,'MASTER KEY'!$A$2:$B8300,2,FALSE)</f>
        <v>Skeletonema spp 0005</v>
      </c>
      <c r="C2342" s="149" t="str">
        <f>VLOOKUP(A2342,'MASTER KEY'!$A$2:$C8300,3,TRUE)</f>
        <v>cells/mL</v>
      </c>
      <c r="D2342" s="6" t="str">
        <f t="shared" si="57"/>
        <v>Skeletonema_spp_0005</v>
      </c>
      <c r="E2342" s="149" t="str">
        <f t="shared" si="56"/>
        <v>cells/mL</v>
      </c>
      <c r="F2342" s="173">
        <v>1</v>
      </c>
      <c r="G2342" t="str">
        <f>VLOOKUP(A2342,'MASTER KEY'!$A$2:$K7338,11,FALSE)</f>
        <v>Ecology (Planktonic)</v>
      </c>
      <c r="H2342">
        <v>0</v>
      </c>
    </row>
    <row r="2343" spans="1:8">
      <c r="A2343" s="6" t="s">
        <v>6978</v>
      </c>
      <c r="B2343" t="str">
        <f>VLOOKUP(A2343,'MASTER KEY'!$A$2:$B8301,2,FALSE)</f>
        <v>Skeletonema spp 0006</v>
      </c>
      <c r="C2343" s="149" t="str">
        <f>VLOOKUP(A2343,'MASTER KEY'!$A$2:$C8301,3,TRUE)</f>
        <v>cells/mL</v>
      </c>
      <c r="D2343" s="6" t="str">
        <f t="shared" si="57"/>
        <v>Skeletonema_spp_0006</v>
      </c>
      <c r="E2343" s="149" t="str">
        <f t="shared" si="56"/>
        <v>cells/mL</v>
      </c>
      <c r="F2343" s="173">
        <v>1</v>
      </c>
      <c r="G2343" t="str">
        <f>VLOOKUP(A2343,'MASTER KEY'!$A$2:$K7339,11,FALSE)</f>
        <v>Ecology (Planktonic)</v>
      </c>
      <c r="H2343">
        <v>0</v>
      </c>
    </row>
    <row r="2344" spans="1:8">
      <c r="A2344" s="6" t="s">
        <v>6979</v>
      </c>
      <c r="B2344" t="str">
        <f>VLOOKUP(A2344,'MASTER KEY'!$A$2:$B8302,2,FALSE)</f>
        <v>Snowella spp 0001</v>
      </c>
      <c r="C2344" s="149" t="str">
        <f>VLOOKUP(A2344,'MASTER KEY'!$A$2:$C8302,3,TRUE)</f>
        <v>cells/mL</v>
      </c>
      <c r="D2344" s="6" t="str">
        <f t="shared" si="57"/>
        <v>Snowella_spp_0001</v>
      </c>
      <c r="E2344" s="149" t="str">
        <f t="shared" si="56"/>
        <v>cells/mL</v>
      </c>
      <c r="F2344" s="173">
        <v>1</v>
      </c>
      <c r="G2344" t="str">
        <f>VLOOKUP(A2344,'MASTER KEY'!$A$2:$K7340,11,FALSE)</f>
        <v>Ecology (Planktonic)</v>
      </c>
      <c r="H2344">
        <v>0</v>
      </c>
    </row>
    <row r="2345" spans="1:8">
      <c r="A2345" s="6" t="s">
        <v>6980</v>
      </c>
      <c r="B2345" t="str">
        <f>VLOOKUP(A2345,'MASTER KEY'!$A$2:$B8303,2,FALSE)</f>
        <v>Spatulodinium spp 0001</v>
      </c>
      <c r="C2345" s="149" t="str">
        <f>VLOOKUP(A2345,'MASTER KEY'!$A$2:$C8303,3,TRUE)</f>
        <v>cells/mL</v>
      </c>
      <c r="D2345" s="6" t="str">
        <f t="shared" si="57"/>
        <v>Spatulodinium_spp_0001</v>
      </c>
      <c r="E2345" s="149" t="str">
        <f t="shared" si="56"/>
        <v>cells/mL</v>
      </c>
      <c r="F2345" s="173">
        <v>1</v>
      </c>
      <c r="G2345" t="str">
        <f>VLOOKUP(A2345,'MASTER KEY'!$A$2:$K7341,11,FALSE)</f>
        <v>Ecology (Planktonic)</v>
      </c>
      <c r="H2345">
        <v>0</v>
      </c>
    </row>
    <row r="2346" spans="1:8">
      <c r="A2346" s="6" t="s">
        <v>6981</v>
      </c>
      <c r="B2346" t="str">
        <f>VLOOKUP(A2346,'MASTER KEY'!$A$2:$B8304,2,FALSE)</f>
        <v>Spermatozoopsis spp 0001</v>
      </c>
      <c r="C2346" s="149" t="str">
        <f>VLOOKUP(A2346,'MASTER KEY'!$A$2:$C8304,3,TRUE)</f>
        <v>cells/mL</v>
      </c>
      <c r="D2346" s="6" t="str">
        <f t="shared" si="57"/>
        <v>Spermatozoopsis_spp_0001</v>
      </c>
      <c r="E2346" s="149" t="str">
        <f t="shared" si="56"/>
        <v>cells/mL</v>
      </c>
      <c r="F2346" s="173">
        <v>1</v>
      </c>
      <c r="G2346" t="str">
        <f>VLOOKUP(A2346,'MASTER KEY'!$A$2:$K7342,11,FALSE)</f>
        <v>Ecology (Planktonic)</v>
      </c>
      <c r="H2346">
        <v>0</v>
      </c>
    </row>
    <row r="2347" spans="1:8">
      <c r="A2347" s="6" t="s">
        <v>6982</v>
      </c>
      <c r="B2347" t="str">
        <f>VLOOKUP(A2347,'MASTER KEY'!$A$2:$B8305,2,FALSE)</f>
        <v>Sphaerellopsis spp 0001</v>
      </c>
      <c r="C2347" s="149" t="str">
        <f>VLOOKUP(A2347,'MASTER KEY'!$A$2:$C8305,3,TRUE)</f>
        <v>cells/mL</v>
      </c>
      <c r="D2347" s="6" t="str">
        <f t="shared" si="57"/>
        <v>Sphaerellopsis_spp_0001</v>
      </c>
      <c r="E2347" s="149" t="str">
        <f t="shared" si="56"/>
        <v>cells/mL</v>
      </c>
      <c r="F2347" s="173">
        <v>1</v>
      </c>
      <c r="G2347" t="str">
        <f>VLOOKUP(A2347,'MASTER KEY'!$A$2:$K7343,11,FALSE)</f>
        <v>Ecology (Planktonic)</v>
      </c>
      <c r="H2347">
        <v>0</v>
      </c>
    </row>
    <row r="2348" spans="1:8">
      <c r="A2348" s="6" t="s">
        <v>6983</v>
      </c>
      <c r="B2348" t="str">
        <f>VLOOKUP(A2348,'MASTER KEY'!$A$2:$B8306,2,FALSE)</f>
        <v>Sphaerocystis spp 0001</v>
      </c>
      <c r="C2348" s="149" t="str">
        <f>VLOOKUP(A2348,'MASTER KEY'!$A$2:$C8306,3,TRUE)</f>
        <v>cells/mL</v>
      </c>
      <c r="D2348" s="6" t="str">
        <f t="shared" si="57"/>
        <v>Sphaerocystis_spp_0001</v>
      </c>
      <c r="E2348" s="149" t="str">
        <f t="shared" si="56"/>
        <v>cells/mL</v>
      </c>
      <c r="F2348" s="173">
        <v>1</v>
      </c>
      <c r="G2348" t="str">
        <f>VLOOKUP(A2348,'MASTER KEY'!$A$2:$K7344,11,FALSE)</f>
        <v>Ecology (Planktonic)</v>
      </c>
      <c r="H2348">
        <v>0</v>
      </c>
    </row>
    <row r="2349" spans="1:8">
      <c r="A2349" s="6" t="s">
        <v>6984</v>
      </c>
      <c r="B2349" t="str">
        <f>VLOOKUP(A2349,'MASTER KEY'!$A$2:$B8307,2,FALSE)</f>
        <v>Spirogyra spp 0001</v>
      </c>
      <c r="C2349" s="149" t="str">
        <f>VLOOKUP(A2349,'MASTER KEY'!$A$2:$C8307,3,TRUE)</f>
        <v>cells/mL</v>
      </c>
      <c r="D2349" s="6" t="str">
        <f t="shared" si="57"/>
        <v>Spirogyra_spp_0001</v>
      </c>
      <c r="E2349" s="149" t="str">
        <f t="shared" si="56"/>
        <v>cells/mL</v>
      </c>
      <c r="F2349" s="173">
        <v>1</v>
      </c>
      <c r="G2349" t="str">
        <f>VLOOKUP(A2349,'MASTER KEY'!$A$2:$K7345,11,FALSE)</f>
        <v>Ecology (Planktonic)</v>
      </c>
      <c r="H2349">
        <v>0</v>
      </c>
    </row>
    <row r="2350" spans="1:8">
      <c r="A2350" s="6" t="s">
        <v>6985</v>
      </c>
      <c r="B2350" t="str">
        <f>VLOOKUP(A2350,'MASTER KEY'!$A$2:$B8308,2,FALSE)</f>
        <v>Spirulina spp 0001</v>
      </c>
      <c r="C2350" s="149" t="str">
        <f>VLOOKUP(A2350,'MASTER KEY'!$A$2:$C8308,3,TRUE)</f>
        <v>cells/mL</v>
      </c>
      <c r="D2350" s="6" t="str">
        <f t="shared" si="57"/>
        <v>Spirulina_spp_0001</v>
      </c>
      <c r="E2350" s="149" t="str">
        <f t="shared" si="56"/>
        <v>cells/mL</v>
      </c>
      <c r="F2350" s="173">
        <v>1</v>
      </c>
      <c r="G2350" t="str">
        <f>VLOOKUP(A2350,'MASTER KEY'!$A$2:$K7346,11,FALSE)</f>
        <v>Ecology (Planktonic)</v>
      </c>
      <c r="H2350">
        <v>0</v>
      </c>
    </row>
    <row r="2351" spans="1:8">
      <c r="A2351" s="6" t="s">
        <v>6986</v>
      </c>
      <c r="B2351" t="str">
        <f>VLOOKUP(A2351,'MASTER KEY'!$A$2:$B8309,2,FALSE)</f>
        <v>Spirulina spp 0002</v>
      </c>
      <c r="C2351" s="149" t="str">
        <f>VLOOKUP(A2351,'MASTER KEY'!$A$2:$C8309,3,TRUE)</f>
        <v>cells/mL</v>
      </c>
      <c r="D2351" s="6" t="str">
        <f t="shared" si="57"/>
        <v>Spirulina_spp_0002</v>
      </c>
      <c r="E2351" s="149" t="str">
        <f t="shared" si="56"/>
        <v>cells/mL</v>
      </c>
      <c r="F2351" s="173">
        <v>1</v>
      </c>
      <c r="G2351" t="str">
        <f>VLOOKUP(A2351,'MASTER KEY'!$A$2:$K7347,11,FALSE)</f>
        <v>Ecology (Planktonic)</v>
      </c>
      <c r="H2351">
        <v>0</v>
      </c>
    </row>
    <row r="2352" spans="1:8">
      <c r="A2352" s="6" t="s">
        <v>6987</v>
      </c>
      <c r="B2352" t="str">
        <f>VLOOKUP(A2352,'MASTER KEY'!$A$2:$B8310,2,FALSE)</f>
        <v>Staurastrum spp 0001</v>
      </c>
      <c r="C2352" s="149" t="str">
        <f>VLOOKUP(A2352,'MASTER KEY'!$A$2:$C8310,3,TRUE)</f>
        <v>cells/mL</v>
      </c>
      <c r="D2352" s="6" t="str">
        <f t="shared" si="57"/>
        <v>Staurastrum_spp_0001</v>
      </c>
      <c r="E2352" s="149" t="str">
        <f t="shared" si="56"/>
        <v>cells/mL</v>
      </c>
      <c r="F2352" s="173">
        <v>1</v>
      </c>
      <c r="G2352" t="str">
        <f>VLOOKUP(A2352,'MASTER KEY'!$A$2:$K7348,11,FALSE)</f>
        <v>Ecology (Planktonic)</v>
      </c>
      <c r="H2352">
        <v>0</v>
      </c>
    </row>
    <row r="2353" spans="1:8">
      <c r="A2353" s="6" t="s">
        <v>6988</v>
      </c>
      <c r="B2353" t="str">
        <f>VLOOKUP(A2353,'MASTER KEY'!$A$2:$B8311,2,FALSE)</f>
        <v>Stauroneis spp 0001</v>
      </c>
      <c r="C2353" s="149" t="str">
        <f>VLOOKUP(A2353,'MASTER KEY'!$A$2:$C8311,3,TRUE)</f>
        <v>cells/mL</v>
      </c>
      <c r="D2353" s="6" t="str">
        <f t="shared" si="57"/>
        <v>Stauroneis_spp_0001</v>
      </c>
      <c r="E2353" s="149" t="str">
        <f t="shared" si="56"/>
        <v>cells/mL</v>
      </c>
      <c r="F2353" s="173">
        <v>1</v>
      </c>
      <c r="G2353" t="str">
        <f>VLOOKUP(A2353,'MASTER KEY'!$A$2:$K7349,11,FALSE)</f>
        <v>Ecology (Planktonic)</v>
      </c>
      <c r="H2353">
        <v>0</v>
      </c>
    </row>
    <row r="2354" spans="1:8">
      <c r="A2354" s="6" t="s">
        <v>6989</v>
      </c>
      <c r="B2354" t="str">
        <f>VLOOKUP(A2354,'MASTER KEY'!$A$2:$B8312,2,FALSE)</f>
        <v>Stauroneis spp 0002</v>
      </c>
      <c r="C2354" s="149" t="str">
        <f>VLOOKUP(A2354,'MASTER KEY'!$A$2:$C8312,3,TRUE)</f>
        <v>cells/mL</v>
      </c>
      <c r="D2354" s="6" t="str">
        <f t="shared" si="57"/>
        <v>Stauroneis_spp_0002</v>
      </c>
      <c r="E2354" s="149" t="str">
        <f t="shared" si="56"/>
        <v>cells/mL</v>
      </c>
      <c r="F2354" s="173">
        <v>1</v>
      </c>
      <c r="G2354" t="str">
        <f>VLOOKUP(A2354,'MASTER KEY'!$A$2:$K7350,11,FALSE)</f>
        <v>Ecology (Planktonic)</v>
      </c>
      <c r="H2354">
        <v>0</v>
      </c>
    </row>
    <row r="2355" spans="1:8">
      <c r="A2355" s="6" t="s">
        <v>6990</v>
      </c>
      <c r="B2355" t="str">
        <f>VLOOKUP(A2355,'MASTER KEY'!$A$2:$B8313,2,FALSE)</f>
        <v>Stauroneis spp 0003</v>
      </c>
      <c r="C2355" s="149" t="str">
        <f>VLOOKUP(A2355,'MASTER KEY'!$A$2:$C8313,3,TRUE)</f>
        <v>cells/mL</v>
      </c>
      <c r="D2355" s="6" t="str">
        <f t="shared" si="57"/>
        <v>Stauroneis_spp_0003</v>
      </c>
      <c r="E2355" s="149" t="str">
        <f t="shared" si="56"/>
        <v>cells/mL</v>
      </c>
      <c r="F2355" s="173">
        <v>1</v>
      </c>
      <c r="G2355" t="str">
        <f>VLOOKUP(A2355,'MASTER KEY'!$A$2:$K7351,11,FALSE)</f>
        <v>Ecology (Planktonic)</v>
      </c>
      <c r="H2355">
        <v>0</v>
      </c>
    </row>
    <row r="2356" spans="1:8">
      <c r="A2356" s="6" t="s">
        <v>6991</v>
      </c>
      <c r="B2356" t="str">
        <f>VLOOKUP(A2356,'MASTER KEY'!$A$2:$B8314,2,FALSE)</f>
        <v>Steenstrupiella spp 0001</v>
      </c>
      <c r="C2356" s="149" t="str">
        <f>VLOOKUP(A2356,'MASTER KEY'!$A$2:$C8314,3,TRUE)</f>
        <v>cells/mL</v>
      </c>
      <c r="D2356" s="6" t="str">
        <f t="shared" si="57"/>
        <v>Steenstrupiella_spp_0001</v>
      </c>
      <c r="E2356" s="149" t="str">
        <f t="shared" si="56"/>
        <v>cells/mL</v>
      </c>
      <c r="F2356" s="173">
        <v>1</v>
      </c>
      <c r="G2356" t="str">
        <f>VLOOKUP(A2356,'MASTER KEY'!$A$2:$K7352,11,FALSE)</f>
        <v>Ecology (Planktonic)</v>
      </c>
      <c r="H2356">
        <v>0</v>
      </c>
    </row>
    <row r="2357" spans="1:8">
      <c r="A2357" s="6" t="s">
        <v>6992</v>
      </c>
      <c r="B2357" t="str">
        <f>VLOOKUP(A2357,'MASTER KEY'!$A$2:$B8315,2,FALSE)</f>
        <v>Steenstrupiella steenstrupii</v>
      </c>
      <c r="C2357" s="149" t="str">
        <f>VLOOKUP(A2357,'MASTER KEY'!$A$2:$C8315,3,TRUE)</f>
        <v>cells/mL</v>
      </c>
      <c r="D2357" s="6" t="str">
        <f t="shared" si="57"/>
        <v>Steenstrupiella_steenstrupii</v>
      </c>
      <c r="E2357" s="149" t="str">
        <f t="shared" si="56"/>
        <v>cells/mL</v>
      </c>
      <c r="F2357" s="173">
        <v>1</v>
      </c>
      <c r="G2357" t="str">
        <f>VLOOKUP(A2357,'MASTER KEY'!$A$2:$K7353,11,FALSE)</f>
        <v>Ecology (Planktonic)</v>
      </c>
      <c r="H2357">
        <v>0</v>
      </c>
    </row>
    <row r="2358" spans="1:8">
      <c r="A2358" s="6" t="s">
        <v>6993</v>
      </c>
      <c r="B2358" t="str">
        <f>VLOOKUP(A2358,'MASTER KEY'!$A$2:$B8316,2,FALSE)</f>
        <v>Stephanodiscus spp 0001</v>
      </c>
      <c r="C2358" s="149" t="str">
        <f>VLOOKUP(A2358,'MASTER KEY'!$A$2:$C8316,3,TRUE)</f>
        <v>cells/mL</v>
      </c>
      <c r="D2358" s="6" t="str">
        <f t="shared" si="57"/>
        <v>Stephanodiscus_spp_0001</v>
      </c>
      <c r="E2358" s="149" t="str">
        <f t="shared" si="56"/>
        <v>cells/mL</v>
      </c>
      <c r="F2358" s="173">
        <v>1</v>
      </c>
      <c r="G2358" t="str">
        <f>VLOOKUP(A2358,'MASTER KEY'!$A$2:$K7354,11,FALSE)</f>
        <v>Ecology (Planktonic)</v>
      </c>
      <c r="H2358">
        <v>0</v>
      </c>
    </row>
    <row r="2359" spans="1:8">
      <c r="A2359" s="6" t="s">
        <v>6994</v>
      </c>
      <c r="B2359" t="str">
        <f>VLOOKUP(A2359,'MASTER KEY'!$A$2:$B8317,2,FALSE)</f>
        <v>Stephanopyxis palmeriana</v>
      </c>
      <c r="C2359" s="149" t="str">
        <f>VLOOKUP(A2359,'MASTER KEY'!$A$2:$C8317,3,TRUE)</f>
        <v>cells/mL</v>
      </c>
      <c r="D2359" s="6" t="str">
        <f t="shared" si="57"/>
        <v>Stephanopyxis_palmeriana</v>
      </c>
      <c r="E2359" s="149" t="str">
        <f t="shared" si="56"/>
        <v>cells/mL</v>
      </c>
      <c r="F2359" s="173">
        <v>1</v>
      </c>
      <c r="G2359" t="str">
        <f>VLOOKUP(A2359,'MASTER KEY'!$A$2:$K7355,11,FALSE)</f>
        <v>Ecology (Planktonic)</v>
      </c>
      <c r="H2359">
        <v>0</v>
      </c>
    </row>
    <row r="2360" spans="1:8">
      <c r="A2360" s="6" t="s">
        <v>6995</v>
      </c>
      <c r="B2360" t="str">
        <f>VLOOKUP(A2360,'MASTER KEY'!$A$2:$B8318,2,FALSE)</f>
        <v>Stephanopyxis spp 0001</v>
      </c>
      <c r="C2360" s="149" t="str">
        <f>VLOOKUP(A2360,'MASTER KEY'!$A$2:$C8318,3,TRUE)</f>
        <v>cells/mL</v>
      </c>
      <c r="D2360" s="6" t="str">
        <f t="shared" si="57"/>
        <v>Stephanopyxis_spp_0001</v>
      </c>
      <c r="E2360" s="149" t="str">
        <f t="shared" si="56"/>
        <v>cells/mL</v>
      </c>
      <c r="F2360" s="173">
        <v>1</v>
      </c>
      <c r="G2360" t="str">
        <f>VLOOKUP(A2360,'MASTER KEY'!$A$2:$K7356,11,FALSE)</f>
        <v>Ecology (Planktonic)</v>
      </c>
      <c r="H2360">
        <v>0</v>
      </c>
    </row>
    <row r="2361" spans="1:8">
      <c r="A2361" s="6" t="s">
        <v>6996</v>
      </c>
      <c r="B2361" t="str">
        <f>VLOOKUP(A2361,'MASTER KEY'!$A$2:$B8319,2,FALSE)</f>
        <v>Stephanopyxis turris</v>
      </c>
      <c r="C2361" s="149" t="str">
        <f>VLOOKUP(A2361,'MASTER KEY'!$A$2:$C8319,3,TRUE)</f>
        <v>cells/mL</v>
      </c>
      <c r="D2361" s="6" t="str">
        <f t="shared" si="57"/>
        <v>Stephanopyxis_turris</v>
      </c>
      <c r="E2361" s="149" t="str">
        <f t="shared" si="56"/>
        <v>cells/mL</v>
      </c>
      <c r="F2361" s="173">
        <v>1</v>
      </c>
      <c r="G2361" t="str">
        <f>VLOOKUP(A2361,'MASTER KEY'!$A$2:$K7357,11,FALSE)</f>
        <v>Ecology (Planktonic)</v>
      </c>
      <c r="H2361">
        <v>0</v>
      </c>
    </row>
    <row r="2362" spans="1:8">
      <c r="A2362" s="6" t="s">
        <v>6997</v>
      </c>
      <c r="B2362" t="str">
        <f>VLOOKUP(A2362,'MASTER KEY'!$A$2:$B8320,2,FALSE)</f>
        <v>Stichococcus spp 0001</v>
      </c>
      <c r="C2362" s="149" t="str">
        <f>VLOOKUP(A2362,'MASTER KEY'!$A$2:$C8320,3,TRUE)</f>
        <v>cells/mL</v>
      </c>
      <c r="D2362" s="6" t="str">
        <f t="shared" si="57"/>
        <v>Stichococcus_spp_0001</v>
      </c>
      <c r="E2362" s="149" t="str">
        <f t="shared" si="56"/>
        <v>cells/mL</v>
      </c>
      <c r="F2362" s="173">
        <v>1</v>
      </c>
      <c r="G2362" t="str">
        <f>VLOOKUP(A2362,'MASTER KEY'!$A$2:$K7358,11,FALSE)</f>
        <v>Ecology (Planktonic)</v>
      </c>
      <c r="H2362">
        <v>0</v>
      </c>
    </row>
    <row r="2363" spans="1:8">
      <c r="A2363" s="6" t="s">
        <v>6998</v>
      </c>
      <c r="B2363" t="str">
        <f>VLOOKUP(A2363,'MASTER KEY'!$A$2:$B8321,2,FALSE)</f>
        <v>Streptotheca spp 0001</v>
      </c>
      <c r="C2363" s="149" t="str">
        <f>VLOOKUP(A2363,'MASTER KEY'!$A$2:$C8321,3,TRUE)</f>
        <v>cells/mL</v>
      </c>
      <c r="D2363" s="6" t="str">
        <f t="shared" si="57"/>
        <v>Streptotheca_spp_0001</v>
      </c>
      <c r="E2363" s="149" t="str">
        <f t="shared" si="56"/>
        <v>cells/mL</v>
      </c>
      <c r="F2363" s="173">
        <v>1</v>
      </c>
      <c r="G2363" t="str">
        <f>VLOOKUP(A2363,'MASTER KEY'!$A$2:$K7359,11,FALSE)</f>
        <v>Ecology (Planktonic)</v>
      </c>
      <c r="H2363">
        <v>0</v>
      </c>
    </row>
    <row r="2364" spans="1:8">
      <c r="A2364" s="6" t="s">
        <v>6999</v>
      </c>
      <c r="B2364" t="str">
        <f>VLOOKUP(A2364,'MASTER KEY'!$A$2:$B8322,2,FALSE)</f>
        <v>Streptotheca spp 0002</v>
      </c>
      <c r="C2364" s="149" t="str">
        <f>VLOOKUP(A2364,'MASTER KEY'!$A$2:$C8322,3,TRUE)</f>
        <v>cells/mL</v>
      </c>
      <c r="D2364" s="6" t="str">
        <f t="shared" si="57"/>
        <v>Streptotheca_spp_0002</v>
      </c>
      <c r="E2364" s="149" t="str">
        <f t="shared" si="56"/>
        <v>cells/mL</v>
      </c>
      <c r="F2364" s="173">
        <v>1</v>
      </c>
      <c r="G2364" t="str">
        <f>VLOOKUP(A2364,'MASTER KEY'!$A$2:$K7360,11,FALSE)</f>
        <v>Ecology (Planktonic)</v>
      </c>
      <c r="H2364">
        <v>0</v>
      </c>
    </row>
    <row r="2365" spans="1:8">
      <c r="A2365" s="6" t="s">
        <v>7000</v>
      </c>
      <c r="B2365" t="str">
        <f>VLOOKUP(A2365,'MASTER KEY'!$A$2:$B8323,2,FALSE)</f>
        <v>Streptotheca spp 0003</v>
      </c>
      <c r="C2365" s="149" t="str">
        <f>VLOOKUP(A2365,'MASTER KEY'!$A$2:$C8323,3,TRUE)</f>
        <v>cells/mL</v>
      </c>
      <c r="D2365" s="6" t="str">
        <f t="shared" si="57"/>
        <v>Streptotheca_spp_0003</v>
      </c>
      <c r="E2365" s="149" t="str">
        <f t="shared" si="56"/>
        <v>cells/mL</v>
      </c>
      <c r="F2365" s="173">
        <v>1</v>
      </c>
      <c r="G2365" t="str">
        <f>VLOOKUP(A2365,'MASTER KEY'!$A$2:$K7361,11,FALSE)</f>
        <v>Ecology (Planktonic)</v>
      </c>
      <c r="H2365">
        <v>0</v>
      </c>
    </row>
    <row r="2366" spans="1:8">
      <c r="A2366" s="6" t="s">
        <v>7001</v>
      </c>
      <c r="B2366" t="str">
        <f>VLOOKUP(A2366,'MASTER KEY'!$A$2:$B8324,2,FALSE)</f>
        <v>Striatella spp 0001</v>
      </c>
      <c r="C2366" s="149" t="str">
        <f>VLOOKUP(A2366,'MASTER KEY'!$A$2:$C8324,3,TRUE)</f>
        <v>cells/mL</v>
      </c>
      <c r="D2366" s="6" t="str">
        <f t="shared" si="57"/>
        <v>Striatella_spp_0001</v>
      </c>
      <c r="E2366" s="149" t="str">
        <f t="shared" si="56"/>
        <v>cells/mL</v>
      </c>
      <c r="F2366" s="173">
        <v>1</v>
      </c>
      <c r="G2366" t="str">
        <f>VLOOKUP(A2366,'MASTER KEY'!$A$2:$K7362,11,FALSE)</f>
        <v>Ecology (Planktonic)</v>
      </c>
      <c r="H2366">
        <v>0</v>
      </c>
    </row>
    <row r="2367" spans="1:8">
      <c r="A2367" s="6" t="s">
        <v>7002</v>
      </c>
      <c r="B2367" t="str">
        <f>VLOOKUP(A2367,'MASTER KEY'!$A$2:$B8325,2,FALSE)</f>
        <v>Striatella spp 0002</v>
      </c>
      <c r="C2367" s="149" t="str">
        <f>VLOOKUP(A2367,'MASTER KEY'!$A$2:$C8325,3,TRUE)</f>
        <v>cells/mL</v>
      </c>
      <c r="D2367" s="6" t="str">
        <f t="shared" si="57"/>
        <v>Striatella_spp_0002</v>
      </c>
      <c r="E2367" s="149" t="str">
        <f t="shared" si="56"/>
        <v>cells/mL</v>
      </c>
      <c r="F2367" s="173">
        <v>1</v>
      </c>
      <c r="G2367" t="str">
        <f>VLOOKUP(A2367,'MASTER KEY'!$A$2:$K7363,11,FALSE)</f>
        <v>Ecology (Planktonic)</v>
      </c>
      <c r="H2367">
        <v>0</v>
      </c>
    </row>
    <row r="2368" spans="1:8">
      <c r="A2368" s="6" t="s">
        <v>7003</v>
      </c>
      <c r="B2368" t="str">
        <f>VLOOKUP(A2368,'MASTER KEY'!$A$2:$B8326,2,FALSE)</f>
        <v>Striatella unipunctata</v>
      </c>
      <c r="C2368" s="149" t="str">
        <f>VLOOKUP(A2368,'MASTER KEY'!$A$2:$C8326,3,TRUE)</f>
        <v>cells/mL</v>
      </c>
      <c r="D2368" s="6" t="str">
        <f t="shared" si="57"/>
        <v>Striatella_unipunctata</v>
      </c>
      <c r="E2368" s="149" t="str">
        <f t="shared" si="56"/>
        <v>cells/mL</v>
      </c>
      <c r="F2368" s="173">
        <v>1</v>
      </c>
      <c r="G2368" t="str">
        <f>VLOOKUP(A2368,'MASTER KEY'!$A$2:$K7364,11,FALSE)</f>
        <v>Ecology (Planktonic)</v>
      </c>
      <c r="H2368">
        <v>0</v>
      </c>
    </row>
    <row r="2369" spans="1:8">
      <c r="A2369" s="6" t="s">
        <v>7004</v>
      </c>
      <c r="B2369" t="str">
        <f>VLOOKUP(A2369,'MASTER KEY'!$A$2:$B8327,2,FALSE)</f>
        <v>Strombomonas spp 0001</v>
      </c>
      <c r="C2369" s="149" t="str">
        <f>VLOOKUP(A2369,'MASTER KEY'!$A$2:$C8327,3,TRUE)</f>
        <v>cells/mL</v>
      </c>
      <c r="D2369" s="6" t="str">
        <f t="shared" si="57"/>
        <v>Strombomonas_spp_0001</v>
      </c>
      <c r="E2369" s="149" t="str">
        <f t="shared" si="56"/>
        <v>cells/mL</v>
      </c>
      <c r="F2369" s="173">
        <v>1</v>
      </c>
      <c r="G2369" t="str">
        <f>VLOOKUP(A2369,'MASTER KEY'!$A$2:$K7365,11,FALSE)</f>
        <v>Ecology (Planktonic)</v>
      </c>
      <c r="H2369">
        <v>0</v>
      </c>
    </row>
    <row r="2370" spans="1:8">
      <c r="A2370" s="6" t="s">
        <v>7005</v>
      </c>
      <c r="B2370" t="str">
        <f>VLOOKUP(A2370,'MASTER KEY'!$A$2:$B8328,2,FALSE)</f>
        <v>Surirella fastuosa</v>
      </c>
      <c r="C2370" s="149" t="str">
        <f>VLOOKUP(A2370,'MASTER KEY'!$A$2:$C8328,3,TRUE)</f>
        <v>cells/mL</v>
      </c>
      <c r="D2370" s="6" t="str">
        <f t="shared" si="57"/>
        <v>Surirella_fastuosa</v>
      </c>
      <c r="E2370" s="149" t="str">
        <f t="shared" si="56"/>
        <v>cells/mL</v>
      </c>
      <c r="F2370" s="173">
        <v>1</v>
      </c>
      <c r="G2370" t="str">
        <f>VLOOKUP(A2370,'MASTER KEY'!$A$2:$K7366,11,FALSE)</f>
        <v>Ecology (Planktonic)</v>
      </c>
      <c r="H2370">
        <v>0</v>
      </c>
    </row>
    <row r="2371" spans="1:8">
      <c r="A2371" s="6" t="s">
        <v>7006</v>
      </c>
      <c r="B2371" t="str">
        <f>VLOOKUP(A2371,'MASTER KEY'!$A$2:$B8329,2,FALSE)</f>
        <v>Surirella ovalis</v>
      </c>
      <c r="C2371" s="149" t="str">
        <f>VLOOKUP(A2371,'MASTER KEY'!$A$2:$C8329,3,TRUE)</f>
        <v>cells/mL</v>
      </c>
      <c r="D2371" s="6" t="str">
        <f t="shared" si="57"/>
        <v>Surirella_ovalis</v>
      </c>
      <c r="E2371" s="149" t="str">
        <f t="shared" si="56"/>
        <v>cells/mL</v>
      </c>
      <c r="F2371" s="173">
        <v>1</v>
      </c>
      <c r="G2371" t="str">
        <f>VLOOKUP(A2371,'MASTER KEY'!$A$2:$K7367,11,FALSE)</f>
        <v>Ecology (Planktonic)</v>
      </c>
      <c r="H2371">
        <v>0</v>
      </c>
    </row>
    <row r="2372" spans="1:8">
      <c r="A2372" s="6" t="s">
        <v>7007</v>
      </c>
      <c r="B2372" t="str">
        <f>VLOOKUP(A2372,'MASTER KEY'!$A$2:$B8330,2,FALSE)</f>
        <v>Surirella spp 0001</v>
      </c>
      <c r="C2372" s="149" t="str">
        <f>VLOOKUP(A2372,'MASTER KEY'!$A$2:$C8330,3,TRUE)</f>
        <v>cells/mL</v>
      </c>
      <c r="D2372" s="6" t="str">
        <f t="shared" si="57"/>
        <v>Surirella_spp_0001</v>
      </c>
      <c r="E2372" s="149" t="str">
        <f t="shared" si="56"/>
        <v>cells/mL</v>
      </c>
      <c r="F2372" s="173">
        <v>1</v>
      </c>
      <c r="G2372" t="str">
        <f>VLOOKUP(A2372,'MASTER KEY'!$A$2:$K7368,11,FALSE)</f>
        <v>Ecology (Planktonic)</v>
      </c>
      <c r="H2372">
        <v>0</v>
      </c>
    </row>
    <row r="2373" spans="1:8">
      <c r="A2373" s="6" t="s">
        <v>7008</v>
      </c>
      <c r="B2373" t="str">
        <f>VLOOKUP(A2373,'MASTER KEY'!$A$2:$B8331,2,FALSE)</f>
        <v>Surirella spp 0002</v>
      </c>
      <c r="C2373" s="149" t="str">
        <f>VLOOKUP(A2373,'MASTER KEY'!$A$2:$C8331,3,TRUE)</f>
        <v>cells/mL</v>
      </c>
      <c r="D2373" s="6" t="str">
        <f t="shared" si="57"/>
        <v>Surirella_spp_0002</v>
      </c>
      <c r="E2373" s="149" t="str">
        <f t="shared" si="56"/>
        <v>cells/mL</v>
      </c>
      <c r="F2373" s="173">
        <v>1</v>
      </c>
      <c r="G2373" t="str">
        <f>VLOOKUP(A2373,'MASTER KEY'!$A$2:$K7369,11,FALSE)</f>
        <v>Ecology (Planktonic)</v>
      </c>
      <c r="H2373">
        <v>0</v>
      </c>
    </row>
    <row r="2374" spans="1:8">
      <c r="A2374" s="6" t="s">
        <v>7009</v>
      </c>
      <c r="B2374" t="str">
        <f>VLOOKUP(A2374,'MASTER KEY'!$A$2:$B8332,2,FALSE)</f>
        <v>Surirella spp 0003</v>
      </c>
      <c r="C2374" s="149" t="str">
        <f>VLOOKUP(A2374,'MASTER KEY'!$A$2:$C8332,3,TRUE)</f>
        <v>cells/mL</v>
      </c>
      <c r="D2374" s="6" t="str">
        <f t="shared" si="57"/>
        <v>Surirella_spp_0003</v>
      </c>
      <c r="E2374" s="149" t="str">
        <f t="shared" si="56"/>
        <v>cells/mL</v>
      </c>
      <c r="F2374" s="173">
        <v>1</v>
      </c>
      <c r="G2374" t="str">
        <f>VLOOKUP(A2374,'MASTER KEY'!$A$2:$K7370,11,FALSE)</f>
        <v>Ecology (Planktonic)</v>
      </c>
      <c r="H2374">
        <v>0</v>
      </c>
    </row>
    <row r="2375" spans="1:8">
      <c r="A2375" s="6" t="s">
        <v>7010</v>
      </c>
      <c r="B2375" t="str">
        <f>VLOOKUP(A2375,'MASTER KEY'!$A$2:$B8333,2,FALSE)</f>
        <v>Surirella spp 0004</v>
      </c>
      <c r="C2375" s="149" t="str">
        <f>VLOOKUP(A2375,'MASTER KEY'!$A$2:$C8333,3,TRUE)</f>
        <v>cells/mL</v>
      </c>
      <c r="D2375" s="6" t="str">
        <f t="shared" si="57"/>
        <v>Surirella_spp_0004</v>
      </c>
      <c r="E2375" s="149" t="str">
        <f t="shared" si="56"/>
        <v>cells/mL</v>
      </c>
      <c r="F2375" s="173">
        <v>1</v>
      </c>
      <c r="G2375" t="str">
        <f>VLOOKUP(A2375,'MASTER KEY'!$A$2:$K7371,11,FALSE)</f>
        <v>Ecology (Planktonic)</v>
      </c>
      <c r="H2375">
        <v>0</v>
      </c>
    </row>
    <row r="2376" spans="1:8">
      <c r="A2376" s="6" t="s">
        <v>7011</v>
      </c>
      <c r="B2376" t="str">
        <f>VLOOKUP(A2376,'MASTER KEY'!$A$2:$B8334,2,FALSE)</f>
        <v>Surirella spp 0005</v>
      </c>
      <c r="C2376" s="149" t="str">
        <f>VLOOKUP(A2376,'MASTER KEY'!$A$2:$C8334,3,TRUE)</f>
        <v>cells/mL</v>
      </c>
      <c r="D2376" s="6" t="str">
        <f t="shared" si="57"/>
        <v>Surirella_spp_0005</v>
      </c>
      <c r="E2376" s="149" t="str">
        <f t="shared" si="56"/>
        <v>cells/mL</v>
      </c>
      <c r="F2376" s="173">
        <v>1</v>
      </c>
      <c r="G2376" t="str">
        <f>VLOOKUP(A2376,'MASTER KEY'!$A$2:$K7372,11,FALSE)</f>
        <v>Ecology (Planktonic)</v>
      </c>
      <c r="H2376">
        <v>0</v>
      </c>
    </row>
    <row r="2377" spans="1:8">
      <c r="A2377" s="6" t="s">
        <v>7012</v>
      </c>
      <c r="B2377" t="str">
        <f>VLOOKUP(A2377,'MASTER KEY'!$A$2:$B8335,2,FALSE)</f>
        <v>Surirella spp 0006</v>
      </c>
      <c r="C2377" s="149" t="str">
        <f>VLOOKUP(A2377,'MASTER KEY'!$A$2:$C8335,3,TRUE)</f>
        <v>cells/mL</v>
      </c>
      <c r="D2377" s="6" t="str">
        <f t="shared" si="57"/>
        <v>Surirella_spp_0006</v>
      </c>
      <c r="E2377" s="149" t="str">
        <f t="shared" si="56"/>
        <v>cells/mL</v>
      </c>
      <c r="F2377" s="173">
        <v>1</v>
      </c>
      <c r="G2377" t="str">
        <f>VLOOKUP(A2377,'MASTER KEY'!$A$2:$K7373,11,FALSE)</f>
        <v>Ecology (Planktonic)</v>
      </c>
      <c r="H2377">
        <v>0</v>
      </c>
    </row>
    <row r="2378" spans="1:8">
      <c r="A2378" s="6" t="s">
        <v>7013</v>
      </c>
      <c r="B2378" t="str">
        <f>VLOOKUP(A2378,'MASTER KEY'!$A$2:$B8336,2,FALSE)</f>
        <v>Synechococcus spp 0001</v>
      </c>
      <c r="C2378" s="149" t="str">
        <f>VLOOKUP(A2378,'MASTER KEY'!$A$2:$C8336,3,TRUE)</f>
        <v>cells/mL</v>
      </c>
      <c r="D2378" s="6" t="str">
        <f t="shared" si="57"/>
        <v>Synechococcus_spp_0001</v>
      </c>
      <c r="E2378" s="149" t="str">
        <f t="shared" si="56"/>
        <v>cells/mL</v>
      </c>
      <c r="F2378" s="173">
        <v>1</v>
      </c>
      <c r="G2378" t="str">
        <f>VLOOKUP(A2378,'MASTER KEY'!$A$2:$K7374,11,FALSE)</f>
        <v>Ecology (Planktonic)</v>
      </c>
      <c r="H2378">
        <v>0</v>
      </c>
    </row>
    <row r="2379" spans="1:8">
      <c r="A2379" s="6" t="s">
        <v>7014</v>
      </c>
      <c r="B2379" t="str">
        <f>VLOOKUP(A2379,'MASTER KEY'!$A$2:$B8337,2,FALSE)</f>
        <v>Synechococcus spp 0002</v>
      </c>
      <c r="C2379" s="149" t="str">
        <f>VLOOKUP(A2379,'MASTER KEY'!$A$2:$C8337,3,TRUE)</f>
        <v>cells/mL</v>
      </c>
      <c r="D2379" s="6" t="str">
        <f t="shared" si="57"/>
        <v>Synechococcus_spp_0002</v>
      </c>
      <c r="E2379" s="149" t="str">
        <f t="shared" si="56"/>
        <v>cells/mL</v>
      </c>
      <c r="F2379" s="173">
        <v>1</v>
      </c>
      <c r="G2379" t="str">
        <f>VLOOKUP(A2379,'MASTER KEY'!$A$2:$K7375,11,FALSE)</f>
        <v>Ecology (Planktonic)</v>
      </c>
      <c r="H2379">
        <v>0</v>
      </c>
    </row>
    <row r="2380" spans="1:8">
      <c r="A2380" s="6" t="s">
        <v>7015</v>
      </c>
      <c r="B2380" t="str">
        <f>VLOOKUP(A2380,'MASTER KEY'!$A$2:$B8338,2,FALSE)</f>
        <v>Synechococcus spp 0003</v>
      </c>
      <c r="C2380" s="149" t="str">
        <f>VLOOKUP(A2380,'MASTER KEY'!$A$2:$C8338,3,TRUE)</f>
        <v>cells/mL</v>
      </c>
      <c r="D2380" s="6" t="str">
        <f t="shared" si="57"/>
        <v>Synechococcus_spp_0003</v>
      </c>
      <c r="E2380" s="149" t="str">
        <f t="shared" ref="E2380:E2443" si="58">C2380</f>
        <v>cells/mL</v>
      </c>
      <c r="F2380" s="173">
        <v>1</v>
      </c>
      <c r="G2380" t="str">
        <f>VLOOKUP(A2380,'MASTER KEY'!$A$2:$K7376,11,FALSE)</f>
        <v>Ecology (Planktonic)</v>
      </c>
      <c r="H2380">
        <v>0</v>
      </c>
    </row>
    <row r="2381" spans="1:8">
      <c r="A2381" s="6" t="s">
        <v>7016</v>
      </c>
      <c r="B2381" t="str">
        <f>VLOOKUP(A2381,'MASTER KEY'!$A$2:$B8339,2,FALSE)</f>
        <v>Synechocystis spp 0001</v>
      </c>
      <c r="C2381" s="149" t="str">
        <f>VLOOKUP(A2381,'MASTER KEY'!$A$2:$C8339,3,TRUE)</f>
        <v>cells/mL</v>
      </c>
      <c r="D2381" s="6" t="str">
        <f t="shared" ref="D2381:D2444" si="59">SUBSTITUTE(SUBSTITUTE(SUBSTITUTE(SUBSTITUTE(SUBSTITUTE(SUBSTITUTE(SUBSTITUTE(SUBSTITUTE(SUBSTITUTE(SUBSTITUTE(SUBSTITUTE(SUBSTITUTE(B2381," ","_"),"%",""),"(",""),")",""),"/",""),",",""),"-",""),".",""),"'",""),"&lt;",""),"&gt;",""),"=","")</f>
        <v>Synechocystis_spp_0001</v>
      </c>
      <c r="E2381" s="149" t="str">
        <f t="shared" si="58"/>
        <v>cells/mL</v>
      </c>
      <c r="F2381" s="173">
        <v>1</v>
      </c>
      <c r="G2381" t="str">
        <f>VLOOKUP(A2381,'MASTER KEY'!$A$2:$K7377,11,FALSE)</f>
        <v>Ecology (Planktonic)</v>
      </c>
      <c r="H2381">
        <v>0</v>
      </c>
    </row>
    <row r="2382" spans="1:8">
      <c r="A2382" s="6" t="s">
        <v>7017</v>
      </c>
      <c r="B2382" t="str">
        <f>VLOOKUP(A2382,'MASTER KEY'!$A$2:$B8340,2,FALSE)</f>
        <v>Synedra acus</v>
      </c>
      <c r="C2382" s="149" t="str">
        <f>VLOOKUP(A2382,'MASTER KEY'!$A$2:$C8340,3,TRUE)</f>
        <v>cells/mL</v>
      </c>
      <c r="D2382" s="6" t="str">
        <f t="shared" si="59"/>
        <v>Synedra_acus</v>
      </c>
      <c r="E2382" s="149" t="str">
        <f t="shared" si="58"/>
        <v>cells/mL</v>
      </c>
      <c r="F2382" s="173">
        <v>1</v>
      </c>
      <c r="G2382" t="str">
        <f>VLOOKUP(A2382,'MASTER KEY'!$A$2:$K7378,11,FALSE)</f>
        <v>Ecology (Planktonic)</v>
      </c>
      <c r="H2382">
        <v>0</v>
      </c>
    </row>
    <row r="2383" spans="1:8">
      <c r="A2383" s="6" t="s">
        <v>7018</v>
      </c>
      <c r="B2383" t="str">
        <f>VLOOKUP(A2383,'MASTER KEY'!$A$2:$B8341,2,FALSE)</f>
        <v>Synedra fasciculata</v>
      </c>
      <c r="C2383" s="149" t="str">
        <f>VLOOKUP(A2383,'MASTER KEY'!$A$2:$C8341,3,TRUE)</f>
        <v>cells/mL</v>
      </c>
      <c r="D2383" s="6" t="str">
        <f t="shared" si="59"/>
        <v>Synedra_fasciculata</v>
      </c>
      <c r="E2383" s="149" t="str">
        <f t="shared" si="58"/>
        <v>cells/mL</v>
      </c>
      <c r="F2383" s="173">
        <v>1</v>
      </c>
      <c r="G2383" t="str">
        <f>VLOOKUP(A2383,'MASTER KEY'!$A$2:$K7379,11,FALSE)</f>
        <v>Ecology (Planktonic)</v>
      </c>
      <c r="H2383">
        <v>0</v>
      </c>
    </row>
    <row r="2384" spans="1:8">
      <c r="A2384" s="6" t="s">
        <v>7019</v>
      </c>
      <c r="B2384" t="str">
        <f>VLOOKUP(A2384,'MASTER KEY'!$A$2:$B8342,2,FALSE)</f>
        <v>Synedra formosa</v>
      </c>
      <c r="C2384" s="149" t="str">
        <f>VLOOKUP(A2384,'MASTER KEY'!$A$2:$C8342,3,TRUE)</f>
        <v>cells/mL</v>
      </c>
      <c r="D2384" s="6" t="str">
        <f t="shared" si="59"/>
        <v>Synedra_formosa</v>
      </c>
      <c r="E2384" s="149" t="str">
        <f t="shared" si="58"/>
        <v>cells/mL</v>
      </c>
      <c r="F2384" s="173">
        <v>1</v>
      </c>
      <c r="G2384" t="str">
        <f>VLOOKUP(A2384,'MASTER KEY'!$A$2:$K7380,11,FALSE)</f>
        <v>Ecology (Planktonic)</v>
      </c>
      <c r="H2384">
        <v>0</v>
      </c>
    </row>
    <row r="2385" spans="1:8">
      <c r="A2385" s="6" t="s">
        <v>7020</v>
      </c>
      <c r="B2385" t="str">
        <f>VLOOKUP(A2385,'MASTER KEY'!$A$2:$B8343,2,FALSE)</f>
        <v>Synedra spp 0001</v>
      </c>
      <c r="C2385" s="149" t="str">
        <f>VLOOKUP(A2385,'MASTER KEY'!$A$2:$C8343,3,TRUE)</f>
        <v>cells/mL</v>
      </c>
      <c r="D2385" s="6" t="str">
        <f t="shared" si="59"/>
        <v>Synedra_spp_0001</v>
      </c>
      <c r="E2385" s="149" t="str">
        <f t="shared" si="58"/>
        <v>cells/mL</v>
      </c>
      <c r="F2385" s="173">
        <v>1</v>
      </c>
      <c r="G2385" t="str">
        <f>VLOOKUP(A2385,'MASTER KEY'!$A$2:$K7381,11,FALSE)</f>
        <v>Ecology (Planktonic)</v>
      </c>
      <c r="H2385">
        <v>0</v>
      </c>
    </row>
    <row r="2386" spans="1:8">
      <c r="A2386" s="6" t="s">
        <v>7021</v>
      </c>
      <c r="B2386" t="str">
        <f>VLOOKUP(A2386,'MASTER KEY'!$A$2:$B8344,2,FALSE)</f>
        <v>Synedra spp 0002</v>
      </c>
      <c r="C2386" s="149" t="str">
        <f>VLOOKUP(A2386,'MASTER KEY'!$A$2:$C8344,3,TRUE)</f>
        <v>cells/mL</v>
      </c>
      <c r="D2386" s="6" t="str">
        <f t="shared" si="59"/>
        <v>Synedra_spp_0002</v>
      </c>
      <c r="E2386" s="149" t="str">
        <f t="shared" si="58"/>
        <v>cells/mL</v>
      </c>
      <c r="F2386" s="173">
        <v>1</v>
      </c>
      <c r="G2386" t="str">
        <f>VLOOKUP(A2386,'MASTER KEY'!$A$2:$K7382,11,FALSE)</f>
        <v>Ecology (Planktonic)</v>
      </c>
      <c r="H2386">
        <v>0</v>
      </c>
    </row>
    <row r="2387" spans="1:8">
      <c r="A2387" s="6" t="s">
        <v>7022</v>
      </c>
      <c r="B2387" t="str">
        <f>VLOOKUP(A2387,'MASTER KEY'!$A$2:$B8345,2,FALSE)</f>
        <v>Synedra spp 0003</v>
      </c>
      <c r="C2387" s="149" t="str">
        <f>VLOOKUP(A2387,'MASTER KEY'!$A$2:$C8345,3,TRUE)</f>
        <v>cells/mL</v>
      </c>
      <c r="D2387" s="6" t="str">
        <f t="shared" si="59"/>
        <v>Synedra_spp_0003</v>
      </c>
      <c r="E2387" s="149" t="str">
        <f t="shared" si="58"/>
        <v>cells/mL</v>
      </c>
      <c r="F2387" s="173">
        <v>1</v>
      </c>
      <c r="G2387" t="str">
        <f>VLOOKUP(A2387,'MASTER KEY'!$A$2:$K7383,11,FALSE)</f>
        <v>Ecology (Planktonic)</v>
      </c>
      <c r="H2387">
        <v>0</v>
      </c>
    </row>
    <row r="2388" spans="1:8">
      <c r="A2388" s="6" t="s">
        <v>7023</v>
      </c>
      <c r="B2388" t="str">
        <f>VLOOKUP(A2388,'MASTER KEY'!$A$2:$B8346,2,FALSE)</f>
        <v>Synedra ulna</v>
      </c>
      <c r="C2388" s="149" t="str">
        <f>VLOOKUP(A2388,'MASTER KEY'!$A$2:$C8346,3,TRUE)</f>
        <v>cells/mL</v>
      </c>
      <c r="D2388" s="6" t="str">
        <f t="shared" si="59"/>
        <v>Synedra_ulna</v>
      </c>
      <c r="E2388" s="149" t="str">
        <f t="shared" si="58"/>
        <v>cells/mL</v>
      </c>
      <c r="F2388" s="173">
        <v>1</v>
      </c>
      <c r="G2388" t="str">
        <f>VLOOKUP(A2388,'MASTER KEY'!$A$2:$K7384,11,FALSE)</f>
        <v>Ecology (Planktonic)</v>
      </c>
      <c r="H2388">
        <v>0</v>
      </c>
    </row>
    <row r="2389" spans="1:8">
      <c r="A2389" s="6" t="s">
        <v>7024</v>
      </c>
      <c r="B2389" t="str">
        <f>VLOOKUP(A2389,'MASTER KEY'!$A$2:$B8347,2,FALSE)</f>
        <v>Synedra undulata</v>
      </c>
      <c r="C2389" s="149" t="str">
        <f>VLOOKUP(A2389,'MASTER KEY'!$A$2:$C8347,3,TRUE)</f>
        <v>cells/mL</v>
      </c>
      <c r="D2389" s="6" t="str">
        <f t="shared" si="59"/>
        <v>Synedra_undulata</v>
      </c>
      <c r="E2389" s="149" t="str">
        <f t="shared" si="58"/>
        <v>cells/mL</v>
      </c>
      <c r="F2389" s="173">
        <v>1</v>
      </c>
      <c r="G2389" t="str">
        <f>VLOOKUP(A2389,'MASTER KEY'!$A$2:$K7385,11,FALSE)</f>
        <v>Ecology (Planktonic)</v>
      </c>
      <c r="H2389">
        <v>0</v>
      </c>
    </row>
    <row r="2390" spans="1:8">
      <c r="A2390" s="6" t="s">
        <v>7025</v>
      </c>
      <c r="B2390" t="str">
        <f>VLOOKUP(A2390,'MASTER KEY'!$A$2:$B8348,2,FALSE)</f>
        <v>Synedropsis spp 0001</v>
      </c>
      <c r="C2390" s="149" t="str">
        <f>VLOOKUP(A2390,'MASTER KEY'!$A$2:$C8348,3,TRUE)</f>
        <v>cells/mL</v>
      </c>
      <c r="D2390" s="6" t="str">
        <f t="shared" si="59"/>
        <v>Synedropsis_spp_0001</v>
      </c>
      <c r="E2390" s="149" t="str">
        <f t="shared" si="58"/>
        <v>cells/mL</v>
      </c>
      <c r="F2390" s="173">
        <v>1</v>
      </c>
      <c r="G2390" t="str">
        <f>VLOOKUP(A2390,'MASTER KEY'!$A$2:$K7386,11,FALSE)</f>
        <v>Ecology (Planktonic)</v>
      </c>
      <c r="H2390">
        <v>0</v>
      </c>
    </row>
    <row r="2391" spans="1:8">
      <c r="A2391" s="6" t="s">
        <v>7026</v>
      </c>
      <c r="B2391" t="str">
        <f>VLOOKUP(A2391,'MASTER KEY'!$A$2:$B8349,2,FALSE)</f>
        <v>Synura spinosa</v>
      </c>
      <c r="C2391" s="149" t="str">
        <f>VLOOKUP(A2391,'MASTER KEY'!$A$2:$C8349,3,TRUE)</f>
        <v>cells/mL</v>
      </c>
      <c r="D2391" s="6" t="str">
        <f t="shared" si="59"/>
        <v>Synura_spinosa</v>
      </c>
      <c r="E2391" s="149" t="str">
        <f t="shared" si="58"/>
        <v>cells/mL</v>
      </c>
      <c r="F2391" s="173">
        <v>1</v>
      </c>
      <c r="G2391" t="str">
        <f>VLOOKUP(A2391,'MASTER KEY'!$A$2:$K7387,11,FALSE)</f>
        <v>Ecology (Planktonic)</v>
      </c>
      <c r="H2391">
        <v>0</v>
      </c>
    </row>
    <row r="2392" spans="1:8">
      <c r="A2392" s="6" t="s">
        <v>7027</v>
      </c>
      <c r="B2392" t="str">
        <f>VLOOKUP(A2392,'MASTER KEY'!$A$2:$B8350,2,FALSE)</f>
        <v>Synura spp 0001</v>
      </c>
      <c r="C2392" s="149" t="str">
        <f>VLOOKUP(A2392,'MASTER KEY'!$A$2:$C8350,3,TRUE)</f>
        <v>cells/mL</v>
      </c>
      <c r="D2392" s="6" t="str">
        <f t="shared" si="59"/>
        <v>Synura_spp_0001</v>
      </c>
      <c r="E2392" s="149" t="str">
        <f t="shared" si="58"/>
        <v>cells/mL</v>
      </c>
      <c r="F2392" s="173">
        <v>1</v>
      </c>
      <c r="G2392" t="str">
        <f>VLOOKUP(A2392,'MASTER KEY'!$A$2:$K7388,11,FALSE)</f>
        <v>Ecology (Planktonic)</v>
      </c>
      <c r="H2392">
        <v>0</v>
      </c>
    </row>
    <row r="2393" spans="1:8">
      <c r="A2393" s="6" t="s">
        <v>7028</v>
      </c>
      <c r="B2393" t="str">
        <f>VLOOKUP(A2393,'MASTER KEY'!$A$2:$B8351,2,FALSE)</f>
        <v>Syracosphaera molischii</v>
      </c>
      <c r="C2393" s="149" t="str">
        <f>VLOOKUP(A2393,'MASTER KEY'!$A$2:$C8351,3,TRUE)</f>
        <v>cells/mL</v>
      </c>
      <c r="D2393" s="6" t="str">
        <f t="shared" si="59"/>
        <v>Syracosphaera_molischii</v>
      </c>
      <c r="E2393" s="149" t="str">
        <f t="shared" si="58"/>
        <v>cells/mL</v>
      </c>
      <c r="F2393" s="173">
        <v>1</v>
      </c>
      <c r="G2393" t="str">
        <f>VLOOKUP(A2393,'MASTER KEY'!$A$2:$K7389,11,FALSE)</f>
        <v>Ecology (Planktonic)</v>
      </c>
      <c r="H2393">
        <v>0</v>
      </c>
    </row>
    <row r="2394" spans="1:8">
      <c r="A2394" s="6" t="s">
        <v>7029</v>
      </c>
      <c r="B2394" t="str">
        <f>VLOOKUP(A2394,'MASTER KEY'!$A$2:$B8352,2,FALSE)</f>
        <v>Syracosphaera nana</v>
      </c>
      <c r="C2394" s="149" t="str">
        <f>VLOOKUP(A2394,'MASTER KEY'!$A$2:$C8352,3,TRUE)</f>
        <v>cells/mL</v>
      </c>
      <c r="D2394" s="6" t="str">
        <f t="shared" si="59"/>
        <v>Syracosphaera_nana</v>
      </c>
      <c r="E2394" s="149" t="str">
        <f t="shared" si="58"/>
        <v>cells/mL</v>
      </c>
      <c r="F2394" s="173">
        <v>1</v>
      </c>
      <c r="G2394" t="str">
        <f>VLOOKUP(A2394,'MASTER KEY'!$A$2:$K7390,11,FALSE)</f>
        <v>Ecology (Planktonic)</v>
      </c>
      <c r="H2394">
        <v>0</v>
      </c>
    </row>
    <row r="2395" spans="1:8">
      <c r="A2395" s="6" t="s">
        <v>7030</v>
      </c>
      <c r="B2395" t="str">
        <f>VLOOKUP(A2395,'MASTER KEY'!$A$2:$B8353,2,FALSE)</f>
        <v>Syracosphaera prolongata</v>
      </c>
      <c r="C2395" s="149" t="str">
        <f>VLOOKUP(A2395,'MASTER KEY'!$A$2:$C8353,3,TRUE)</f>
        <v>cells/mL</v>
      </c>
      <c r="D2395" s="6" t="str">
        <f t="shared" si="59"/>
        <v>Syracosphaera_prolongata</v>
      </c>
      <c r="E2395" s="149" t="str">
        <f t="shared" si="58"/>
        <v>cells/mL</v>
      </c>
      <c r="F2395" s="173">
        <v>1</v>
      </c>
      <c r="G2395" t="str">
        <f>VLOOKUP(A2395,'MASTER KEY'!$A$2:$K7391,11,FALSE)</f>
        <v>Ecology (Planktonic)</v>
      </c>
      <c r="H2395">
        <v>0</v>
      </c>
    </row>
    <row r="2396" spans="1:8">
      <c r="A2396" s="6" t="s">
        <v>7031</v>
      </c>
      <c r="B2396" t="str">
        <f>VLOOKUP(A2396,'MASTER KEY'!$A$2:$B8354,2,FALSE)</f>
        <v>Syracosphaera pulchra</v>
      </c>
      <c r="C2396" s="149" t="str">
        <f>VLOOKUP(A2396,'MASTER KEY'!$A$2:$C8354,3,TRUE)</f>
        <v>cells/mL</v>
      </c>
      <c r="D2396" s="6" t="str">
        <f t="shared" si="59"/>
        <v>Syracosphaera_pulchra</v>
      </c>
      <c r="E2396" s="149" t="str">
        <f t="shared" si="58"/>
        <v>cells/mL</v>
      </c>
      <c r="F2396" s="173">
        <v>1</v>
      </c>
      <c r="G2396" t="str">
        <f>VLOOKUP(A2396,'MASTER KEY'!$A$2:$K7392,11,FALSE)</f>
        <v>Ecology (Planktonic)</v>
      </c>
      <c r="H2396">
        <v>0</v>
      </c>
    </row>
    <row r="2397" spans="1:8">
      <c r="A2397" s="6" t="s">
        <v>7032</v>
      </c>
      <c r="B2397" t="str">
        <f>VLOOKUP(A2397,'MASTER KEY'!$A$2:$B8355,2,FALSE)</f>
        <v>Syracosphaera spp 0001</v>
      </c>
      <c r="C2397" s="149" t="str">
        <f>VLOOKUP(A2397,'MASTER KEY'!$A$2:$C8355,3,TRUE)</f>
        <v>cells/mL</v>
      </c>
      <c r="D2397" s="6" t="str">
        <f t="shared" si="59"/>
        <v>Syracosphaera_spp_0001</v>
      </c>
      <c r="E2397" s="149" t="str">
        <f t="shared" si="58"/>
        <v>cells/mL</v>
      </c>
      <c r="F2397" s="173">
        <v>1</v>
      </c>
      <c r="G2397" t="str">
        <f>VLOOKUP(A2397,'MASTER KEY'!$A$2:$K7393,11,FALSE)</f>
        <v>Ecology (Planktonic)</v>
      </c>
      <c r="H2397">
        <v>0</v>
      </c>
    </row>
    <row r="2398" spans="1:8">
      <c r="A2398" s="6" t="s">
        <v>7033</v>
      </c>
      <c r="B2398" t="str">
        <f>VLOOKUP(A2398,'MASTER KEY'!$A$2:$B8356,2,FALSE)</f>
        <v>Teleaulax spp 0001</v>
      </c>
      <c r="C2398" s="149" t="str">
        <f>VLOOKUP(A2398,'MASTER KEY'!$A$2:$C8356,3,TRUE)</f>
        <v>cells/mL</v>
      </c>
      <c r="D2398" s="6" t="str">
        <f t="shared" si="59"/>
        <v>Teleaulax_spp_0001</v>
      </c>
      <c r="E2398" s="149" t="str">
        <f t="shared" si="58"/>
        <v>cells/mL</v>
      </c>
      <c r="F2398" s="173">
        <v>1</v>
      </c>
      <c r="G2398" t="str">
        <f>VLOOKUP(A2398,'MASTER KEY'!$A$2:$K7394,11,FALSE)</f>
        <v>Ecology (Planktonic)</v>
      </c>
      <c r="H2398">
        <v>0</v>
      </c>
    </row>
    <row r="2399" spans="1:8">
      <c r="A2399" s="6" t="s">
        <v>7034</v>
      </c>
      <c r="B2399" t="str">
        <f>VLOOKUP(A2399,'MASTER KEY'!$A$2:$B8357,2,FALSE)</f>
        <v>Teleaulax spp 0002</v>
      </c>
      <c r="C2399" s="149" t="str">
        <f>VLOOKUP(A2399,'MASTER KEY'!$A$2:$C8357,3,TRUE)</f>
        <v>cells/mL</v>
      </c>
      <c r="D2399" s="6" t="str">
        <f t="shared" si="59"/>
        <v>Teleaulax_spp_0002</v>
      </c>
      <c r="E2399" s="149" t="str">
        <f t="shared" si="58"/>
        <v>cells/mL</v>
      </c>
      <c r="F2399" s="173">
        <v>1</v>
      </c>
      <c r="G2399" t="str">
        <f>VLOOKUP(A2399,'MASTER KEY'!$A$2:$K7395,11,FALSE)</f>
        <v>Ecology (Planktonic)</v>
      </c>
      <c r="H2399">
        <v>0</v>
      </c>
    </row>
    <row r="2400" spans="1:8">
      <c r="A2400" s="6" t="s">
        <v>7035</v>
      </c>
      <c r="B2400" t="str">
        <f>VLOOKUP(A2400,'MASTER KEY'!$A$2:$B8358,2,FALSE)</f>
        <v>Teleaulax spp 0003</v>
      </c>
      <c r="C2400" s="149" t="str">
        <f>VLOOKUP(A2400,'MASTER KEY'!$A$2:$C8358,3,TRUE)</f>
        <v>cells/mL</v>
      </c>
      <c r="D2400" s="6" t="str">
        <f t="shared" si="59"/>
        <v>Teleaulax_spp_0003</v>
      </c>
      <c r="E2400" s="149" t="str">
        <f t="shared" si="58"/>
        <v>cells/mL</v>
      </c>
      <c r="F2400" s="173">
        <v>1</v>
      </c>
      <c r="G2400" t="str">
        <f>VLOOKUP(A2400,'MASTER KEY'!$A$2:$K7396,11,FALSE)</f>
        <v>Ecology (Planktonic)</v>
      </c>
      <c r="H2400">
        <v>0</v>
      </c>
    </row>
    <row r="2401" spans="1:8">
      <c r="A2401" s="6" t="s">
        <v>7036</v>
      </c>
      <c r="B2401" t="str">
        <f>VLOOKUP(A2401,'MASTER KEY'!$A$2:$B8359,2,FALSE)</f>
        <v>Tetracystis spp 0001</v>
      </c>
      <c r="C2401" s="149" t="str">
        <f>VLOOKUP(A2401,'MASTER KEY'!$A$2:$C8359,3,TRUE)</f>
        <v>cells/mL</v>
      </c>
      <c r="D2401" s="6" t="str">
        <f t="shared" si="59"/>
        <v>Tetracystis_spp_0001</v>
      </c>
      <c r="E2401" s="149" t="str">
        <f t="shared" si="58"/>
        <v>cells/mL</v>
      </c>
      <c r="F2401" s="173">
        <v>1</v>
      </c>
      <c r="G2401" t="str">
        <f>VLOOKUP(A2401,'MASTER KEY'!$A$2:$K7397,11,FALSE)</f>
        <v>Ecology (Planktonic)</v>
      </c>
      <c r="H2401">
        <v>0</v>
      </c>
    </row>
    <row r="2402" spans="1:8">
      <c r="A2402" s="6" t="s">
        <v>7037</v>
      </c>
      <c r="B2402" t="str">
        <f>VLOOKUP(A2402,'MASTER KEY'!$A$2:$B8360,2,FALSE)</f>
        <v>Tetraedron caudatum</v>
      </c>
      <c r="C2402" s="149" t="str">
        <f>VLOOKUP(A2402,'MASTER KEY'!$A$2:$C8360,3,TRUE)</f>
        <v>cells/mL</v>
      </c>
      <c r="D2402" s="6" t="str">
        <f t="shared" si="59"/>
        <v>Tetraedron_caudatum</v>
      </c>
      <c r="E2402" s="149" t="str">
        <f t="shared" si="58"/>
        <v>cells/mL</v>
      </c>
      <c r="F2402" s="173">
        <v>1</v>
      </c>
      <c r="G2402" t="str">
        <f>VLOOKUP(A2402,'MASTER KEY'!$A$2:$K7398,11,FALSE)</f>
        <v>Ecology (Planktonic)</v>
      </c>
      <c r="H2402">
        <v>0</v>
      </c>
    </row>
    <row r="2403" spans="1:8">
      <c r="A2403" s="6" t="s">
        <v>7038</v>
      </c>
      <c r="B2403" t="str">
        <f>VLOOKUP(A2403,'MASTER KEY'!$A$2:$B8361,2,FALSE)</f>
        <v>Tetraedron minimum</v>
      </c>
      <c r="C2403" s="149" t="str">
        <f>VLOOKUP(A2403,'MASTER KEY'!$A$2:$C8361,3,TRUE)</f>
        <v>cells/mL</v>
      </c>
      <c r="D2403" s="6" t="str">
        <f t="shared" si="59"/>
        <v>Tetraedron_minimum</v>
      </c>
      <c r="E2403" s="149" t="str">
        <f t="shared" si="58"/>
        <v>cells/mL</v>
      </c>
      <c r="F2403" s="173">
        <v>1</v>
      </c>
      <c r="G2403" t="str">
        <f>VLOOKUP(A2403,'MASTER KEY'!$A$2:$K7399,11,FALSE)</f>
        <v>Ecology (Planktonic)</v>
      </c>
      <c r="H2403">
        <v>0</v>
      </c>
    </row>
    <row r="2404" spans="1:8">
      <c r="A2404" s="6" t="s">
        <v>7039</v>
      </c>
      <c r="B2404" t="str">
        <f>VLOOKUP(A2404,'MASTER KEY'!$A$2:$B8362,2,FALSE)</f>
        <v>Tetraedron spp 0001</v>
      </c>
      <c r="C2404" s="149" t="str">
        <f>VLOOKUP(A2404,'MASTER KEY'!$A$2:$C8362,3,TRUE)</f>
        <v>cells/mL</v>
      </c>
      <c r="D2404" s="6" t="str">
        <f t="shared" si="59"/>
        <v>Tetraedron_spp_0001</v>
      </c>
      <c r="E2404" s="149" t="str">
        <f t="shared" si="58"/>
        <v>cells/mL</v>
      </c>
      <c r="F2404" s="173">
        <v>1</v>
      </c>
      <c r="G2404" t="str">
        <f>VLOOKUP(A2404,'MASTER KEY'!$A$2:$K7400,11,FALSE)</f>
        <v>Ecology (Planktonic)</v>
      </c>
      <c r="H2404">
        <v>0</v>
      </c>
    </row>
    <row r="2405" spans="1:8">
      <c r="A2405" s="6" t="s">
        <v>7040</v>
      </c>
      <c r="B2405" t="str">
        <f>VLOOKUP(A2405,'MASTER KEY'!$A$2:$B8363,2,FALSE)</f>
        <v>Tetraedron triangulare</v>
      </c>
      <c r="C2405" s="149" t="str">
        <f>VLOOKUP(A2405,'MASTER KEY'!$A$2:$C8363,3,TRUE)</f>
        <v>cells/mL</v>
      </c>
      <c r="D2405" s="6" t="str">
        <f t="shared" si="59"/>
        <v>Tetraedron_triangulare</v>
      </c>
      <c r="E2405" s="149" t="str">
        <f t="shared" si="58"/>
        <v>cells/mL</v>
      </c>
      <c r="F2405" s="173">
        <v>1</v>
      </c>
      <c r="G2405" t="str">
        <f>VLOOKUP(A2405,'MASTER KEY'!$A$2:$K7401,11,FALSE)</f>
        <v>Ecology (Planktonic)</v>
      </c>
      <c r="H2405">
        <v>0</v>
      </c>
    </row>
    <row r="2406" spans="1:8">
      <c r="A2406" s="6" t="s">
        <v>7041</v>
      </c>
      <c r="B2406" t="str">
        <f>VLOOKUP(A2406,'MASTER KEY'!$A$2:$B8364,2,FALSE)</f>
        <v>Tetraselmis spp 0001</v>
      </c>
      <c r="C2406" s="149" t="str">
        <f>VLOOKUP(A2406,'MASTER KEY'!$A$2:$C8364,3,TRUE)</f>
        <v>cells/mL</v>
      </c>
      <c r="D2406" s="6" t="str">
        <f t="shared" si="59"/>
        <v>Tetraselmis_spp_0001</v>
      </c>
      <c r="E2406" s="149" t="str">
        <f t="shared" si="58"/>
        <v>cells/mL</v>
      </c>
      <c r="F2406" s="173">
        <v>1</v>
      </c>
      <c r="G2406" t="str">
        <f>VLOOKUP(A2406,'MASTER KEY'!$A$2:$K7402,11,FALSE)</f>
        <v>Ecology (Planktonic)</v>
      </c>
      <c r="H2406">
        <v>0</v>
      </c>
    </row>
    <row r="2407" spans="1:8">
      <c r="A2407" s="6" t="s">
        <v>7042</v>
      </c>
      <c r="B2407" t="str">
        <f>VLOOKUP(A2407,'MASTER KEY'!$A$2:$B8365,2,FALSE)</f>
        <v>Tetraselmis spp 0002</v>
      </c>
      <c r="C2407" s="149" t="str">
        <f>VLOOKUP(A2407,'MASTER KEY'!$A$2:$C8365,3,TRUE)</f>
        <v>cells/mL</v>
      </c>
      <c r="D2407" s="6" t="str">
        <f t="shared" si="59"/>
        <v>Tetraselmis_spp_0002</v>
      </c>
      <c r="E2407" s="149" t="str">
        <f t="shared" si="58"/>
        <v>cells/mL</v>
      </c>
      <c r="F2407" s="173">
        <v>1</v>
      </c>
      <c r="G2407" t="str">
        <f>VLOOKUP(A2407,'MASTER KEY'!$A$2:$K7403,11,FALSE)</f>
        <v>Ecology (Planktonic)</v>
      </c>
      <c r="H2407">
        <v>0</v>
      </c>
    </row>
    <row r="2408" spans="1:8">
      <c r="A2408" s="6" t="s">
        <v>7043</v>
      </c>
      <c r="B2408" t="str">
        <f>VLOOKUP(A2408,'MASTER KEY'!$A$2:$B8366,2,FALSE)</f>
        <v>Tetraselmis spp 0003</v>
      </c>
      <c r="C2408" s="149" t="str">
        <f>VLOOKUP(A2408,'MASTER KEY'!$A$2:$C8366,3,TRUE)</f>
        <v>cells/mL</v>
      </c>
      <c r="D2408" s="6" t="str">
        <f t="shared" si="59"/>
        <v>Tetraselmis_spp_0003</v>
      </c>
      <c r="E2408" s="149" t="str">
        <f t="shared" si="58"/>
        <v>cells/mL</v>
      </c>
      <c r="F2408" s="173">
        <v>1</v>
      </c>
      <c r="G2408" t="str">
        <f>VLOOKUP(A2408,'MASTER KEY'!$A$2:$K7404,11,FALSE)</f>
        <v>Ecology (Planktonic)</v>
      </c>
      <c r="H2408">
        <v>0</v>
      </c>
    </row>
    <row r="2409" spans="1:8">
      <c r="A2409" s="6" t="s">
        <v>7044</v>
      </c>
      <c r="B2409" t="str">
        <f>VLOOKUP(A2409,'MASTER KEY'!$A$2:$B8367,2,FALSE)</f>
        <v>Tetraselmis spp 0004</v>
      </c>
      <c r="C2409" s="149" t="str">
        <f>VLOOKUP(A2409,'MASTER KEY'!$A$2:$C8367,3,TRUE)</f>
        <v>cells/mL</v>
      </c>
      <c r="D2409" s="6" t="str">
        <f t="shared" si="59"/>
        <v>Tetraselmis_spp_0004</v>
      </c>
      <c r="E2409" s="149" t="str">
        <f t="shared" si="58"/>
        <v>cells/mL</v>
      </c>
      <c r="F2409" s="173">
        <v>1</v>
      </c>
      <c r="G2409" t="str">
        <f>VLOOKUP(A2409,'MASTER KEY'!$A$2:$K7405,11,FALSE)</f>
        <v>Ecology (Planktonic)</v>
      </c>
      <c r="H2409">
        <v>0</v>
      </c>
    </row>
    <row r="2410" spans="1:8">
      <c r="A2410" s="6" t="s">
        <v>7045</v>
      </c>
      <c r="B2410" t="str">
        <f>VLOOKUP(A2410,'MASTER KEY'!$A$2:$B8368,2,FALSE)</f>
        <v>Tetraselmis spp 0005</v>
      </c>
      <c r="C2410" s="149" t="str">
        <f>VLOOKUP(A2410,'MASTER KEY'!$A$2:$C8368,3,TRUE)</f>
        <v>cells/mL</v>
      </c>
      <c r="D2410" s="6" t="str">
        <f t="shared" si="59"/>
        <v>Tetraselmis_spp_0005</v>
      </c>
      <c r="E2410" s="149" t="str">
        <f t="shared" si="58"/>
        <v>cells/mL</v>
      </c>
      <c r="F2410" s="173">
        <v>1</v>
      </c>
      <c r="G2410" t="str">
        <f>VLOOKUP(A2410,'MASTER KEY'!$A$2:$K7406,11,FALSE)</f>
        <v>Ecology (Planktonic)</v>
      </c>
      <c r="H2410">
        <v>0</v>
      </c>
    </row>
    <row r="2411" spans="1:8">
      <c r="A2411" s="6" t="s">
        <v>7046</v>
      </c>
      <c r="B2411" t="str">
        <f>VLOOKUP(A2411,'MASTER KEY'!$A$2:$B8369,2,FALSE)</f>
        <v>Tetraselmis spp 0006</v>
      </c>
      <c r="C2411" s="149" t="str">
        <f>VLOOKUP(A2411,'MASTER KEY'!$A$2:$C8369,3,TRUE)</f>
        <v>cells/mL</v>
      </c>
      <c r="D2411" s="6" t="str">
        <f t="shared" si="59"/>
        <v>Tetraselmis_spp_0006</v>
      </c>
      <c r="E2411" s="149" t="str">
        <f t="shared" si="58"/>
        <v>cells/mL</v>
      </c>
      <c r="F2411" s="173">
        <v>1</v>
      </c>
      <c r="G2411" t="str">
        <f>VLOOKUP(A2411,'MASTER KEY'!$A$2:$K7407,11,FALSE)</f>
        <v>Ecology (Planktonic)</v>
      </c>
      <c r="H2411">
        <v>0</v>
      </c>
    </row>
    <row r="2412" spans="1:8">
      <c r="A2412" s="6" t="s">
        <v>7047</v>
      </c>
      <c r="B2412" t="str">
        <f>VLOOKUP(A2412,'MASTER KEY'!$A$2:$B8370,2,FALSE)</f>
        <v>Tetraselmis spp 0007</v>
      </c>
      <c r="C2412" s="149" t="str">
        <f>VLOOKUP(A2412,'MASTER KEY'!$A$2:$C8370,3,TRUE)</f>
        <v>cells/mL</v>
      </c>
      <c r="D2412" s="6" t="str">
        <f t="shared" si="59"/>
        <v>Tetraselmis_spp_0007</v>
      </c>
      <c r="E2412" s="149" t="str">
        <f t="shared" si="58"/>
        <v>cells/mL</v>
      </c>
      <c r="F2412" s="173">
        <v>1</v>
      </c>
      <c r="G2412" t="str">
        <f>VLOOKUP(A2412,'MASTER KEY'!$A$2:$K7408,11,FALSE)</f>
        <v>Ecology (Planktonic)</v>
      </c>
      <c r="H2412">
        <v>0</v>
      </c>
    </row>
    <row r="2413" spans="1:8">
      <c r="A2413" s="6" t="s">
        <v>7048</v>
      </c>
      <c r="B2413" t="str">
        <f>VLOOKUP(A2413,'MASTER KEY'!$A$2:$B8371,2,FALSE)</f>
        <v>Tetraselmis spp 0008</v>
      </c>
      <c r="C2413" s="149" t="str">
        <f>VLOOKUP(A2413,'MASTER KEY'!$A$2:$C8371,3,TRUE)</f>
        <v>cells/mL</v>
      </c>
      <c r="D2413" s="6" t="str">
        <f t="shared" si="59"/>
        <v>Tetraselmis_spp_0008</v>
      </c>
      <c r="E2413" s="149" t="str">
        <f t="shared" si="58"/>
        <v>cells/mL</v>
      </c>
      <c r="F2413" s="173">
        <v>1</v>
      </c>
      <c r="G2413" t="str">
        <f>VLOOKUP(A2413,'MASTER KEY'!$A$2:$K7409,11,FALSE)</f>
        <v>Ecology (Planktonic)</v>
      </c>
      <c r="H2413">
        <v>0</v>
      </c>
    </row>
    <row r="2414" spans="1:8">
      <c r="A2414" s="6" t="s">
        <v>7049</v>
      </c>
      <c r="B2414" t="str">
        <f>VLOOKUP(A2414,'MASTER KEY'!$A$2:$B8372,2,FALSE)</f>
        <v>Tetraselmis spp 0009</v>
      </c>
      <c r="C2414" s="149" t="str">
        <f>VLOOKUP(A2414,'MASTER KEY'!$A$2:$C8372,3,TRUE)</f>
        <v>cells/mL</v>
      </c>
      <c r="D2414" s="6" t="str">
        <f t="shared" si="59"/>
        <v>Tetraselmis_spp_0009</v>
      </c>
      <c r="E2414" s="149" t="str">
        <f t="shared" si="58"/>
        <v>cells/mL</v>
      </c>
      <c r="F2414" s="173">
        <v>1</v>
      </c>
      <c r="G2414" t="str">
        <f>VLOOKUP(A2414,'MASTER KEY'!$A$2:$K7410,11,FALSE)</f>
        <v>Ecology (Planktonic)</v>
      </c>
      <c r="H2414">
        <v>0</v>
      </c>
    </row>
    <row r="2415" spans="1:8">
      <c r="A2415" s="6" t="s">
        <v>7050</v>
      </c>
      <c r="B2415" t="str">
        <f>VLOOKUP(A2415,'MASTER KEY'!$A$2:$B8373,2,FALSE)</f>
        <v>Tetraselmis spp 0010</v>
      </c>
      <c r="C2415" s="149" t="str">
        <f>VLOOKUP(A2415,'MASTER KEY'!$A$2:$C8373,3,TRUE)</f>
        <v>cells/mL</v>
      </c>
      <c r="D2415" s="6" t="str">
        <f t="shared" si="59"/>
        <v>Tetraselmis_spp_0010</v>
      </c>
      <c r="E2415" s="149" t="str">
        <f t="shared" si="58"/>
        <v>cells/mL</v>
      </c>
      <c r="F2415" s="173">
        <v>1</v>
      </c>
      <c r="G2415" t="str">
        <f>VLOOKUP(A2415,'MASTER KEY'!$A$2:$K7411,11,FALSE)</f>
        <v>Ecology (Planktonic)</v>
      </c>
      <c r="H2415">
        <v>0</v>
      </c>
    </row>
    <row r="2416" spans="1:8">
      <c r="A2416" s="6" t="s">
        <v>7051</v>
      </c>
      <c r="B2416" t="str">
        <f>VLOOKUP(A2416,'MASTER KEY'!$A$2:$B8374,2,FALSE)</f>
        <v>Tetraselmis spp 0011</v>
      </c>
      <c r="C2416" s="149" t="str">
        <f>VLOOKUP(A2416,'MASTER KEY'!$A$2:$C8374,3,TRUE)</f>
        <v>cells/mL</v>
      </c>
      <c r="D2416" s="6" t="str">
        <f t="shared" si="59"/>
        <v>Tetraselmis_spp_0011</v>
      </c>
      <c r="E2416" s="149" t="str">
        <f t="shared" si="58"/>
        <v>cells/mL</v>
      </c>
      <c r="F2416" s="173">
        <v>1</v>
      </c>
      <c r="G2416" t="str">
        <f>VLOOKUP(A2416,'MASTER KEY'!$A$2:$K7412,11,FALSE)</f>
        <v>Ecology (Planktonic)</v>
      </c>
      <c r="H2416">
        <v>0</v>
      </c>
    </row>
    <row r="2417" spans="1:8">
      <c r="A2417" s="6" t="s">
        <v>7052</v>
      </c>
      <c r="B2417" t="str">
        <f>VLOOKUP(A2417,'MASTER KEY'!$A$2:$B8375,2,FALSE)</f>
        <v>Thalassionema bacillare</v>
      </c>
      <c r="C2417" s="149" t="str">
        <f>VLOOKUP(A2417,'MASTER KEY'!$A$2:$C8375,3,TRUE)</f>
        <v>cells/mL</v>
      </c>
      <c r="D2417" s="6" t="str">
        <f t="shared" si="59"/>
        <v>Thalassionema_bacillare</v>
      </c>
      <c r="E2417" s="149" t="str">
        <f t="shared" si="58"/>
        <v>cells/mL</v>
      </c>
      <c r="F2417" s="173">
        <v>1</v>
      </c>
      <c r="G2417" t="str">
        <f>VLOOKUP(A2417,'MASTER KEY'!$A$2:$K7413,11,FALSE)</f>
        <v>Ecology (Planktonic)</v>
      </c>
      <c r="H2417">
        <v>0</v>
      </c>
    </row>
    <row r="2418" spans="1:8">
      <c r="A2418" s="6" t="s">
        <v>7053</v>
      </c>
      <c r="B2418" t="str">
        <f>VLOOKUP(A2418,'MASTER KEY'!$A$2:$B8376,2,FALSE)</f>
        <v>Thalassionema frauenfeldii</v>
      </c>
      <c r="C2418" s="149" t="str">
        <f>VLOOKUP(A2418,'MASTER KEY'!$A$2:$C8376,3,TRUE)</f>
        <v>cells/mL</v>
      </c>
      <c r="D2418" s="6" t="str">
        <f t="shared" si="59"/>
        <v>Thalassionema_frauenfeldii</v>
      </c>
      <c r="E2418" s="149" t="str">
        <f t="shared" si="58"/>
        <v>cells/mL</v>
      </c>
      <c r="F2418" s="173">
        <v>1</v>
      </c>
      <c r="G2418" t="str">
        <f>VLOOKUP(A2418,'MASTER KEY'!$A$2:$K7414,11,FALSE)</f>
        <v>Ecology (Planktonic)</v>
      </c>
      <c r="H2418">
        <v>0</v>
      </c>
    </row>
    <row r="2419" spans="1:8">
      <c r="A2419" s="6" t="s">
        <v>7054</v>
      </c>
      <c r="B2419" t="str">
        <f>VLOOKUP(A2419,'MASTER KEY'!$A$2:$B8377,2,FALSE)</f>
        <v>Thalassionema nitzchioides</v>
      </c>
      <c r="C2419" s="149" t="str">
        <f>VLOOKUP(A2419,'MASTER KEY'!$A$2:$C8377,3,TRUE)</f>
        <v>cells/mL</v>
      </c>
      <c r="D2419" s="6" t="str">
        <f t="shared" si="59"/>
        <v>Thalassionema_nitzchioides</v>
      </c>
      <c r="E2419" s="149" t="str">
        <f t="shared" si="58"/>
        <v>cells/mL</v>
      </c>
      <c r="F2419" s="173">
        <v>1</v>
      </c>
      <c r="G2419" t="str">
        <f>VLOOKUP(A2419,'MASTER KEY'!$A$2:$K7415,11,FALSE)</f>
        <v>Ecology (Planktonic)</v>
      </c>
      <c r="H2419">
        <v>0</v>
      </c>
    </row>
    <row r="2420" spans="1:8">
      <c r="A2420" s="6" t="s">
        <v>7055</v>
      </c>
      <c r="B2420" t="str">
        <f>VLOOKUP(A2420,'MASTER KEY'!$A$2:$B8378,2,FALSE)</f>
        <v>Thalassionema nitzschiodes</v>
      </c>
      <c r="C2420" s="149" t="str">
        <f>VLOOKUP(A2420,'MASTER KEY'!$A$2:$C8378,3,TRUE)</f>
        <v>cells/mL</v>
      </c>
      <c r="D2420" s="6" t="str">
        <f t="shared" si="59"/>
        <v>Thalassionema_nitzschiodes</v>
      </c>
      <c r="E2420" s="149" t="str">
        <f t="shared" si="58"/>
        <v>cells/mL</v>
      </c>
      <c r="F2420" s="173">
        <v>1</v>
      </c>
      <c r="G2420" t="str">
        <f>VLOOKUP(A2420,'MASTER KEY'!$A$2:$K7416,11,FALSE)</f>
        <v>Ecology (Planktonic)</v>
      </c>
      <c r="H2420">
        <v>0</v>
      </c>
    </row>
    <row r="2421" spans="1:8">
      <c r="A2421" s="6" t="s">
        <v>7056</v>
      </c>
      <c r="B2421" t="str">
        <f>VLOOKUP(A2421,'MASTER KEY'!$A$2:$B8379,2,FALSE)</f>
        <v>Thalassionema spp 0001</v>
      </c>
      <c r="C2421" s="149" t="str">
        <f>VLOOKUP(A2421,'MASTER KEY'!$A$2:$C8379,3,TRUE)</f>
        <v>cells/mL</v>
      </c>
      <c r="D2421" s="6" t="str">
        <f t="shared" si="59"/>
        <v>Thalassionema_spp_0001</v>
      </c>
      <c r="E2421" s="149" t="str">
        <f t="shared" si="58"/>
        <v>cells/mL</v>
      </c>
      <c r="F2421" s="173">
        <v>1</v>
      </c>
      <c r="G2421" t="str">
        <f>VLOOKUP(A2421,'MASTER KEY'!$A$2:$K7417,11,FALSE)</f>
        <v>Ecology (Planktonic)</v>
      </c>
      <c r="H2421">
        <v>0</v>
      </c>
    </row>
    <row r="2422" spans="1:8">
      <c r="A2422" s="6" t="s">
        <v>7057</v>
      </c>
      <c r="B2422" t="str">
        <f>VLOOKUP(A2422,'MASTER KEY'!$A$2:$B8380,2,FALSE)</f>
        <v>Thalassionema spp 0002</v>
      </c>
      <c r="C2422" s="149" t="str">
        <f>VLOOKUP(A2422,'MASTER KEY'!$A$2:$C8380,3,TRUE)</f>
        <v>cells/mL</v>
      </c>
      <c r="D2422" s="6" t="str">
        <f t="shared" si="59"/>
        <v>Thalassionema_spp_0002</v>
      </c>
      <c r="E2422" s="149" t="str">
        <f t="shared" si="58"/>
        <v>cells/mL</v>
      </c>
      <c r="F2422" s="173">
        <v>1</v>
      </c>
      <c r="G2422" t="str">
        <f>VLOOKUP(A2422,'MASTER KEY'!$A$2:$K7418,11,FALSE)</f>
        <v>Ecology (Planktonic)</v>
      </c>
      <c r="H2422">
        <v>0</v>
      </c>
    </row>
    <row r="2423" spans="1:8">
      <c r="A2423" s="6" t="s">
        <v>7058</v>
      </c>
      <c r="B2423" t="str">
        <f>VLOOKUP(A2423,'MASTER KEY'!$A$2:$B8381,2,FALSE)</f>
        <v>Thalassionema spp 0003</v>
      </c>
      <c r="C2423" s="149" t="str">
        <f>VLOOKUP(A2423,'MASTER KEY'!$A$2:$C8381,3,TRUE)</f>
        <v>cells/mL</v>
      </c>
      <c r="D2423" s="6" t="str">
        <f t="shared" si="59"/>
        <v>Thalassionema_spp_0003</v>
      </c>
      <c r="E2423" s="149" t="str">
        <f t="shared" si="58"/>
        <v>cells/mL</v>
      </c>
      <c r="F2423" s="173">
        <v>1</v>
      </c>
      <c r="G2423" t="str">
        <f>VLOOKUP(A2423,'MASTER KEY'!$A$2:$K7419,11,FALSE)</f>
        <v>Ecology (Planktonic)</v>
      </c>
      <c r="H2423">
        <v>0</v>
      </c>
    </row>
    <row r="2424" spans="1:8">
      <c r="A2424" s="6" t="s">
        <v>7059</v>
      </c>
      <c r="B2424" t="str">
        <f>VLOOKUP(A2424,'MASTER KEY'!$A$2:$B8382,2,FALSE)</f>
        <v>Thalassionema spp 0004</v>
      </c>
      <c r="C2424" s="149" t="str">
        <f>VLOOKUP(A2424,'MASTER KEY'!$A$2:$C8382,3,TRUE)</f>
        <v>cells/mL</v>
      </c>
      <c r="D2424" s="6" t="str">
        <f t="shared" si="59"/>
        <v>Thalassionema_spp_0004</v>
      </c>
      <c r="E2424" s="149" t="str">
        <f t="shared" si="58"/>
        <v>cells/mL</v>
      </c>
      <c r="F2424" s="173">
        <v>1</v>
      </c>
      <c r="G2424" t="str">
        <f>VLOOKUP(A2424,'MASTER KEY'!$A$2:$K7420,11,FALSE)</f>
        <v>Ecology (Planktonic)</v>
      </c>
      <c r="H2424">
        <v>0</v>
      </c>
    </row>
    <row r="2425" spans="1:8">
      <c r="A2425" s="6" t="s">
        <v>7060</v>
      </c>
      <c r="B2425" t="str">
        <f>VLOOKUP(A2425,'MASTER KEY'!$A$2:$B8383,2,FALSE)</f>
        <v>Thalassionema spp 0005</v>
      </c>
      <c r="C2425" s="149" t="str">
        <f>VLOOKUP(A2425,'MASTER KEY'!$A$2:$C8383,3,TRUE)</f>
        <v>cells/mL</v>
      </c>
      <c r="D2425" s="6" t="str">
        <f t="shared" si="59"/>
        <v>Thalassionema_spp_0005</v>
      </c>
      <c r="E2425" s="149" t="str">
        <f t="shared" si="58"/>
        <v>cells/mL</v>
      </c>
      <c r="F2425" s="173">
        <v>1</v>
      </c>
      <c r="G2425" t="str">
        <f>VLOOKUP(A2425,'MASTER KEY'!$A$2:$K7421,11,FALSE)</f>
        <v>Ecology (Planktonic)</v>
      </c>
      <c r="H2425">
        <v>0</v>
      </c>
    </row>
    <row r="2426" spans="1:8">
      <c r="A2426" s="6" t="s">
        <v>7061</v>
      </c>
      <c r="B2426" t="str">
        <f>VLOOKUP(A2426,'MASTER KEY'!$A$2:$B8384,2,FALSE)</f>
        <v>Thalassionema spp 0006</v>
      </c>
      <c r="C2426" s="149" t="str">
        <f>VLOOKUP(A2426,'MASTER KEY'!$A$2:$C8384,3,TRUE)</f>
        <v>cells/mL</v>
      </c>
      <c r="D2426" s="6" t="str">
        <f t="shared" si="59"/>
        <v>Thalassionema_spp_0006</v>
      </c>
      <c r="E2426" s="149" t="str">
        <f t="shared" si="58"/>
        <v>cells/mL</v>
      </c>
      <c r="F2426" s="173">
        <v>1</v>
      </c>
      <c r="G2426" t="str">
        <f>VLOOKUP(A2426,'MASTER KEY'!$A$2:$K7422,11,FALSE)</f>
        <v>Ecology (Planktonic)</v>
      </c>
      <c r="H2426">
        <v>0</v>
      </c>
    </row>
    <row r="2427" spans="1:8">
      <c r="A2427" s="6" t="s">
        <v>7062</v>
      </c>
      <c r="B2427" t="str">
        <f>VLOOKUP(A2427,'MASTER KEY'!$A$2:$B8385,2,FALSE)</f>
        <v>Thalassionsira pseudonana</v>
      </c>
      <c r="C2427" s="149" t="str">
        <f>VLOOKUP(A2427,'MASTER KEY'!$A$2:$C8385,3,TRUE)</f>
        <v>cells/mL</v>
      </c>
      <c r="D2427" s="6" t="str">
        <f t="shared" si="59"/>
        <v>Thalassionsira_pseudonana</v>
      </c>
      <c r="E2427" s="149" t="str">
        <f t="shared" si="58"/>
        <v>cells/mL</v>
      </c>
      <c r="F2427" s="173">
        <v>1</v>
      </c>
      <c r="G2427" t="str">
        <f>VLOOKUP(A2427,'MASTER KEY'!$A$2:$K7423,11,FALSE)</f>
        <v>Ecology (Planktonic)</v>
      </c>
      <c r="H2427">
        <v>0</v>
      </c>
    </row>
    <row r="2428" spans="1:8">
      <c r="A2428" s="6" t="s">
        <v>7063</v>
      </c>
      <c r="B2428" t="str">
        <f>VLOOKUP(A2428,'MASTER KEY'!$A$2:$B8386,2,FALSE)</f>
        <v>Thalassiophysa spp 0 001</v>
      </c>
      <c r="C2428" s="149" t="str">
        <f>VLOOKUP(A2428,'MASTER KEY'!$A$2:$C8386,3,TRUE)</f>
        <v>cells/mL</v>
      </c>
      <c r="D2428" s="6" t="str">
        <f t="shared" si="59"/>
        <v>Thalassiophysa_spp_0_001</v>
      </c>
      <c r="E2428" s="149" t="str">
        <f t="shared" si="58"/>
        <v>cells/mL</v>
      </c>
      <c r="F2428" s="173">
        <v>1</v>
      </c>
      <c r="G2428" t="str">
        <f>VLOOKUP(A2428,'MASTER KEY'!$A$2:$K7424,11,FALSE)</f>
        <v>Ecology (Planktonic)</v>
      </c>
      <c r="H2428">
        <v>0</v>
      </c>
    </row>
    <row r="2429" spans="1:8">
      <c r="A2429" s="6" t="s">
        <v>7064</v>
      </c>
      <c r="B2429" t="str">
        <f>VLOOKUP(A2429,'MASTER KEY'!$A$2:$B8387,2,FALSE)</f>
        <v>Thalassiosira gravida</v>
      </c>
      <c r="C2429" s="149" t="str">
        <f>VLOOKUP(A2429,'MASTER KEY'!$A$2:$C8387,3,TRUE)</f>
        <v>cells/mL</v>
      </c>
      <c r="D2429" s="6" t="str">
        <f t="shared" si="59"/>
        <v>Thalassiosira_gravida</v>
      </c>
      <c r="E2429" s="149" t="str">
        <f t="shared" si="58"/>
        <v>cells/mL</v>
      </c>
      <c r="F2429" s="173">
        <v>1</v>
      </c>
      <c r="G2429" t="str">
        <f>VLOOKUP(A2429,'MASTER KEY'!$A$2:$K7425,11,FALSE)</f>
        <v>Ecology (Planktonic)</v>
      </c>
      <c r="H2429">
        <v>0</v>
      </c>
    </row>
    <row r="2430" spans="1:8">
      <c r="A2430" s="6" t="s">
        <v>7065</v>
      </c>
      <c r="B2430" t="str">
        <f>VLOOKUP(A2430,'MASTER KEY'!$A$2:$B8388,2,FALSE)</f>
        <v>Thalassiosira lacustris</v>
      </c>
      <c r="C2430" s="149" t="str">
        <f>VLOOKUP(A2430,'MASTER KEY'!$A$2:$C8388,3,TRUE)</f>
        <v>cells/mL</v>
      </c>
      <c r="D2430" s="6" t="str">
        <f t="shared" si="59"/>
        <v>Thalassiosira_lacustris</v>
      </c>
      <c r="E2430" s="149" t="str">
        <f t="shared" si="58"/>
        <v>cells/mL</v>
      </c>
      <c r="F2430" s="173">
        <v>1</v>
      </c>
      <c r="G2430" t="str">
        <f>VLOOKUP(A2430,'MASTER KEY'!$A$2:$K7426,11,FALSE)</f>
        <v>Ecology (Planktonic)</v>
      </c>
      <c r="H2430">
        <v>0</v>
      </c>
    </row>
    <row r="2431" spans="1:8">
      <c r="A2431" s="6" t="s">
        <v>7066</v>
      </c>
      <c r="B2431" t="str">
        <f>VLOOKUP(A2431,'MASTER KEY'!$A$2:$B8389,2,FALSE)</f>
        <v>Thalassiosira lentiginosa</v>
      </c>
      <c r="C2431" s="149" t="str">
        <f>VLOOKUP(A2431,'MASTER KEY'!$A$2:$C8389,3,TRUE)</f>
        <v>cells/mL</v>
      </c>
      <c r="D2431" s="6" t="str">
        <f t="shared" si="59"/>
        <v>Thalassiosira_lentiginosa</v>
      </c>
      <c r="E2431" s="149" t="str">
        <f t="shared" si="58"/>
        <v>cells/mL</v>
      </c>
      <c r="F2431" s="173">
        <v>1</v>
      </c>
      <c r="G2431" t="str">
        <f>VLOOKUP(A2431,'MASTER KEY'!$A$2:$K7427,11,FALSE)</f>
        <v>Ecology (Planktonic)</v>
      </c>
      <c r="H2431">
        <v>0</v>
      </c>
    </row>
    <row r="2432" spans="1:8">
      <c r="A2432" s="6" t="s">
        <v>7067</v>
      </c>
      <c r="B2432" t="str">
        <f>VLOOKUP(A2432,'MASTER KEY'!$A$2:$B8390,2,FALSE)</f>
        <v>Thalassiosira lineata</v>
      </c>
      <c r="C2432" s="149" t="str">
        <f>VLOOKUP(A2432,'MASTER KEY'!$A$2:$C8390,3,TRUE)</f>
        <v>cells/mL</v>
      </c>
      <c r="D2432" s="6" t="str">
        <f t="shared" si="59"/>
        <v>Thalassiosira_lineata</v>
      </c>
      <c r="E2432" s="149" t="str">
        <f t="shared" si="58"/>
        <v>cells/mL</v>
      </c>
      <c r="F2432" s="173">
        <v>1</v>
      </c>
      <c r="G2432" t="str">
        <f>VLOOKUP(A2432,'MASTER KEY'!$A$2:$K7428,11,FALSE)</f>
        <v>Ecology (Planktonic)</v>
      </c>
      <c r="H2432">
        <v>0</v>
      </c>
    </row>
    <row r="2433" spans="1:8">
      <c r="A2433" s="6" t="s">
        <v>7068</v>
      </c>
      <c r="B2433" t="str">
        <f>VLOOKUP(A2433,'MASTER KEY'!$A$2:$B8391,2,FALSE)</f>
        <v>Thalassiosira mala</v>
      </c>
      <c r="C2433" s="149" t="str">
        <f>VLOOKUP(A2433,'MASTER KEY'!$A$2:$C8391,3,TRUE)</f>
        <v>cells/mL</v>
      </c>
      <c r="D2433" s="6" t="str">
        <f t="shared" si="59"/>
        <v>Thalassiosira_mala</v>
      </c>
      <c r="E2433" s="149" t="str">
        <f t="shared" si="58"/>
        <v>cells/mL</v>
      </c>
      <c r="F2433" s="173">
        <v>1</v>
      </c>
      <c r="G2433" t="str">
        <f>VLOOKUP(A2433,'MASTER KEY'!$A$2:$K7429,11,FALSE)</f>
        <v>Ecology (Planktonic)</v>
      </c>
      <c r="H2433">
        <v>0</v>
      </c>
    </row>
    <row r="2434" spans="1:8">
      <c r="A2434" s="6" t="s">
        <v>7069</v>
      </c>
      <c r="B2434" t="str">
        <f>VLOOKUP(A2434,'MASTER KEY'!$A$2:$B8392,2,FALSE)</f>
        <v>Thalassiosira pseudonana</v>
      </c>
      <c r="C2434" s="149" t="str">
        <f>VLOOKUP(A2434,'MASTER KEY'!$A$2:$C8392,3,TRUE)</f>
        <v>cells/mL</v>
      </c>
      <c r="D2434" s="6" t="str">
        <f t="shared" si="59"/>
        <v>Thalassiosira_pseudonana</v>
      </c>
      <c r="E2434" s="149" t="str">
        <f t="shared" si="58"/>
        <v>cells/mL</v>
      </c>
      <c r="F2434" s="173">
        <v>1</v>
      </c>
      <c r="G2434" t="str">
        <f>VLOOKUP(A2434,'MASTER KEY'!$A$2:$K7430,11,FALSE)</f>
        <v>Ecology (Planktonic)</v>
      </c>
      <c r="H2434">
        <v>0</v>
      </c>
    </row>
    <row r="2435" spans="1:8">
      <c r="A2435" s="6" t="s">
        <v>7070</v>
      </c>
      <c r="B2435" t="str">
        <f>VLOOKUP(A2435,'MASTER KEY'!$A$2:$B8393,2,FALSE)</f>
        <v>Thalassiosira spp 0001</v>
      </c>
      <c r="C2435" s="149" t="str">
        <f>VLOOKUP(A2435,'MASTER KEY'!$A$2:$C8393,3,TRUE)</f>
        <v>cells/mL</v>
      </c>
      <c r="D2435" s="6" t="str">
        <f t="shared" si="59"/>
        <v>Thalassiosira_spp_0001</v>
      </c>
      <c r="E2435" s="149" t="str">
        <f t="shared" si="58"/>
        <v>cells/mL</v>
      </c>
      <c r="F2435" s="173">
        <v>1</v>
      </c>
      <c r="G2435" t="str">
        <f>VLOOKUP(A2435,'MASTER KEY'!$A$2:$K7431,11,FALSE)</f>
        <v>Ecology (Planktonic)</v>
      </c>
      <c r="H2435">
        <v>0</v>
      </c>
    </row>
    <row r="2436" spans="1:8">
      <c r="A2436" s="6" t="s">
        <v>7071</v>
      </c>
      <c r="B2436" t="str">
        <f>VLOOKUP(A2436,'MASTER KEY'!$A$2:$B8394,2,FALSE)</f>
        <v>Thalassiosira spp 0002</v>
      </c>
      <c r="C2436" s="149" t="str">
        <f>VLOOKUP(A2436,'MASTER KEY'!$A$2:$C8394,3,TRUE)</f>
        <v>cells/mL</v>
      </c>
      <c r="D2436" s="6" t="str">
        <f t="shared" si="59"/>
        <v>Thalassiosira_spp_0002</v>
      </c>
      <c r="E2436" s="149" t="str">
        <f t="shared" si="58"/>
        <v>cells/mL</v>
      </c>
      <c r="F2436" s="173">
        <v>1</v>
      </c>
      <c r="G2436" t="str">
        <f>VLOOKUP(A2436,'MASTER KEY'!$A$2:$K7432,11,FALSE)</f>
        <v>Ecology (Planktonic)</v>
      </c>
      <c r="H2436">
        <v>0</v>
      </c>
    </row>
    <row r="2437" spans="1:8">
      <c r="A2437" s="6" t="s">
        <v>7072</v>
      </c>
      <c r="B2437" t="str">
        <f>VLOOKUP(A2437,'MASTER KEY'!$A$2:$B8395,2,FALSE)</f>
        <v>Thalassiosira spp 0003</v>
      </c>
      <c r="C2437" s="149" t="str">
        <f>VLOOKUP(A2437,'MASTER KEY'!$A$2:$C8395,3,TRUE)</f>
        <v>cells/mL</v>
      </c>
      <c r="D2437" s="6" t="str">
        <f t="shared" si="59"/>
        <v>Thalassiosira_spp_0003</v>
      </c>
      <c r="E2437" s="149" t="str">
        <f t="shared" si="58"/>
        <v>cells/mL</v>
      </c>
      <c r="F2437" s="173">
        <v>1</v>
      </c>
      <c r="G2437" t="str">
        <f>VLOOKUP(A2437,'MASTER KEY'!$A$2:$K7433,11,FALSE)</f>
        <v>Ecology (Planktonic)</v>
      </c>
      <c r="H2437">
        <v>0</v>
      </c>
    </row>
    <row r="2438" spans="1:8">
      <c r="A2438" s="6" t="s">
        <v>7073</v>
      </c>
      <c r="B2438" t="str">
        <f>VLOOKUP(A2438,'MASTER KEY'!$A$2:$B8396,2,FALSE)</f>
        <v>Thalassiosira spp 0004</v>
      </c>
      <c r="C2438" s="149" t="str">
        <f>VLOOKUP(A2438,'MASTER KEY'!$A$2:$C8396,3,TRUE)</f>
        <v>cells/mL</v>
      </c>
      <c r="D2438" s="6" t="str">
        <f t="shared" si="59"/>
        <v>Thalassiosira_spp_0004</v>
      </c>
      <c r="E2438" s="149" t="str">
        <f t="shared" si="58"/>
        <v>cells/mL</v>
      </c>
      <c r="F2438" s="173">
        <v>1</v>
      </c>
      <c r="G2438" t="str">
        <f>VLOOKUP(A2438,'MASTER KEY'!$A$2:$K7434,11,FALSE)</f>
        <v>Ecology (Planktonic)</v>
      </c>
      <c r="H2438">
        <v>0</v>
      </c>
    </row>
    <row r="2439" spans="1:8">
      <c r="A2439" s="6" t="s">
        <v>7074</v>
      </c>
      <c r="B2439" t="str">
        <f>VLOOKUP(A2439,'MASTER KEY'!$A$2:$B8397,2,FALSE)</f>
        <v>Thalassiosira spp 0005</v>
      </c>
      <c r="C2439" s="149" t="str">
        <f>VLOOKUP(A2439,'MASTER KEY'!$A$2:$C8397,3,TRUE)</f>
        <v>cells/mL</v>
      </c>
      <c r="D2439" s="6" t="str">
        <f t="shared" si="59"/>
        <v>Thalassiosira_spp_0005</v>
      </c>
      <c r="E2439" s="149" t="str">
        <f t="shared" si="58"/>
        <v>cells/mL</v>
      </c>
      <c r="F2439" s="173">
        <v>1</v>
      </c>
      <c r="G2439" t="str">
        <f>VLOOKUP(A2439,'MASTER KEY'!$A$2:$K7435,11,FALSE)</f>
        <v>Ecology (Planktonic)</v>
      </c>
      <c r="H2439">
        <v>0</v>
      </c>
    </row>
    <row r="2440" spans="1:8">
      <c r="A2440" s="6" t="s">
        <v>7075</v>
      </c>
      <c r="B2440" t="str">
        <f>VLOOKUP(A2440,'MASTER KEY'!$A$2:$B8398,2,FALSE)</f>
        <v>Thalassiosira spp 0006</v>
      </c>
      <c r="C2440" s="149" t="str">
        <f>VLOOKUP(A2440,'MASTER KEY'!$A$2:$C8398,3,TRUE)</f>
        <v>cells/mL</v>
      </c>
      <c r="D2440" s="6" t="str">
        <f t="shared" si="59"/>
        <v>Thalassiosira_spp_0006</v>
      </c>
      <c r="E2440" s="149" t="str">
        <f t="shared" si="58"/>
        <v>cells/mL</v>
      </c>
      <c r="F2440" s="173">
        <v>1</v>
      </c>
      <c r="G2440" t="str">
        <f>VLOOKUP(A2440,'MASTER KEY'!$A$2:$K7436,11,FALSE)</f>
        <v>Ecology (Planktonic)</v>
      </c>
      <c r="H2440">
        <v>0</v>
      </c>
    </row>
    <row r="2441" spans="1:8">
      <c r="A2441" s="6" t="s">
        <v>7076</v>
      </c>
      <c r="B2441" t="str">
        <f>VLOOKUP(A2441,'MASTER KEY'!$A$2:$B8399,2,FALSE)</f>
        <v>Thalassiosira spp 0007</v>
      </c>
      <c r="C2441" s="149" t="str">
        <f>VLOOKUP(A2441,'MASTER KEY'!$A$2:$C8399,3,TRUE)</f>
        <v>cells/mL</v>
      </c>
      <c r="D2441" s="6" t="str">
        <f t="shared" si="59"/>
        <v>Thalassiosira_spp_0007</v>
      </c>
      <c r="E2441" s="149" t="str">
        <f t="shared" si="58"/>
        <v>cells/mL</v>
      </c>
      <c r="F2441" s="173">
        <v>1</v>
      </c>
      <c r="G2441" t="str">
        <f>VLOOKUP(A2441,'MASTER KEY'!$A$2:$K7437,11,FALSE)</f>
        <v>Ecology (Planktonic)</v>
      </c>
      <c r="H2441">
        <v>0</v>
      </c>
    </row>
    <row r="2442" spans="1:8">
      <c r="A2442" s="6" t="s">
        <v>7077</v>
      </c>
      <c r="B2442" t="str">
        <f>VLOOKUP(A2442,'MASTER KEY'!$A$2:$B8400,2,FALSE)</f>
        <v>Thalassiosira spp 0008</v>
      </c>
      <c r="C2442" s="149" t="str">
        <f>VLOOKUP(A2442,'MASTER KEY'!$A$2:$C8400,3,TRUE)</f>
        <v>cells/mL</v>
      </c>
      <c r="D2442" s="6" t="str">
        <f t="shared" si="59"/>
        <v>Thalassiosira_spp_0008</v>
      </c>
      <c r="E2442" s="149" t="str">
        <f t="shared" si="58"/>
        <v>cells/mL</v>
      </c>
      <c r="F2442" s="173">
        <v>1</v>
      </c>
      <c r="G2442" t="str">
        <f>VLOOKUP(A2442,'MASTER KEY'!$A$2:$K7438,11,FALSE)</f>
        <v>Ecology (Planktonic)</v>
      </c>
      <c r="H2442">
        <v>0</v>
      </c>
    </row>
    <row r="2443" spans="1:8">
      <c r="A2443" s="6" t="s">
        <v>7078</v>
      </c>
      <c r="B2443" t="str">
        <f>VLOOKUP(A2443,'MASTER KEY'!$A$2:$B8401,2,FALSE)</f>
        <v>Thalassiosira spp 0009</v>
      </c>
      <c r="C2443" s="149" t="str">
        <f>VLOOKUP(A2443,'MASTER KEY'!$A$2:$C8401,3,TRUE)</f>
        <v>cells/mL</v>
      </c>
      <c r="D2443" s="6" t="str">
        <f t="shared" si="59"/>
        <v>Thalassiosira_spp_0009</v>
      </c>
      <c r="E2443" s="149" t="str">
        <f t="shared" si="58"/>
        <v>cells/mL</v>
      </c>
      <c r="F2443" s="173">
        <v>1</v>
      </c>
      <c r="G2443" t="str">
        <f>VLOOKUP(A2443,'MASTER KEY'!$A$2:$K7439,11,FALSE)</f>
        <v>Ecology (Planktonic)</v>
      </c>
      <c r="H2443">
        <v>0</v>
      </c>
    </row>
    <row r="2444" spans="1:8">
      <c r="A2444" s="6" t="s">
        <v>7079</v>
      </c>
      <c r="B2444" t="str">
        <f>VLOOKUP(A2444,'MASTER KEY'!$A$2:$B8402,2,FALSE)</f>
        <v>Thalassiosira spp 0010</v>
      </c>
      <c r="C2444" s="149" t="str">
        <f>VLOOKUP(A2444,'MASTER KEY'!$A$2:$C8402,3,TRUE)</f>
        <v>cells/mL</v>
      </c>
      <c r="D2444" s="6" t="str">
        <f t="shared" si="59"/>
        <v>Thalassiosira_spp_0010</v>
      </c>
      <c r="E2444" s="149" t="str">
        <f t="shared" ref="E2444:E2507" si="60">C2444</f>
        <v>cells/mL</v>
      </c>
      <c r="F2444" s="173">
        <v>1</v>
      </c>
      <c r="G2444" t="str">
        <f>VLOOKUP(A2444,'MASTER KEY'!$A$2:$K7440,11,FALSE)</f>
        <v>Ecology (Planktonic)</v>
      </c>
      <c r="H2444">
        <v>0</v>
      </c>
    </row>
    <row r="2445" spans="1:8">
      <c r="A2445" s="6" t="s">
        <v>7080</v>
      </c>
      <c r="B2445" t="str">
        <f>VLOOKUP(A2445,'MASTER KEY'!$A$2:$B8403,2,FALSE)</f>
        <v>Thalassiosira weissflogii</v>
      </c>
      <c r="C2445" s="149" t="str">
        <f>VLOOKUP(A2445,'MASTER KEY'!$A$2:$C8403,3,TRUE)</f>
        <v>cells/mL</v>
      </c>
      <c r="D2445" s="6" t="str">
        <f t="shared" ref="D2445:D2508" si="61">SUBSTITUTE(SUBSTITUTE(SUBSTITUTE(SUBSTITUTE(SUBSTITUTE(SUBSTITUTE(SUBSTITUTE(SUBSTITUTE(SUBSTITUTE(SUBSTITUTE(SUBSTITUTE(SUBSTITUTE(B2445," ","_"),"%",""),"(",""),")",""),"/",""),",",""),"-",""),".",""),"'",""),"&lt;",""),"&gt;",""),"=","")</f>
        <v>Thalassiosira_weissflogii</v>
      </c>
      <c r="E2445" s="149" t="str">
        <f t="shared" si="60"/>
        <v>cells/mL</v>
      </c>
      <c r="F2445" s="173">
        <v>1</v>
      </c>
      <c r="G2445" t="str">
        <f>VLOOKUP(A2445,'MASTER KEY'!$A$2:$K7441,11,FALSE)</f>
        <v>Ecology (Planktonic)</v>
      </c>
      <c r="H2445">
        <v>0</v>
      </c>
    </row>
    <row r="2446" spans="1:8">
      <c r="A2446" s="6" t="s">
        <v>7081</v>
      </c>
      <c r="B2446" t="str">
        <f>VLOOKUP(A2446,'MASTER KEY'!$A$2:$B8404,2,FALSE)</f>
        <v>Thalassiothrix antarctica</v>
      </c>
      <c r="C2446" s="149" t="str">
        <f>VLOOKUP(A2446,'MASTER KEY'!$A$2:$C8404,3,TRUE)</f>
        <v>cells/mL</v>
      </c>
      <c r="D2446" s="6" t="str">
        <f t="shared" si="61"/>
        <v>Thalassiothrix_antarctica</v>
      </c>
      <c r="E2446" s="149" t="str">
        <f t="shared" si="60"/>
        <v>cells/mL</v>
      </c>
      <c r="F2446" s="173">
        <v>1</v>
      </c>
      <c r="G2446" t="str">
        <f>VLOOKUP(A2446,'MASTER KEY'!$A$2:$K7442,11,FALSE)</f>
        <v>Ecology (Planktonic)</v>
      </c>
      <c r="H2446">
        <v>0</v>
      </c>
    </row>
    <row r="2447" spans="1:8">
      <c r="A2447" s="6" t="s">
        <v>7082</v>
      </c>
      <c r="B2447" t="str">
        <f>VLOOKUP(A2447,'MASTER KEY'!$A$2:$B8405,2,FALSE)</f>
        <v>Thalassiothrix spp 0001</v>
      </c>
      <c r="C2447" s="149" t="str">
        <f>VLOOKUP(A2447,'MASTER KEY'!$A$2:$C8405,3,TRUE)</f>
        <v>cells/mL</v>
      </c>
      <c r="D2447" s="6" t="str">
        <f t="shared" si="61"/>
        <v>Thalassiothrix_spp_0001</v>
      </c>
      <c r="E2447" s="149" t="str">
        <f t="shared" si="60"/>
        <v>cells/mL</v>
      </c>
      <c r="F2447" s="173">
        <v>1</v>
      </c>
      <c r="G2447" t="str">
        <f>VLOOKUP(A2447,'MASTER KEY'!$A$2:$K7443,11,FALSE)</f>
        <v>Ecology (Planktonic)</v>
      </c>
      <c r="H2447">
        <v>0</v>
      </c>
    </row>
    <row r="2448" spans="1:8">
      <c r="A2448" s="6" t="s">
        <v>7083</v>
      </c>
      <c r="B2448" t="str">
        <f>VLOOKUP(A2448,'MASTER KEY'!$A$2:$B8406,2,FALSE)</f>
        <v>Thalassiothrix spp 0002</v>
      </c>
      <c r="C2448" s="149" t="str">
        <f>VLOOKUP(A2448,'MASTER KEY'!$A$2:$C8406,3,TRUE)</f>
        <v>cells/mL</v>
      </c>
      <c r="D2448" s="6" t="str">
        <f t="shared" si="61"/>
        <v>Thalassiothrix_spp_0002</v>
      </c>
      <c r="E2448" s="149" t="str">
        <f t="shared" si="60"/>
        <v>cells/mL</v>
      </c>
      <c r="F2448" s="173">
        <v>1</v>
      </c>
      <c r="G2448" t="str">
        <f>VLOOKUP(A2448,'MASTER KEY'!$A$2:$K7444,11,FALSE)</f>
        <v>Ecology (Planktonic)</v>
      </c>
      <c r="H2448">
        <v>0</v>
      </c>
    </row>
    <row r="2449" spans="1:8">
      <c r="A2449" s="6" t="s">
        <v>7084</v>
      </c>
      <c r="B2449" t="str">
        <f>VLOOKUP(A2449,'MASTER KEY'!$A$2:$B8407,2,FALSE)</f>
        <v>Thalassiothrix spp 0003</v>
      </c>
      <c r="C2449" s="149" t="str">
        <f>VLOOKUP(A2449,'MASTER KEY'!$A$2:$C8407,3,TRUE)</f>
        <v>cells/mL</v>
      </c>
      <c r="D2449" s="6" t="str">
        <f t="shared" si="61"/>
        <v>Thalassiothrix_spp_0003</v>
      </c>
      <c r="E2449" s="149" t="str">
        <f t="shared" si="60"/>
        <v>cells/mL</v>
      </c>
      <c r="F2449" s="173">
        <v>1</v>
      </c>
      <c r="G2449" t="str">
        <f>VLOOKUP(A2449,'MASTER KEY'!$A$2:$K7445,11,FALSE)</f>
        <v>Ecology (Planktonic)</v>
      </c>
      <c r="H2449">
        <v>0</v>
      </c>
    </row>
    <row r="2450" spans="1:8">
      <c r="A2450" s="6" t="s">
        <v>7085</v>
      </c>
      <c r="B2450" t="str">
        <f>VLOOKUP(A2450,'MASTER KEY'!$A$2:$B8408,2,FALSE)</f>
        <v>Thalassiothrix spp 0004</v>
      </c>
      <c r="C2450" s="149" t="str">
        <f>VLOOKUP(A2450,'MASTER KEY'!$A$2:$C8408,3,TRUE)</f>
        <v>cells/mL</v>
      </c>
      <c r="D2450" s="6" t="str">
        <f t="shared" si="61"/>
        <v>Thalassiothrix_spp_0004</v>
      </c>
      <c r="E2450" s="149" t="str">
        <f t="shared" si="60"/>
        <v>cells/mL</v>
      </c>
      <c r="F2450" s="173">
        <v>1</v>
      </c>
      <c r="G2450" t="str">
        <f>VLOOKUP(A2450,'MASTER KEY'!$A$2:$K7446,11,FALSE)</f>
        <v>Ecology (Planktonic)</v>
      </c>
      <c r="H2450">
        <v>0</v>
      </c>
    </row>
    <row r="2451" spans="1:8">
      <c r="A2451" s="6" t="s">
        <v>7086</v>
      </c>
      <c r="B2451" t="str">
        <f>VLOOKUP(A2451,'MASTER KEY'!$A$2:$B8409,2,FALSE)</f>
        <v>Thalassiothrix spp 0005</v>
      </c>
      <c r="C2451" s="149" t="str">
        <f>VLOOKUP(A2451,'MASTER KEY'!$A$2:$C8409,3,TRUE)</f>
        <v>cells/mL</v>
      </c>
      <c r="D2451" s="6" t="str">
        <f t="shared" si="61"/>
        <v>Thalassiothrix_spp_0005</v>
      </c>
      <c r="E2451" s="149" t="str">
        <f t="shared" si="60"/>
        <v>cells/mL</v>
      </c>
      <c r="F2451" s="173">
        <v>1</v>
      </c>
      <c r="G2451" t="str">
        <f>VLOOKUP(A2451,'MASTER KEY'!$A$2:$K7447,11,FALSE)</f>
        <v>Ecology (Planktonic)</v>
      </c>
      <c r="H2451">
        <v>0</v>
      </c>
    </row>
    <row r="2452" spans="1:8">
      <c r="A2452" s="6" t="s">
        <v>7087</v>
      </c>
      <c r="B2452" t="str">
        <f>VLOOKUP(A2452,'MASTER KEY'!$A$2:$B8410,2,FALSE)</f>
        <v>Thalassiothrix spp 0006</v>
      </c>
      <c r="C2452" s="149" t="str">
        <f>VLOOKUP(A2452,'MASTER KEY'!$A$2:$C8410,3,TRUE)</f>
        <v>cells/mL</v>
      </c>
      <c r="D2452" s="6" t="str">
        <f t="shared" si="61"/>
        <v>Thalassiothrix_spp_0006</v>
      </c>
      <c r="E2452" s="149" t="str">
        <f t="shared" si="60"/>
        <v>cells/mL</v>
      </c>
      <c r="F2452" s="173">
        <v>1</v>
      </c>
      <c r="G2452" t="str">
        <f>VLOOKUP(A2452,'MASTER KEY'!$A$2:$K7448,11,FALSE)</f>
        <v>Ecology (Planktonic)</v>
      </c>
      <c r="H2452">
        <v>0</v>
      </c>
    </row>
    <row r="2453" spans="1:8">
      <c r="A2453" s="6" t="s">
        <v>7088</v>
      </c>
      <c r="B2453" t="str">
        <f>VLOOKUP(A2453,'MASTER KEY'!$A$2:$B8411,2,FALSE)</f>
        <v>Torodinium spp 0001</v>
      </c>
      <c r="C2453" s="149" t="str">
        <f>VLOOKUP(A2453,'MASTER KEY'!$A$2:$C8411,3,TRUE)</f>
        <v>cells/mL</v>
      </c>
      <c r="D2453" s="6" t="str">
        <f t="shared" si="61"/>
        <v>Torodinium_spp_0001</v>
      </c>
      <c r="E2453" s="149" t="str">
        <f t="shared" si="60"/>
        <v>cells/mL</v>
      </c>
      <c r="F2453" s="173">
        <v>1</v>
      </c>
      <c r="G2453" t="str">
        <f>VLOOKUP(A2453,'MASTER KEY'!$A$2:$K7449,11,FALSE)</f>
        <v>Ecology (Planktonic)</v>
      </c>
      <c r="H2453">
        <v>0</v>
      </c>
    </row>
    <row r="2454" spans="1:8">
      <c r="A2454" s="6" t="s">
        <v>7089</v>
      </c>
      <c r="B2454" t="str">
        <f>VLOOKUP(A2454,'MASTER KEY'!$A$2:$B8412,2,FALSE)</f>
        <v>Torodinium spp 0002</v>
      </c>
      <c r="C2454" s="149" t="str">
        <f>VLOOKUP(A2454,'MASTER KEY'!$A$2:$C8412,3,TRUE)</f>
        <v>cells/mL</v>
      </c>
      <c r="D2454" s="6" t="str">
        <f t="shared" si="61"/>
        <v>Torodinium_spp_0002</v>
      </c>
      <c r="E2454" s="149" t="str">
        <f t="shared" si="60"/>
        <v>cells/mL</v>
      </c>
      <c r="F2454" s="173">
        <v>1</v>
      </c>
      <c r="G2454" t="str">
        <f>VLOOKUP(A2454,'MASTER KEY'!$A$2:$K7450,11,FALSE)</f>
        <v>Ecology (Planktonic)</v>
      </c>
      <c r="H2454">
        <v>0</v>
      </c>
    </row>
    <row r="2455" spans="1:8">
      <c r="A2455" s="6" t="s">
        <v>7090</v>
      </c>
      <c r="B2455" t="str">
        <f>VLOOKUP(A2455,'MASTER KEY'!$A$2:$B8413,2,FALSE)</f>
        <v>Torodinium spp 0003</v>
      </c>
      <c r="C2455" s="149" t="str">
        <f>VLOOKUP(A2455,'MASTER KEY'!$A$2:$C8413,3,TRUE)</f>
        <v>cells/mL</v>
      </c>
      <c r="D2455" s="6" t="str">
        <f t="shared" si="61"/>
        <v>Torodinium_spp_0003</v>
      </c>
      <c r="E2455" s="149" t="str">
        <f t="shared" si="60"/>
        <v>cells/mL</v>
      </c>
      <c r="F2455" s="173">
        <v>1</v>
      </c>
      <c r="G2455" t="str">
        <f>VLOOKUP(A2455,'MASTER KEY'!$A$2:$K7451,11,FALSE)</f>
        <v>Ecology (Planktonic)</v>
      </c>
      <c r="H2455">
        <v>0</v>
      </c>
    </row>
    <row r="2456" spans="1:8">
      <c r="A2456" s="6" t="s">
        <v>7091</v>
      </c>
      <c r="B2456" t="str">
        <f>VLOOKUP(A2456,'MASTER KEY'!$A$2:$B8414,2,FALSE)</f>
        <v>Torodinium spp 0004</v>
      </c>
      <c r="C2456" s="149" t="str">
        <f>VLOOKUP(A2456,'MASTER KEY'!$A$2:$C8414,3,TRUE)</f>
        <v>cells/mL</v>
      </c>
      <c r="D2456" s="6" t="str">
        <f t="shared" si="61"/>
        <v>Torodinium_spp_0004</v>
      </c>
      <c r="E2456" s="149" t="str">
        <f t="shared" si="60"/>
        <v>cells/mL</v>
      </c>
      <c r="F2456" s="173">
        <v>1</v>
      </c>
      <c r="G2456" t="str">
        <f>VLOOKUP(A2456,'MASTER KEY'!$A$2:$K7452,11,FALSE)</f>
        <v>Ecology (Planktonic)</v>
      </c>
      <c r="H2456">
        <v>0</v>
      </c>
    </row>
    <row r="2457" spans="1:8">
      <c r="A2457" s="6" t="s">
        <v>7092</v>
      </c>
      <c r="B2457" t="str">
        <f>VLOOKUP(A2457,'MASTER KEY'!$A$2:$B8415,2,FALSE)</f>
        <v>Toxarium spp 0001</v>
      </c>
      <c r="C2457" s="149" t="str">
        <f>VLOOKUP(A2457,'MASTER KEY'!$A$2:$C8415,3,TRUE)</f>
        <v>cells/mL</v>
      </c>
      <c r="D2457" s="6" t="str">
        <f t="shared" si="61"/>
        <v>Toxarium_spp_0001</v>
      </c>
      <c r="E2457" s="149" t="str">
        <f t="shared" si="60"/>
        <v>cells/mL</v>
      </c>
      <c r="F2457" s="173">
        <v>1</v>
      </c>
      <c r="G2457" t="str">
        <f>VLOOKUP(A2457,'MASTER KEY'!$A$2:$K7453,11,FALSE)</f>
        <v>Ecology (Planktonic)</v>
      </c>
      <c r="H2457">
        <v>0</v>
      </c>
    </row>
    <row r="2458" spans="1:8">
      <c r="A2458" s="6" t="s">
        <v>7093</v>
      </c>
      <c r="B2458" t="str">
        <f>VLOOKUP(A2458,'MASTER KEY'!$A$2:$B8416,2,FALSE)</f>
        <v>Toxarium spp 0002</v>
      </c>
      <c r="C2458" s="149" t="str">
        <f>VLOOKUP(A2458,'MASTER KEY'!$A$2:$C8416,3,TRUE)</f>
        <v>cells/mL</v>
      </c>
      <c r="D2458" s="6" t="str">
        <f t="shared" si="61"/>
        <v>Toxarium_spp_0002</v>
      </c>
      <c r="E2458" s="149" t="str">
        <f t="shared" si="60"/>
        <v>cells/mL</v>
      </c>
      <c r="F2458" s="173">
        <v>1</v>
      </c>
      <c r="G2458" t="str">
        <f>VLOOKUP(A2458,'MASTER KEY'!$A$2:$K7454,11,FALSE)</f>
        <v>Ecology (Planktonic)</v>
      </c>
      <c r="H2458">
        <v>0</v>
      </c>
    </row>
    <row r="2459" spans="1:8">
      <c r="A2459" s="6" t="s">
        <v>7094</v>
      </c>
      <c r="B2459" t="str">
        <f>VLOOKUP(A2459,'MASTER KEY'!$A$2:$B8417,2,FALSE)</f>
        <v>Toxarium spp 0003</v>
      </c>
      <c r="C2459" s="149" t="str">
        <f>VLOOKUP(A2459,'MASTER KEY'!$A$2:$C8417,3,TRUE)</f>
        <v>cells/mL</v>
      </c>
      <c r="D2459" s="6" t="str">
        <f t="shared" si="61"/>
        <v>Toxarium_spp_0003</v>
      </c>
      <c r="E2459" s="149" t="str">
        <f t="shared" si="60"/>
        <v>cells/mL</v>
      </c>
      <c r="F2459" s="173">
        <v>1</v>
      </c>
      <c r="G2459" t="str">
        <f>VLOOKUP(A2459,'MASTER KEY'!$A$2:$K7455,11,FALSE)</f>
        <v>Ecology (Planktonic)</v>
      </c>
      <c r="H2459">
        <v>0</v>
      </c>
    </row>
    <row r="2460" spans="1:8">
      <c r="A2460" s="6" t="s">
        <v>7095</v>
      </c>
      <c r="B2460" t="str">
        <f>VLOOKUP(A2460,'MASTER KEY'!$A$2:$B8418,2,FALSE)</f>
        <v>Toxarium spp 0004</v>
      </c>
      <c r="C2460" s="149" t="str">
        <f>VLOOKUP(A2460,'MASTER KEY'!$A$2:$C8418,3,TRUE)</f>
        <v>cells/mL</v>
      </c>
      <c r="D2460" s="6" t="str">
        <f t="shared" si="61"/>
        <v>Toxarium_spp_0004</v>
      </c>
      <c r="E2460" s="149" t="str">
        <f t="shared" si="60"/>
        <v>cells/mL</v>
      </c>
      <c r="F2460" s="173">
        <v>1</v>
      </c>
      <c r="G2460" t="str">
        <f>VLOOKUP(A2460,'MASTER KEY'!$A$2:$K7456,11,FALSE)</f>
        <v>Ecology (Planktonic)</v>
      </c>
      <c r="H2460">
        <v>0</v>
      </c>
    </row>
    <row r="2461" spans="1:8">
      <c r="A2461" s="6" t="s">
        <v>7096</v>
      </c>
      <c r="B2461" t="str">
        <f>VLOOKUP(A2461,'MASTER KEY'!$A$2:$B8419,2,FALSE)</f>
        <v>Toxarium undulatum</v>
      </c>
      <c r="C2461" s="149" t="str">
        <f>VLOOKUP(A2461,'MASTER KEY'!$A$2:$C8419,3,TRUE)</f>
        <v>cells/mL</v>
      </c>
      <c r="D2461" s="6" t="str">
        <f t="shared" si="61"/>
        <v>Toxarium_undulatum</v>
      </c>
      <c r="E2461" s="149" t="str">
        <f t="shared" si="60"/>
        <v>cells/mL</v>
      </c>
      <c r="F2461" s="173">
        <v>1</v>
      </c>
      <c r="G2461" t="str">
        <f>VLOOKUP(A2461,'MASTER KEY'!$A$2:$K7457,11,FALSE)</f>
        <v>Ecology (Planktonic)</v>
      </c>
      <c r="H2461">
        <v>0</v>
      </c>
    </row>
    <row r="2462" spans="1:8">
      <c r="A2462" s="6" t="s">
        <v>7097</v>
      </c>
      <c r="B2462" t="str">
        <f>VLOOKUP(A2462,'MASTER KEY'!$A$2:$B8420,2,FALSE)</f>
        <v>Trachelomonas abrupta</v>
      </c>
      <c r="C2462" s="149" t="str">
        <f>VLOOKUP(A2462,'MASTER KEY'!$A$2:$C8420,3,TRUE)</f>
        <v>cells/mL</v>
      </c>
      <c r="D2462" s="6" t="str">
        <f t="shared" si="61"/>
        <v>Trachelomonas_abrupta</v>
      </c>
      <c r="E2462" s="149" t="str">
        <f t="shared" si="60"/>
        <v>cells/mL</v>
      </c>
      <c r="F2462" s="173">
        <v>1</v>
      </c>
      <c r="G2462" t="str">
        <f>VLOOKUP(A2462,'MASTER KEY'!$A$2:$K7458,11,FALSE)</f>
        <v>Ecology (Planktonic)</v>
      </c>
      <c r="H2462">
        <v>0</v>
      </c>
    </row>
    <row r="2463" spans="1:8">
      <c r="A2463" s="6" t="s">
        <v>7098</v>
      </c>
      <c r="B2463" t="str">
        <f>VLOOKUP(A2463,'MASTER KEY'!$A$2:$B8421,2,FALSE)</f>
        <v>Trachelomonas hispida</v>
      </c>
      <c r="C2463" s="149" t="str">
        <f>VLOOKUP(A2463,'MASTER KEY'!$A$2:$C8421,3,TRUE)</f>
        <v>cells/mL</v>
      </c>
      <c r="D2463" s="6" t="str">
        <f t="shared" si="61"/>
        <v>Trachelomonas_hispida</v>
      </c>
      <c r="E2463" s="149" t="str">
        <f t="shared" si="60"/>
        <v>cells/mL</v>
      </c>
      <c r="F2463" s="173">
        <v>1</v>
      </c>
      <c r="G2463" t="str">
        <f>VLOOKUP(A2463,'MASTER KEY'!$A$2:$K7459,11,FALSE)</f>
        <v>Ecology (Planktonic)</v>
      </c>
      <c r="H2463">
        <v>0</v>
      </c>
    </row>
    <row r="2464" spans="1:8">
      <c r="A2464" s="6" t="s">
        <v>7099</v>
      </c>
      <c r="B2464" t="str">
        <f>VLOOKUP(A2464,'MASTER KEY'!$A$2:$B8422,2,FALSE)</f>
        <v>Trachelomonas spp 0001</v>
      </c>
      <c r="C2464" s="149" t="str">
        <f>VLOOKUP(A2464,'MASTER KEY'!$A$2:$C8422,3,TRUE)</f>
        <v>cells/mL</v>
      </c>
      <c r="D2464" s="6" t="str">
        <f t="shared" si="61"/>
        <v>Trachelomonas_spp_0001</v>
      </c>
      <c r="E2464" s="149" t="str">
        <f t="shared" si="60"/>
        <v>cells/mL</v>
      </c>
      <c r="F2464" s="173">
        <v>1</v>
      </c>
      <c r="G2464" t="str">
        <f>VLOOKUP(A2464,'MASTER KEY'!$A$2:$K7460,11,FALSE)</f>
        <v>Ecology (Planktonic)</v>
      </c>
      <c r="H2464">
        <v>0</v>
      </c>
    </row>
    <row r="2465" spans="1:8">
      <c r="A2465" s="6" t="s">
        <v>7100</v>
      </c>
      <c r="B2465" t="str">
        <f>VLOOKUP(A2465,'MASTER KEY'!$A$2:$B8423,2,FALSE)</f>
        <v>Trachelomonas volvocina</v>
      </c>
      <c r="C2465" s="149" t="str">
        <f>VLOOKUP(A2465,'MASTER KEY'!$A$2:$C8423,3,TRUE)</f>
        <v>cells/mL</v>
      </c>
      <c r="D2465" s="6" t="str">
        <f t="shared" si="61"/>
        <v>Trachelomonas_volvocina</v>
      </c>
      <c r="E2465" s="149" t="str">
        <f t="shared" si="60"/>
        <v>cells/mL</v>
      </c>
      <c r="F2465" s="173">
        <v>1</v>
      </c>
      <c r="G2465" t="str">
        <f>VLOOKUP(A2465,'MASTER KEY'!$A$2:$K7461,11,FALSE)</f>
        <v>Ecology (Planktonic)</v>
      </c>
      <c r="H2465">
        <v>0</v>
      </c>
    </row>
    <row r="2466" spans="1:8">
      <c r="A2466" s="6" t="s">
        <v>7101</v>
      </c>
      <c r="B2466" t="str">
        <f>VLOOKUP(A2466,'MASTER KEY'!$A$2:$B8424,2,FALSE)</f>
        <v>Trachyneis aspera</v>
      </c>
      <c r="C2466" s="149" t="str">
        <f>VLOOKUP(A2466,'MASTER KEY'!$A$2:$C8424,3,TRUE)</f>
        <v>cells/mL</v>
      </c>
      <c r="D2466" s="6" t="str">
        <f t="shared" si="61"/>
        <v>Trachyneis_aspera</v>
      </c>
      <c r="E2466" s="149" t="str">
        <f t="shared" si="60"/>
        <v>cells/mL</v>
      </c>
      <c r="F2466" s="173">
        <v>1</v>
      </c>
      <c r="G2466" t="str">
        <f>VLOOKUP(A2466,'MASTER KEY'!$A$2:$K7462,11,FALSE)</f>
        <v>Ecology (Planktonic)</v>
      </c>
      <c r="H2466">
        <v>0</v>
      </c>
    </row>
    <row r="2467" spans="1:8">
      <c r="A2467" s="6" t="s">
        <v>7102</v>
      </c>
      <c r="B2467" t="str">
        <f>VLOOKUP(A2467,'MASTER KEY'!$A$2:$B8425,2,FALSE)</f>
        <v>Trachyneis spp 0001</v>
      </c>
      <c r="C2467" s="149" t="str">
        <f>VLOOKUP(A2467,'MASTER KEY'!$A$2:$C8425,3,TRUE)</f>
        <v>cells/mL</v>
      </c>
      <c r="D2467" s="6" t="str">
        <f t="shared" si="61"/>
        <v>Trachyneis_spp_0001</v>
      </c>
      <c r="E2467" s="149" t="str">
        <f t="shared" si="60"/>
        <v>cells/mL</v>
      </c>
      <c r="F2467" s="173">
        <v>1</v>
      </c>
      <c r="G2467" t="str">
        <f>VLOOKUP(A2467,'MASTER KEY'!$A$2:$K7463,11,FALSE)</f>
        <v>Ecology (Planktonic)</v>
      </c>
      <c r="H2467">
        <v>0</v>
      </c>
    </row>
    <row r="2468" spans="1:8">
      <c r="A2468" s="6" t="s">
        <v>7103</v>
      </c>
      <c r="B2468" t="str">
        <f>VLOOKUP(A2468,'MASTER KEY'!$A$2:$B8426,2,FALSE)</f>
        <v>Trachyneis spp 0002</v>
      </c>
      <c r="C2468" s="149" t="str">
        <f>VLOOKUP(A2468,'MASTER KEY'!$A$2:$C8426,3,TRUE)</f>
        <v>cells/mL</v>
      </c>
      <c r="D2468" s="6" t="str">
        <f t="shared" si="61"/>
        <v>Trachyneis_spp_0002</v>
      </c>
      <c r="E2468" s="149" t="str">
        <f t="shared" si="60"/>
        <v>cells/mL</v>
      </c>
      <c r="F2468" s="173">
        <v>1</v>
      </c>
      <c r="G2468" t="str">
        <f>VLOOKUP(A2468,'MASTER KEY'!$A$2:$K7464,11,FALSE)</f>
        <v>Ecology (Planktonic)</v>
      </c>
      <c r="H2468">
        <v>0</v>
      </c>
    </row>
    <row r="2469" spans="1:8">
      <c r="A2469" s="6" t="s">
        <v>7104</v>
      </c>
      <c r="B2469" t="str">
        <f>VLOOKUP(A2469,'MASTER KEY'!$A$2:$B8427,2,FALSE)</f>
        <v>Trachyneis spp 0003</v>
      </c>
      <c r="C2469" s="149" t="str">
        <f>VLOOKUP(A2469,'MASTER KEY'!$A$2:$C8427,3,TRUE)</f>
        <v>cells/mL</v>
      </c>
      <c r="D2469" s="6" t="str">
        <f t="shared" si="61"/>
        <v>Trachyneis_spp_0003</v>
      </c>
      <c r="E2469" s="149" t="str">
        <f t="shared" si="60"/>
        <v>cells/mL</v>
      </c>
      <c r="F2469" s="173">
        <v>1</v>
      </c>
      <c r="G2469" t="str">
        <f>VLOOKUP(A2469,'MASTER KEY'!$A$2:$K7465,11,FALSE)</f>
        <v>Ecology (Planktonic)</v>
      </c>
      <c r="H2469">
        <v>0</v>
      </c>
    </row>
    <row r="2470" spans="1:8">
      <c r="A2470" s="6" t="s">
        <v>7105</v>
      </c>
      <c r="B2470" t="str">
        <f>VLOOKUP(A2470,'MASTER KEY'!$A$2:$B8428,2,FALSE)</f>
        <v>Treubaria spp 0001</v>
      </c>
      <c r="C2470" s="149" t="str">
        <f>VLOOKUP(A2470,'MASTER KEY'!$A$2:$C8428,3,TRUE)</f>
        <v>cells/mL</v>
      </c>
      <c r="D2470" s="6" t="str">
        <f t="shared" si="61"/>
        <v>Treubaria_spp_0001</v>
      </c>
      <c r="E2470" s="149" t="str">
        <f t="shared" si="60"/>
        <v>cells/mL</v>
      </c>
      <c r="F2470" s="173">
        <v>1</v>
      </c>
      <c r="G2470" t="str">
        <f>VLOOKUP(A2470,'MASTER KEY'!$A$2:$K7466,11,FALSE)</f>
        <v>Ecology (Planktonic)</v>
      </c>
      <c r="H2470">
        <v>0</v>
      </c>
    </row>
    <row r="2471" spans="1:8">
      <c r="A2471" s="6" t="s">
        <v>7106</v>
      </c>
      <c r="B2471" t="str">
        <f>VLOOKUP(A2471,'MASTER KEY'!$A$2:$B8429,2,FALSE)</f>
        <v>Triadinium polyedricum</v>
      </c>
      <c r="C2471" s="149" t="str">
        <f>VLOOKUP(A2471,'MASTER KEY'!$A$2:$C8429,3,TRUE)</f>
        <v>cells/mL</v>
      </c>
      <c r="D2471" s="6" t="str">
        <f t="shared" si="61"/>
        <v>Triadinium_polyedricum</v>
      </c>
      <c r="E2471" s="149" t="str">
        <f t="shared" si="60"/>
        <v>cells/mL</v>
      </c>
      <c r="F2471" s="173">
        <v>1</v>
      </c>
      <c r="G2471" t="str">
        <f>VLOOKUP(A2471,'MASTER KEY'!$A$2:$K7467,11,FALSE)</f>
        <v>Ecology (Planktonic)</v>
      </c>
      <c r="H2471">
        <v>0</v>
      </c>
    </row>
    <row r="2472" spans="1:8">
      <c r="A2472" s="6" t="s">
        <v>7107</v>
      </c>
      <c r="B2472" t="str">
        <f>VLOOKUP(A2472,'MASTER KEY'!$A$2:$B8430,2,FALSE)</f>
        <v>Tribonema spp 0001</v>
      </c>
      <c r="C2472" s="149" t="str">
        <f>VLOOKUP(A2472,'MASTER KEY'!$A$2:$C8430,3,TRUE)</f>
        <v>cells/mL</v>
      </c>
      <c r="D2472" s="6" t="str">
        <f t="shared" si="61"/>
        <v>Tribonema_spp_0001</v>
      </c>
      <c r="E2472" s="149" t="str">
        <f t="shared" si="60"/>
        <v>cells/mL</v>
      </c>
      <c r="F2472" s="173">
        <v>1</v>
      </c>
      <c r="G2472" t="str">
        <f>VLOOKUP(A2472,'MASTER KEY'!$A$2:$K7468,11,FALSE)</f>
        <v>Ecology (Planktonic)</v>
      </c>
      <c r="H2472">
        <v>0</v>
      </c>
    </row>
    <row r="2473" spans="1:8">
      <c r="A2473" s="6" t="s">
        <v>7108</v>
      </c>
      <c r="B2473" t="str">
        <f>VLOOKUP(A2473,'MASTER KEY'!$A$2:$B8431,2,FALSE)</f>
        <v>Triceratium spp 0001</v>
      </c>
      <c r="C2473" s="149" t="str">
        <f>VLOOKUP(A2473,'MASTER KEY'!$A$2:$C8431,3,TRUE)</f>
        <v>cells/mL</v>
      </c>
      <c r="D2473" s="6" t="str">
        <f t="shared" si="61"/>
        <v>Triceratium_spp_0001</v>
      </c>
      <c r="E2473" s="149" t="str">
        <f t="shared" si="60"/>
        <v>cells/mL</v>
      </c>
      <c r="F2473" s="173">
        <v>1</v>
      </c>
      <c r="G2473" t="str">
        <f>VLOOKUP(A2473,'MASTER KEY'!$A$2:$K7469,11,FALSE)</f>
        <v>Ecology (Planktonic)</v>
      </c>
      <c r="H2473">
        <v>0</v>
      </c>
    </row>
    <row r="2474" spans="1:8">
      <c r="A2474" s="6" t="s">
        <v>7109</v>
      </c>
      <c r="B2474" t="str">
        <f>VLOOKUP(A2474,'MASTER KEY'!$A$2:$B8432,2,FALSE)</f>
        <v>Triceratium spp 0002</v>
      </c>
      <c r="C2474" s="149" t="str">
        <f>VLOOKUP(A2474,'MASTER KEY'!$A$2:$C8432,3,TRUE)</f>
        <v>cells/mL</v>
      </c>
      <c r="D2474" s="6" t="str">
        <f t="shared" si="61"/>
        <v>Triceratium_spp_0002</v>
      </c>
      <c r="E2474" s="149" t="str">
        <f t="shared" si="60"/>
        <v>cells/mL</v>
      </c>
      <c r="F2474" s="173">
        <v>1</v>
      </c>
      <c r="G2474" t="str">
        <f>VLOOKUP(A2474,'MASTER KEY'!$A$2:$K7470,11,FALSE)</f>
        <v>Ecology (Planktonic)</v>
      </c>
      <c r="H2474">
        <v>0</v>
      </c>
    </row>
    <row r="2475" spans="1:8">
      <c r="A2475" s="6" t="s">
        <v>7110</v>
      </c>
      <c r="B2475" t="str">
        <f>VLOOKUP(A2475,'MASTER KEY'!$A$2:$B8433,2,FALSE)</f>
        <v>Triceratium spp 0003</v>
      </c>
      <c r="C2475" s="149" t="str">
        <f>VLOOKUP(A2475,'MASTER KEY'!$A$2:$C8433,3,TRUE)</f>
        <v>cells/mL</v>
      </c>
      <c r="D2475" s="6" t="str">
        <f t="shared" si="61"/>
        <v>Triceratium_spp_0003</v>
      </c>
      <c r="E2475" s="149" t="str">
        <f t="shared" si="60"/>
        <v>cells/mL</v>
      </c>
      <c r="F2475" s="173">
        <v>1</v>
      </c>
      <c r="G2475" t="str">
        <f>VLOOKUP(A2475,'MASTER KEY'!$A$2:$K7471,11,FALSE)</f>
        <v>Ecology (Planktonic)</v>
      </c>
      <c r="H2475">
        <v>0</v>
      </c>
    </row>
    <row r="2476" spans="1:8">
      <c r="A2476" s="6" t="s">
        <v>7111</v>
      </c>
      <c r="B2476" t="str">
        <f>VLOOKUP(A2476,'MASTER KEY'!$A$2:$B8434,2,FALSE)</f>
        <v>Trichodesmium erythraeum</v>
      </c>
      <c r="C2476" s="149" t="str">
        <f>VLOOKUP(A2476,'MASTER KEY'!$A$2:$C8434,3,TRUE)</f>
        <v>cells/mL</v>
      </c>
      <c r="D2476" s="6" t="str">
        <f t="shared" si="61"/>
        <v>Trichodesmium_erythraeum</v>
      </c>
      <c r="E2476" s="149" t="str">
        <f t="shared" si="60"/>
        <v>cells/mL</v>
      </c>
      <c r="F2476" s="173">
        <v>1</v>
      </c>
      <c r="G2476" t="str">
        <f>VLOOKUP(A2476,'MASTER KEY'!$A$2:$K7472,11,FALSE)</f>
        <v>Ecology (Planktonic)</v>
      </c>
      <c r="H2476">
        <v>0</v>
      </c>
    </row>
    <row r="2477" spans="1:8">
      <c r="A2477" s="6" t="s">
        <v>7112</v>
      </c>
      <c r="B2477" t="str">
        <f>VLOOKUP(A2477,'MASTER KEY'!$A$2:$B8435,2,FALSE)</f>
        <v>Trichodesmium spp 0001</v>
      </c>
      <c r="C2477" s="149" t="str">
        <f>VLOOKUP(A2477,'MASTER KEY'!$A$2:$C8435,3,TRUE)</f>
        <v>cells/mL</v>
      </c>
      <c r="D2477" s="6" t="str">
        <f t="shared" si="61"/>
        <v>Trichodesmium_spp_0001</v>
      </c>
      <c r="E2477" s="149" t="str">
        <f t="shared" si="60"/>
        <v>cells/mL</v>
      </c>
      <c r="F2477" s="173">
        <v>1</v>
      </c>
      <c r="G2477" t="str">
        <f>VLOOKUP(A2477,'MASTER KEY'!$A$2:$K7473,11,FALSE)</f>
        <v>Ecology (Planktonic)</v>
      </c>
      <c r="H2477">
        <v>0</v>
      </c>
    </row>
    <row r="2478" spans="1:8">
      <c r="A2478" s="6" t="s">
        <v>7113</v>
      </c>
      <c r="B2478" t="str">
        <f>VLOOKUP(A2478,'MASTER KEY'!$A$2:$B8436,2,FALSE)</f>
        <v>Trichodesmium spp 0002</v>
      </c>
      <c r="C2478" s="149" t="str">
        <f>VLOOKUP(A2478,'MASTER KEY'!$A$2:$C8436,3,TRUE)</f>
        <v>cells/mL</v>
      </c>
      <c r="D2478" s="6" t="str">
        <f t="shared" si="61"/>
        <v>Trichodesmium_spp_0002</v>
      </c>
      <c r="E2478" s="149" t="str">
        <f t="shared" si="60"/>
        <v>cells/mL</v>
      </c>
      <c r="F2478" s="173">
        <v>1</v>
      </c>
      <c r="G2478" t="str">
        <f>VLOOKUP(A2478,'MASTER KEY'!$A$2:$K7474,11,FALSE)</f>
        <v>Ecology (Planktonic)</v>
      </c>
      <c r="H2478">
        <v>0</v>
      </c>
    </row>
    <row r="2479" spans="1:8">
      <c r="A2479" s="6" t="s">
        <v>7114</v>
      </c>
      <c r="B2479" t="str">
        <f>VLOOKUP(A2479,'MASTER KEY'!$A$2:$B8437,2,FALSE)</f>
        <v>Trichodesmium spp 0003</v>
      </c>
      <c r="C2479" s="149" t="str">
        <f>VLOOKUP(A2479,'MASTER KEY'!$A$2:$C8437,3,TRUE)</f>
        <v>cells/mL</v>
      </c>
      <c r="D2479" s="6" t="str">
        <f t="shared" si="61"/>
        <v>Trichodesmium_spp_0003</v>
      </c>
      <c r="E2479" s="149" t="str">
        <f t="shared" si="60"/>
        <v>cells/mL</v>
      </c>
      <c r="F2479" s="173">
        <v>1</v>
      </c>
      <c r="G2479" t="str">
        <f>VLOOKUP(A2479,'MASTER KEY'!$A$2:$K7475,11,FALSE)</f>
        <v>Ecology (Planktonic)</v>
      </c>
      <c r="H2479">
        <v>0</v>
      </c>
    </row>
    <row r="2480" spans="1:8">
      <c r="A2480" s="6" t="s">
        <v>7115</v>
      </c>
      <c r="B2480" t="str">
        <f>VLOOKUP(A2480,'MASTER KEY'!$A$2:$B8438,2,FALSE)</f>
        <v>Trichotoxon reinboldii</v>
      </c>
      <c r="C2480" s="149" t="str">
        <f>VLOOKUP(A2480,'MASTER KEY'!$A$2:$C8438,3,TRUE)</f>
        <v>cells/mL</v>
      </c>
      <c r="D2480" s="6" t="str">
        <f t="shared" si="61"/>
        <v>Trichotoxon_reinboldii</v>
      </c>
      <c r="E2480" s="149" t="str">
        <f t="shared" si="60"/>
        <v>cells/mL</v>
      </c>
      <c r="F2480" s="173">
        <v>1</v>
      </c>
      <c r="G2480" t="str">
        <f>VLOOKUP(A2480,'MASTER KEY'!$A$2:$K7476,11,FALSE)</f>
        <v>Ecology (Planktonic)</v>
      </c>
      <c r="H2480">
        <v>0</v>
      </c>
    </row>
    <row r="2481" spans="1:8">
      <c r="A2481" s="6" t="s">
        <v>7116</v>
      </c>
      <c r="B2481" t="str">
        <f>VLOOKUP(A2481,'MASTER KEY'!$A$2:$B8439,2,FALSE)</f>
        <v>Trieres chinensis</v>
      </c>
      <c r="C2481" s="149" t="str">
        <f>VLOOKUP(A2481,'MASTER KEY'!$A$2:$C8439,3,TRUE)</f>
        <v>cells/mL</v>
      </c>
      <c r="D2481" s="6" t="str">
        <f t="shared" si="61"/>
        <v>Trieres_chinensis</v>
      </c>
      <c r="E2481" s="149" t="str">
        <f t="shared" si="60"/>
        <v>cells/mL</v>
      </c>
      <c r="F2481" s="173">
        <v>1</v>
      </c>
      <c r="G2481" t="str">
        <f>VLOOKUP(A2481,'MASTER KEY'!$A$2:$K7477,11,FALSE)</f>
        <v>Ecology (Planktonic)</v>
      </c>
      <c r="H2481">
        <v>0</v>
      </c>
    </row>
    <row r="2482" spans="1:8">
      <c r="A2482" s="6" t="s">
        <v>7117</v>
      </c>
      <c r="B2482" t="str">
        <f>VLOOKUP(A2482,'MASTER KEY'!$A$2:$B8440,2,FALSE)</f>
        <v>Trigonium alternans</v>
      </c>
      <c r="C2482" s="149" t="str">
        <f>VLOOKUP(A2482,'MASTER KEY'!$A$2:$C8440,3,TRUE)</f>
        <v>cells/mL</v>
      </c>
      <c r="D2482" s="6" t="str">
        <f t="shared" si="61"/>
        <v>Trigonium_alternans</v>
      </c>
      <c r="E2482" s="149" t="str">
        <f t="shared" si="60"/>
        <v>cells/mL</v>
      </c>
      <c r="F2482" s="173">
        <v>1</v>
      </c>
      <c r="G2482" t="str">
        <f>VLOOKUP(A2482,'MASTER KEY'!$A$2:$K7478,11,FALSE)</f>
        <v>Ecology (Planktonic)</v>
      </c>
      <c r="H2482">
        <v>0</v>
      </c>
    </row>
    <row r="2483" spans="1:8">
      <c r="A2483" s="6" t="s">
        <v>7118</v>
      </c>
      <c r="B2483" t="str">
        <f>VLOOKUP(A2483,'MASTER KEY'!$A$2:$B8441,2,FALSE)</f>
        <v>Trigonium reticulum</v>
      </c>
      <c r="C2483" s="149" t="str">
        <f>VLOOKUP(A2483,'MASTER KEY'!$A$2:$C8441,3,TRUE)</f>
        <v>cells/mL</v>
      </c>
      <c r="D2483" s="6" t="str">
        <f t="shared" si="61"/>
        <v>Trigonium_reticulum</v>
      </c>
      <c r="E2483" s="149" t="str">
        <f t="shared" si="60"/>
        <v>cells/mL</v>
      </c>
      <c r="F2483" s="173">
        <v>1</v>
      </c>
      <c r="G2483" t="str">
        <f>VLOOKUP(A2483,'MASTER KEY'!$A$2:$K7479,11,FALSE)</f>
        <v>Ecology (Planktonic)</v>
      </c>
      <c r="H2483">
        <v>0</v>
      </c>
    </row>
    <row r="2484" spans="1:8">
      <c r="A2484" s="6" t="s">
        <v>7119</v>
      </c>
      <c r="B2484" t="str">
        <f>VLOOKUP(A2484,'MASTER KEY'!$A$2:$B8442,2,FALSE)</f>
        <v>Trigonium spp 0001</v>
      </c>
      <c r="C2484" s="149" t="str">
        <f>VLOOKUP(A2484,'MASTER KEY'!$A$2:$C8442,3,TRUE)</f>
        <v>cells/mL</v>
      </c>
      <c r="D2484" s="6" t="str">
        <f t="shared" si="61"/>
        <v>Trigonium_spp_0001</v>
      </c>
      <c r="E2484" s="149" t="str">
        <f t="shared" si="60"/>
        <v>cells/mL</v>
      </c>
      <c r="F2484" s="173">
        <v>1</v>
      </c>
      <c r="G2484" t="str">
        <f>VLOOKUP(A2484,'MASTER KEY'!$A$2:$K7480,11,FALSE)</f>
        <v>Ecology (Planktonic)</v>
      </c>
      <c r="H2484">
        <v>0</v>
      </c>
    </row>
    <row r="2485" spans="1:8">
      <c r="A2485" s="6" t="s">
        <v>7120</v>
      </c>
      <c r="B2485" t="str">
        <f>VLOOKUP(A2485,'MASTER KEY'!$A$2:$B8443,2,FALSE)</f>
        <v>Trigonium spp 0002</v>
      </c>
      <c r="C2485" s="149" t="str">
        <f>VLOOKUP(A2485,'MASTER KEY'!$A$2:$C8443,3,TRUE)</f>
        <v>cells/mL</v>
      </c>
      <c r="D2485" s="6" t="str">
        <f t="shared" si="61"/>
        <v>Trigonium_spp_0002</v>
      </c>
      <c r="E2485" s="149" t="str">
        <f t="shared" si="60"/>
        <v>cells/mL</v>
      </c>
      <c r="F2485" s="173">
        <v>1</v>
      </c>
      <c r="G2485" t="str">
        <f>VLOOKUP(A2485,'MASTER KEY'!$A$2:$K7481,11,FALSE)</f>
        <v>Ecology (Planktonic)</v>
      </c>
      <c r="H2485">
        <v>0</v>
      </c>
    </row>
    <row r="2486" spans="1:8">
      <c r="A2486" s="6" t="s">
        <v>7121</v>
      </c>
      <c r="B2486" t="str">
        <f>VLOOKUP(A2486,'MASTER KEY'!$A$2:$B8444,2,FALSE)</f>
        <v>Tripos arietinus</v>
      </c>
      <c r="C2486" s="149" t="str">
        <f>VLOOKUP(A2486,'MASTER KEY'!$A$2:$C8444,3,TRUE)</f>
        <v>cells/mL</v>
      </c>
      <c r="D2486" s="6" t="str">
        <f t="shared" si="61"/>
        <v>Tripos_arietinus</v>
      </c>
      <c r="E2486" s="149" t="str">
        <f t="shared" si="60"/>
        <v>cells/mL</v>
      </c>
      <c r="F2486" s="173">
        <v>1</v>
      </c>
      <c r="G2486" t="str">
        <f>VLOOKUP(A2486,'MASTER KEY'!$A$2:$K7482,11,FALSE)</f>
        <v>Ecology (Planktonic)</v>
      </c>
      <c r="H2486">
        <v>0</v>
      </c>
    </row>
    <row r="2487" spans="1:8">
      <c r="A2487" s="6" t="s">
        <v>7122</v>
      </c>
      <c r="B2487" t="str">
        <f>VLOOKUP(A2487,'MASTER KEY'!$A$2:$B8445,2,FALSE)</f>
        <v>Tripos axialis</v>
      </c>
      <c r="C2487" s="149" t="str">
        <f>VLOOKUP(A2487,'MASTER KEY'!$A$2:$C8445,3,TRUE)</f>
        <v>cells/mL</v>
      </c>
      <c r="D2487" s="6" t="str">
        <f t="shared" si="61"/>
        <v>Tripos_axialis</v>
      </c>
      <c r="E2487" s="149" t="str">
        <f t="shared" si="60"/>
        <v>cells/mL</v>
      </c>
      <c r="F2487" s="173">
        <v>1</v>
      </c>
      <c r="G2487" t="str">
        <f>VLOOKUP(A2487,'MASTER KEY'!$A$2:$K7483,11,FALSE)</f>
        <v>Ecology (Planktonic)</v>
      </c>
      <c r="H2487">
        <v>0</v>
      </c>
    </row>
    <row r="2488" spans="1:8">
      <c r="A2488" s="6" t="s">
        <v>7123</v>
      </c>
      <c r="B2488" t="str">
        <f>VLOOKUP(A2488,'MASTER KEY'!$A$2:$B8446,2,FALSE)</f>
        <v>Tripos azoricus</v>
      </c>
      <c r="C2488" s="149" t="str">
        <f>VLOOKUP(A2488,'MASTER KEY'!$A$2:$C8446,3,TRUE)</f>
        <v>cells/mL</v>
      </c>
      <c r="D2488" s="6" t="str">
        <f t="shared" si="61"/>
        <v>Tripos_azoricus</v>
      </c>
      <c r="E2488" s="149" t="str">
        <f t="shared" si="60"/>
        <v>cells/mL</v>
      </c>
      <c r="F2488" s="173">
        <v>1</v>
      </c>
      <c r="G2488" t="str">
        <f>VLOOKUP(A2488,'MASTER KEY'!$A$2:$K7484,11,FALSE)</f>
        <v>Ecology (Planktonic)</v>
      </c>
      <c r="H2488">
        <v>0</v>
      </c>
    </row>
    <row r="2489" spans="1:8">
      <c r="A2489" s="6" t="s">
        <v>7124</v>
      </c>
      <c r="B2489" t="str">
        <f>VLOOKUP(A2489,'MASTER KEY'!$A$2:$B8447,2,FALSE)</f>
        <v>Tripos biceps</v>
      </c>
      <c r="C2489" s="149" t="str">
        <f>VLOOKUP(A2489,'MASTER KEY'!$A$2:$C8447,3,TRUE)</f>
        <v>cells/mL</v>
      </c>
      <c r="D2489" s="6" t="str">
        <f t="shared" si="61"/>
        <v>Tripos_biceps</v>
      </c>
      <c r="E2489" s="149" t="str">
        <f t="shared" si="60"/>
        <v>cells/mL</v>
      </c>
      <c r="F2489" s="173">
        <v>1</v>
      </c>
      <c r="G2489" t="str">
        <f>VLOOKUP(A2489,'MASTER KEY'!$A$2:$K7485,11,FALSE)</f>
        <v>Ecology (Planktonic)</v>
      </c>
      <c r="H2489">
        <v>0</v>
      </c>
    </row>
    <row r="2490" spans="1:8">
      <c r="A2490" s="6" t="s">
        <v>7125</v>
      </c>
      <c r="B2490" t="str">
        <f>VLOOKUP(A2490,'MASTER KEY'!$A$2:$B8448,2,FALSE)</f>
        <v>Tripos brevis</v>
      </c>
      <c r="C2490" s="149" t="str">
        <f>VLOOKUP(A2490,'MASTER KEY'!$A$2:$C8448,3,TRUE)</f>
        <v>cells/mL</v>
      </c>
      <c r="D2490" s="6" t="str">
        <f t="shared" si="61"/>
        <v>Tripos_brevis</v>
      </c>
      <c r="E2490" s="149" t="str">
        <f t="shared" si="60"/>
        <v>cells/mL</v>
      </c>
      <c r="F2490" s="173">
        <v>1</v>
      </c>
      <c r="G2490" t="str">
        <f>VLOOKUP(A2490,'MASTER KEY'!$A$2:$K7486,11,FALSE)</f>
        <v>Ecology (Planktonic)</v>
      </c>
      <c r="H2490">
        <v>0</v>
      </c>
    </row>
    <row r="2491" spans="1:8">
      <c r="A2491" s="6" t="s">
        <v>7126</v>
      </c>
      <c r="B2491" t="str">
        <f>VLOOKUP(A2491,'MASTER KEY'!$A$2:$B8449,2,FALSE)</f>
        <v>Tripos candelabrum</v>
      </c>
      <c r="C2491" s="149" t="str">
        <f>VLOOKUP(A2491,'MASTER KEY'!$A$2:$C8449,3,TRUE)</f>
        <v>cells/mL</v>
      </c>
      <c r="D2491" s="6" t="str">
        <f t="shared" si="61"/>
        <v>Tripos_candelabrum</v>
      </c>
      <c r="E2491" s="149" t="str">
        <f t="shared" si="60"/>
        <v>cells/mL</v>
      </c>
      <c r="F2491" s="173">
        <v>1</v>
      </c>
      <c r="G2491" t="str">
        <f>VLOOKUP(A2491,'MASTER KEY'!$A$2:$K7487,11,FALSE)</f>
        <v>Ecology (Planktonic)</v>
      </c>
      <c r="H2491">
        <v>0</v>
      </c>
    </row>
    <row r="2492" spans="1:8">
      <c r="A2492" s="6" t="s">
        <v>7127</v>
      </c>
      <c r="B2492" t="str">
        <f>VLOOKUP(A2492,'MASTER KEY'!$A$2:$B8450,2,FALSE)</f>
        <v>Tripos carriensis</v>
      </c>
      <c r="C2492" s="149" t="str">
        <f>VLOOKUP(A2492,'MASTER KEY'!$A$2:$C8450,3,TRUE)</f>
        <v>cells/mL</v>
      </c>
      <c r="D2492" s="6" t="str">
        <f t="shared" si="61"/>
        <v>Tripos_carriensis</v>
      </c>
      <c r="E2492" s="149" t="str">
        <f t="shared" si="60"/>
        <v>cells/mL</v>
      </c>
      <c r="F2492" s="173">
        <v>1</v>
      </c>
      <c r="G2492" t="str">
        <f>VLOOKUP(A2492,'MASTER KEY'!$A$2:$K7488,11,FALSE)</f>
        <v>Ecology (Planktonic)</v>
      </c>
      <c r="H2492">
        <v>0</v>
      </c>
    </row>
    <row r="2493" spans="1:8">
      <c r="A2493" s="6" t="s">
        <v>7128</v>
      </c>
      <c r="B2493" t="str">
        <f>VLOOKUP(A2493,'MASTER KEY'!$A$2:$B8451,2,FALSE)</f>
        <v>Tripos concilians</v>
      </c>
      <c r="C2493" s="149" t="str">
        <f>VLOOKUP(A2493,'MASTER KEY'!$A$2:$C8451,3,TRUE)</f>
        <v>cells/mL</v>
      </c>
      <c r="D2493" s="6" t="str">
        <f t="shared" si="61"/>
        <v>Tripos_concilians</v>
      </c>
      <c r="E2493" s="149" t="str">
        <f t="shared" si="60"/>
        <v>cells/mL</v>
      </c>
      <c r="F2493" s="173">
        <v>1</v>
      </c>
      <c r="G2493" t="str">
        <f>VLOOKUP(A2493,'MASTER KEY'!$A$2:$K7489,11,FALSE)</f>
        <v>Ecology (Planktonic)</v>
      </c>
      <c r="H2493">
        <v>0</v>
      </c>
    </row>
    <row r="2494" spans="1:8">
      <c r="A2494" s="6" t="s">
        <v>7129</v>
      </c>
      <c r="B2494" t="str">
        <f>VLOOKUP(A2494,'MASTER KEY'!$A$2:$B8452,2,FALSE)</f>
        <v>Tripos contortus</v>
      </c>
      <c r="C2494" s="149" t="str">
        <f>VLOOKUP(A2494,'MASTER KEY'!$A$2:$C8452,3,TRUE)</f>
        <v>cells/mL</v>
      </c>
      <c r="D2494" s="6" t="str">
        <f t="shared" si="61"/>
        <v>Tripos_contortus</v>
      </c>
      <c r="E2494" s="149" t="str">
        <f t="shared" si="60"/>
        <v>cells/mL</v>
      </c>
      <c r="F2494" s="173">
        <v>1</v>
      </c>
      <c r="G2494" t="str">
        <f>VLOOKUP(A2494,'MASTER KEY'!$A$2:$K7490,11,FALSE)</f>
        <v>Ecology (Planktonic)</v>
      </c>
      <c r="H2494">
        <v>0</v>
      </c>
    </row>
    <row r="2495" spans="1:8">
      <c r="A2495" s="6" t="s">
        <v>7130</v>
      </c>
      <c r="B2495" t="str">
        <f>VLOOKUP(A2495,'MASTER KEY'!$A$2:$B8453,2,FALSE)</f>
        <v>Tripos declinatus</v>
      </c>
      <c r="C2495" s="149" t="str">
        <f>VLOOKUP(A2495,'MASTER KEY'!$A$2:$C8453,3,TRUE)</f>
        <v>cells/mL</v>
      </c>
      <c r="D2495" s="6" t="str">
        <f t="shared" si="61"/>
        <v>Tripos_declinatus</v>
      </c>
      <c r="E2495" s="149" t="str">
        <f t="shared" si="60"/>
        <v>cells/mL</v>
      </c>
      <c r="F2495" s="173">
        <v>1</v>
      </c>
      <c r="G2495" t="str">
        <f>VLOOKUP(A2495,'MASTER KEY'!$A$2:$K7491,11,FALSE)</f>
        <v>Ecology (Planktonic)</v>
      </c>
      <c r="H2495">
        <v>0</v>
      </c>
    </row>
    <row r="2496" spans="1:8">
      <c r="A2496" s="6" t="s">
        <v>7131</v>
      </c>
      <c r="B2496" t="str">
        <f>VLOOKUP(A2496,'MASTER KEY'!$A$2:$B8454,2,FALSE)</f>
        <v>Tripos euarcuatus</v>
      </c>
      <c r="C2496" s="149" t="str">
        <f>VLOOKUP(A2496,'MASTER KEY'!$A$2:$C8454,3,TRUE)</f>
        <v>cells/mL</v>
      </c>
      <c r="D2496" s="6" t="str">
        <f t="shared" si="61"/>
        <v>Tripos_euarcuatus</v>
      </c>
      <c r="E2496" s="149" t="str">
        <f t="shared" si="60"/>
        <v>cells/mL</v>
      </c>
      <c r="F2496" s="173">
        <v>1</v>
      </c>
      <c r="G2496" t="str">
        <f>VLOOKUP(A2496,'MASTER KEY'!$A$2:$K7492,11,FALSE)</f>
        <v>Ecology (Planktonic)</v>
      </c>
      <c r="H2496">
        <v>0</v>
      </c>
    </row>
    <row r="2497" spans="1:8">
      <c r="A2497" s="6" t="s">
        <v>7132</v>
      </c>
      <c r="B2497" t="str">
        <f>VLOOKUP(A2497,'MASTER KEY'!$A$2:$B8455,2,FALSE)</f>
        <v>Tripos falcatus</v>
      </c>
      <c r="C2497" s="149" t="str">
        <f>VLOOKUP(A2497,'MASTER KEY'!$A$2:$C8455,3,TRUE)</f>
        <v>cells/mL</v>
      </c>
      <c r="D2497" s="6" t="str">
        <f t="shared" si="61"/>
        <v>Tripos_falcatus</v>
      </c>
      <c r="E2497" s="149" t="str">
        <f t="shared" si="60"/>
        <v>cells/mL</v>
      </c>
      <c r="F2497" s="173">
        <v>1</v>
      </c>
      <c r="G2497" t="str">
        <f>VLOOKUP(A2497,'MASTER KEY'!$A$2:$K7493,11,FALSE)</f>
        <v>Ecology (Planktonic)</v>
      </c>
      <c r="H2497">
        <v>0</v>
      </c>
    </row>
    <row r="2498" spans="1:8">
      <c r="A2498" s="6" t="s">
        <v>7133</v>
      </c>
      <c r="B2498" t="str">
        <f>VLOOKUP(A2498,'MASTER KEY'!$A$2:$B8456,2,FALSE)</f>
        <v>Tripos furca</v>
      </c>
      <c r="C2498" s="149" t="str">
        <f>VLOOKUP(A2498,'MASTER KEY'!$A$2:$C8456,3,TRUE)</f>
        <v>cells/mL</v>
      </c>
      <c r="D2498" s="6" t="str">
        <f t="shared" si="61"/>
        <v>Tripos_furca</v>
      </c>
      <c r="E2498" s="149" t="str">
        <f t="shared" si="60"/>
        <v>cells/mL</v>
      </c>
      <c r="F2498" s="173">
        <v>1</v>
      </c>
      <c r="G2498" t="str">
        <f>VLOOKUP(A2498,'MASTER KEY'!$A$2:$K7494,11,FALSE)</f>
        <v>Ecology (Planktonic)</v>
      </c>
      <c r="H2498">
        <v>0</v>
      </c>
    </row>
    <row r="2499" spans="1:8">
      <c r="A2499" s="6" t="s">
        <v>7134</v>
      </c>
      <c r="B2499" t="str">
        <f>VLOOKUP(A2499,'MASTER KEY'!$A$2:$B8457,2,FALSE)</f>
        <v>Tripos fusus</v>
      </c>
      <c r="C2499" s="149" t="str">
        <f>VLOOKUP(A2499,'MASTER KEY'!$A$2:$C8457,3,TRUE)</f>
        <v>cells/mL</v>
      </c>
      <c r="D2499" s="6" t="str">
        <f t="shared" si="61"/>
        <v>Tripos_fusus</v>
      </c>
      <c r="E2499" s="149" t="str">
        <f t="shared" si="60"/>
        <v>cells/mL</v>
      </c>
      <c r="F2499" s="173">
        <v>1</v>
      </c>
      <c r="G2499" t="str">
        <f>VLOOKUP(A2499,'MASTER KEY'!$A$2:$K7495,11,FALSE)</f>
        <v>Ecology (Planktonic)</v>
      </c>
      <c r="H2499">
        <v>0</v>
      </c>
    </row>
    <row r="2500" spans="1:8">
      <c r="A2500" s="6" t="s">
        <v>7135</v>
      </c>
      <c r="B2500" t="str">
        <f>VLOOKUP(A2500,'MASTER KEY'!$A$2:$B8458,2,FALSE)</f>
        <v>Tripos gametes</v>
      </c>
      <c r="C2500" s="149" t="str">
        <f>VLOOKUP(A2500,'MASTER KEY'!$A$2:$C8458,3,TRUE)</f>
        <v>cells/mL</v>
      </c>
      <c r="D2500" s="6" t="str">
        <f t="shared" si="61"/>
        <v>Tripos_gametes</v>
      </c>
      <c r="E2500" s="149" t="str">
        <f t="shared" si="60"/>
        <v>cells/mL</v>
      </c>
      <c r="F2500" s="173">
        <v>1</v>
      </c>
      <c r="G2500" t="str">
        <f>VLOOKUP(A2500,'MASTER KEY'!$A$2:$K7496,11,FALSE)</f>
        <v>Ecology (Planktonic)</v>
      </c>
      <c r="H2500">
        <v>0</v>
      </c>
    </row>
    <row r="2501" spans="1:8">
      <c r="A2501" s="6" t="s">
        <v>7136</v>
      </c>
      <c r="B2501" t="str">
        <f>VLOOKUP(A2501,'MASTER KEY'!$A$2:$B8459,2,FALSE)</f>
        <v>Tripos gibberus</v>
      </c>
      <c r="C2501" s="149" t="str">
        <f>VLOOKUP(A2501,'MASTER KEY'!$A$2:$C8459,3,TRUE)</f>
        <v>cells/mL</v>
      </c>
      <c r="D2501" s="6" t="str">
        <f t="shared" si="61"/>
        <v>Tripos_gibberus</v>
      </c>
      <c r="E2501" s="149" t="str">
        <f t="shared" si="60"/>
        <v>cells/mL</v>
      </c>
      <c r="F2501" s="173">
        <v>1</v>
      </c>
      <c r="G2501" t="str">
        <f>VLOOKUP(A2501,'MASTER KEY'!$A$2:$K7497,11,FALSE)</f>
        <v>Ecology (Planktonic)</v>
      </c>
      <c r="H2501">
        <v>0</v>
      </c>
    </row>
    <row r="2502" spans="1:8">
      <c r="A2502" s="6" t="s">
        <v>7137</v>
      </c>
      <c r="B2502" t="str">
        <f>VLOOKUP(A2502,'MASTER KEY'!$A$2:$B8460,2,FALSE)</f>
        <v>Tripos hexacanthus</v>
      </c>
      <c r="C2502" s="149" t="str">
        <f>VLOOKUP(A2502,'MASTER KEY'!$A$2:$C8460,3,TRUE)</f>
        <v>cells/mL</v>
      </c>
      <c r="D2502" s="6" t="str">
        <f t="shared" si="61"/>
        <v>Tripos_hexacanthus</v>
      </c>
      <c r="E2502" s="149" t="str">
        <f t="shared" si="60"/>
        <v>cells/mL</v>
      </c>
      <c r="F2502" s="173">
        <v>1</v>
      </c>
      <c r="G2502" t="str">
        <f>VLOOKUP(A2502,'MASTER KEY'!$A$2:$K7498,11,FALSE)</f>
        <v>Ecology (Planktonic)</v>
      </c>
      <c r="H2502">
        <v>0</v>
      </c>
    </row>
    <row r="2503" spans="1:8">
      <c r="A2503" s="6" t="s">
        <v>7138</v>
      </c>
      <c r="B2503" t="str">
        <f>VLOOKUP(A2503,'MASTER KEY'!$A$2:$B8461,2,FALSE)</f>
        <v>Tripos horridus</v>
      </c>
      <c r="C2503" s="149" t="str">
        <f>VLOOKUP(A2503,'MASTER KEY'!$A$2:$C8461,3,TRUE)</f>
        <v>cells/mL</v>
      </c>
      <c r="D2503" s="6" t="str">
        <f t="shared" si="61"/>
        <v>Tripos_horridus</v>
      </c>
      <c r="E2503" s="149" t="str">
        <f t="shared" si="60"/>
        <v>cells/mL</v>
      </c>
      <c r="F2503" s="173">
        <v>1</v>
      </c>
      <c r="G2503" t="str">
        <f>VLOOKUP(A2503,'MASTER KEY'!$A$2:$K7499,11,FALSE)</f>
        <v>Ecology (Planktonic)</v>
      </c>
      <c r="H2503">
        <v>0</v>
      </c>
    </row>
    <row r="2504" spans="1:8">
      <c r="A2504" s="6" t="s">
        <v>7139</v>
      </c>
      <c r="B2504" t="str">
        <f>VLOOKUP(A2504,'MASTER KEY'!$A$2:$B8462,2,FALSE)</f>
        <v>Tripos intermedius</v>
      </c>
      <c r="C2504" s="149" t="str">
        <f>VLOOKUP(A2504,'MASTER KEY'!$A$2:$C8462,3,TRUE)</f>
        <v>cells/mL</v>
      </c>
      <c r="D2504" s="6" t="str">
        <f t="shared" si="61"/>
        <v>Tripos_intermedius</v>
      </c>
      <c r="E2504" s="149" t="str">
        <f t="shared" si="60"/>
        <v>cells/mL</v>
      </c>
      <c r="F2504" s="173">
        <v>1</v>
      </c>
      <c r="G2504" t="str">
        <f>VLOOKUP(A2504,'MASTER KEY'!$A$2:$K7500,11,FALSE)</f>
        <v>Ecology (Planktonic)</v>
      </c>
      <c r="H2504">
        <v>0</v>
      </c>
    </row>
    <row r="2505" spans="1:8">
      <c r="A2505" s="6" t="s">
        <v>7140</v>
      </c>
      <c r="B2505" t="str">
        <f>VLOOKUP(A2505,'MASTER KEY'!$A$2:$B8463,2,FALSE)</f>
        <v>Tripos kofoidii</v>
      </c>
      <c r="C2505" s="149" t="str">
        <f>VLOOKUP(A2505,'MASTER KEY'!$A$2:$C8463,3,TRUE)</f>
        <v>cells/mL</v>
      </c>
      <c r="D2505" s="6" t="str">
        <f t="shared" si="61"/>
        <v>Tripos_kofoidii</v>
      </c>
      <c r="E2505" s="149" t="str">
        <f t="shared" si="60"/>
        <v>cells/mL</v>
      </c>
      <c r="F2505" s="173">
        <v>1</v>
      </c>
      <c r="G2505" t="str">
        <f>VLOOKUP(A2505,'MASTER KEY'!$A$2:$K7501,11,FALSE)</f>
        <v>Ecology (Planktonic)</v>
      </c>
      <c r="H2505">
        <v>0</v>
      </c>
    </row>
    <row r="2506" spans="1:8">
      <c r="A2506" s="6" t="s">
        <v>7141</v>
      </c>
      <c r="B2506" t="str">
        <f>VLOOKUP(A2506,'MASTER KEY'!$A$2:$B8464,2,FALSE)</f>
        <v>Tripos limulus</v>
      </c>
      <c r="C2506" s="149" t="str">
        <f>VLOOKUP(A2506,'MASTER KEY'!$A$2:$C8464,3,TRUE)</f>
        <v>cells/mL</v>
      </c>
      <c r="D2506" s="6" t="str">
        <f t="shared" si="61"/>
        <v>Tripos_limulus</v>
      </c>
      <c r="E2506" s="149" t="str">
        <f t="shared" si="60"/>
        <v>cells/mL</v>
      </c>
      <c r="F2506" s="173">
        <v>1</v>
      </c>
      <c r="G2506" t="str">
        <f>VLOOKUP(A2506,'MASTER KEY'!$A$2:$K7502,11,FALSE)</f>
        <v>Ecology (Planktonic)</v>
      </c>
      <c r="H2506">
        <v>0</v>
      </c>
    </row>
    <row r="2507" spans="1:8">
      <c r="A2507" s="6" t="s">
        <v>7142</v>
      </c>
      <c r="B2507" t="str">
        <f>VLOOKUP(A2507,'MASTER KEY'!$A$2:$B8465,2,FALSE)</f>
        <v>Tripos lineatus</v>
      </c>
      <c r="C2507" s="149" t="str">
        <f>VLOOKUP(A2507,'MASTER KEY'!$A$2:$C8465,3,TRUE)</f>
        <v>cells/mL</v>
      </c>
      <c r="D2507" s="6" t="str">
        <f t="shared" si="61"/>
        <v>Tripos_lineatus</v>
      </c>
      <c r="E2507" s="149" t="str">
        <f t="shared" si="60"/>
        <v>cells/mL</v>
      </c>
      <c r="F2507" s="173">
        <v>1</v>
      </c>
      <c r="G2507" t="str">
        <f>VLOOKUP(A2507,'MASTER KEY'!$A$2:$K7503,11,FALSE)</f>
        <v>Ecology (Planktonic)</v>
      </c>
      <c r="H2507">
        <v>0</v>
      </c>
    </row>
    <row r="2508" spans="1:8">
      <c r="A2508" s="6" t="s">
        <v>7143</v>
      </c>
      <c r="B2508" t="str">
        <f>VLOOKUP(A2508,'MASTER KEY'!$A$2:$B8466,2,FALSE)</f>
        <v>Tripos longirostrus</v>
      </c>
      <c r="C2508" s="149" t="str">
        <f>VLOOKUP(A2508,'MASTER KEY'!$A$2:$C8466,3,TRUE)</f>
        <v>cells/mL</v>
      </c>
      <c r="D2508" s="6" t="str">
        <f t="shared" si="61"/>
        <v>Tripos_longirostrus</v>
      </c>
      <c r="E2508" s="149" t="str">
        <f t="shared" ref="E2508:E2571" si="62">C2508</f>
        <v>cells/mL</v>
      </c>
      <c r="F2508" s="173">
        <v>1</v>
      </c>
      <c r="G2508" t="str">
        <f>VLOOKUP(A2508,'MASTER KEY'!$A$2:$K7504,11,FALSE)</f>
        <v>Ecology (Planktonic)</v>
      </c>
      <c r="H2508">
        <v>0</v>
      </c>
    </row>
    <row r="2509" spans="1:8">
      <c r="A2509" s="6" t="s">
        <v>7144</v>
      </c>
      <c r="B2509" t="str">
        <f>VLOOKUP(A2509,'MASTER KEY'!$A$2:$B8467,2,FALSE)</f>
        <v>Tripos lunula</v>
      </c>
      <c r="C2509" s="149" t="str">
        <f>VLOOKUP(A2509,'MASTER KEY'!$A$2:$C8467,3,TRUE)</f>
        <v>cells/mL</v>
      </c>
      <c r="D2509" s="6" t="str">
        <f t="shared" ref="D2509:D2572" si="63">SUBSTITUTE(SUBSTITUTE(SUBSTITUTE(SUBSTITUTE(SUBSTITUTE(SUBSTITUTE(SUBSTITUTE(SUBSTITUTE(SUBSTITUTE(SUBSTITUTE(SUBSTITUTE(SUBSTITUTE(B2509," ","_"),"%",""),"(",""),")",""),"/",""),",",""),"-",""),".",""),"'",""),"&lt;",""),"&gt;",""),"=","")</f>
        <v>Tripos_lunula</v>
      </c>
      <c r="E2509" s="149" t="str">
        <f t="shared" si="62"/>
        <v>cells/mL</v>
      </c>
      <c r="F2509" s="173">
        <v>1</v>
      </c>
      <c r="G2509" t="str">
        <f>VLOOKUP(A2509,'MASTER KEY'!$A$2:$K7505,11,FALSE)</f>
        <v>Ecology (Planktonic)</v>
      </c>
      <c r="H2509">
        <v>0</v>
      </c>
    </row>
    <row r="2510" spans="1:8">
      <c r="A2510" s="6" t="s">
        <v>7145</v>
      </c>
      <c r="B2510" t="str">
        <f>VLOOKUP(A2510,'MASTER KEY'!$A$2:$B8468,2,FALSE)</f>
        <v>Tripos macroceros</v>
      </c>
      <c r="C2510" s="149" t="str">
        <f>VLOOKUP(A2510,'MASTER KEY'!$A$2:$C8468,3,TRUE)</f>
        <v>cells/mL</v>
      </c>
      <c r="D2510" s="6" t="str">
        <f t="shared" si="63"/>
        <v>Tripos_macroceros</v>
      </c>
      <c r="E2510" s="149" t="str">
        <f t="shared" si="62"/>
        <v>cells/mL</v>
      </c>
      <c r="F2510" s="173">
        <v>1</v>
      </c>
      <c r="G2510" t="str">
        <f>VLOOKUP(A2510,'MASTER KEY'!$A$2:$K7506,11,FALSE)</f>
        <v>Ecology (Planktonic)</v>
      </c>
      <c r="H2510">
        <v>0</v>
      </c>
    </row>
    <row r="2511" spans="1:8">
      <c r="A2511" s="6" t="s">
        <v>7146</v>
      </c>
      <c r="B2511" t="str">
        <f>VLOOKUP(A2511,'MASTER KEY'!$A$2:$B8469,2,FALSE)</f>
        <v>Tripos massiliensis</v>
      </c>
      <c r="C2511" s="149" t="str">
        <f>VLOOKUP(A2511,'MASTER KEY'!$A$2:$C8469,3,TRUE)</f>
        <v>cells/mL</v>
      </c>
      <c r="D2511" s="6" t="str">
        <f t="shared" si="63"/>
        <v>Tripos_massiliensis</v>
      </c>
      <c r="E2511" s="149" t="str">
        <f t="shared" si="62"/>
        <v>cells/mL</v>
      </c>
      <c r="F2511" s="173">
        <v>1</v>
      </c>
      <c r="G2511" t="str">
        <f>VLOOKUP(A2511,'MASTER KEY'!$A$2:$K7507,11,FALSE)</f>
        <v>Ecology (Planktonic)</v>
      </c>
      <c r="H2511">
        <v>0</v>
      </c>
    </row>
    <row r="2512" spans="1:8">
      <c r="A2512" s="6" t="s">
        <v>7147</v>
      </c>
      <c r="B2512" t="str">
        <f>VLOOKUP(A2512,'MASTER KEY'!$A$2:$B8470,2,FALSE)</f>
        <v>Tripos minutus</v>
      </c>
      <c r="C2512" s="149" t="str">
        <f>VLOOKUP(A2512,'MASTER KEY'!$A$2:$C8470,3,TRUE)</f>
        <v>cells/mL</v>
      </c>
      <c r="D2512" s="6" t="str">
        <f t="shared" si="63"/>
        <v>Tripos_minutus</v>
      </c>
      <c r="E2512" s="149" t="str">
        <f t="shared" si="62"/>
        <v>cells/mL</v>
      </c>
      <c r="F2512" s="173">
        <v>1</v>
      </c>
      <c r="G2512" t="str">
        <f>VLOOKUP(A2512,'MASTER KEY'!$A$2:$K7508,11,FALSE)</f>
        <v>Ecology (Planktonic)</v>
      </c>
      <c r="H2512">
        <v>0</v>
      </c>
    </row>
    <row r="2513" spans="1:8">
      <c r="A2513" s="6" t="s">
        <v>7148</v>
      </c>
      <c r="B2513" t="str">
        <f>VLOOKUP(A2513,'MASTER KEY'!$A$2:$B8471,2,FALSE)</f>
        <v>Tripos muelleri</v>
      </c>
      <c r="C2513" s="149" t="str">
        <f>VLOOKUP(A2513,'MASTER KEY'!$A$2:$C8471,3,TRUE)</f>
        <v>cells/mL</v>
      </c>
      <c r="D2513" s="6" t="str">
        <f t="shared" si="63"/>
        <v>Tripos_muelleri</v>
      </c>
      <c r="E2513" s="149" t="str">
        <f t="shared" si="62"/>
        <v>cells/mL</v>
      </c>
      <c r="F2513" s="173">
        <v>1</v>
      </c>
      <c r="G2513" t="str">
        <f>VLOOKUP(A2513,'MASTER KEY'!$A$2:$K7509,11,FALSE)</f>
        <v>Ecology (Planktonic)</v>
      </c>
      <c r="H2513">
        <v>0</v>
      </c>
    </row>
    <row r="2514" spans="1:8">
      <c r="A2514" s="6" t="s">
        <v>7149</v>
      </c>
      <c r="B2514" t="str">
        <f>VLOOKUP(A2514,'MASTER KEY'!$A$2:$B8472,2,FALSE)</f>
        <v>Tripos muelleri group</v>
      </c>
      <c r="C2514" s="149" t="str">
        <f>VLOOKUP(A2514,'MASTER KEY'!$A$2:$C8472,3,TRUE)</f>
        <v>cells/mL</v>
      </c>
      <c r="D2514" s="6" t="str">
        <f t="shared" si="63"/>
        <v>Tripos_muelleri_group</v>
      </c>
      <c r="E2514" s="149" t="str">
        <f t="shared" si="62"/>
        <v>cells/mL</v>
      </c>
      <c r="F2514" s="173">
        <v>1</v>
      </c>
      <c r="G2514" t="str">
        <f>VLOOKUP(A2514,'MASTER KEY'!$A$2:$K7510,11,FALSE)</f>
        <v>Ecology (Planktonic)</v>
      </c>
      <c r="H2514">
        <v>0</v>
      </c>
    </row>
    <row r="2515" spans="1:8">
      <c r="A2515" s="6" t="s">
        <v>7150</v>
      </c>
      <c r="B2515" t="str">
        <f>VLOOKUP(A2515,'MASTER KEY'!$A$2:$B8473,2,FALSE)</f>
        <v>Tripos paradoxides</v>
      </c>
      <c r="C2515" s="149" t="str">
        <f>VLOOKUP(A2515,'MASTER KEY'!$A$2:$C8473,3,TRUE)</f>
        <v>cells/mL</v>
      </c>
      <c r="D2515" s="6" t="str">
        <f t="shared" si="63"/>
        <v>Tripos_paradoxides</v>
      </c>
      <c r="E2515" s="149" t="str">
        <f t="shared" si="62"/>
        <v>cells/mL</v>
      </c>
      <c r="F2515" s="173">
        <v>1</v>
      </c>
      <c r="G2515" t="str">
        <f>VLOOKUP(A2515,'MASTER KEY'!$A$2:$K7511,11,FALSE)</f>
        <v>Ecology (Planktonic)</v>
      </c>
      <c r="H2515">
        <v>0</v>
      </c>
    </row>
    <row r="2516" spans="1:8">
      <c r="A2516" s="6" t="s">
        <v>7151</v>
      </c>
      <c r="B2516" t="str">
        <f>VLOOKUP(A2516,'MASTER KEY'!$A$2:$B8474,2,FALSE)</f>
        <v>Tripos pentagonus</v>
      </c>
      <c r="C2516" s="149" t="str">
        <f>VLOOKUP(A2516,'MASTER KEY'!$A$2:$C8474,3,TRUE)</f>
        <v>cells/mL</v>
      </c>
      <c r="D2516" s="6" t="str">
        <f t="shared" si="63"/>
        <v>Tripos_pentagonus</v>
      </c>
      <c r="E2516" s="149" t="str">
        <f t="shared" si="62"/>
        <v>cells/mL</v>
      </c>
      <c r="F2516" s="173">
        <v>1</v>
      </c>
      <c r="G2516" t="str">
        <f>VLOOKUP(A2516,'MASTER KEY'!$A$2:$K7512,11,FALSE)</f>
        <v>Ecology (Planktonic)</v>
      </c>
      <c r="H2516">
        <v>0</v>
      </c>
    </row>
    <row r="2517" spans="1:8">
      <c r="A2517" s="6" t="s">
        <v>7152</v>
      </c>
      <c r="B2517" t="str">
        <f>VLOOKUP(A2517,'MASTER KEY'!$A$2:$B8475,2,FALSE)</f>
        <v>Tripos setaceus</v>
      </c>
      <c r="C2517" s="149" t="str">
        <f>VLOOKUP(A2517,'MASTER KEY'!$A$2:$C8475,3,TRUE)</f>
        <v>cells/mL</v>
      </c>
      <c r="D2517" s="6" t="str">
        <f t="shared" si="63"/>
        <v>Tripos_setaceus</v>
      </c>
      <c r="E2517" s="149" t="str">
        <f t="shared" si="62"/>
        <v>cells/mL</v>
      </c>
      <c r="F2517" s="173">
        <v>1</v>
      </c>
      <c r="G2517" t="str">
        <f>VLOOKUP(A2517,'MASTER KEY'!$A$2:$K7513,11,FALSE)</f>
        <v>Ecology (Planktonic)</v>
      </c>
      <c r="H2517">
        <v>0</v>
      </c>
    </row>
    <row r="2518" spans="1:8">
      <c r="A2518" s="6" t="s">
        <v>7153</v>
      </c>
      <c r="B2518" t="str">
        <f>VLOOKUP(A2518,'MASTER KEY'!$A$2:$B8476,2,FALSE)</f>
        <v>Tripos spp 0001</v>
      </c>
      <c r="C2518" s="149" t="str">
        <f>VLOOKUP(A2518,'MASTER KEY'!$A$2:$C8476,3,TRUE)</f>
        <v>cells/mL</v>
      </c>
      <c r="D2518" s="6" t="str">
        <f t="shared" si="63"/>
        <v>Tripos_spp_0001</v>
      </c>
      <c r="E2518" s="149" t="str">
        <f t="shared" si="62"/>
        <v>cells/mL</v>
      </c>
      <c r="F2518" s="173">
        <v>1</v>
      </c>
      <c r="G2518" t="str">
        <f>VLOOKUP(A2518,'MASTER KEY'!$A$2:$K7514,11,FALSE)</f>
        <v>Ecology (Planktonic)</v>
      </c>
      <c r="H2518">
        <v>0</v>
      </c>
    </row>
    <row r="2519" spans="1:8">
      <c r="A2519" s="6" t="s">
        <v>7154</v>
      </c>
      <c r="B2519" t="str">
        <f>VLOOKUP(A2519,'MASTER KEY'!$A$2:$B8477,2,FALSE)</f>
        <v>Tripos spp 0002</v>
      </c>
      <c r="C2519" s="149" t="str">
        <f>VLOOKUP(A2519,'MASTER KEY'!$A$2:$C8477,3,TRUE)</f>
        <v>cells/mL</v>
      </c>
      <c r="D2519" s="6" t="str">
        <f t="shared" si="63"/>
        <v>Tripos_spp_0002</v>
      </c>
      <c r="E2519" s="149" t="str">
        <f t="shared" si="62"/>
        <v>cells/mL</v>
      </c>
      <c r="F2519" s="173">
        <v>1</v>
      </c>
      <c r="G2519" t="str">
        <f>VLOOKUP(A2519,'MASTER KEY'!$A$2:$K7515,11,FALSE)</f>
        <v>Ecology (Planktonic)</v>
      </c>
      <c r="H2519">
        <v>0</v>
      </c>
    </row>
    <row r="2520" spans="1:8">
      <c r="A2520" s="6" t="s">
        <v>7155</v>
      </c>
      <c r="B2520" t="str">
        <f>VLOOKUP(A2520,'MASTER KEY'!$A$2:$B8478,2,FALSE)</f>
        <v>Tripos symmetricus</v>
      </c>
      <c r="C2520" s="149" t="str">
        <f>VLOOKUP(A2520,'MASTER KEY'!$A$2:$C8478,3,TRUE)</f>
        <v>cells/mL</v>
      </c>
      <c r="D2520" s="6" t="str">
        <f t="shared" si="63"/>
        <v>Tripos_symmetricus</v>
      </c>
      <c r="E2520" s="149" t="str">
        <f t="shared" si="62"/>
        <v>cells/mL</v>
      </c>
      <c r="F2520" s="173">
        <v>1</v>
      </c>
      <c r="G2520" t="str">
        <f>VLOOKUP(A2520,'MASTER KEY'!$A$2:$K7516,11,FALSE)</f>
        <v>Ecology (Planktonic)</v>
      </c>
      <c r="H2520">
        <v>0</v>
      </c>
    </row>
    <row r="2521" spans="1:8">
      <c r="A2521" s="6" t="s">
        <v>7156</v>
      </c>
      <c r="B2521" t="str">
        <f>VLOOKUP(A2521,'MASTER KEY'!$A$2:$B8479,2,FALSE)</f>
        <v>Tripos tenuis</v>
      </c>
      <c r="C2521" s="149" t="str">
        <f>VLOOKUP(A2521,'MASTER KEY'!$A$2:$C8479,3,TRUE)</f>
        <v>cells/mL</v>
      </c>
      <c r="D2521" s="6" t="str">
        <f t="shared" si="63"/>
        <v>Tripos_tenuis</v>
      </c>
      <c r="E2521" s="149" t="str">
        <f t="shared" si="62"/>
        <v>cells/mL</v>
      </c>
      <c r="F2521" s="173">
        <v>1</v>
      </c>
      <c r="G2521" t="str">
        <f>VLOOKUP(A2521,'MASTER KEY'!$A$2:$K7517,11,FALSE)</f>
        <v>Ecology (Planktonic)</v>
      </c>
      <c r="H2521">
        <v>0</v>
      </c>
    </row>
    <row r="2522" spans="1:8">
      <c r="A2522" s="6" t="s">
        <v>7157</v>
      </c>
      <c r="B2522" t="str">
        <f>VLOOKUP(A2522,'MASTER KEY'!$A$2:$B8480,2,FALSE)</f>
        <v>Tripos teres</v>
      </c>
      <c r="C2522" s="149" t="str">
        <f>VLOOKUP(A2522,'MASTER KEY'!$A$2:$C8480,3,TRUE)</f>
        <v>cells/mL</v>
      </c>
      <c r="D2522" s="6" t="str">
        <f t="shared" si="63"/>
        <v>Tripos_teres</v>
      </c>
      <c r="E2522" s="149" t="str">
        <f t="shared" si="62"/>
        <v>cells/mL</v>
      </c>
      <c r="F2522" s="173">
        <v>1</v>
      </c>
      <c r="G2522" t="str">
        <f>VLOOKUP(A2522,'MASTER KEY'!$A$2:$K7518,11,FALSE)</f>
        <v>Ecology (Planktonic)</v>
      </c>
      <c r="H2522">
        <v>0</v>
      </c>
    </row>
    <row r="2523" spans="1:8">
      <c r="A2523" s="6" t="s">
        <v>7158</v>
      </c>
      <c r="B2523" t="str">
        <f>VLOOKUP(A2523,'MASTER KEY'!$A$2:$B8481,2,FALSE)</f>
        <v>Tripos trichoceros</v>
      </c>
      <c r="C2523" s="149" t="str">
        <f>VLOOKUP(A2523,'MASTER KEY'!$A$2:$C8481,3,TRUE)</f>
        <v>cells/mL</v>
      </c>
      <c r="D2523" s="6" t="str">
        <f t="shared" si="63"/>
        <v>Tripos_trichoceros</v>
      </c>
      <c r="E2523" s="149" t="str">
        <f t="shared" si="62"/>
        <v>cells/mL</v>
      </c>
      <c r="F2523" s="173">
        <v>1</v>
      </c>
      <c r="G2523" t="str">
        <f>VLOOKUP(A2523,'MASTER KEY'!$A$2:$K7519,11,FALSE)</f>
        <v>Ecology (Planktonic)</v>
      </c>
      <c r="H2523">
        <v>0</v>
      </c>
    </row>
    <row r="2524" spans="1:8">
      <c r="A2524" s="6" t="s">
        <v>7159</v>
      </c>
      <c r="B2524" t="str">
        <f>VLOOKUP(A2524,'MASTER KEY'!$A$2:$B8482,2,FALSE)</f>
        <v>Tripos vultur</v>
      </c>
      <c r="C2524" s="149" t="str">
        <f>VLOOKUP(A2524,'MASTER KEY'!$A$2:$C8482,3,TRUE)</f>
        <v>cells/mL</v>
      </c>
      <c r="D2524" s="6" t="str">
        <f t="shared" si="63"/>
        <v>Tripos_vultur</v>
      </c>
      <c r="E2524" s="149" t="str">
        <f t="shared" si="62"/>
        <v>cells/mL</v>
      </c>
      <c r="F2524" s="173">
        <v>1</v>
      </c>
      <c r="G2524" t="str">
        <f>VLOOKUP(A2524,'MASTER KEY'!$A$2:$K7520,11,FALSE)</f>
        <v>Ecology (Planktonic)</v>
      </c>
      <c r="H2524">
        <v>0</v>
      </c>
    </row>
    <row r="2525" spans="1:8">
      <c r="A2525" s="6" t="s">
        <v>7160</v>
      </c>
      <c r="B2525" t="str">
        <f>VLOOKUP(A2525,'MASTER KEY'!$A$2:$B8483,2,FALSE)</f>
        <v>Triposolenia amphora</v>
      </c>
      <c r="C2525" s="149" t="str">
        <f>VLOOKUP(A2525,'MASTER KEY'!$A$2:$C8483,3,TRUE)</f>
        <v>cells/mL</v>
      </c>
      <c r="D2525" s="6" t="str">
        <f t="shared" si="63"/>
        <v>Triposolenia_amphora</v>
      </c>
      <c r="E2525" s="149" t="str">
        <f t="shared" si="62"/>
        <v>cells/mL</v>
      </c>
      <c r="F2525" s="173">
        <v>1</v>
      </c>
      <c r="G2525" t="str">
        <f>VLOOKUP(A2525,'MASTER KEY'!$A$2:$K7521,11,FALSE)</f>
        <v>Ecology (Planktonic)</v>
      </c>
      <c r="H2525">
        <v>0</v>
      </c>
    </row>
    <row r="2526" spans="1:8">
      <c r="A2526" s="6" t="s">
        <v>7161</v>
      </c>
      <c r="B2526" t="str">
        <f>VLOOKUP(A2526,'MASTER KEY'!$A$2:$B8484,2,FALSE)</f>
        <v>Tropidoneis spp 0001</v>
      </c>
      <c r="C2526" s="149" t="str">
        <f>VLOOKUP(A2526,'MASTER KEY'!$A$2:$C8484,3,TRUE)</f>
        <v>cells/mL</v>
      </c>
      <c r="D2526" s="6" t="str">
        <f t="shared" si="63"/>
        <v>Tropidoneis_spp_0001</v>
      </c>
      <c r="E2526" s="149" t="str">
        <f t="shared" si="62"/>
        <v>cells/mL</v>
      </c>
      <c r="F2526" s="173">
        <v>1</v>
      </c>
      <c r="G2526" t="str">
        <f>VLOOKUP(A2526,'MASTER KEY'!$A$2:$K7522,11,FALSE)</f>
        <v>Ecology (Planktonic)</v>
      </c>
      <c r="H2526">
        <v>0</v>
      </c>
    </row>
    <row r="2527" spans="1:8">
      <c r="A2527" s="6" t="s">
        <v>7162</v>
      </c>
      <c r="B2527" t="str">
        <f>VLOOKUP(A2527,'MASTER KEY'!$A$2:$B8485,2,FALSE)</f>
        <v>Tryblionella compressa</v>
      </c>
      <c r="C2527" s="149" t="str">
        <f>VLOOKUP(A2527,'MASTER KEY'!$A$2:$C8485,3,TRUE)</f>
        <v>cells/mL</v>
      </c>
      <c r="D2527" s="6" t="str">
        <f t="shared" si="63"/>
        <v>Tryblionella_compressa</v>
      </c>
      <c r="E2527" s="149" t="str">
        <f t="shared" si="62"/>
        <v>cells/mL</v>
      </c>
      <c r="F2527" s="173">
        <v>1</v>
      </c>
      <c r="G2527" t="str">
        <f>VLOOKUP(A2527,'MASTER KEY'!$A$2:$K7523,11,FALSE)</f>
        <v>Ecology (Planktonic)</v>
      </c>
      <c r="H2527">
        <v>0</v>
      </c>
    </row>
    <row r="2528" spans="1:8">
      <c r="A2528" s="6" t="s">
        <v>7163</v>
      </c>
      <c r="B2528" t="str">
        <f>VLOOKUP(A2528,'MASTER KEY'!$A$2:$B8486,2,FALSE)</f>
        <v>Tryblionella spp 0001</v>
      </c>
      <c r="C2528" s="149" t="str">
        <f>VLOOKUP(A2528,'MASTER KEY'!$A$2:$C8486,3,TRUE)</f>
        <v>cells/mL</v>
      </c>
      <c r="D2528" s="6" t="str">
        <f t="shared" si="63"/>
        <v>Tryblionella_spp_0001</v>
      </c>
      <c r="E2528" s="149" t="str">
        <f t="shared" si="62"/>
        <v>cells/mL</v>
      </c>
      <c r="F2528" s="173">
        <v>1</v>
      </c>
      <c r="G2528" t="str">
        <f>VLOOKUP(A2528,'MASTER KEY'!$A$2:$K7524,11,FALSE)</f>
        <v>Ecology (Planktonic)</v>
      </c>
      <c r="H2528">
        <v>0</v>
      </c>
    </row>
    <row r="2529" spans="1:8">
      <c r="A2529" s="6" t="s">
        <v>7164</v>
      </c>
      <c r="B2529" t="str">
        <f>VLOOKUP(A2529,'MASTER KEY'!$A$2:$B8487,2,FALSE)</f>
        <v>Tryblionella spp 0002</v>
      </c>
      <c r="C2529" s="149" t="str">
        <f>VLOOKUP(A2529,'MASTER KEY'!$A$2:$C8487,3,TRUE)</f>
        <v>cells/mL</v>
      </c>
      <c r="D2529" s="6" t="str">
        <f t="shared" si="63"/>
        <v>Tryblionella_spp_0002</v>
      </c>
      <c r="E2529" s="149" t="str">
        <f t="shared" si="62"/>
        <v>cells/mL</v>
      </c>
      <c r="F2529" s="173">
        <v>1</v>
      </c>
      <c r="G2529" t="str">
        <f>VLOOKUP(A2529,'MASTER KEY'!$A$2:$K7525,11,FALSE)</f>
        <v>Ecology (Planktonic)</v>
      </c>
      <c r="H2529">
        <v>0</v>
      </c>
    </row>
    <row r="2530" spans="1:8">
      <c r="A2530" s="6" t="s">
        <v>7165</v>
      </c>
      <c r="B2530" t="str">
        <f>VLOOKUP(A2530,'MASTER KEY'!$A$2:$B8488,2,FALSE)</f>
        <v>Tryblionella spp 0003</v>
      </c>
      <c r="C2530" s="149" t="str">
        <f>VLOOKUP(A2530,'MASTER KEY'!$A$2:$C8488,3,TRUE)</f>
        <v>cells/mL</v>
      </c>
      <c r="D2530" s="6" t="str">
        <f t="shared" si="63"/>
        <v>Tryblionella_spp_0003</v>
      </c>
      <c r="E2530" s="149" t="str">
        <f t="shared" si="62"/>
        <v>cells/mL</v>
      </c>
      <c r="F2530" s="173">
        <v>1</v>
      </c>
      <c r="G2530" t="str">
        <f>VLOOKUP(A2530,'MASTER KEY'!$A$2:$K7526,11,FALSE)</f>
        <v>Ecology (Planktonic)</v>
      </c>
      <c r="H2530">
        <v>0</v>
      </c>
    </row>
    <row r="2531" spans="1:8">
      <c r="A2531" s="6" t="s">
        <v>7166</v>
      </c>
      <c r="B2531" t="str">
        <f>VLOOKUP(A2531,'MASTER KEY'!$A$2:$B8489,2,FALSE)</f>
        <v>Tychonema spp 0001</v>
      </c>
      <c r="C2531" s="149" t="str">
        <f>VLOOKUP(A2531,'MASTER KEY'!$A$2:$C8489,3,TRUE)</f>
        <v>cells/mL</v>
      </c>
      <c r="D2531" s="6" t="str">
        <f t="shared" si="63"/>
        <v>Tychonema_spp_0001</v>
      </c>
      <c r="E2531" s="149" t="str">
        <f t="shared" si="62"/>
        <v>cells/mL</v>
      </c>
      <c r="F2531" s="173">
        <v>1</v>
      </c>
      <c r="G2531" t="str">
        <f>VLOOKUP(A2531,'MASTER KEY'!$A$2:$K7527,11,FALSE)</f>
        <v>Ecology (Planktonic)</v>
      </c>
      <c r="H2531">
        <v>0</v>
      </c>
    </row>
    <row r="2532" spans="1:8">
      <c r="A2532" s="6" t="s">
        <v>7167</v>
      </c>
      <c r="B2532" t="str">
        <f>VLOOKUP(A2532,'MASTER KEY'!$A$2:$B8490,2,FALSE)</f>
        <v>Ulnaria ulna</v>
      </c>
      <c r="C2532" s="149" t="str">
        <f>VLOOKUP(A2532,'MASTER KEY'!$A$2:$C8490,3,TRUE)</f>
        <v>cells/mL</v>
      </c>
      <c r="D2532" s="6" t="str">
        <f t="shared" si="63"/>
        <v>Ulnaria_ulna</v>
      </c>
      <c r="E2532" s="149" t="str">
        <f t="shared" si="62"/>
        <v>cells/mL</v>
      </c>
      <c r="F2532" s="173">
        <v>1</v>
      </c>
      <c r="G2532" t="str">
        <f>VLOOKUP(A2532,'MASTER KEY'!$A$2:$K7528,11,FALSE)</f>
        <v>Ecology (Planktonic)</v>
      </c>
      <c r="H2532">
        <v>0</v>
      </c>
    </row>
    <row r="2533" spans="1:8">
      <c r="A2533" s="6" t="s">
        <v>7168</v>
      </c>
      <c r="B2533" t="str">
        <f>VLOOKUP(A2533,'MASTER KEY'!$A$2:$B8491,2,FALSE)</f>
        <v>Umbellosphaera tenuis</v>
      </c>
      <c r="C2533" s="149" t="str">
        <f>VLOOKUP(A2533,'MASTER KEY'!$A$2:$C8491,3,TRUE)</f>
        <v>cells/mL</v>
      </c>
      <c r="D2533" s="6" t="str">
        <f t="shared" si="63"/>
        <v>Umbellosphaera_tenuis</v>
      </c>
      <c r="E2533" s="149" t="str">
        <f t="shared" si="62"/>
        <v>cells/mL</v>
      </c>
      <c r="F2533" s="173">
        <v>1</v>
      </c>
      <c r="G2533" t="str">
        <f>VLOOKUP(A2533,'MASTER KEY'!$A$2:$K7529,11,FALSE)</f>
        <v>Ecology (Planktonic)</v>
      </c>
      <c r="H2533">
        <v>0</v>
      </c>
    </row>
    <row r="2534" spans="1:8">
      <c r="A2534" s="6" t="s">
        <v>7169</v>
      </c>
      <c r="B2534" t="str">
        <f>VLOOKUP(A2534,'MASTER KEY'!$A$2:$B8492,2,FALSE)</f>
        <v>Undatella spp 0001</v>
      </c>
      <c r="C2534" s="149" t="str">
        <f>VLOOKUP(A2534,'MASTER KEY'!$A$2:$C8492,3,TRUE)</f>
        <v>cells/mL</v>
      </c>
      <c r="D2534" s="6" t="str">
        <f t="shared" si="63"/>
        <v>Undatella_spp_0001</v>
      </c>
      <c r="E2534" s="149" t="str">
        <f t="shared" si="62"/>
        <v>cells/mL</v>
      </c>
      <c r="F2534" s="173">
        <v>1</v>
      </c>
      <c r="G2534" t="str">
        <f>VLOOKUP(A2534,'MASTER KEY'!$A$2:$K7530,11,FALSE)</f>
        <v>Ecology (Planktonic)</v>
      </c>
      <c r="H2534">
        <v>0</v>
      </c>
    </row>
    <row r="2535" spans="1:8">
      <c r="A2535" s="6" t="s">
        <v>7170</v>
      </c>
      <c r="B2535" t="str">
        <f>VLOOKUP(A2535,'MASTER KEY'!$A$2:$B8493,2,FALSE)</f>
        <v>Undella claparedi</v>
      </c>
      <c r="C2535" s="149" t="str">
        <f>VLOOKUP(A2535,'MASTER KEY'!$A$2:$C8493,3,TRUE)</f>
        <v>cells/mL</v>
      </c>
      <c r="D2535" s="6" t="str">
        <f t="shared" si="63"/>
        <v>Undella_claparedi</v>
      </c>
      <c r="E2535" s="149" t="str">
        <f t="shared" si="62"/>
        <v>cells/mL</v>
      </c>
      <c r="F2535" s="173">
        <v>1</v>
      </c>
      <c r="G2535" t="str">
        <f>VLOOKUP(A2535,'MASTER KEY'!$A$2:$K7531,11,FALSE)</f>
        <v>Ecology (Planktonic)</v>
      </c>
      <c r="H2535">
        <v>0</v>
      </c>
    </row>
    <row r="2536" spans="1:8">
      <c r="A2536" s="6" t="s">
        <v>7171</v>
      </c>
      <c r="B2536" t="str">
        <f>VLOOKUP(A2536,'MASTER KEY'!$A$2:$B8494,2,FALSE)</f>
        <v>Undella hyalina</v>
      </c>
      <c r="C2536" s="149" t="str">
        <f>VLOOKUP(A2536,'MASTER KEY'!$A$2:$C8494,3,TRUE)</f>
        <v>cells/mL</v>
      </c>
      <c r="D2536" s="6" t="str">
        <f t="shared" si="63"/>
        <v>Undella_hyalina</v>
      </c>
      <c r="E2536" s="149" t="str">
        <f t="shared" si="62"/>
        <v>cells/mL</v>
      </c>
      <c r="F2536" s="173">
        <v>1</v>
      </c>
      <c r="G2536" t="str">
        <f>VLOOKUP(A2536,'MASTER KEY'!$A$2:$K7532,11,FALSE)</f>
        <v>Ecology (Planktonic)</v>
      </c>
      <c r="H2536">
        <v>0</v>
      </c>
    </row>
    <row r="2537" spans="1:8">
      <c r="A2537" s="6" t="s">
        <v>7172</v>
      </c>
      <c r="B2537" t="str">
        <f>VLOOKUP(A2537,'MASTER KEY'!$A$2:$B8495,2,FALSE)</f>
        <v>Undella spp 0001</v>
      </c>
      <c r="C2537" s="149" t="str">
        <f>VLOOKUP(A2537,'MASTER KEY'!$A$2:$C8495,3,TRUE)</f>
        <v>cells/mL</v>
      </c>
      <c r="D2537" s="6" t="str">
        <f t="shared" si="63"/>
        <v>Undella_spp_0001</v>
      </c>
      <c r="E2537" s="149" t="str">
        <f t="shared" si="62"/>
        <v>cells/mL</v>
      </c>
      <c r="F2537" s="173">
        <v>1</v>
      </c>
      <c r="G2537" t="str">
        <f>VLOOKUP(A2537,'MASTER KEY'!$A$2:$K7533,11,FALSE)</f>
        <v>Ecology (Planktonic)</v>
      </c>
      <c r="H2537">
        <v>0</v>
      </c>
    </row>
    <row r="2538" spans="1:8">
      <c r="A2538" s="6" t="s">
        <v>7173</v>
      </c>
      <c r="B2538" t="str">
        <f>VLOOKUP(A2538,'MASTER KEY'!$A$2:$B8496,2,FALSE)</f>
        <v>Uroglena spp 0001</v>
      </c>
      <c r="C2538" s="149" t="str">
        <f>VLOOKUP(A2538,'MASTER KEY'!$A$2:$C8496,3,TRUE)</f>
        <v>cells/mL</v>
      </c>
      <c r="D2538" s="6" t="str">
        <f t="shared" si="63"/>
        <v>Uroglena_spp_0001</v>
      </c>
      <c r="E2538" s="149" t="str">
        <f t="shared" si="62"/>
        <v>cells/mL</v>
      </c>
      <c r="F2538" s="173">
        <v>1</v>
      </c>
      <c r="G2538" t="str">
        <f>VLOOKUP(A2538,'MASTER KEY'!$A$2:$K7534,11,FALSE)</f>
        <v>Ecology (Planktonic)</v>
      </c>
      <c r="H2538">
        <v>0</v>
      </c>
    </row>
    <row r="2539" spans="1:8">
      <c r="A2539" s="6" t="s">
        <v>7174</v>
      </c>
      <c r="B2539" t="str">
        <f>VLOOKUP(A2539,'MASTER KEY'!$A$2:$B8497,2,FALSE)</f>
        <v>Urosolenia spp 0001</v>
      </c>
      <c r="C2539" s="149" t="str">
        <f>VLOOKUP(A2539,'MASTER KEY'!$A$2:$C8497,3,TRUE)</f>
        <v>cells/mL</v>
      </c>
      <c r="D2539" s="6" t="str">
        <f t="shared" si="63"/>
        <v>Urosolenia_spp_0001</v>
      </c>
      <c r="E2539" s="149" t="str">
        <f t="shared" si="62"/>
        <v>cells/mL</v>
      </c>
      <c r="F2539" s="173">
        <v>1</v>
      </c>
      <c r="G2539" t="str">
        <f>VLOOKUP(A2539,'MASTER KEY'!$A$2:$K7535,11,FALSE)</f>
        <v>Ecology (Planktonic)</v>
      </c>
      <c r="H2539">
        <v>0</v>
      </c>
    </row>
    <row r="2540" spans="1:8">
      <c r="A2540" s="6" t="s">
        <v>7175</v>
      </c>
      <c r="B2540" t="str">
        <f>VLOOKUP(A2540,'MASTER KEY'!$A$2:$B8498,2,FALSE)</f>
        <v>Vacuolaria viriscens</v>
      </c>
      <c r="C2540" s="149" t="str">
        <f>VLOOKUP(A2540,'MASTER KEY'!$A$2:$C8498,3,TRUE)</f>
        <v>cells/mL</v>
      </c>
      <c r="D2540" s="6" t="str">
        <f t="shared" si="63"/>
        <v>Vacuolaria_viriscens</v>
      </c>
      <c r="E2540" s="149" t="str">
        <f t="shared" si="62"/>
        <v>cells/mL</v>
      </c>
      <c r="F2540" s="173">
        <v>1</v>
      </c>
      <c r="G2540" t="str">
        <f>VLOOKUP(A2540,'MASTER KEY'!$A$2:$K7536,11,FALSE)</f>
        <v>Ecology (Planktonic)</v>
      </c>
      <c r="H2540">
        <v>0</v>
      </c>
    </row>
    <row r="2541" spans="1:8">
      <c r="A2541" s="6" t="s">
        <v>7176</v>
      </c>
      <c r="B2541" t="str">
        <f>VLOOKUP(A2541,'MASTER KEY'!$A$2:$B8499,2,FALSE)</f>
        <v>Virus VLP spp 001</v>
      </c>
      <c r="C2541" s="149" t="str">
        <f>VLOOKUP(A2541,'MASTER KEY'!$A$2:$C8499,3,TRUE)</f>
        <v>cells/mL</v>
      </c>
      <c r="D2541" s="6" t="str">
        <f t="shared" si="63"/>
        <v>Virus_VLP_spp_001</v>
      </c>
      <c r="E2541" s="149" t="str">
        <f t="shared" si="62"/>
        <v>cells/mL</v>
      </c>
      <c r="F2541" s="173">
        <v>1</v>
      </c>
      <c r="G2541" t="str">
        <f>VLOOKUP(A2541,'MASTER KEY'!$A$2:$K7537,11,FALSE)</f>
        <v>Ecology (Planktonic)</v>
      </c>
      <c r="H2541">
        <v>0</v>
      </c>
    </row>
    <row r="2542" spans="1:8">
      <c r="A2542" s="6" t="s">
        <v>7177</v>
      </c>
      <c r="B2542" t="str">
        <f>VLOOKUP(A2542,'MASTER KEY'!$A$2:$B8500,2,FALSE)</f>
        <v>Virus VLP spp 002</v>
      </c>
      <c r="C2542" s="149" t="str">
        <f>VLOOKUP(A2542,'MASTER KEY'!$A$2:$C8500,3,TRUE)</f>
        <v>cells/mL</v>
      </c>
      <c r="D2542" s="6" t="str">
        <f t="shared" si="63"/>
        <v>Virus_VLP_spp_002</v>
      </c>
      <c r="E2542" s="149" t="str">
        <f t="shared" si="62"/>
        <v>cells/mL</v>
      </c>
      <c r="F2542" s="173">
        <v>1</v>
      </c>
      <c r="G2542" t="str">
        <f>VLOOKUP(A2542,'MASTER KEY'!$A$2:$K7538,11,FALSE)</f>
        <v>Ecology (Planktonic)</v>
      </c>
      <c r="H2542">
        <v>0</v>
      </c>
    </row>
    <row r="2543" spans="1:8">
      <c r="A2543" s="6" t="s">
        <v>7178</v>
      </c>
      <c r="B2543" t="str">
        <f>VLOOKUP(A2543,'MASTER KEY'!$A$2:$B8501,2,FALSE)</f>
        <v>Volvox spp 0001</v>
      </c>
      <c r="C2543" s="149" t="str">
        <f>VLOOKUP(A2543,'MASTER KEY'!$A$2:$C8501,3,TRUE)</f>
        <v>cells/mL</v>
      </c>
      <c r="D2543" s="6" t="str">
        <f t="shared" si="63"/>
        <v>Volvox_spp_0001</v>
      </c>
      <c r="E2543" s="149" t="str">
        <f t="shared" si="62"/>
        <v>cells/mL</v>
      </c>
      <c r="F2543" s="173">
        <v>1</v>
      </c>
      <c r="G2543" t="str">
        <f>VLOOKUP(A2543,'MASTER KEY'!$A$2:$K7539,11,FALSE)</f>
        <v>Ecology (Planktonic)</v>
      </c>
      <c r="H2543">
        <v>0</v>
      </c>
    </row>
    <row r="2544" spans="1:8">
      <c r="A2544" s="6" t="s">
        <v>7179</v>
      </c>
      <c r="B2544" t="str">
        <f>VLOOKUP(A2544,'MASTER KEY'!$A$2:$B8502,2,FALSE)</f>
        <v>Xystonella spp 0001</v>
      </c>
      <c r="C2544" s="149" t="str">
        <f>VLOOKUP(A2544,'MASTER KEY'!$A$2:$C8502,3,TRUE)</f>
        <v>cells/mL</v>
      </c>
      <c r="D2544" s="6" t="str">
        <f t="shared" si="63"/>
        <v>Xystonella_spp_0001</v>
      </c>
      <c r="E2544" s="149" t="str">
        <f t="shared" si="62"/>
        <v>cells/mL</v>
      </c>
      <c r="F2544" s="173">
        <v>1</v>
      </c>
      <c r="G2544" t="str">
        <f>VLOOKUP(A2544,'MASTER KEY'!$A$2:$K7540,11,FALSE)</f>
        <v>Ecology (Planktonic)</v>
      </c>
      <c r="H2544">
        <v>0</v>
      </c>
    </row>
    <row r="2545" spans="1:8">
      <c r="A2545" s="6" t="s">
        <v>7180</v>
      </c>
      <c r="B2545" t="str">
        <f>VLOOKUP(A2545,'MASTER KEY'!$A$2:$B8503,2,FALSE)</f>
        <v>Xystonella treforti</v>
      </c>
      <c r="C2545" s="149" t="str">
        <f>VLOOKUP(A2545,'MASTER KEY'!$A$2:$C8503,3,TRUE)</f>
        <v>cells/mL</v>
      </c>
      <c r="D2545" s="6" t="str">
        <f t="shared" si="63"/>
        <v>Xystonella_treforti</v>
      </c>
      <c r="E2545" s="149" t="str">
        <f t="shared" si="62"/>
        <v>cells/mL</v>
      </c>
      <c r="F2545" s="173">
        <v>1</v>
      </c>
      <c r="G2545" t="str">
        <f>VLOOKUP(A2545,'MASTER KEY'!$A$2:$K7541,11,FALSE)</f>
        <v>Ecology (Planktonic)</v>
      </c>
      <c r="H2545">
        <v>0</v>
      </c>
    </row>
    <row r="2546" spans="1:8">
      <c r="A2546" s="6" t="s">
        <v>7181</v>
      </c>
      <c r="B2546" t="str">
        <f>VLOOKUP(A2546,'MASTER KEY'!$A$2:$B8504,2,FALSE)</f>
        <v>Xystonellopsis cymatica</v>
      </c>
      <c r="C2546" s="149" t="str">
        <f>VLOOKUP(A2546,'MASTER KEY'!$A$2:$C8504,3,TRUE)</f>
        <v>cells/mL</v>
      </c>
      <c r="D2546" s="6" t="str">
        <f t="shared" si="63"/>
        <v>Xystonellopsis_cymatica</v>
      </c>
      <c r="E2546" s="149" t="str">
        <f t="shared" si="62"/>
        <v>cells/mL</v>
      </c>
      <c r="F2546" s="173">
        <v>1</v>
      </c>
      <c r="G2546" t="str">
        <f>VLOOKUP(A2546,'MASTER KEY'!$A$2:$K7542,11,FALSE)</f>
        <v>Ecology (Planktonic)</v>
      </c>
      <c r="H2546">
        <v>0</v>
      </c>
    </row>
    <row r="2547" spans="1:8">
      <c r="A2547" s="6" t="s">
        <v>7182</v>
      </c>
      <c r="B2547" t="str">
        <f>VLOOKUP(A2547,'MASTER KEY'!$A$2:$B8505,2,FALSE)</f>
        <v>Xystonellopsis spp 0001</v>
      </c>
      <c r="C2547" s="149" t="str">
        <f>VLOOKUP(A2547,'MASTER KEY'!$A$2:$C8505,3,TRUE)</f>
        <v>cells/mL</v>
      </c>
      <c r="D2547" s="6" t="str">
        <f t="shared" si="63"/>
        <v>Xystonellopsis_spp_0001</v>
      </c>
      <c r="E2547" s="149" t="str">
        <f t="shared" si="62"/>
        <v>cells/mL</v>
      </c>
      <c r="F2547" s="173">
        <v>1</v>
      </c>
      <c r="G2547" t="str">
        <f>VLOOKUP(A2547,'MASTER KEY'!$A$2:$K7543,11,FALSE)</f>
        <v>Ecology (Planktonic)</v>
      </c>
      <c r="H2547">
        <v>0</v>
      </c>
    </row>
    <row r="2548" spans="1:8">
      <c r="A2548" s="6" t="s">
        <v>7185</v>
      </c>
      <c r="B2548" t="str">
        <f>VLOOKUP(A2548,'MASTER KEY'!$A$2:$B8506,2,FALSE)</f>
        <v>Bacteria</v>
      </c>
      <c r="C2548" s="149" t="str">
        <f>VLOOKUP(A2548,'MASTER KEY'!$A$2:$C8506,3,TRUE)</f>
        <v>cells/mL</v>
      </c>
      <c r="D2548" s="6" t="str">
        <f t="shared" si="63"/>
        <v>Bacteria</v>
      </c>
      <c r="E2548" s="149" t="str">
        <f t="shared" si="62"/>
        <v>cells/mL</v>
      </c>
      <c r="F2548" s="173">
        <v>1</v>
      </c>
      <c r="G2548" t="str">
        <f>VLOOKUP(A2548,'MASTER KEY'!$A$2:$K7544,11,FALSE)</f>
        <v>Ecology (Planktonic)</v>
      </c>
      <c r="H2548">
        <v>0</v>
      </c>
    </row>
    <row r="2549" spans="1:8">
      <c r="A2549" s="6" t="s">
        <v>7190</v>
      </c>
      <c r="B2549" t="str">
        <f>VLOOKUP(A2549,'MASTER KEY'!$A$2:$B8507,2,FALSE)</f>
        <v>Cyanophyta</v>
      </c>
      <c r="C2549" s="149" t="str">
        <f>VLOOKUP(A2549,'MASTER KEY'!$A$2:$C8507,3,TRUE)</f>
        <v>cells/mL</v>
      </c>
      <c r="D2549" s="6" t="str">
        <f t="shared" si="63"/>
        <v>Cyanophyta</v>
      </c>
      <c r="E2549" s="149" t="str">
        <f t="shared" si="62"/>
        <v>cells/mL</v>
      </c>
      <c r="F2549" s="173">
        <v>1</v>
      </c>
      <c r="G2549" t="str">
        <f>VLOOKUP(A2549,'MASTER KEY'!$A$2:$K7545,11,FALSE)</f>
        <v>Ecology (Planktonic)</v>
      </c>
      <c r="H2549">
        <v>0</v>
      </c>
    </row>
    <row r="2550" spans="1:8">
      <c r="A2550" s="6" t="s">
        <v>7191</v>
      </c>
      <c r="B2550" t="str">
        <f>VLOOKUP(A2550,'MASTER KEY'!$A$2:$B8508,2,FALSE)</f>
        <v>Dictyophyta</v>
      </c>
      <c r="C2550" s="149" t="str">
        <f>VLOOKUP(A2550,'MASTER KEY'!$A$2:$C8508,3,TRUE)</f>
        <v>cells/mL</v>
      </c>
      <c r="D2550" s="6" t="str">
        <f t="shared" si="63"/>
        <v>Dictyophyta</v>
      </c>
      <c r="E2550" s="149" t="str">
        <f t="shared" si="62"/>
        <v>cells/mL</v>
      </c>
      <c r="F2550" s="173">
        <v>1</v>
      </c>
      <c r="G2550" t="str">
        <f>VLOOKUP(A2550,'MASTER KEY'!$A$2:$K7546,11,FALSE)</f>
        <v>Ecology (Planktonic)</v>
      </c>
      <c r="H2550">
        <v>0</v>
      </c>
    </row>
    <row r="2551" spans="1:8">
      <c r="A2551" s="6" t="s">
        <v>7195</v>
      </c>
      <c r="B2551" t="str">
        <f>VLOOKUP(A2551,'MASTER KEY'!$A$2:$B8509,2,FALSE)</f>
        <v>Haptophyta</v>
      </c>
      <c r="C2551" s="149" t="str">
        <f>VLOOKUP(A2551,'MASTER KEY'!$A$2:$C8509,3,TRUE)</f>
        <v>cells/mL</v>
      </c>
      <c r="D2551" s="6" t="str">
        <f t="shared" si="63"/>
        <v>Haptophyta</v>
      </c>
      <c r="E2551" s="149" t="str">
        <f t="shared" si="62"/>
        <v>cells/mL</v>
      </c>
      <c r="F2551" s="173">
        <v>1</v>
      </c>
      <c r="G2551" t="str">
        <f>VLOOKUP(A2551,'MASTER KEY'!$A$2:$K7547,11,FALSE)</f>
        <v>Ecology (Planktonic)</v>
      </c>
      <c r="H2551">
        <v>0</v>
      </c>
    </row>
    <row r="2552" spans="1:8">
      <c r="A2552" s="6" t="s">
        <v>7187</v>
      </c>
      <c r="B2552" t="str">
        <f>VLOOKUP(A2552,'MASTER KEY'!$A$2:$B8510,2,FALSE)</f>
        <v>Nanophytoplankton</v>
      </c>
      <c r="C2552" s="149" t="str">
        <f>VLOOKUP(A2552,'MASTER KEY'!$A$2:$C8510,3,TRUE)</f>
        <v>cells/mL</v>
      </c>
      <c r="D2552" s="6" t="str">
        <f t="shared" si="63"/>
        <v>Nanophytoplankton</v>
      </c>
      <c r="E2552" s="149" t="str">
        <f t="shared" si="62"/>
        <v>cells/mL</v>
      </c>
      <c r="F2552" s="173">
        <v>1</v>
      </c>
      <c r="G2552" t="str">
        <f>VLOOKUP(A2552,'MASTER KEY'!$A$2:$K7548,11,FALSE)</f>
        <v>Ecology (Planktonic)</v>
      </c>
      <c r="H2552">
        <v>0</v>
      </c>
    </row>
    <row r="2553" spans="1:8">
      <c r="A2553" s="6" t="s">
        <v>7196</v>
      </c>
      <c r="B2553" t="str">
        <f>VLOOKUP(A2553,'MASTER KEY'!$A$2:$B8511,2,FALSE)</f>
        <v>Other</v>
      </c>
      <c r="C2553" s="149" t="str">
        <f>VLOOKUP(A2553,'MASTER KEY'!$A$2:$C8511,3,TRUE)</f>
        <v>cells/mL</v>
      </c>
      <c r="D2553" s="6" t="str">
        <f t="shared" si="63"/>
        <v>Other</v>
      </c>
      <c r="E2553" s="149" t="str">
        <f t="shared" si="62"/>
        <v>cells/mL</v>
      </c>
      <c r="F2553" s="173">
        <v>1</v>
      </c>
      <c r="G2553" t="str">
        <f>VLOOKUP(A2553,'MASTER KEY'!$A$2:$K7549,11,FALSE)</f>
        <v>Ecology (Planktonic)</v>
      </c>
      <c r="H2553">
        <v>0</v>
      </c>
    </row>
    <row r="2554" spans="1:8">
      <c r="A2554" s="6" t="s">
        <v>7197</v>
      </c>
      <c r="B2554" t="str">
        <f>VLOOKUP(A2554,'MASTER KEY'!$A$2:$B8512,2,FALSE)</f>
        <v>Picophytoplankton</v>
      </c>
      <c r="C2554" s="149" t="str">
        <f>VLOOKUP(A2554,'MASTER KEY'!$A$2:$C8512,3,TRUE)</f>
        <v>cells/mL</v>
      </c>
      <c r="D2554" s="6" t="str">
        <f t="shared" si="63"/>
        <v>Picophytoplankton</v>
      </c>
      <c r="E2554" s="149" t="str">
        <f t="shared" si="62"/>
        <v>cells/mL</v>
      </c>
      <c r="F2554" s="173">
        <v>1</v>
      </c>
      <c r="G2554" t="str">
        <f>VLOOKUP(A2554,'MASTER KEY'!$A$2:$K7550,11,FALSE)</f>
        <v>Ecology (Planktonic)</v>
      </c>
      <c r="H2554">
        <v>0</v>
      </c>
    </row>
    <row r="2555" spans="1:8">
      <c r="A2555" s="6" t="s">
        <v>7198</v>
      </c>
      <c r="B2555" t="str">
        <f>VLOOKUP(A2555,'MASTER KEY'!$A$2:$B8513,2,FALSE)</f>
        <v>Viruses</v>
      </c>
      <c r="C2555" s="149" t="str">
        <f>VLOOKUP(A2555,'MASTER KEY'!$A$2:$C8513,3,TRUE)</f>
        <v>cells/mL</v>
      </c>
      <c r="D2555" s="6" t="str">
        <f t="shared" si="63"/>
        <v>Viruses</v>
      </c>
      <c r="E2555" s="149" t="str">
        <f t="shared" si="62"/>
        <v>cells/mL</v>
      </c>
      <c r="F2555" s="173">
        <v>1</v>
      </c>
      <c r="G2555" t="str">
        <f>VLOOKUP(A2555,'MASTER KEY'!$A$2:$K7551,11,FALSE)</f>
        <v>Ecology (Planktonic)</v>
      </c>
      <c r="H2555">
        <v>0</v>
      </c>
    </row>
    <row r="2556" spans="1:8">
      <c r="A2556" s="6" t="s">
        <v>8134</v>
      </c>
      <c r="B2556" t="str">
        <f>VLOOKUP(A2556,'MASTER KEY'!$A$2:$B8514,2,FALSE)</f>
        <v>Chlorophyll-a (mg per filter)</v>
      </c>
      <c r="C2556" s="149" t="str">
        <f>VLOOKUP(A2556,'MASTER KEY'!$A$2:$C8514,3,TRUE)</f>
        <v>mg per filter</v>
      </c>
      <c r="D2556" s="6" t="str">
        <f t="shared" si="63"/>
        <v>Chlorophylla_mg_per_filter</v>
      </c>
      <c r="E2556" s="149" t="str">
        <f t="shared" si="62"/>
        <v>mg per filter</v>
      </c>
      <c r="F2556" s="173">
        <v>1</v>
      </c>
      <c r="G2556" t="str">
        <f>VLOOKUP(A2556,'MASTER KEY'!$A$2:$K7552,11,FALSE)</f>
        <v>Water Quality (Nutrient)</v>
      </c>
      <c r="H2556">
        <v>0</v>
      </c>
    </row>
    <row r="2557" spans="1:8">
      <c r="A2557" s="6" t="s">
        <v>8135</v>
      </c>
      <c r="B2557" t="str">
        <f>VLOOKUP(A2557,'MASTER KEY'!$A$2:$B8515,2,FALSE)</f>
        <v>Chlorophyll-a (Phaeophytin corrected)</v>
      </c>
      <c r="C2557" s="149" t="str">
        <f>VLOOKUP(A2557,'MASTER KEY'!$A$2:$C8515,3,TRUE)</f>
        <v>ug/l</v>
      </c>
      <c r="D2557" s="6" t="str">
        <f t="shared" si="63"/>
        <v>Chlorophylla_Phaeophytin_corrected</v>
      </c>
      <c r="E2557" s="149" t="str">
        <f t="shared" si="62"/>
        <v>ug/l</v>
      </c>
      <c r="F2557" s="173">
        <v>1</v>
      </c>
      <c r="G2557" t="str">
        <f>VLOOKUP(A2557,'MASTER KEY'!$A$2:$K7553,11,FALSE)</f>
        <v>Water Quality (Nutrient)</v>
      </c>
      <c r="H2557">
        <v>0</v>
      </c>
    </row>
    <row r="2558" spans="1:8">
      <c r="A2558" s="6" t="s">
        <v>8136</v>
      </c>
      <c r="B2558" t="str">
        <f>VLOOKUP(A2558,'MASTER KEY'!$A$2:$B8516,2,FALSE)</f>
        <v>Wind Speed Estimate</v>
      </c>
      <c r="C2558" s="149" t="str">
        <f>VLOOKUP(A2558,'MASTER KEY'!$A$2:$C8516,3,TRUE)</f>
        <v>Beaufort</v>
      </c>
      <c r="D2558" s="6" t="str">
        <f t="shared" si="63"/>
        <v>Wind_Speed_Estimate</v>
      </c>
      <c r="E2558" s="149" t="str">
        <f t="shared" si="62"/>
        <v>Beaufort</v>
      </c>
      <c r="F2558" s="173">
        <v>1</v>
      </c>
      <c r="G2558" t="str">
        <f>VLOOKUP(A2558,'MASTER KEY'!$A$2:$K7554,11,FALSE)</f>
        <v>Meteorology</v>
      </c>
      <c r="H2558">
        <v>0</v>
      </c>
    </row>
    <row r="2559" spans="1:8">
      <c r="A2559" s="6" t="s">
        <v>8153</v>
      </c>
      <c r="B2559" t="str">
        <f>VLOOKUP(A2559,'MASTER KEY'!$A$2:$B8517,2,FALSE)</f>
        <v>Bromide</v>
      </c>
      <c r="C2559" s="149" t="str">
        <f>VLOOKUP(A2559,'MASTER KEY'!$A$2:$C8517,3,TRUE)</f>
        <v>mg/l</v>
      </c>
      <c r="D2559" s="6" t="str">
        <f t="shared" si="63"/>
        <v>Bromide</v>
      </c>
      <c r="E2559" s="149" t="str">
        <f t="shared" si="62"/>
        <v>mg/l</v>
      </c>
      <c r="F2559" s="173">
        <v>1</v>
      </c>
      <c r="G2559" t="str">
        <f>VLOOKUP(A2559,'MASTER KEY'!$A$2:$K7555,11,FALSE)</f>
        <v>Water Quality (Contaminants)</v>
      </c>
      <c r="H2559">
        <v>0</v>
      </c>
    </row>
    <row r="2560" spans="1:8">
      <c r="A2560" s="6" t="s">
        <v>8154</v>
      </c>
      <c r="B2560" t="str">
        <f>VLOOKUP(A2560,'MASTER KEY'!$A$2:$B8518,2,FALSE)</f>
        <v>Total Cadmium</v>
      </c>
      <c r="C2560" s="149" t="str">
        <f>VLOOKUP(A2560,'MASTER KEY'!$A$2:$C8518,3,TRUE)</f>
        <v>mg/l</v>
      </c>
      <c r="D2560" s="6" t="str">
        <f t="shared" si="63"/>
        <v>Total_Cadmium</v>
      </c>
      <c r="E2560" s="149" t="str">
        <f t="shared" si="62"/>
        <v>mg/l</v>
      </c>
      <c r="F2560" s="173">
        <v>1</v>
      </c>
      <c r="G2560" t="str">
        <f>VLOOKUP(A2560,'MASTER KEY'!$A$2:$K7556,11,FALSE)</f>
        <v>Water Quality (Contaminants)</v>
      </c>
      <c r="H2560">
        <v>0</v>
      </c>
    </row>
    <row r="2561" spans="1:8">
      <c r="A2561" s="6" t="s">
        <v>8207</v>
      </c>
      <c r="B2561" t="str">
        <f>VLOOKUP(A2561,'MASTER KEY'!$A$2:$B8519,2,FALSE)</f>
        <v>Chromista (Unidentified dinoflagellate)</v>
      </c>
      <c r="C2561" s="149" t="str">
        <f>VLOOKUP(A2561,'MASTER KEY'!$A$2:$C8519,3,TRUE)</f>
        <v>cells/mL</v>
      </c>
      <c r="D2561" s="6" t="str">
        <f t="shared" si="63"/>
        <v>Chromista_Unidentified_dinoflagellate</v>
      </c>
      <c r="E2561" s="149" t="str">
        <f t="shared" si="62"/>
        <v>cells/mL</v>
      </c>
      <c r="F2561" s="173">
        <v>1</v>
      </c>
      <c r="G2561" t="str">
        <f>VLOOKUP(A2561,'MASTER KEY'!$A$2:$K7557,11,FALSE)</f>
        <v>Ecology (Planktonic)</v>
      </c>
      <c r="H2561">
        <v>0</v>
      </c>
    </row>
    <row r="2562" spans="1:8">
      <c r="A2562" s="6" t="s">
        <v>8208</v>
      </c>
      <c r="B2562" t="str">
        <f>VLOOKUP(A2562,'MASTER KEY'!$A$2:$B8520,2,FALSE)</f>
        <v>Total Chromium</v>
      </c>
      <c r="C2562" s="149" t="str">
        <f>VLOOKUP(A2562,'MASTER KEY'!$A$2:$C8520,3,TRUE)</f>
        <v>mg/l</v>
      </c>
      <c r="D2562" s="6" t="str">
        <f t="shared" si="63"/>
        <v>Total_Chromium</v>
      </c>
      <c r="E2562" s="149" t="str">
        <f t="shared" si="62"/>
        <v>mg/l</v>
      </c>
      <c r="F2562" s="173">
        <v>1</v>
      </c>
      <c r="G2562" t="str">
        <f>VLOOKUP(A2562,'MASTER KEY'!$A$2:$K7558,11,FALSE)</f>
        <v>Water Quality (Contaminants)</v>
      </c>
      <c r="H2562">
        <v>0</v>
      </c>
    </row>
    <row r="2563" spans="1:8">
      <c r="A2563" s="6" t="s">
        <v>8213</v>
      </c>
      <c r="B2563" t="str">
        <f>VLOOKUP(A2563,'MASTER KEY'!$A$2:$B8521,2,FALSE)</f>
        <v>Total Cobalt (mg per l)</v>
      </c>
      <c r="C2563" s="149" t="str">
        <f>VLOOKUP(A2563,'MASTER KEY'!$A$2:$C8521,3,TRUE)</f>
        <v>mg/l</v>
      </c>
      <c r="D2563" s="6" t="str">
        <f t="shared" si="63"/>
        <v>Total_Cobalt_mg_per_l</v>
      </c>
      <c r="E2563" s="149" t="str">
        <f t="shared" si="62"/>
        <v>mg/l</v>
      </c>
      <c r="F2563" s="173">
        <v>1</v>
      </c>
      <c r="G2563" t="str">
        <f>VLOOKUP(A2563,'MASTER KEY'!$A$2:$K7559,11,FALSE)</f>
        <v>Water Quality (Contaminants)</v>
      </c>
      <c r="H2563">
        <v>0</v>
      </c>
    </row>
    <row r="2564" spans="1:8">
      <c r="A2564" s="6" t="s">
        <v>8246</v>
      </c>
      <c r="B2564" t="str">
        <f>VLOOKUP(A2564,'MASTER KEY'!$A$2:$B8522,2,FALSE)</f>
        <v>Equipment voltage</v>
      </c>
      <c r="C2564" s="149" t="str">
        <f>VLOOKUP(A2564,'MASTER KEY'!$A$2:$C8522,3,TRUE)</f>
        <v>Volts</v>
      </c>
      <c r="D2564" s="6" t="str">
        <f t="shared" si="63"/>
        <v>Equipment_voltage</v>
      </c>
      <c r="E2564" s="149" t="str">
        <f t="shared" si="62"/>
        <v>Volts</v>
      </c>
      <c r="F2564" s="173">
        <v>1</v>
      </c>
      <c r="G2564" t="str">
        <f>VLOOKUP(A2564,'MASTER KEY'!$A$2:$K7560,11,FALSE)</f>
        <v>Others</v>
      </c>
      <c r="H2564">
        <v>0</v>
      </c>
    </row>
    <row r="2565" spans="1:8">
      <c r="A2565" s="6" t="s">
        <v>8250</v>
      </c>
      <c r="B2565" t="str">
        <f>VLOOKUP(A2565,'MASTER KEY'!$A$2:$B8523,2,FALSE)</f>
        <v>Lepocinclis spp 0002</v>
      </c>
      <c r="C2565" s="149" t="str">
        <f>VLOOKUP(A2565,'MASTER KEY'!$A$2:$C8523,3,TRUE)</f>
        <v>cells/mL</v>
      </c>
      <c r="D2565" s="6" t="str">
        <f t="shared" si="63"/>
        <v>Lepocinclis_spp_0002</v>
      </c>
      <c r="E2565" s="149" t="str">
        <f t="shared" si="62"/>
        <v>cells/mL</v>
      </c>
      <c r="F2565" s="173">
        <v>1</v>
      </c>
      <c r="G2565" t="str">
        <f>VLOOKUP(A2565,'MASTER KEY'!$A$2:$K7561,11,FALSE)</f>
        <v>Ecology (Planktonic)</v>
      </c>
      <c r="H2565">
        <v>0</v>
      </c>
    </row>
    <row r="2566" spans="1:8">
      <c r="A2566" s="6" t="s">
        <v>8251</v>
      </c>
      <c r="B2566" t="str">
        <f>VLOOKUP(A2566,'MASTER KEY'!$A$2:$B8524,2,FALSE)</f>
        <v>Fluoride</v>
      </c>
      <c r="C2566" s="149" t="str">
        <f>VLOOKUP(A2566,'MASTER KEY'!$A$2:$C8524,3,TRUE)</f>
        <v>mg/l</v>
      </c>
      <c r="D2566" s="6" t="str">
        <f t="shared" si="63"/>
        <v>Fluoride</v>
      </c>
      <c r="E2566" s="149" t="str">
        <f t="shared" si="62"/>
        <v>mg/l</v>
      </c>
      <c r="F2566" s="173">
        <v>1</v>
      </c>
      <c r="G2566" t="str">
        <f>VLOOKUP(A2566,'MASTER KEY'!$A$2:$K7562,11,FALSE)</f>
        <v>Water Quality (Contaminants)</v>
      </c>
      <c r="H2566">
        <v>0</v>
      </c>
    </row>
    <row r="2567" spans="1:8">
      <c r="A2567" s="6" t="s">
        <v>8258</v>
      </c>
      <c r="B2567" t="str">
        <f>VLOOKUP(A2567,'MASTER KEY'!$A$2:$B8525,2,FALSE)</f>
        <v>Miozoa (Peridinium willei)</v>
      </c>
      <c r="C2567" s="149" t="str">
        <f>VLOOKUP(A2567,'MASTER KEY'!$A$2:$C8525,3,TRUE)</f>
        <v>cells/mL</v>
      </c>
      <c r="D2567" s="6" t="str">
        <f t="shared" si="63"/>
        <v>Miozoa_Peridinium_willei</v>
      </c>
      <c r="E2567" s="149" t="str">
        <f t="shared" si="62"/>
        <v>cells/mL</v>
      </c>
      <c r="F2567" s="173">
        <v>1</v>
      </c>
      <c r="G2567" t="str">
        <f>VLOOKUP(A2567,'MASTER KEY'!$A$2:$K7563,11,FALSE)</f>
        <v>Ecology (Planktonic)</v>
      </c>
      <c r="H2567">
        <v>0</v>
      </c>
    </row>
    <row r="2568" spans="1:8">
      <c r="A2568" s="6" t="s">
        <v>8270</v>
      </c>
      <c r="B2568" t="str">
        <f>VLOOKUP(A2568,'MASTER KEY'!$A$2:$B8526,2,FALSE)</f>
        <v>Particulate Organic Carbon Filtrate Volume</v>
      </c>
      <c r="C2568" s="149" t="str">
        <f>VLOOKUP(A2568,'MASTER KEY'!$A$2:$C8526,3,TRUE)</f>
        <v>mL</v>
      </c>
      <c r="D2568" s="6" t="str">
        <f t="shared" si="63"/>
        <v>Particulate_Organic_Carbon_Filtrate_Volume</v>
      </c>
      <c r="E2568" s="149" t="str">
        <f t="shared" si="62"/>
        <v>mL</v>
      </c>
      <c r="F2568" s="173">
        <v>1</v>
      </c>
      <c r="G2568" t="str">
        <f>VLOOKUP(A2568,'MASTER KEY'!$A$2:$K7564,11,FALSE)</f>
        <v>Water Quality (Nutrient)</v>
      </c>
      <c r="H2568">
        <v>0</v>
      </c>
    </row>
    <row r="2569" spans="1:8">
      <c r="A2569" s="6" t="s">
        <v>8276</v>
      </c>
      <c r="B2569" t="str">
        <f>VLOOKUP(A2569,'MASTER KEY'!$A$2:$B8527,2,FALSE)</f>
        <v>Redox US Stnd Oxid</v>
      </c>
      <c r="C2569" s="149" t="str">
        <f>VLOOKUP(A2569,'MASTER KEY'!$A$2:$C8527,3,TRUE)</f>
        <v>mV</v>
      </c>
      <c r="D2569" s="6" t="str">
        <f t="shared" si="63"/>
        <v>Redox_US_Stnd_Oxid</v>
      </c>
      <c r="E2569" s="149" t="str">
        <f t="shared" si="62"/>
        <v>mV</v>
      </c>
      <c r="F2569" s="173">
        <v>1</v>
      </c>
      <c r="G2569" t="str">
        <f>VLOOKUP(A2569,'MASTER KEY'!$A$2:$K7565,11,FALSE)</f>
        <v>Others</v>
      </c>
      <c r="H2569">
        <v>0</v>
      </c>
    </row>
    <row r="2570" spans="1:8">
      <c r="A2570" s="6" t="s">
        <v>8277</v>
      </c>
      <c r="B2570" t="str">
        <f>VLOOKUP(A2570,'MASTER KEY'!$A$2:$B8528,2,FALSE)</f>
        <v>Filtered Sample Volume</v>
      </c>
      <c r="C2570" s="149" t="str">
        <f>VLOOKUP(A2570,'MASTER KEY'!$A$2:$C8528,3,TRUE)</f>
        <v>Millilitres</v>
      </c>
      <c r="D2570" s="6" t="str">
        <f t="shared" si="63"/>
        <v>Filtered_Sample_Volume</v>
      </c>
      <c r="E2570" s="149" t="str">
        <f t="shared" si="62"/>
        <v>Millilitres</v>
      </c>
      <c r="F2570" s="173">
        <v>1</v>
      </c>
      <c r="G2570" t="str">
        <f>VLOOKUP(A2570,'MASTER KEY'!$A$2:$K7566,11,FALSE)</f>
        <v>Others</v>
      </c>
      <c r="H2570">
        <v>0</v>
      </c>
    </row>
    <row r="2571" spans="1:8">
      <c r="A2571" s="6" t="s">
        <v>8279</v>
      </c>
      <c r="B2571" t="str">
        <f>VLOOKUP(A2571,'MASTER KEY'!$A$2:$B8529,2,FALSE)</f>
        <v>Filtered Turbidity</v>
      </c>
      <c r="C2571" s="149" t="str">
        <f>VLOOKUP(A2571,'MASTER KEY'!$A$2:$C8529,3,TRUE)</f>
        <v>FTU</v>
      </c>
      <c r="D2571" s="6" t="str">
        <f t="shared" si="63"/>
        <v>Filtered_Turbidity</v>
      </c>
      <c r="E2571" s="149" t="str">
        <f t="shared" si="62"/>
        <v>FTU</v>
      </c>
      <c r="F2571" s="173">
        <v>1</v>
      </c>
      <c r="G2571" t="str">
        <f>VLOOKUP(A2571,'MASTER KEY'!$A$2:$K7567,11,FALSE)</f>
        <v>Sediment</v>
      </c>
      <c r="H2571">
        <v>0</v>
      </c>
    </row>
    <row r="2572" spans="1:8">
      <c r="A2572" s="6" t="s">
        <v>8280</v>
      </c>
      <c r="B2572" t="str">
        <f>VLOOKUP(A2572,'MASTER KEY'!$A$2:$B8530,2,FALSE)</f>
        <v>Unidentified Chrysophyte</v>
      </c>
      <c r="C2572" s="149" t="str">
        <f>VLOOKUP(A2572,'MASTER KEY'!$A$2:$C8530,3,TRUE)</f>
        <v>cells/mL</v>
      </c>
      <c r="D2572" s="6" t="str">
        <f t="shared" si="63"/>
        <v>Unidentified_Chrysophyte</v>
      </c>
      <c r="E2572" s="149" t="str">
        <f t="shared" ref="E2572:E2635" si="64">C2572</f>
        <v>cells/mL</v>
      </c>
      <c r="F2572" s="173">
        <v>1</v>
      </c>
      <c r="G2572" t="str">
        <f>VLOOKUP(A2572,'MASTER KEY'!$A$2:$K7568,11,FALSE)</f>
        <v>Ecology (Planktonic)</v>
      </c>
      <c r="H2572">
        <v>0</v>
      </c>
    </row>
    <row r="2573" spans="1:8">
      <c r="A2573" s="6" t="s">
        <v>8281</v>
      </c>
      <c r="B2573" t="str">
        <f>VLOOKUP(A2573,'MASTER KEY'!$A$2:$B8531,2,FALSE)</f>
        <v>Unidentified chlorophyte</v>
      </c>
      <c r="C2573" s="149" t="str">
        <f>VLOOKUP(A2573,'MASTER KEY'!$A$2:$C8531,3,TRUE)</f>
        <v>cells/mL</v>
      </c>
      <c r="D2573" s="6" t="str">
        <f t="shared" ref="D2573:D2636" si="65">SUBSTITUTE(SUBSTITUTE(SUBSTITUTE(SUBSTITUTE(SUBSTITUTE(SUBSTITUTE(SUBSTITUTE(SUBSTITUTE(SUBSTITUTE(SUBSTITUTE(SUBSTITUTE(SUBSTITUTE(B2573," ","_"),"%",""),"(",""),")",""),"/",""),",",""),"-",""),".",""),"'",""),"&lt;",""),"&gt;",""),"=","")</f>
        <v>Unidentified_chlorophyte</v>
      </c>
      <c r="E2573" s="149" t="str">
        <f t="shared" si="64"/>
        <v>cells/mL</v>
      </c>
      <c r="F2573" s="173">
        <v>1</v>
      </c>
      <c r="G2573" t="str">
        <f>VLOOKUP(A2573,'MASTER KEY'!$A$2:$K7569,11,FALSE)</f>
        <v>Ecology (Planktonic)</v>
      </c>
      <c r="H2573">
        <v>0</v>
      </c>
    </row>
    <row r="2574" spans="1:8">
      <c r="A2574" s="6" t="s">
        <v>8282</v>
      </c>
      <c r="B2574" t="str">
        <f>VLOOKUP(A2574,'MASTER KEY'!$A$2:$B8532,2,FALSE)</f>
        <v>Unidentified filamentous cyanobacteria</v>
      </c>
      <c r="C2574" s="149" t="str">
        <f>VLOOKUP(A2574,'MASTER KEY'!$A$2:$C8532,3,TRUE)</f>
        <v>cells/mL</v>
      </c>
      <c r="D2574" s="6" t="str">
        <f t="shared" si="65"/>
        <v>Unidentified_filamentous_cyanobacteria</v>
      </c>
      <c r="E2574" s="149" t="str">
        <f t="shared" si="64"/>
        <v>cells/mL</v>
      </c>
      <c r="F2574" s="173">
        <v>1</v>
      </c>
      <c r="G2574" t="str">
        <f>VLOOKUP(A2574,'MASTER KEY'!$A$2:$K7570,11,FALSE)</f>
        <v>Ecology (Planktonic)</v>
      </c>
      <c r="H2574">
        <v>0</v>
      </c>
    </row>
    <row r="2575" spans="1:8">
      <c r="A2575" s="6" t="s">
        <v>8283</v>
      </c>
      <c r="B2575" t="str">
        <f>VLOOKUP(A2575,'MASTER KEY'!$A$2:$B8533,2,FALSE)</f>
        <v>Unidentified phytoflagellate</v>
      </c>
      <c r="C2575" s="149" t="str">
        <f>VLOOKUP(A2575,'MASTER KEY'!$A$2:$C8533,3,TRUE)</f>
        <v>cells/mL</v>
      </c>
      <c r="D2575" s="6" t="str">
        <f t="shared" si="65"/>
        <v>Unidentified_phytoflagellate</v>
      </c>
      <c r="E2575" s="149" t="str">
        <f t="shared" si="64"/>
        <v>cells/mL</v>
      </c>
      <c r="F2575" s="173">
        <v>1</v>
      </c>
      <c r="G2575" t="str">
        <f>VLOOKUP(A2575,'MASTER KEY'!$A$2:$K7571,11,FALSE)</f>
        <v>Ecology (Planktonic)</v>
      </c>
      <c r="H2575">
        <v>0</v>
      </c>
    </row>
    <row r="2576" spans="1:8">
      <c r="A2576" s="6" t="s">
        <v>8284</v>
      </c>
      <c r="B2576" t="str">
        <f>VLOOKUP(A2576,'MASTER KEY'!$A$2:$B8534,2,FALSE)</f>
        <v>Unidentified pico cyanobacteria</v>
      </c>
      <c r="C2576" s="149" t="str">
        <f>VLOOKUP(A2576,'MASTER KEY'!$A$2:$C8534,3,TRUE)</f>
        <v>cells/mL</v>
      </c>
      <c r="D2576" s="6" t="str">
        <f t="shared" si="65"/>
        <v>Unidentified_pico_cyanobacteria</v>
      </c>
      <c r="E2576" s="149" t="str">
        <f t="shared" si="64"/>
        <v>cells/mL</v>
      </c>
      <c r="F2576" s="173">
        <v>1</v>
      </c>
      <c r="G2576" t="str">
        <f>VLOOKUP(A2576,'MASTER KEY'!$A$2:$K7572,11,FALSE)</f>
        <v>Ecology (Planktonic)</v>
      </c>
      <c r="H2576">
        <v>0</v>
      </c>
    </row>
    <row r="2577" spans="1:8">
      <c r="A2577" s="6" t="s">
        <v>8285</v>
      </c>
      <c r="B2577" t="str">
        <f>VLOOKUP(A2577,'MASTER KEY'!$A$2:$B8535,2,FALSE)</f>
        <v>Unidentified round green cells</v>
      </c>
      <c r="C2577" s="149" t="str">
        <f>VLOOKUP(A2577,'MASTER KEY'!$A$2:$C8535,3,TRUE)</f>
        <v>cells/mL</v>
      </c>
      <c r="D2577" s="6" t="str">
        <f t="shared" si="65"/>
        <v>Unidentified_round_green_cells</v>
      </c>
      <c r="E2577" s="149" t="str">
        <f t="shared" si="64"/>
        <v>cells/mL</v>
      </c>
      <c r="F2577" s="173">
        <v>1</v>
      </c>
      <c r="G2577" t="str">
        <f>VLOOKUP(A2577,'MASTER KEY'!$A$2:$K7573,11,FALSE)</f>
        <v>Ecology (Planktonic)</v>
      </c>
      <c r="H2577">
        <v>0</v>
      </c>
    </row>
    <row r="2578" spans="1:8">
      <c r="A2578" s="6" t="s">
        <v>8286</v>
      </c>
      <c r="B2578" t="str">
        <f>VLOOKUP(A2578,'MASTER KEY'!$A$2:$B8536,2,FALSE)</f>
        <v>Unidentified uniflagellate</v>
      </c>
      <c r="C2578" s="149" t="str">
        <f>VLOOKUP(A2578,'MASTER KEY'!$A$2:$C8536,3,TRUE)</f>
        <v>cells/mL</v>
      </c>
      <c r="D2578" s="6" t="str">
        <f t="shared" si="65"/>
        <v>Unidentified_uniflagellate</v>
      </c>
      <c r="E2578" s="149" t="str">
        <f t="shared" si="64"/>
        <v>cells/mL</v>
      </c>
      <c r="F2578" s="173">
        <v>1</v>
      </c>
      <c r="G2578" t="str">
        <f>VLOOKUP(A2578,'MASTER KEY'!$A$2:$K7574,11,FALSE)</f>
        <v>Ecology (Planktonic)</v>
      </c>
      <c r="H2578">
        <v>0</v>
      </c>
    </row>
    <row r="2579" spans="1:8">
      <c r="A2579" s="6" t="s">
        <v>8287</v>
      </c>
      <c r="B2579" t="str">
        <f>VLOOKUP(A2579,'MASTER KEY'!$A$2:$B8537,2,FALSE)</f>
        <v>Water Surface Condition</v>
      </c>
      <c r="C2579" s="149">
        <f>VLOOKUP(A2579,'MASTER KEY'!$A$2:$C8537,3,TRUE)</f>
        <v>0</v>
      </c>
      <c r="D2579" s="6" t="str">
        <f t="shared" si="65"/>
        <v>Water_Surface_Condition</v>
      </c>
      <c r="E2579" s="149">
        <f t="shared" si="64"/>
        <v>0</v>
      </c>
      <c r="F2579" s="173">
        <v>1</v>
      </c>
      <c r="G2579" t="str">
        <f>VLOOKUP(A2579,'MASTER KEY'!$A$2:$K7575,11,FALSE)</f>
        <v>Hydrodynamics</v>
      </c>
      <c r="H2579">
        <v>0</v>
      </c>
    </row>
    <row r="2580" spans="1:8">
      <c r="A2580" s="6" t="s">
        <v>8288</v>
      </c>
      <c r="B2580" t="str">
        <f>VLOOKUP(A2580,'MASTER KEY'!$A$2:$B8538,2,FALSE)</f>
        <v>Amphora spp 0050</v>
      </c>
      <c r="C2580" s="149" t="str">
        <f>VLOOKUP(A2580,'MASTER KEY'!$A$2:$C8538,3,TRUE)</f>
        <v>cells/mL</v>
      </c>
      <c r="D2580" s="6" t="str">
        <f t="shared" si="65"/>
        <v>Amphora_spp_0050</v>
      </c>
      <c r="E2580" s="149" t="str">
        <f t="shared" si="64"/>
        <v>cells/mL</v>
      </c>
      <c r="F2580" s="173">
        <v>1</v>
      </c>
      <c r="G2580" t="str">
        <f>VLOOKUP(A2580,'MASTER KEY'!$A$2:$K7576,11,FALSE)</f>
        <v>Ecology (Planktonic)</v>
      </c>
      <c r="H2580">
        <v>0</v>
      </c>
    </row>
    <row r="2581" spans="1:8">
      <c r="A2581" s="6" t="s">
        <v>8289</v>
      </c>
      <c r="B2581" t="str">
        <f>VLOOKUP(A2581,'MASTER KEY'!$A$2:$B8539,2,FALSE)</f>
        <v>Bacillariophyta (Tabellaria flocculosa)</v>
      </c>
      <c r="C2581" s="149" t="str">
        <f>VLOOKUP(A2581,'MASTER KEY'!$A$2:$C8539,3,TRUE)</f>
        <v>cells/mL</v>
      </c>
      <c r="D2581" s="6" t="str">
        <f t="shared" si="65"/>
        <v>Bacillariophyta_Tabellaria_flocculosa</v>
      </c>
      <c r="E2581" s="149" t="str">
        <f t="shared" si="64"/>
        <v>cells/mL</v>
      </c>
      <c r="F2581" s="173">
        <v>1</v>
      </c>
      <c r="G2581" t="str">
        <f>VLOOKUP(A2581,'MASTER KEY'!$A$2:$K7577,11,FALSE)</f>
        <v>Ecology (Planktonic)</v>
      </c>
      <c r="H2581">
        <v>0</v>
      </c>
    </row>
    <row r="2582" spans="1:8">
      <c r="A2582" s="6" t="s">
        <v>8290</v>
      </c>
      <c r="B2582" t="str">
        <f>VLOOKUP(A2582,'MASTER KEY'!$A$2:$B8540,2,FALSE)</f>
        <v>Aphanizomenon spp 0002</v>
      </c>
      <c r="C2582" s="149" t="str">
        <f>VLOOKUP(A2582,'MASTER KEY'!$A$2:$C8540,3,TRUE)</f>
        <v>cells/mL</v>
      </c>
      <c r="D2582" s="6" t="str">
        <f t="shared" si="65"/>
        <v>Aphanizomenon_spp_0002</v>
      </c>
      <c r="E2582" s="149" t="str">
        <f t="shared" si="64"/>
        <v>cells/mL</v>
      </c>
      <c r="F2582" s="173">
        <v>1</v>
      </c>
      <c r="G2582" t="str">
        <f>VLOOKUP(A2582,'MASTER KEY'!$A$2:$K7578,11,FALSE)</f>
        <v>Ecology (Planktonic)</v>
      </c>
      <c r="H2582">
        <v>0</v>
      </c>
    </row>
    <row r="2583" spans="1:8">
      <c r="A2583" s="6" t="s">
        <v>8291</v>
      </c>
      <c r="B2583" t="str">
        <f>VLOOKUP(A2583,'MASTER KEY'!$A$2:$B8541,2,FALSE)</f>
        <v>Ochrophyta (Ophiocytiaceae sp.)</v>
      </c>
      <c r="C2583" s="149" t="str">
        <f>VLOOKUP(A2583,'MASTER KEY'!$A$2:$C8541,3,TRUE)</f>
        <v>cells/mL</v>
      </c>
      <c r="D2583" s="6" t="str">
        <f t="shared" si="65"/>
        <v>Ochrophyta_Ophiocytiaceae_sp</v>
      </c>
      <c r="E2583" s="149" t="str">
        <f t="shared" si="64"/>
        <v>cells/mL</v>
      </c>
      <c r="F2583" s="173">
        <v>1</v>
      </c>
      <c r="G2583" t="str">
        <f>VLOOKUP(A2583,'MASTER KEY'!$A$2:$K7579,11,FALSE)</f>
        <v>Ecology (Planktonic)</v>
      </c>
      <c r="H2583">
        <v>0</v>
      </c>
    </row>
    <row r="2584" spans="1:8">
      <c r="A2584" s="6" t="s">
        <v>8292</v>
      </c>
      <c r="B2584" t="str">
        <f>VLOOKUP(A2584,'MASTER KEY'!$A$2:$B8542,2,FALSE)</f>
        <v>PAR uni-directional in water</v>
      </c>
      <c r="C2584" s="149" t="str">
        <f>VLOOKUP(A2584,'MASTER KEY'!$A$2:$C8542,3,TRUE)</f>
        <v>¬µmol photons/m¬≤/sec</v>
      </c>
      <c r="D2584" s="6" t="str">
        <f t="shared" si="65"/>
        <v>PAR_unidirectional_in_water</v>
      </c>
      <c r="E2584" s="149" t="str">
        <f t="shared" si="64"/>
        <v>¬µmol photons/m¬≤/sec</v>
      </c>
      <c r="F2584" s="173">
        <v>1</v>
      </c>
      <c r="G2584" t="str">
        <f>VLOOKUP(A2584,'MASTER KEY'!$A$2:$K7580,11,FALSE)</f>
        <v>Light</v>
      </c>
      <c r="H2584">
        <v>0</v>
      </c>
    </row>
    <row r="2585" spans="1:8">
      <c r="A2585" s="6" t="s">
        <v>8293</v>
      </c>
      <c r="B2585" t="str">
        <f>VLOOKUP(A2585,'MASTER KEY'!$A$2:$B8543,2,FALSE)</f>
        <v>Sample bottles</v>
      </c>
      <c r="C2585" s="149" t="str">
        <f>VLOOKUP(A2585,'MASTER KEY'!$A$2:$C8543,3,TRUE)</f>
        <v>units</v>
      </c>
      <c r="D2585" s="6" t="str">
        <f t="shared" si="65"/>
        <v>Sample_bottles</v>
      </c>
      <c r="E2585" s="149" t="str">
        <f t="shared" si="64"/>
        <v>units</v>
      </c>
      <c r="F2585" s="173">
        <v>1</v>
      </c>
      <c r="G2585" t="str">
        <f>VLOOKUP(A2585,'MASTER KEY'!$A$2:$K7581,11,FALSE)</f>
        <v>Others</v>
      </c>
      <c r="H2585">
        <v>0</v>
      </c>
    </row>
    <row r="2586" spans="1:8">
      <c r="A2586" s="6" t="s">
        <v>8309</v>
      </c>
      <c r="B2586" t="str">
        <f>VLOOKUP(A2586,'MASTER KEY'!$A$2:$B8544,2,FALSE)</f>
        <v>Resistivity</v>
      </c>
      <c r="C2586" s="149" t="str">
        <f>VLOOKUP(A2586,'MASTER KEY'!$A$2:$C8544,3,TRUE)</f>
        <v>Ωcm</v>
      </c>
      <c r="D2586" s="6" t="str">
        <f t="shared" si="65"/>
        <v>Resistivity</v>
      </c>
      <c r="E2586" s="149" t="str">
        <f t="shared" si="64"/>
        <v>Ωcm</v>
      </c>
      <c r="F2586" s="173">
        <v>1</v>
      </c>
      <c r="G2586" t="str">
        <f>VLOOKUP(A2586,'MASTER KEY'!$A$2:$K7582,11,FALSE)</f>
        <v>Water Quality (PhysChm)</v>
      </c>
      <c r="H2586">
        <v>0</v>
      </c>
    </row>
    <row r="2587" spans="1:8">
      <c r="A2587" s="6" t="s">
        <v>8311</v>
      </c>
      <c r="B2587" t="str">
        <f>VLOOKUP(A2587,'MASTER KEY'!$A$2:$B8545,2,FALSE)</f>
        <v>Calcium (sol)</v>
      </c>
      <c r="C2587" s="149" t="str">
        <f>VLOOKUP(A2587,'MASTER KEY'!$A$2:$C8545,3,TRUE)</f>
        <v>mg/L</v>
      </c>
      <c r="D2587" s="6" t="str">
        <f t="shared" si="65"/>
        <v>Calcium_sol</v>
      </c>
      <c r="E2587" s="149" t="str">
        <f t="shared" si="64"/>
        <v>mg/L</v>
      </c>
      <c r="F2587" s="173">
        <v>1</v>
      </c>
      <c r="G2587" t="str">
        <f>VLOOKUP(A2587,'MASTER KEY'!$A$2:$K7583,11,FALSE)</f>
        <v>Water Quality (Nutrient)</v>
      </c>
      <c r="H2587">
        <v>0</v>
      </c>
    </row>
    <row r="2588" spans="1:8">
      <c r="A2588" s="6" t="s">
        <v>8312</v>
      </c>
      <c r="B2588" t="str">
        <f>VLOOKUP(A2588,'MASTER KEY'!$A$2:$B8546,2,FALSE)</f>
        <v>Potassium (sol)</v>
      </c>
      <c r="C2588" s="149" t="str">
        <f>VLOOKUP(A2588,'MASTER KEY'!$A$2:$C8546,3,TRUE)</f>
        <v>mg/L</v>
      </c>
      <c r="D2588" s="6" t="str">
        <f t="shared" si="65"/>
        <v>Potassium_sol</v>
      </c>
      <c r="E2588" s="149" t="str">
        <f t="shared" si="64"/>
        <v>mg/L</v>
      </c>
      <c r="F2588" s="173">
        <v>1</v>
      </c>
      <c r="G2588" t="str">
        <f>VLOOKUP(A2588,'MASTER KEY'!$A$2:$K7584,11,FALSE)</f>
        <v>Water Quality (Nutrient)</v>
      </c>
      <c r="H2588">
        <v>0</v>
      </c>
    </row>
    <row r="2589" spans="1:8">
      <c r="A2589" s="6" t="s">
        <v>8313</v>
      </c>
      <c r="B2589" t="str">
        <f>VLOOKUP(A2589,'MASTER KEY'!$A$2:$B8547,2,FALSE)</f>
        <v>Magnesium (sol)</v>
      </c>
      <c r="C2589" s="149" t="str">
        <f>VLOOKUP(A2589,'MASTER KEY'!$A$2:$C8547,3,TRUE)</f>
        <v>mg/L</v>
      </c>
      <c r="D2589" s="6" t="str">
        <f t="shared" si="65"/>
        <v>Magnesium_sol</v>
      </c>
      <c r="E2589" s="149" t="str">
        <f t="shared" si="64"/>
        <v>mg/L</v>
      </c>
      <c r="F2589" s="173">
        <v>1</v>
      </c>
      <c r="G2589" t="str">
        <f>VLOOKUP(A2589,'MASTER KEY'!$A$2:$K7585,11,FALSE)</f>
        <v>Water Quality (Nutrient)</v>
      </c>
      <c r="H2589">
        <v>0</v>
      </c>
    </row>
    <row r="2590" spans="1:8">
      <c r="A2590" s="6" t="s">
        <v>8314</v>
      </c>
      <c r="B2590" t="str">
        <f>VLOOKUP(A2590,'MASTER KEY'!$A$2:$B8548,2,FALSE)</f>
        <v>Sodium (sol)</v>
      </c>
      <c r="C2590" s="149" t="str">
        <f>VLOOKUP(A2590,'MASTER KEY'!$A$2:$C8548,3,TRUE)</f>
        <v>mg/L</v>
      </c>
      <c r="D2590" s="6" t="str">
        <f t="shared" si="65"/>
        <v>Sodium_sol</v>
      </c>
      <c r="E2590" s="149" t="str">
        <f t="shared" si="64"/>
        <v>mg/L</v>
      </c>
      <c r="F2590" s="173">
        <v>1</v>
      </c>
      <c r="G2590" t="str">
        <f>VLOOKUP(A2590,'MASTER KEY'!$A$2:$K7586,11,FALSE)</f>
        <v>Water Quality (Nutrient)</v>
      </c>
      <c r="H2590">
        <v>0</v>
      </c>
    </row>
    <row r="2591" spans="1:8">
      <c r="A2591" s="6" t="s">
        <v>8315</v>
      </c>
      <c r="B2591" t="str">
        <f>VLOOKUP(A2591,'MASTER KEY'!$A$2:$B8549,2,FALSE)</f>
        <v>Strontium (sol)</v>
      </c>
      <c r="C2591" s="149" t="str">
        <f>VLOOKUP(A2591,'MASTER KEY'!$A$2:$C8549,3,TRUE)</f>
        <v>mg/L</v>
      </c>
      <c r="D2591" s="6" t="str">
        <f t="shared" si="65"/>
        <v>Strontium_sol</v>
      </c>
      <c r="E2591" s="149" t="str">
        <f t="shared" si="64"/>
        <v>mg/L</v>
      </c>
      <c r="F2591" s="173">
        <v>1</v>
      </c>
      <c r="G2591" t="str">
        <f>VLOOKUP(A2591,'MASTER KEY'!$A$2:$K7587,11,FALSE)</f>
        <v>Water Quality (Nutrient)</v>
      </c>
      <c r="H2591">
        <v>0</v>
      </c>
    </row>
    <row r="2592" spans="1:8">
      <c r="A2592" s="6" t="s">
        <v>8316</v>
      </c>
      <c r="B2592" t="str">
        <f>VLOOKUP(A2592,'MASTER KEY'!$A$2:$B8550,2,FALSE)</f>
        <v>Arsenic (sol)</v>
      </c>
      <c r="C2592" s="149" t="str">
        <f>VLOOKUP(A2592,'MASTER KEY'!$A$2:$C8550,3,TRUE)</f>
        <v>mg/L</v>
      </c>
      <c r="D2592" s="6" t="str">
        <f t="shared" si="65"/>
        <v>Arsenic_sol</v>
      </c>
      <c r="E2592" s="149" t="str">
        <f t="shared" si="64"/>
        <v>mg/L</v>
      </c>
      <c r="F2592" s="173">
        <v>1</v>
      </c>
      <c r="G2592" t="str">
        <f>VLOOKUP(A2592,'MASTER KEY'!$A$2:$K7588,11,FALSE)</f>
        <v>Water Quality (Contaminants)</v>
      </c>
      <c r="H2592">
        <v>0</v>
      </c>
    </row>
    <row r="2593" spans="1:8">
      <c r="A2593" s="6" t="s">
        <v>8317</v>
      </c>
      <c r="B2593" t="str">
        <f>VLOOKUP(A2593,'MASTER KEY'!$A$2:$B8551,2,FALSE)</f>
        <v>Lanthanum (sol)</v>
      </c>
      <c r="C2593" s="149" t="str">
        <f>VLOOKUP(A2593,'MASTER KEY'!$A$2:$C8551,3,TRUE)</f>
        <v>mg/L</v>
      </c>
      <c r="D2593" s="6" t="str">
        <f t="shared" si="65"/>
        <v>Lanthanum_sol</v>
      </c>
      <c r="E2593" s="149" t="str">
        <f t="shared" si="64"/>
        <v>mg/L</v>
      </c>
      <c r="F2593" s="173">
        <v>1</v>
      </c>
      <c r="G2593" t="str">
        <f>VLOOKUP(A2593,'MASTER KEY'!$A$2:$K7589,11,FALSE)</f>
        <v>Water Quality (Contaminants)</v>
      </c>
      <c r="H2593">
        <v>0</v>
      </c>
    </row>
    <row r="2594" spans="1:8">
      <c r="A2594" s="6" t="s">
        <v>8318</v>
      </c>
      <c r="B2594" t="str">
        <f>VLOOKUP(A2594,'MASTER KEY'!$A$2:$B8552,2,FALSE)</f>
        <v>Molybdenum (sol)</v>
      </c>
      <c r="C2594" s="149" t="str">
        <f>VLOOKUP(A2594,'MASTER KEY'!$A$2:$C8552,3,TRUE)</f>
        <v>mg/L</v>
      </c>
      <c r="D2594" s="6" t="str">
        <f t="shared" si="65"/>
        <v>Molybdenum_sol</v>
      </c>
      <c r="E2594" s="149" t="str">
        <f t="shared" si="64"/>
        <v>mg/L</v>
      </c>
      <c r="F2594" s="173">
        <v>1</v>
      </c>
      <c r="G2594" t="str">
        <f>VLOOKUP(A2594,'MASTER KEY'!$A$2:$K7590,11,FALSE)</f>
        <v>Water Quality (Contaminants)</v>
      </c>
      <c r="H2594">
        <v>0</v>
      </c>
    </row>
    <row r="2595" spans="1:8">
      <c r="A2595" s="6" t="s">
        <v>8319</v>
      </c>
      <c r="B2595" t="str">
        <f>VLOOKUP(A2595,'MASTER KEY'!$A$2:$B8553,2,FALSE)</f>
        <v>Selenium (sol)</v>
      </c>
      <c r="C2595" s="149" t="str">
        <f>VLOOKUP(A2595,'MASTER KEY'!$A$2:$C8553,3,TRUE)</f>
        <v>mg/L</v>
      </c>
      <c r="D2595" s="6" t="str">
        <f t="shared" si="65"/>
        <v>Selenium_sol</v>
      </c>
      <c r="E2595" s="149" t="str">
        <f t="shared" si="64"/>
        <v>mg/L</v>
      </c>
      <c r="F2595" s="173">
        <v>1</v>
      </c>
      <c r="G2595" t="str">
        <f>VLOOKUP(A2595,'MASTER KEY'!$A$2:$K7591,11,FALSE)</f>
        <v>Water Quality (Contaminants)</v>
      </c>
      <c r="H2595">
        <v>0</v>
      </c>
    </row>
    <row r="2596" spans="1:8">
      <c r="A2596" s="6" t="s">
        <v>8320</v>
      </c>
      <c r="B2596" t="str">
        <f>VLOOKUP(A2596,'MASTER KEY'!$A$2:$B8554,2,FALSE)</f>
        <v>Vanadium (sol)</v>
      </c>
      <c r="C2596" s="149" t="str">
        <f>VLOOKUP(A2596,'MASTER KEY'!$A$2:$C8554,3,TRUE)</f>
        <v>mg/L</v>
      </c>
      <c r="D2596" s="6" t="str">
        <f t="shared" si="65"/>
        <v>Vanadium_sol</v>
      </c>
      <c r="E2596" s="149" t="str">
        <f t="shared" si="64"/>
        <v>mg/L</v>
      </c>
      <c r="F2596" s="173">
        <v>1</v>
      </c>
      <c r="G2596" t="str">
        <f>VLOOKUP(A2596,'MASTER KEY'!$A$2:$K7592,11,FALSE)</f>
        <v>Water Quality (Contaminants)</v>
      </c>
      <c r="H2596">
        <v>0</v>
      </c>
    </row>
    <row r="2597" spans="1:8">
      <c r="A2597" s="6" t="s">
        <v>8321</v>
      </c>
      <c r="B2597" t="str">
        <f>VLOOKUP(A2597,'MASTER KEY'!$A$2:$B8555,2,FALSE)</f>
        <v>Total Filtered Nitrogen</v>
      </c>
      <c r="C2597" s="149" t="str">
        <f>VLOOKUP(A2597,'MASTER KEY'!$A$2:$C8555,3,TRUE)</f>
        <v>mg/L</v>
      </c>
      <c r="D2597" s="6" t="str">
        <f t="shared" si="65"/>
        <v>Total_Filtered_Nitrogen</v>
      </c>
      <c r="E2597" s="149" t="str">
        <f t="shared" si="64"/>
        <v>mg/L</v>
      </c>
      <c r="F2597" s="173">
        <v>1</v>
      </c>
      <c r="G2597" t="str">
        <f>VLOOKUP(A2597,'MASTER KEY'!$A$2:$K7593,11,FALSE)</f>
        <v>Water Quality (Nutrient)</v>
      </c>
      <c r="H2597">
        <v>0</v>
      </c>
    </row>
    <row r="2598" spans="1:8">
      <c r="A2598" s="6" t="s">
        <v>8322</v>
      </c>
      <c r="B2598" t="str">
        <f>VLOOKUP(A2598,'MASTER KEY'!$A$2:$B8556,2,FALSE)</f>
        <v>Total Filtered Phosphorus</v>
      </c>
      <c r="C2598" s="149" t="str">
        <f>VLOOKUP(A2598,'MASTER KEY'!$A$2:$C8556,3,TRUE)</f>
        <v>mg/L</v>
      </c>
      <c r="D2598" s="6" t="str">
        <f t="shared" si="65"/>
        <v>Total_Filtered_Phosphorus</v>
      </c>
      <c r="E2598" s="149" t="str">
        <f t="shared" si="64"/>
        <v>mg/L</v>
      </c>
      <c r="F2598" s="173">
        <v>1</v>
      </c>
      <c r="G2598" t="str">
        <f>VLOOKUP(A2598,'MASTER KEY'!$A$2:$K7594,11,FALSE)</f>
        <v>Water Quality (Nutrient)</v>
      </c>
      <c r="H2598">
        <v>0</v>
      </c>
    </row>
    <row r="2599" spans="1:8">
      <c r="A2599" s="6" t="s">
        <v>8323</v>
      </c>
      <c r="B2599" t="str">
        <f>VLOOKUP(A2599,'MASTER KEY'!$A$2:$B8557,2,FALSE)</f>
        <v>Oxidation-Reduction Potential</v>
      </c>
      <c r="C2599" s="149" t="str">
        <f>VLOOKUP(A2599,'MASTER KEY'!$A$2:$C8557,3,TRUE)</f>
        <v>mV</v>
      </c>
      <c r="D2599" s="6" t="str">
        <f t="shared" si="65"/>
        <v>OxidationReduction_Potential</v>
      </c>
      <c r="E2599" s="149" t="str">
        <f t="shared" si="64"/>
        <v>mV</v>
      </c>
      <c r="F2599" s="173">
        <v>1</v>
      </c>
      <c r="G2599" t="str">
        <f>VLOOKUP(A2599,'MASTER KEY'!$A$2:$K7595,11,FALSE)</f>
        <v>Water Quality (PhysChm)</v>
      </c>
      <c r="H2599">
        <v>0</v>
      </c>
    </row>
    <row r="2600" spans="1:8">
      <c r="A2600" s="6" t="s">
        <v>8324</v>
      </c>
      <c r="B2600" t="str">
        <f>VLOOKUP(A2600,'MASTER KEY'!$A$2:$B8558,2,FALSE)</f>
        <v>Biochemical Oxygen Demand</v>
      </c>
      <c r="C2600" s="149" t="str">
        <f>VLOOKUP(A2600,'MASTER KEY'!$A$2:$C8558,3,TRUE)</f>
        <v>ug/L</v>
      </c>
      <c r="D2600" s="6" t="str">
        <f t="shared" si="65"/>
        <v>Biochemical_Oxygen_Demand</v>
      </c>
      <c r="E2600" s="149" t="str">
        <f t="shared" si="64"/>
        <v>ug/L</v>
      </c>
      <c r="F2600" s="173">
        <v>1</v>
      </c>
      <c r="G2600" t="str">
        <f>VLOOKUP(A2600,'MASTER KEY'!$A$2:$K7596,11,FALSE)</f>
        <v>Water Quality (PhysChm)</v>
      </c>
      <c r="H2600">
        <v>0</v>
      </c>
    </row>
    <row r="2601" spans="1:8">
      <c r="A2601" s="6" t="s">
        <v>8325</v>
      </c>
      <c r="B2601" t="str">
        <f>VLOOKUP(A2601,'MASTER KEY'!$A$2:$B8559,2,FALSE)</f>
        <v>Circulator Status</v>
      </c>
      <c r="C2601" s="149">
        <f>VLOOKUP(A2601,'MASTER KEY'!$A$2:$C8559,3,TRUE)</f>
        <v>0</v>
      </c>
      <c r="D2601" s="6" t="str">
        <f t="shared" si="65"/>
        <v>Circulator_Status</v>
      </c>
      <c r="E2601" s="149">
        <f t="shared" si="64"/>
        <v>0</v>
      </c>
      <c r="F2601" s="173">
        <v>1</v>
      </c>
      <c r="G2601" t="str">
        <f>VLOOKUP(A2601,'MASTER KEY'!$A$2:$K7597,11,FALSE)</f>
        <v>Others</v>
      </c>
      <c r="H2601">
        <v>0</v>
      </c>
    </row>
    <row r="2602" spans="1:8">
      <c r="A2602" s="6" t="s">
        <v>8326</v>
      </c>
      <c r="B2602" t="str">
        <f>VLOOKUP(A2602,'MASTER KEY'!$A$2:$B8560,2,FALSE)</f>
        <v>Reactive Silicon Dioxide</v>
      </c>
      <c r="C2602" s="149" t="str">
        <f>VLOOKUP(A2602,'MASTER KEY'!$A$2:$C8560,3,TRUE)</f>
        <v>mg/L</v>
      </c>
      <c r="D2602" s="6" t="str">
        <f t="shared" si="65"/>
        <v>Reactive_Silicon_Dioxide</v>
      </c>
      <c r="E2602" s="149" t="str">
        <f t="shared" si="64"/>
        <v>mg/L</v>
      </c>
      <c r="F2602" s="173">
        <v>1</v>
      </c>
      <c r="G2602" t="str">
        <f>VLOOKUP(A2602,'MASTER KEY'!$A$2:$K7598,11,FALSE)</f>
        <v>Water Quality (Nutrient)</v>
      </c>
      <c r="H2602">
        <v>0</v>
      </c>
    </row>
    <row r="2603" spans="1:8">
      <c r="A2603" s="6" t="s">
        <v>8327</v>
      </c>
      <c r="B2603" t="str">
        <f>VLOOKUP(A2603,'MASTER KEY'!$A$2:$B8561,2,FALSE)</f>
        <v>Aluminium (sol)</v>
      </c>
      <c r="C2603" s="149" t="str">
        <f>VLOOKUP(A2603,'MASTER KEY'!$A$2:$C8561,3,TRUE)</f>
        <v>mg/L</v>
      </c>
      <c r="D2603" s="6" t="str">
        <f t="shared" si="65"/>
        <v>Aluminium_sol</v>
      </c>
      <c r="E2603" s="149" t="str">
        <f t="shared" si="64"/>
        <v>mg/L</v>
      </c>
      <c r="F2603" s="173">
        <v>1</v>
      </c>
      <c r="G2603" t="str">
        <f>VLOOKUP(A2603,'MASTER KEY'!$A$2:$K7599,11,FALSE)</f>
        <v>Water Quality (Nutrient)</v>
      </c>
      <c r="H2603">
        <v>0</v>
      </c>
    </row>
    <row r="2604" spans="1:8">
      <c r="A2604" s="6" t="s">
        <v>8328</v>
      </c>
      <c r="B2604" t="str">
        <f>VLOOKUP(A2604,'MASTER KEY'!$A$2:$B8562,2,FALSE)</f>
        <v>Arsenic (tot) (mg/L)</v>
      </c>
      <c r="C2604" s="149" t="str">
        <f>VLOOKUP(A2604,'MASTER KEY'!$A$2:$C8562,3,TRUE)</f>
        <v>mg/L</v>
      </c>
      <c r="D2604" s="6" t="str">
        <f t="shared" si="65"/>
        <v>Arsenic_tot_mgL</v>
      </c>
      <c r="E2604" s="149" t="str">
        <f t="shared" si="64"/>
        <v>mg/L</v>
      </c>
      <c r="F2604" s="173">
        <v>1</v>
      </c>
      <c r="G2604" t="str">
        <f>VLOOKUP(A2604,'MASTER KEY'!$A$2:$K7600,11,FALSE)</f>
        <v>Water Quality (Contaminants)</v>
      </c>
      <c r="H2604">
        <v>0</v>
      </c>
    </row>
    <row r="2605" spans="1:8">
      <c r="A2605" s="6" t="s">
        <v>8329</v>
      </c>
      <c r="B2605" t="str">
        <f>VLOOKUP(A2605,'MASTER KEY'!$A$2:$B8563,2,FALSE)</f>
        <v>Calcium (tot)</v>
      </c>
      <c r="C2605" s="149" t="str">
        <f>VLOOKUP(A2605,'MASTER KEY'!$A$2:$C8563,3,TRUE)</f>
        <v>mg/L</v>
      </c>
      <c r="D2605" s="6" t="str">
        <f t="shared" si="65"/>
        <v>Calcium_tot</v>
      </c>
      <c r="E2605" s="149" t="str">
        <f t="shared" si="64"/>
        <v>mg/L</v>
      </c>
      <c r="F2605" s="173">
        <v>1</v>
      </c>
      <c r="G2605" t="str">
        <f>VLOOKUP(A2605,'MASTER KEY'!$A$2:$K7601,11,FALSE)</f>
        <v>Water Quality (Nutrient)</v>
      </c>
      <c r="H2605">
        <v>0</v>
      </c>
    </row>
    <row r="2606" spans="1:8">
      <c r="A2606" s="6" t="s">
        <v>8330</v>
      </c>
      <c r="B2606" t="str">
        <f>VLOOKUP(A2606,'MASTER KEY'!$A$2:$B8564,2,FALSE)</f>
        <v>Cadmium (sol)</v>
      </c>
      <c r="C2606" s="149" t="str">
        <f>VLOOKUP(A2606,'MASTER KEY'!$A$2:$C8564,3,TRUE)</f>
        <v>mg/l</v>
      </c>
      <c r="D2606" s="6" t="str">
        <f t="shared" si="65"/>
        <v>Cadmium_sol</v>
      </c>
      <c r="E2606" s="149" t="str">
        <f t="shared" si="64"/>
        <v>mg/l</v>
      </c>
      <c r="F2606" s="173">
        <v>1</v>
      </c>
      <c r="G2606" t="str">
        <f>VLOOKUP(A2606,'MASTER KEY'!$A$2:$K7602,11,FALSE)</f>
        <v>Water Quality (Contaminants)</v>
      </c>
      <c r="H2606">
        <v>0</v>
      </c>
    </row>
    <row r="2607" spans="1:8">
      <c r="A2607" s="6" t="s">
        <v>8331</v>
      </c>
      <c r="B2607" t="str">
        <f>VLOOKUP(A2607,'MASTER KEY'!$A$2:$B8565,2,FALSE)</f>
        <v>Chromium (sol)</v>
      </c>
      <c r="C2607" s="149" t="str">
        <f>VLOOKUP(A2607,'MASTER KEY'!$A$2:$C8565,3,TRUE)</f>
        <v>mg/l</v>
      </c>
      <c r="D2607" s="6" t="str">
        <f t="shared" si="65"/>
        <v>Chromium_sol</v>
      </c>
      <c r="E2607" s="149" t="str">
        <f t="shared" si="64"/>
        <v>mg/l</v>
      </c>
      <c r="F2607" s="173">
        <v>1</v>
      </c>
      <c r="G2607" t="str">
        <f>VLOOKUP(A2607,'MASTER KEY'!$A$2:$K7603,11,FALSE)</f>
        <v>Water Quality (Contaminants)</v>
      </c>
      <c r="H2607">
        <v>0</v>
      </c>
    </row>
    <row r="2608" spans="1:8">
      <c r="A2608" s="6" t="s">
        <v>8332</v>
      </c>
      <c r="B2608" t="str">
        <f>VLOOKUP(A2608,'MASTER KEY'!$A$2:$B8566,2,FALSE)</f>
        <v>Mercury (sol)</v>
      </c>
      <c r="C2608" s="149" t="str">
        <f>VLOOKUP(A2608,'MASTER KEY'!$A$2:$C8566,3,TRUE)</f>
        <v>mg/l</v>
      </c>
      <c r="D2608" s="6" t="str">
        <f t="shared" si="65"/>
        <v>Mercury_sol</v>
      </c>
      <c r="E2608" s="149" t="str">
        <f t="shared" si="64"/>
        <v>mg/l</v>
      </c>
      <c r="F2608" s="173">
        <v>1</v>
      </c>
      <c r="G2608" t="str">
        <f>VLOOKUP(A2608,'MASTER KEY'!$A$2:$K7604,11,FALSE)</f>
        <v>Water Quality (Contaminants)</v>
      </c>
      <c r="H2608">
        <v>0</v>
      </c>
    </row>
    <row r="2609" spans="1:8">
      <c r="A2609" s="6" t="s">
        <v>8333</v>
      </c>
      <c r="B2609" t="str">
        <f>VLOOKUP(A2609,'MASTER KEY'!$A$2:$B8567,2,FALSE)</f>
        <v>Manganese (sol)</v>
      </c>
      <c r="C2609" s="149" t="str">
        <f>VLOOKUP(A2609,'MASTER KEY'!$A$2:$C8567,3,TRUE)</f>
        <v>mg/l</v>
      </c>
      <c r="D2609" s="6" t="str">
        <f t="shared" si="65"/>
        <v>Manganese_sol</v>
      </c>
      <c r="E2609" s="149" t="str">
        <f t="shared" si="64"/>
        <v>mg/l</v>
      </c>
      <c r="F2609" s="173">
        <v>1</v>
      </c>
      <c r="G2609" t="str">
        <f>VLOOKUP(A2609,'MASTER KEY'!$A$2:$K7605,11,FALSE)</f>
        <v>Water Quality (Contaminants)</v>
      </c>
      <c r="H2609">
        <v>0</v>
      </c>
    </row>
    <row r="2610" spans="1:8">
      <c r="A2610" s="6" t="s">
        <v>8334</v>
      </c>
      <c r="B2610" t="str">
        <f>VLOOKUP(A2610,'MASTER KEY'!$A$2:$B8568,2,FALSE)</f>
        <v>Cobalt (sol)</v>
      </c>
      <c r="C2610" s="149" t="str">
        <f>VLOOKUP(A2610,'MASTER KEY'!$A$2:$C8568,3,TRUE)</f>
        <v>mg/l</v>
      </c>
      <c r="D2610" s="6" t="str">
        <f t="shared" si="65"/>
        <v>Cobalt_sol</v>
      </c>
      <c r="E2610" s="149" t="str">
        <f t="shared" si="64"/>
        <v>mg/l</v>
      </c>
      <c r="F2610" s="173">
        <v>1</v>
      </c>
      <c r="G2610" t="str">
        <f>VLOOKUP(A2610,'MASTER KEY'!$A$2:$K7606,11,FALSE)</f>
        <v>Water Quality (Contaminants)</v>
      </c>
      <c r="H2610">
        <v>0</v>
      </c>
    </row>
    <row r="2611" spans="1:8">
      <c r="A2611" s="6" t="s">
        <v>8335</v>
      </c>
      <c r="B2611" t="str">
        <f>VLOOKUP(A2611,'MASTER KEY'!$A$2:$B8569,2,FALSE)</f>
        <v>Copper (tot) (mg/L)</v>
      </c>
      <c r="C2611" s="149" t="str">
        <f>VLOOKUP(A2611,'MASTER KEY'!$A$2:$C8569,3,TRUE)</f>
        <v>mg/L</v>
      </c>
      <c r="D2611" s="6" t="str">
        <f t="shared" si="65"/>
        <v>Copper_tot_mgL</v>
      </c>
      <c r="E2611" s="149" t="str">
        <f t="shared" si="64"/>
        <v>mg/L</v>
      </c>
      <c r="F2611" s="173">
        <v>1</v>
      </c>
      <c r="G2611" t="str">
        <f>VLOOKUP(A2611,'MASTER KEY'!$A$2:$K7607,11,FALSE)</f>
        <v>Water Quality (Contaminants)</v>
      </c>
      <c r="H2611">
        <v>0</v>
      </c>
    </row>
    <row r="2612" spans="1:8">
      <c r="A2612" s="6" t="s">
        <v>8336</v>
      </c>
      <c r="B2612" t="str">
        <f>VLOOKUP(A2612,'MASTER KEY'!$A$2:$B8570,2,FALSE)</f>
        <v>Magnesium (tot) (mg/L)</v>
      </c>
      <c r="C2612" s="149" t="str">
        <f>VLOOKUP(A2612,'MASTER KEY'!$A$2:$C8570,3,TRUE)</f>
        <v>mg/L</v>
      </c>
      <c r="D2612" s="6" t="str">
        <f t="shared" si="65"/>
        <v>Magnesium_tot_mgL</v>
      </c>
      <c r="E2612" s="149" t="str">
        <f t="shared" si="64"/>
        <v>mg/L</v>
      </c>
      <c r="F2612" s="173">
        <v>1</v>
      </c>
      <c r="G2612" t="str">
        <f>VLOOKUP(A2612,'MASTER KEY'!$A$2:$K7608,11,FALSE)</f>
        <v>Water Quality (Nutrient)</v>
      </c>
      <c r="H2612">
        <v>0</v>
      </c>
    </row>
    <row r="2613" spans="1:8">
      <c r="A2613" s="6" t="s">
        <v>8337</v>
      </c>
      <c r="B2613" t="str">
        <f>VLOOKUP(A2613,'MASTER KEY'!$A$2:$B8571,2,FALSE)</f>
        <v>Molybdenum (tot) (mg/L)</v>
      </c>
      <c r="C2613" s="149" t="str">
        <f>VLOOKUP(A2613,'MASTER KEY'!$A$2:$C8571,3,TRUE)</f>
        <v>mg/L</v>
      </c>
      <c r="D2613" s="6" t="str">
        <f t="shared" si="65"/>
        <v>Molybdenum_tot_mgL</v>
      </c>
      <c r="E2613" s="149" t="str">
        <f t="shared" si="64"/>
        <v>mg/L</v>
      </c>
      <c r="F2613" s="173">
        <v>1</v>
      </c>
      <c r="G2613" t="str">
        <f>VLOOKUP(A2613,'MASTER KEY'!$A$2:$K7609,11,FALSE)</f>
        <v>Water Quality (Contaminants)</v>
      </c>
      <c r="H2613">
        <v>0</v>
      </c>
    </row>
    <row r="2614" spans="1:8">
      <c r="A2614" s="6" t="s">
        <v>8338</v>
      </c>
      <c r="B2614" t="str">
        <f>VLOOKUP(A2614,'MASTER KEY'!$A$2:$B8572,2,FALSE)</f>
        <v>Nickel (tot) (mg/L)</v>
      </c>
      <c r="C2614" s="149" t="str">
        <f>VLOOKUP(A2614,'MASTER KEY'!$A$2:$C8572,3,TRUE)</f>
        <v>mg/L</v>
      </c>
      <c r="D2614" s="6" t="str">
        <f t="shared" si="65"/>
        <v>Nickel_tot_mgL</v>
      </c>
      <c r="E2614" s="149" t="str">
        <f t="shared" si="64"/>
        <v>mg/L</v>
      </c>
      <c r="F2614" s="173">
        <v>1</v>
      </c>
      <c r="G2614" t="str">
        <f>VLOOKUP(A2614,'MASTER KEY'!$A$2:$K7610,11,FALSE)</f>
        <v>Water Quality (Contaminants)</v>
      </c>
      <c r="H2614">
        <v>0</v>
      </c>
    </row>
    <row r="2615" spans="1:8">
      <c r="A2615" s="6" t="s">
        <v>8339</v>
      </c>
      <c r="B2615" t="str">
        <f>VLOOKUP(A2615,'MASTER KEY'!$A$2:$B8573,2,FALSE)</f>
        <v>Lead (tot) (mg/L)</v>
      </c>
      <c r="C2615" s="149" t="str">
        <f>VLOOKUP(A2615,'MASTER KEY'!$A$2:$C8573,3,TRUE)</f>
        <v>mg/L</v>
      </c>
      <c r="D2615" s="6" t="str">
        <f t="shared" si="65"/>
        <v>Lead_tot_mgL</v>
      </c>
      <c r="E2615" s="149" t="str">
        <f t="shared" si="64"/>
        <v>mg/L</v>
      </c>
      <c r="F2615" s="173">
        <v>1</v>
      </c>
      <c r="G2615" t="str">
        <f>VLOOKUP(A2615,'MASTER KEY'!$A$2:$K7611,11,FALSE)</f>
        <v>Water Quality (Contaminants)</v>
      </c>
      <c r="H2615">
        <v>0</v>
      </c>
    </row>
    <row r="2616" spans="1:8">
      <c r="A2616" s="6" t="s">
        <v>8340</v>
      </c>
      <c r="B2616" t="str">
        <f>VLOOKUP(A2616,'MASTER KEY'!$A$2:$B8574,2,FALSE)</f>
        <v>Selenium (tot) (mg/L)</v>
      </c>
      <c r="C2616" s="149" t="str">
        <f>VLOOKUP(A2616,'MASTER KEY'!$A$2:$C8574,3,TRUE)</f>
        <v>mg/L</v>
      </c>
      <c r="D2616" s="6" t="str">
        <f t="shared" si="65"/>
        <v>Selenium_tot_mgL</v>
      </c>
      <c r="E2616" s="149" t="str">
        <f t="shared" si="64"/>
        <v>mg/L</v>
      </c>
      <c r="F2616" s="173">
        <v>1</v>
      </c>
      <c r="G2616" t="str">
        <f>VLOOKUP(A2616,'MASTER KEY'!$A$2:$K7612,11,FALSE)</f>
        <v>Water Quality (Contaminants)</v>
      </c>
      <c r="H2616">
        <v>0</v>
      </c>
    </row>
    <row r="2617" spans="1:8">
      <c r="A2617" s="6" t="s">
        <v>8341</v>
      </c>
      <c r="B2617" t="str">
        <f>VLOOKUP(A2617,'MASTER KEY'!$A$2:$B8575,2,FALSE)</f>
        <v>Vanadium (tot)</v>
      </c>
      <c r="C2617" s="149" t="str">
        <f>VLOOKUP(A2617,'MASTER KEY'!$A$2:$C8575,3,TRUE)</f>
        <v>mg/L</v>
      </c>
      <c r="D2617" s="6" t="str">
        <f t="shared" si="65"/>
        <v>Vanadium_tot</v>
      </c>
      <c r="E2617" s="149" t="str">
        <f t="shared" si="64"/>
        <v>mg/L</v>
      </c>
      <c r="F2617" s="173">
        <v>1</v>
      </c>
      <c r="G2617" t="str">
        <f>VLOOKUP(A2617,'MASTER KEY'!$A$2:$K7613,11,FALSE)</f>
        <v>Water Quality (Contaminants)</v>
      </c>
      <c r="H2617">
        <v>0</v>
      </c>
    </row>
    <row r="2618" spans="1:8">
      <c r="A2618" s="6" t="s">
        <v>8342</v>
      </c>
      <c r="B2618" t="str">
        <f>VLOOKUP(A2618,'MASTER KEY'!$A$2:$B8576,2,FALSE)</f>
        <v>Zinc (tot) (mg/L)</v>
      </c>
      <c r="C2618" s="149" t="str">
        <f>VLOOKUP(A2618,'MASTER KEY'!$A$2:$C8576,3,TRUE)</f>
        <v>mg/L</v>
      </c>
      <c r="D2618" s="6" t="str">
        <f t="shared" si="65"/>
        <v>Zinc_tot_mgL</v>
      </c>
      <c r="E2618" s="149" t="str">
        <f t="shared" si="64"/>
        <v>mg/L</v>
      </c>
      <c r="F2618" s="173">
        <v>1</v>
      </c>
      <c r="G2618" t="str">
        <f>VLOOKUP(A2618,'MASTER KEY'!$A$2:$K7614,11,FALSE)</f>
        <v>Water Quality (Contaminants)</v>
      </c>
      <c r="H2618">
        <v>0</v>
      </c>
    </row>
    <row r="2619" spans="1:8">
      <c r="A2619" s="6" t="s">
        <v>8343</v>
      </c>
      <c r="B2619" t="str">
        <f>VLOOKUP(A2619,'MASTER KEY'!$A$2:$B8577,2,FALSE)</f>
        <v>Total Acidity</v>
      </c>
      <c r="C2619" s="149" t="str">
        <f>VLOOKUP(A2619,'MASTER KEY'!$A$2:$C8577,3,TRUE)</f>
        <v>mg/L</v>
      </c>
      <c r="D2619" s="6" t="str">
        <f t="shared" si="65"/>
        <v>Total_Acidity</v>
      </c>
      <c r="E2619" s="149" t="str">
        <f t="shared" si="64"/>
        <v>mg/L</v>
      </c>
      <c r="F2619" s="173">
        <v>1</v>
      </c>
      <c r="G2619" t="str">
        <f>VLOOKUP(A2619,'MASTER KEY'!$A$2:$K7615,11,FALSE)</f>
        <v>Water Quality (Nutrient)</v>
      </c>
      <c r="H2619">
        <v>0</v>
      </c>
    </row>
    <row r="2620" spans="1:8">
      <c r="A2620" s="6" t="s">
        <v>8344</v>
      </c>
      <c r="B2620" t="str">
        <f>VLOOKUP(A2620,'MASTER KEY'!$A$2:$B8578,2,FALSE)</f>
        <v>Coliforms (thermotol)</v>
      </c>
      <c r="C2620" s="149" t="str">
        <f>VLOOKUP(A2620,'MASTER KEY'!$A$2:$C8578,3,TRUE)</f>
        <v>CFU/100ml</v>
      </c>
      <c r="D2620" s="6" t="str">
        <f t="shared" si="65"/>
        <v>Coliforms_thermotol</v>
      </c>
      <c r="E2620" s="149" t="str">
        <f t="shared" si="64"/>
        <v>CFU/100ml</v>
      </c>
      <c r="F2620" s="173">
        <v>1</v>
      </c>
      <c r="G2620" t="str">
        <f>VLOOKUP(A2620,'MASTER KEY'!$A$2:$K7616,11,FALSE)</f>
        <v>Water Quality (Contaminants)</v>
      </c>
      <c r="H2620">
        <v>0</v>
      </c>
    </row>
    <row r="2621" spans="1:8">
      <c r="A2621" s="6" t="s">
        <v>8345</v>
      </c>
      <c r="B2621" t="str">
        <f>VLOOKUP(A2621,'MASTER KEY'!$A$2:$B8579,2,FALSE)</f>
        <v>Carbohydrate-deficient transferrin</v>
      </c>
      <c r="C2621" s="149" t="str">
        <f>VLOOKUP(A2621,'MASTER KEY'!$A$2:$C8579,3,TRUE)</f>
        <v>o/oo CDT</v>
      </c>
      <c r="D2621" s="6" t="str">
        <f t="shared" si="65"/>
        <v>Carbohydratedeficient_transferrin</v>
      </c>
      <c r="E2621" s="149" t="str">
        <f t="shared" si="64"/>
        <v>o/oo CDT</v>
      </c>
      <c r="F2621" s="173">
        <v>1</v>
      </c>
      <c r="G2621" t="str">
        <f>VLOOKUP(A2621,'MASTER KEY'!$A$2:$K7617,11,FALSE)</f>
        <v>Others</v>
      </c>
      <c r="H2621">
        <v>0</v>
      </c>
    </row>
    <row r="2622" spans="1:8">
      <c r="A2622" s="6" t="s">
        <v>8346</v>
      </c>
      <c r="B2622" t="str">
        <f>VLOOKUP(A2622,'MASTER KEY'!$A$2:$B8580,2,FALSE)</f>
        <v>Hardness</v>
      </c>
      <c r="C2622" s="149" t="str">
        <f>VLOOKUP(A2622,'MASTER KEY'!$A$2:$C8580,3,TRUE)</f>
        <v>ug/L</v>
      </c>
      <c r="D2622" s="6" t="str">
        <f t="shared" si="65"/>
        <v>Hardness</v>
      </c>
      <c r="E2622" s="149" t="str">
        <f t="shared" si="64"/>
        <v>ug/L</v>
      </c>
      <c r="F2622" s="173">
        <v>1</v>
      </c>
      <c r="G2622" t="str">
        <f>VLOOKUP(A2622,'MASTER KEY'!$A$2:$K7618,11,FALSE)</f>
        <v>Water Quality (Nutrient)</v>
      </c>
      <c r="H2622">
        <v>0</v>
      </c>
    </row>
    <row r="2623" spans="1:8">
      <c r="A2623" s="6" t="s">
        <v>8347</v>
      </c>
      <c r="B2623" t="str">
        <f>VLOOKUP(A2623,'MASTER KEY'!$A$2:$B8581,2,FALSE)</f>
        <v>Density of Matrix</v>
      </c>
      <c r="C2623" s="149" t="str">
        <f>VLOOKUP(A2623,'MASTER KEY'!$A$2:$C8581,3,TRUE)</f>
        <v>kg/mü</v>
      </c>
      <c r="D2623" s="6" t="str">
        <f t="shared" si="65"/>
        <v>Density_of_Matrix</v>
      </c>
      <c r="E2623" s="149" t="str">
        <f t="shared" si="64"/>
        <v>kg/mü</v>
      </c>
      <c r="F2623" s="173">
        <v>1</v>
      </c>
      <c r="G2623" t="str">
        <f>VLOOKUP(A2623,'MASTER KEY'!$A$2:$K7619,11,FALSE)</f>
        <v>Hydrodynamics</v>
      </c>
      <c r="H2623">
        <v>0</v>
      </c>
    </row>
    <row r="2624" spans="1:8">
      <c r="A2624" s="6" t="s">
        <v>8348</v>
      </c>
      <c r="B2624" t="str">
        <f>VLOOKUP(A2624,'MASTER KEY'!$A$2:$B8582,2,FALSE)</f>
        <v>Aluminium (tot) (mg/kg)</v>
      </c>
      <c r="C2624" s="149" t="str">
        <f>VLOOKUP(A2624,'MASTER KEY'!$A$2:$C8582,3,TRUE)</f>
        <v>mg/kg</v>
      </c>
      <c r="D2624" s="6" t="str">
        <f t="shared" si="65"/>
        <v>Aluminium_tot_mgkg</v>
      </c>
      <c r="E2624" s="149" t="str">
        <f t="shared" si="64"/>
        <v>mg/kg</v>
      </c>
      <c r="F2624" s="173">
        <v>1</v>
      </c>
      <c r="G2624" t="str">
        <f>VLOOKUP(A2624,'MASTER KEY'!$A$2:$K7620,11,FALSE)</f>
        <v>Water Quality (Contaminants)</v>
      </c>
      <c r="H2624">
        <v>0</v>
      </c>
    </row>
    <row r="2625" spans="1:8">
      <c r="A2625" s="6" t="s">
        <v>8349</v>
      </c>
      <c r="B2625" t="str">
        <f>VLOOKUP(A2625,'MASTER KEY'!$A$2:$B8583,2,FALSE)</f>
        <v>Aldrin (tot)</v>
      </c>
      <c r="C2625" s="149" t="str">
        <f>VLOOKUP(A2625,'MASTER KEY'!$A$2:$C8583,3,TRUE)</f>
        <v>mg/L</v>
      </c>
      <c r="D2625" s="6" t="str">
        <f t="shared" si="65"/>
        <v>Aldrin_tot</v>
      </c>
      <c r="E2625" s="149" t="str">
        <f t="shared" si="64"/>
        <v>mg/L</v>
      </c>
      <c r="F2625" s="173">
        <v>1</v>
      </c>
      <c r="G2625" t="str">
        <f>VLOOKUP(A2625,'MASTER KEY'!$A$2:$K7621,11,FALSE)</f>
        <v>Water Quality (Contaminants)</v>
      </c>
      <c r="H2625">
        <v>0</v>
      </c>
    </row>
    <row r="2626" spans="1:8">
      <c r="A2626" s="6" t="s">
        <v>8350</v>
      </c>
      <c r="B2626" t="str">
        <f>VLOOKUP(A2626,'MASTER KEY'!$A$2:$B8584,2,FALSE)</f>
        <v>Arsenic (tot) (mg/kg)</v>
      </c>
      <c r="C2626" s="149" t="str">
        <f>VLOOKUP(A2626,'MASTER KEY'!$A$2:$C8584,3,TRUE)</f>
        <v>mg/kg</v>
      </c>
      <c r="D2626" s="6" t="str">
        <f t="shared" si="65"/>
        <v>Arsenic_tot_mgkg</v>
      </c>
      <c r="E2626" s="149" t="str">
        <f t="shared" si="64"/>
        <v>mg/kg</v>
      </c>
      <c r="F2626" s="173">
        <v>1</v>
      </c>
      <c r="G2626" t="str">
        <f>VLOOKUP(A2626,'MASTER KEY'!$A$2:$K7622,11,FALSE)</f>
        <v>Water Quality (Contaminants)</v>
      </c>
      <c r="H2626">
        <v>0</v>
      </c>
    </row>
    <row r="2627" spans="1:8">
      <c r="A2627" s="6" t="s">
        <v>8351</v>
      </c>
      <c r="B2627" t="str">
        <f>VLOOKUP(A2627,'MASTER KEY'!$A$2:$B8585,2,FALSE)</f>
        <v>Cadmium (tot) (mg/kg)</v>
      </c>
      <c r="C2627" s="149" t="str">
        <f>VLOOKUP(A2627,'MASTER KEY'!$A$2:$C8585,3,TRUE)</f>
        <v>mg/kg</v>
      </c>
      <c r="D2627" s="6" t="str">
        <f t="shared" si="65"/>
        <v>Cadmium_tot_mgkg</v>
      </c>
      <c r="E2627" s="149" t="str">
        <f t="shared" si="64"/>
        <v>mg/kg</v>
      </c>
      <c r="F2627" s="173">
        <v>1</v>
      </c>
      <c r="G2627" t="str">
        <f>VLOOKUP(A2627,'MASTER KEY'!$A$2:$K7623,11,FALSE)</f>
        <v>Water Quality (Contaminants)</v>
      </c>
      <c r="H2627">
        <v>0</v>
      </c>
    </row>
    <row r="2628" spans="1:8">
      <c r="A2628" s="6" t="s">
        <v>8352</v>
      </c>
      <c r="B2628" t="str">
        <f>VLOOKUP(A2628,'MASTER KEY'!$A$2:$B8586,2,FALSE)</f>
        <v>Cobalt (tot) (mg/kg)</v>
      </c>
      <c r="C2628" s="149" t="str">
        <f>VLOOKUP(A2628,'MASTER KEY'!$A$2:$C8586,3,TRUE)</f>
        <v>mg/kg</v>
      </c>
      <c r="D2628" s="6" t="str">
        <f t="shared" si="65"/>
        <v>Cobalt_tot_mgkg</v>
      </c>
      <c r="E2628" s="149" t="str">
        <f t="shared" si="64"/>
        <v>mg/kg</v>
      </c>
      <c r="F2628" s="173">
        <v>1</v>
      </c>
      <c r="G2628" t="str">
        <f>VLOOKUP(A2628,'MASTER KEY'!$A$2:$K7624,11,FALSE)</f>
        <v>Water Quality (Contaminants)</v>
      </c>
      <c r="H2628">
        <v>0</v>
      </c>
    </row>
    <row r="2629" spans="1:8">
      <c r="A2629" s="6" t="s">
        <v>8353</v>
      </c>
      <c r="B2629" t="str">
        <f>VLOOKUP(A2629,'MASTER KEY'!$A$2:$B8587,2,FALSE)</f>
        <v>Chromium (tot) (mg/kg)</v>
      </c>
      <c r="C2629" s="149" t="str">
        <f>VLOOKUP(A2629,'MASTER KEY'!$A$2:$C8587,3,TRUE)</f>
        <v>mg/kg</v>
      </c>
      <c r="D2629" s="6" t="str">
        <f t="shared" si="65"/>
        <v>Chromium_tot_mgkg</v>
      </c>
      <c r="E2629" s="149" t="str">
        <f t="shared" si="64"/>
        <v>mg/kg</v>
      </c>
      <c r="F2629" s="173">
        <v>1</v>
      </c>
      <c r="G2629" t="str">
        <f>VLOOKUP(A2629,'MASTER KEY'!$A$2:$K7625,11,FALSE)</f>
        <v>Water Quality (Contaminants)</v>
      </c>
      <c r="H2629">
        <v>0</v>
      </c>
    </row>
    <row r="2630" spans="1:8">
      <c r="A2630" s="6" t="s">
        <v>8354</v>
      </c>
      <c r="B2630" t="str">
        <f>VLOOKUP(A2630,'MASTER KEY'!$A$2:$B8588,2,FALSE)</f>
        <v>Copper (tot) (mg/kg)</v>
      </c>
      <c r="C2630" s="149" t="str">
        <f>VLOOKUP(A2630,'MASTER KEY'!$A$2:$C8588,3,TRUE)</f>
        <v>mg/kg</v>
      </c>
      <c r="D2630" s="6" t="str">
        <f t="shared" si="65"/>
        <v>Copper_tot_mgkg</v>
      </c>
      <c r="E2630" s="149" t="str">
        <f t="shared" si="64"/>
        <v>mg/kg</v>
      </c>
      <c r="F2630" s="173">
        <v>1</v>
      </c>
      <c r="G2630" t="str">
        <f>VLOOKUP(A2630,'MASTER KEY'!$A$2:$K7626,11,FALSE)</f>
        <v>Water Quality (Contaminants)</v>
      </c>
      <c r="H2630">
        <v>0</v>
      </c>
    </row>
    <row r="2631" spans="1:8">
      <c r="A2631" s="6" t="s">
        <v>8355</v>
      </c>
      <c r="B2631" t="str">
        <f>VLOOKUP(A2631,'MASTER KEY'!$A$2:$B8589,2,FALSE)</f>
        <v>Iron (tot) (mg/kg)</v>
      </c>
      <c r="C2631" s="149" t="str">
        <f>VLOOKUP(A2631,'MASTER KEY'!$A$2:$C8589,3,TRUE)</f>
        <v>mg/kg</v>
      </c>
      <c r="D2631" s="6" t="str">
        <f t="shared" si="65"/>
        <v>Iron_tot_mgkg</v>
      </c>
      <c r="E2631" s="149" t="str">
        <f t="shared" si="64"/>
        <v>mg/kg</v>
      </c>
      <c r="F2631" s="173">
        <v>1</v>
      </c>
      <c r="G2631" t="str">
        <f>VLOOKUP(A2631,'MASTER KEY'!$A$2:$K7627,11,FALSE)</f>
        <v>Water Quality (Contaminants)</v>
      </c>
      <c r="H2631">
        <v>0</v>
      </c>
    </row>
    <row r="2632" spans="1:8">
      <c r="A2632" s="6" t="s">
        <v>8356</v>
      </c>
      <c r="B2632" t="str">
        <f>VLOOKUP(A2632,'MASTER KEY'!$A$2:$B8590,2,FALSE)</f>
        <v>Mercury (tot) (mg/kg)</v>
      </c>
      <c r="C2632" s="149" t="str">
        <f>VLOOKUP(A2632,'MASTER KEY'!$A$2:$C8590,3,TRUE)</f>
        <v>mg/kg</v>
      </c>
      <c r="D2632" s="6" t="str">
        <f t="shared" si="65"/>
        <v>Mercury_tot_mgkg</v>
      </c>
      <c r="E2632" s="149" t="str">
        <f t="shared" si="64"/>
        <v>mg/kg</v>
      </c>
      <c r="F2632" s="173">
        <v>1</v>
      </c>
      <c r="G2632" t="str">
        <f>VLOOKUP(A2632,'MASTER KEY'!$A$2:$K7628,11,FALSE)</f>
        <v>Water Quality (Contaminants)</v>
      </c>
      <c r="H2632">
        <v>0</v>
      </c>
    </row>
    <row r="2633" spans="1:8">
      <c r="A2633" s="6" t="s">
        <v>8357</v>
      </c>
      <c r="B2633" t="str">
        <f>VLOOKUP(A2633,'MASTER KEY'!$A$2:$B8591,2,FALSE)</f>
        <v>Magnesium (tot) (mg/kg)</v>
      </c>
      <c r="C2633" s="149" t="str">
        <f>VLOOKUP(A2633,'MASTER KEY'!$A$2:$C8591,3,TRUE)</f>
        <v>mg/kg</v>
      </c>
      <c r="D2633" s="6" t="str">
        <f t="shared" si="65"/>
        <v>Magnesium_tot_mgkg</v>
      </c>
      <c r="E2633" s="149" t="str">
        <f t="shared" si="64"/>
        <v>mg/kg</v>
      </c>
      <c r="F2633" s="173">
        <v>1</v>
      </c>
      <c r="G2633" t="str">
        <f>VLOOKUP(A2633,'MASTER KEY'!$A$2:$K7629,11,FALSE)</f>
        <v>Water Quality (Nutrient)</v>
      </c>
      <c r="H2633">
        <v>0</v>
      </c>
    </row>
    <row r="2634" spans="1:8">
      <c r="A2634" s="6" t="s">
        <v>8358</v>
      </c>
      <c r="B2634" t="str">
        <f>VLOOKUP(A2634,'MASTER KEY'!$A$2:$B8592,2,FALSE)</f>
        <v>Manganese (tot) (mg/kg)</v>
      </c>
      <c r="C2634" s="149" t="str">
        <f>VLOOKUP(A2634,'MASTER KEY'!$A$2:$C8592,3,TRUE)</f>
        <v>mg/kg</v>
      </c>
      <c r="D2634" s="6" t="str">
        <f t="shared" si="65"/>
        <v>Manganese_tot_mgkg</v>
      </c>
      <c r="E2634" s="149" t="str">
        <f t="shared" si="64"/>
        <v>mg/kg</v>
      </c>
      <c r="F2634" s="173">
        <v>1</v>
      </c>
      <c r="G2634" t="str">
        <f>VLOOKUP(A2634,'MASTER KEY'!$A$2:$K7630,11,FALSE)</f>
        <v>Water Quality (Contaminants)</v>
      </c>
      <c r="H2634">
        <v>0</v>
      </c>
    </row>
    <row r="2635" spans="1:8">
      <c r="A2635" s="6" t="s">
        <v>8359</v>
      </c>
      <c r="B2635" t="str">
        <f>VLOOKUP(A2635,'MASTER KEY'!$A$2:$B8593,2,FALSE)</f>
        <v>Molybdenum (tot) (mg/kg)</v>
      </c>
      <c r="C2635" s="149" t="str">
        <f>VLOOKUP(A2635,'MASTER KEY'!$A$2:$C8593,3,TRUE)</f>
        <v>mg/kg</v>
      </c>
      <c r="D2635" s="6" t="str">
        <f t="shared" si="65"/>
        <v>Molybdenum_tot_mgkg</v>
      </c>
      <c r="E2635" s="149" t="str">
        <f t="shared" si="64"/>
        <v>mg/kg</v>
      </c>
      <c r="F2635" s="173">
        <v>1</v>
      </c>
      <c r="G2635" t="str">
        <f>VLOOKUP(A2635,'MASTER KEY'!$A$2:$K7631,11,FALSE)</f>
        <v>Water Quality (Contaminants)</v>
      </c>
      <c r="H2635">
        <v>0</v>
      </c>
    </row>
    <row r="2636" spans="1:8">
      <c r="A2636" s="6" t="s">
        <v>8360</v>
      </c>
      <c r="B2636" t="str">
        <f>VLOOKUP(A2636,'MASTER KEY'!$A$2:$B8594,2,FALSE)</f>
        <v>Nickel (tot) (mg/kg)</v>
      </c>
      <c r="C2636" s="149" t="str">
        <f>VLOOKUP(A2636,'MASTER KEY'!$A$2:$C8594,3,TRUE)</f>
        <v>mg/kg</v>
      </c>
      <c r="D2636" s="6" t="str">
        <f t="shared" si="65"/>
        <v>Nickel_tot_mgkg</v>
      </c>
      <c r="E2636" s="149" t="str">
        <f t="shared" ref="E2636:E2699" si="66">C2636</f>
        <v>mg/kg</v>
      </c>
      <c r="F2636" s="173">
        <v>1</v>
      </c>
      <c r="G2636" t="str">
        <f>VLOOKUP(A2636,'MASTER KEY'!$A$2:$K7632,11,FALSE)</f>
        <v>Water Quality (Contaminants)</v>
      </c>
      <c r="H2636">
        <v>0</v>
      </c>
    </row>
    <row r="2637" spans="1:8">
      <c r="A2637" s="6" t="s">
        <v>8361</v>
      </c>
      <c r="B2637" t="str">
        <f>VLOOKUP(A2637,'MASTER KEY'!$A$2:$B8595,2,FALSE)</f>
        <v>Lead (tot) (mg/kg)</v>
      </c>
      <c r="C2637" s="149" t="str">
        <f>VLOOKUP(A2637,'MASTER KEY'!$A$2:$C8595,3,TRUE)</f>
        <v>mg/kg</v>
      </c>
      <c r="D2637" s="6" t="str">
        <f t="shared" ref="D2637:D2700" si="67">SUBSTITUTE(SUBSTITUTE(SUBSTITUTE(SUBSTITUTE(SUBSTITUTE(SUBSTITUTE(SUBSTITUTE(SUBSTITUTE(SUBSTITUTE(SUBSTITUTE(SUBSTITUTE(SUBSTITUTE(B2637," ","_"),"%",""),"(",""),")",""),"/",""),",",""),"-",""),".",""),"'",""),"&lt;",""),"&gt;",""),"=","")</f>
        <v>Lead_tot_mgkg</v>
      </c>
      <c r="E2637" s="149" t="str">
        <f t="shared" si="66"/>
        <v>mg/kg</v>
      </c>
      <c r="F2637" s="173">
        <v>1</v>
      </c>
      <c r="G2637" t="str">
        <f>VLOOKUP(A2637,'MASTER KEY'!$A$2:$K7633,11,FALSE)</f>
        <v>Water Quality (Contaminants)</v>
      </c>
      <c r="H2637">
        <v>0</v>
      </c>
    </row>
    <row r="2638" spans="1:8">
      <c r="A2638" s="6" t="s">
        <v>8362</v>
      </c>
      <c r="B2638" t="str">
        <f>VLOOKUP(A2638,'MASTER KEY'!$A$2:$B8596,2,FALSE)</f>
        <v>Selenium (tot) (mg/kg)</v>
      </c>
      <c r="C2638" s="149" t="str">
        <f>VLOOKUP(A2638,'MASTER KEY'!$A$2:$C8596,3,TRUE)</f>
        <v>mg/kg</v>
      </c>
      <c r="D2638" s="6" t="str">
        <f t="shared" si="67"/>
        <v>Selenium_tot_mgkg</v>
      </c>
      <c r="E2638" s="149" t="str">
        <f t="shared" si="66"/>
        <v>mg/kg</v>
      </c>
      <c r="F2638" s="173">
        <v>1</v>
      </c>
      <c r="G2638" t="str">
        <f>VLOOKUP(A2638,'MASTER KEY'!$A$2:$K7634,11,FALSE)</f>
        <v>Water Quality (Contaminants)</v>
      </c>
      <c r="H2638">
        <v>0</v>
      </c>
    </row>
    <row r="2639" spans="1:8">
      <c r="A2639" s="6" t="s">
        <v>8363</v>
      </c>
      <c r="B2639" t="str">
        <f>VLOOKUP(A2639,'MASTER KEY'!$A$2:$B8597,2,FALSE)</f>
        <v>Uranium (sol)</v>
      </c>
      <c r="C2639" s="149" t="str">
        <f>VLOOKUP(A2639,'MASTER KEY'!$A$2:$C8597,3,TRUE)</f>
        <v>mg/L</v>
      </c>
      <c r="D2639" s="6" t="str">
        <f t="shared" si="67"/>
        <v>Uranium_sol</v>
      </c>
      <c r="E2639" s="149" t="str">
        <f t="shared" si="66"/>
        <v>mg/L</v>
      </c>
      <c r="F2639" s="173">
        <v>1</v>
      </c>
      <c r="G2639" t="str">
        <f>VLOOKUP(A2639,'MASTER KEY'!$A$2:$K7635,11,FALSE)</f>
        <v>Water Quality (Contaminants)</v>
      </c>
      <c r="H2639">
        <v>0</v>
      </c>
    </row>
    <row r="2640" spans="1:8">
      <c r="A2640" s="6" t="s">
        <v>8364</v>
      </c>
      <c r="B2640" t="str">
        <f>VLOOKUP(A2640,'MASTER KEY'!$A$2:$B8598,2,FALSE)</f>
        <v>Uranium (tot) (mg/kg)</v>
      </c>
      <c r="C2640" s="149" t="str">
        <f>VLOOKUP(A2640,'MASTER KEY'!$A$2:$C8598,3,TRUE)</f>
        <v>mg/kg</v>
      </c>
      <c r="D2640" s="6" t="str">
        <f t="shared" si="67"/>
        <v>Uranium_tot_mgkg</v>
      </c>
      <c r="E2640" s="149" t="str">
        <f t="shared" si="66"/>
        <v>mg/kg</v>
      </c>
      <c r="F2640" s="173">
        <v>1</v>
      </c>
      <c r="G2640" t="str">
        <f>VLOOKUP(A2640,'MASTER KEY'!$A$2:$K7636,11,FALSE)</f>
        <v>Water Quality (Contaminants)</v>
      </c>
      <c r="H2640">
        <v>0</v>
      </c>
    </row>
    <row r="2641" spans="1:8">
      <c r="A2641" s="6" t="s">
        <v>8365</v>
      </c>
      <c r="B2641" t="str">
        <f>VLOOKUP(A2641,'MASTER KEY'!$A$2:$B8599,2,FALSE)</f>
        <v>Uranium (tot) (mg/L)</v>
      </c>
      <c r="C2641" s="149" t="str">
        <f>VLOOKUP(A2641,'MASTER KEY'!$A$2:$C8599,3,TRUE)</f>
        <v>mg/L</v>
      </c>
      <c r="D2641" s="6" t="str">
        <f t="shared" si="67"/>
        <v>Uranium_tot_mgL</v>
      </c>
      <c r="E2641" s="149" t="str">
        <f t="shared" si="66"/>
        <v>mg/L</v>
      </c>
      <c r="F2641" s="173">
        <v>1</v>
      </c>
      <c r="G2641" t="str">
        <f>VLOOKUP(A2641,'MASTER KEY'!$A$2:$K7637,11,FALSE)</f>
        <v>Water Quality (Contaminants)</v>
      </c>
      <c r="H2641">
        <v>0</v>
      </c>
    </row>
    <row r="2642" spans="1:8">
      <c r="A2642" s="6" t="s">
        <v>8366</v>
      </c>
      <c r="B2642" t="str">
        <f>VLOOKUP(A2642,'MASTER KEY'!$A$2:$B8600,2,FALSE)</f>
        <v>Zinc (tot) (mg/kg)</v>
      </c>
      <c r="C2642" s="149" t="str">
        <f>VLOOKUP(A2642,'MASTER KEY'!$A$2:$C8600,3,TRUE)</f>
        <v>mg/kg</v>
      </c>
      <c r="D2642" s="6" t="str">
        <f t="shared" si="67"/>
        <v>Zinc_tot_mgkg</v>
      </c>
      <c r="E2642" s="149" t="str">
        <f t="shared" si="66"/>
        <v>mg/kg</v>
      </c>
      <c r="F2642" s="173">
        <v>1</v>
      </c>
      <c r="G2642" t="str">
        <f>VLOOKUP(A2642,'MASTER KEY'!$A$2:$K7638,11,FALSE)</f>
        <v>Water Quality (Contaminants)</v>
      </c>
      <c r="H2642">
        <v>0</v>
      </c>
    </row>
    <row r="2643" spans="1:8">
      <c r="A2643" s="6" t="s">
        <v>8367</v>
      </c>
      <c r="B2643" t="str">
        <f>VLOOKUP(A2643,'MASTER KEY'!$A$2:$B8601,2,FALSE)</f>
        <v>Atrazine</v>
      </c>
      <c r="C2643" s="149" t="str">
        <f>VLOOKUP(A2643,'MASTER KEY'!$A$2:$C8601,3,TRUE)</f>
        <v>ug/L</v>
      </c>
      <c r="D2643" s="6" t="str">
        <f t="shared" si="67"/>
        <v>Atrazine</v>
      </c>
      <c r="E2643" s="149" t="str">
        <f t="shared" si="66"/>
        <v>ug/L</v>
      </c>
      <c r="F2643" s="173">
        <v>1</v>
      </c>
      <c r="G2643" t="str">
        <f>VLOOKUP(A2643,'MASTER KEY'!$A$2:$K7639,11,FALSE)</f>
        <v>Water Quality (Contaminants)</v>
      </c>
      <c r="H2643">
        <v>0</v>
      </c>
    </row>
    <row r="2644" spans="1:8">
      <c r="A2644" s="6" t="s">
        <v>8368</v>
      </c>
      <c r="B2644" t="str">
        <f>VLOOKUP(A2644,'MASTER KEY'!$A$2:$B8602,2,FALSE)</f>
        <v>Azinphos-methyl (tot)</v>
      </c>
      <c r="C2644" s="149" t="str">
        <f>VLOOKUP(A2644,'MASTER KEY'!$A$2:$C8602,3,TRUE)</f>
        <v>ug/L</v>
      </c>
      <c r="D2644" s="6" t="str">
        <f t="shared" si="67"/>
        <v>Azinphosmethyl_tot</v>
      </c>
      <c r="E2644" s="149" t="str">
        <f t="shared" si="66"/>
        <v>ug/L</v>
      </c>
      <c r="F2644" s="173">
        <v>1</v>
      </c>
      <c r="G2644" t="str">
        <f>VLOOKUP(A2644,'MASTER KEY'!$A$2:$K7640,11,FALSE)</f>
        <v>Water Quality (Contaminants)</v>
      </c>
      <c r="H2644">
        <v>0</v>
      </c>
    </row>
    <row r="2645" spans="1:8">
      <c r="A2645" s="6" t="s">
        <v>8369</v>
      </c>
      <c r="B2645" t="str">
        <f>VLOOKUP(A2645,'MASTER KEY'!$A$2:$B8603,2,FALSE)</f>
        <v>Chlordane (tot)</v>
      </c>
      <c r="C2645" s="149" t="str">
        <f>VLOOKUP(A2645,'MASTER KEY'!$A$2:$C8603,3,TRUE)</f>
        <v>ug/L</v>
      </c>
      <c r="D2645" s="6" t="str">
        <f t="shared" si="67"/>
        <v>Chlordane_tot</v>
      </c>
      <c r="E2645" s="149" t="str">
        <f t="shared" si="66"/>
        <v>ug/L</v>
      </c>
      <c r="F2645" s="173">
        <v>1</v>
      </c>
      <c r="G2645" t="str">
        <f>VLOOKUP(A2645,'MASTER KEY'!$A$2:$K7641,11,FALSE)</f>
        <v>Water Quality (Contaminants)</v>
      </c>
      <c r="H2645">
        <v>0</v>
      </c>
    </row>
    <row r="2646" spans="1:8">
      <c r="A2646" s="6" t="s">
        <v>8370</v>
      </c>
      <c r="B2646" t="str">
        <f>VLOOKUP(A2646,'MASTER KEY'!$A$2:$B8604,2,FALSE)</f>
        <v>Chlorpyrifos (tot)</v>
      </c>
      <c r="C2646" s="149" t="str">
        <f>VLOOKUP(A2646,'MASTER KEY'!$A$2:$C8604,3,TRUE)</f>
        <v>ug/L</v>
      </c>
      <c r="D2646" s="6" t="str">
        <f t="shared" si="67"/>
        <v>Chlorpyrifos_tot</v>
      </c>
      <c r="E2646" s="149" t="str">
        <f t="shared" si="66"/>
        <v>ug/L</v>
      </c>
      <c r="F2646" s="173">
        <v>1</v>
      </c>
      <c r="G2646" t="str">
        <f>VLOOKUP(A2646,'MASTER KEY'!$A$2:$K7642,11,FALSE)</f>
        <v>Water Quality (Contaminants)</v>
      </c>
      <c r="H2646">
        <v>0</v>
      </c>
    </row>
    <row r="2647" spans="1:8">
      <c r="A2647" s="6" t="s">
        <v>8371</v>
      </c>
      <c r="B2647" t="str">
        <f>VLOOKUP(A2647,'MASTER KEY'!$A$2:$B8605,2,FALSE)</f>
        <v>Dichlorodiphenyldichloroethane (tot)</v>
      </c>
      <c r="C2647" s="149" t="str">
        <f>VLOOKUP(A2647,'MASTER KEY'!$A$2:$C8605,3,TRUE)</f>
        <v>ug/L</v>
      </c>
      <c r="D2647" s="6" t="str">
        <f t="shared" si="67"/>
        <v>Dichlorodiphenyldichloroethane_tot</v>
      </c>
      <c r="E2647" s="149" t="str">
        <f t="shared" si="66"/>
        <v>ug/L</v>
      </c>
      <c r="F2647" s="173">
        <v>1</v>
      </c>
      <c r="G2647" t="str">
        <f>VLOOKUP(A2647,'MASTER KEY'!$A$2:$K7643,11,FALSE)</f>
        <v>Water Quality (Contaminants)</v>
      </c>
      <c r="H2647">
        <v>0</v>
      </c>
    </row>
    <row r="2648" spans="1:8">
      <c r="A2648" s="6" t="s">
        <v>8372</v>
      </c>
      <c r="B2648" t="str">
        <f>VLOOKUP(A2648,'MASTER KEY'!$A$2:$B8606,2,FALSE)</f>
        <v>Dichlorodiphenyldichloroethylene (tot)</v>
      </c>
      <c r="C2648" s="149" t="str">
        <f>VLOOKUP(A2648,'MASTER KEY'!$A$2:$C8606,3,TRUE)</f>
        <v>ug/L</v>
      </c>
      <c r="D2648" s="6" t="str">
        <f t="shared" si="67"/>
        <v>Dichlorodiphenyldichloroethylene_tot</v>
      </c>
      <c r="E2648" s="149" t="str">
        <f t="shared" si="66"/>
        <v>ug/L</v>
      </c>
      <c r="F2648" s="173">
        <v>1</v>
      </c>
      <c r="G2648" t="str">
        <f>VLOOKUP(A2648,'MASTER KEY'!$A$2:$K7644,11,FALSE)</f>
        <v>Water Quality (Contaminants)</v>
      </c>
      <c r="H2648">
        <v>0</v>
      </c>
    </row>
    <row r="2649" spans="1:8">
      <c r="A2649" s="6" t="s">
        <v>8373</v>
      </c>
      <c r="B2649" t="str">
        <f>VLOOKUP(A2649,'MASTER KEY'!$A$2:$B8607,2,FALSE)</f>
        <v>Dichlorodiphenyltrichloroethane (tot)</v>
      </c>
      <c r="C2649" s="149" t="str">
        <f>VLOOKUP(A2649,'MASTER KEY'!$A$2:$C8607,3,TRUE)</f>
        <v>ug/L</v>
      </c>
      <c r="D2649" s="6" t="str">
        <f t="shared" si="67"/>
        <v>Dichlorodiphenyltrichloroethane_tot</v>
      </c>
      <c r="E2649" s="149" t="str">
        <f t="shared" si="66"/>
        <v>ug/L</v>
      </c>
      <c r="F2649" s="173">
        <v>1</v>
      </c>
      <c r="G2649" t="str">
        <f>VLOOKUP(A2649,'MASTER KEY'!$A$2:$K7645,11,FALSE)</f>
        <v>Water Quality (Contaminants)</v>
      </c>
      <c r="H2649">
        <v>0</v>
      </c>
    </row>
    <row r="2650" spans="1:8">
      <c r="A2650" s="6" t="s">
        <v>8374</v>
      </c>
      <c r="B2650" t="str">
        <f>VLOOKUP(A2650,'MASTER KEY'!$A$2:$B8608,2,FALSE)</f>
        <v>Demeton-s-methyl</v>
      </c>
      <c r="C2650" s="149" t="str">
        <f>VLOOKUP(A2650,'MASTER KEY'!$A$2:$C8608,3,TRUE)</f>
        <v>ug/L</v>
      </c>
      <c r="D2650" s="6" t="str">
        <f t="shared" si="67"/>
        <v>Demetonsmethyl</v>
      </c>
      <c r="E2650" s="149" t="str">
        <f t="shared" si="66"/>
        <v>ug/L</v>
      </c>
      <c r="F2650" s="173">
        <v>1</v>
      </c>
      <c r="G2650" t="str">
        <f>VLOOKUP(A2650,'MASTER KEY'!$A$2:$K7646,11,FALSE)</f>
        <v>Water Quality (Contaminants)</v>
      </c>
      <c r="H2650">
        <v>0</v>
      </c>
    </row>
    <row r="2651" spans="1:8">
      <c r="A2651" s="6" t="s">
        <v>8375</v>
      </c>
      <c r="B2651" t="str">
        <f>VLOOKUP(A2651,'MASTER KEY'!$A$2:$B8609,2,FALSE)</f>
        <v>Diazinon (tot)</v>
      </c>
      <c r="C2651" s="149" t="str">
        <f>VLOOKUP(A2651,'MASTER KEY'!$A$2:$C8609,3,TRUE)</f>
        <v>ug/L</v>
      </c>
      <c r="D2651" s="6" t="str">
        <f t="shared" si="67"/>
        <v>Diazinon_tot</v>
      </c>
      <c r="E2651" s="149" t="str">
        <f t="shared" si="66"/>
        <v>ug/L</v>
      </c>
      <c r="F2651" s="173">
        <v>1</v>
      </c>
      <c r="G2651" t="str">
        <f>VLOOKUP(A2651,'MASTER KEY'!$A$2:$K7647,11,FALSE)</f>
        <v>Water Quality (Contaminants)</v>
      </c>
      <c r="H2651">
        <v>0</v>
      </c>
    </row>
    <row r="2652" spans="1:8">
      <c r="A2652" s="6" t="s">
        <v>8376</v>
      </c>
      <c r="B2652" t="str">
        <f>VLOOKUP(A2652,'MASTER KEY'!$A$2:$B8610,2,FALSE)</f>
        <v>Dieldrin (tot)</v>
      </c>
      <c r="C2652" s="149" t="str">
        <f>VLOOKUP(A2652,'MASTER KEY'!$A$2:$C8610,3,TRUE)</f>
        <v>ug/L</v>
      </c>
      <c r="D2652" s="6" t="str">
        <f t="shared" si="67"/>
        <v>Dieldrin_tot</v>
      </c>
      <c r="E2652" s="149" t="str">
        <f t="shared" si="66"/>
        <v>ug/L</v>
      </c>
      <c r="F2652" s="173">
        <v>1</v>
      </c>
      <c r="G2652" t="str">
        <f>VLOOKUP(A2652,'MASTER KEY'!$A$2:$K7648,11,FALSE)</f>
        <v>Water Quality (Contaminants)</v>
      </c>
      <c r="H2652">
        <v>0</v>
      </c>
    </row>
    <row r="2653" spans="1:8">
      <c r="A2653" s="6" t="s">
        <v>8377</v>
      </c>
      <c r="B2653" t="str">
        <f>VLOOKUP(A2653,'MASTER KEY'!$A$2:$B8611,2,FALSE)</f>
        <v>Dimethoate (tot)</v>
      </c>
      <c r="C2653" s="149" t="str">
        <f>VLOOKUP(A2653,'MASTER KEY'!$A$2:$C8611,3,TRUE)</f>
        <v>ug/L</v>
      </c>
      <c r="D2653" s="6" t="str">
        <f t="shared" si="67"/>
        <v>Dimethoate_tot</v>
      </c>
      <c r="E2653" s="149" t="str">
        <f t="shared" si="66"/>
        <v>ug/L</v>
      </c>
      <c r="F2653" s="173">
        <v>1</v>
      </c>
      <c r="G2653" t="str">
        <f>VLOOKUP(A2653,'MASTER KEY'!$A$2:$K7649,11,FALSE)</f>
        <v>Water Quality (Contaminants)</v>
      </c>
      <c r="H2653">
        <v>0</v>
      </c>
    </row>
    <row r="2654" spans="1:8">
      <c r="A2654" s="6" t="s">
        <v>8378</v>
      </c>
      <c r="B2654" t="str">
        <f>VLOOKUP(A2654,'MASTER KEY'!$A$2:$B8612,2,FALSE)</f>
        <v>Endosulf (tot)</v>
      </c>
      <c r="C2654" s="149" t="str">
        <f>VLOOKUP(A2654,'MASTER KEY'!$A$2:$C8612,3,TRUE)</f>
        <v>ug/L</v>
      </c>
      <c r="D2654" s="6" t="str">
        <f t="shared" si="67"/>
        <v>Endosulf_tot</v>
      </c>
      <c r="E2654" s="149" t="str">
        <f t="shared" si="66"/>
        <v>ug/L</v>
      </c>
      <c r="F2654" s="173">
        <v>1</v>
      </c>
      <c r="G2654" t="str">
        <f>VLOOKUP(A2654,'MASTER KEY'!$A$2:$K7650,11,FALSE)</f>
        <v>Water Quality (Contaminants)</v>
      </c>
      <c r="H2654">
        <v>0</v>
      </c>
    </row>
    <row r="2655" spans="1:8">
      <c r="A2655" s="6" t="s">
        <v>8379</v>
      </c>
      <c r="B2655" t="str">
        <f>VLOOKUP(A2655,'MASTER KEY'!$A$2:$B8613,2,FALSE)</f>
        <v>Endrin (tot)</v>
      </c>
      <c r="C2655" s="149" t="str">
        <f>VLOOKUP(A2655,'MASTER KEY'!$A$2:$C8613,3,TRUE)</f>
        <v>ug/L</v>
      </c>
      <c r="D2655" s="6" t="str">
        <f t="shared" si="67"/>
        <v>Endrin_tot</v>
      </c>
      <c r="E2655" s="149" t="str">
        <f t="shared" si="66"/>
        <v>ug/L</v>
      </c>
      <c r="F2655" s="173">
        <v>1</v>
      </c>
      <c r="G2655" t="str">
        <f>VLOOKUP(A2655,'MASTER KEY'!$A$2:$K7651,11,FALSE)</f>
        <v>Water Quality (Contaminants)</v>
      </c>
      <c r="H2655">
        <v>0</v>
      </c>
    </row>
    <row r="2656" spans="1:8">
      <c r="A2656" s="6" t="s">
        <v>8380</v>
      </c>
      <c r="B2656" t="str">
        <f>VLOOKUP(A2656,'MASTER KEY'!$A$2:$B8614,2,FALSE)</f>
        <v>Ethion (tot)</v>
      </c>
      <c r="C2656" s="149" t="str">
        <f>VLOOKUP(A2656,'MASTER KEY'!$A$2:$C8614,3,TRUE)</f>
        <v>ug/L</v>
      </c>
      <c r="D2656" s="6" t="str">
        <f t="shared" si="67"/>
        <v>Ethion_tot</v>
      </c>
      <c r="E2656" s="149" t="str">
        <f t="shared" si="66"/>
        <v>ug/L</v>
      </c>
      <c r="F2656" s="173">
        <v>1</v>
      </c>
      <c r="G2656" t="str">
        <f>VLOOKUP(A2656,'MASTER KEY'!$A$2:$K7652,11,FALSE)</f>
        <v>Water Quality (Contaminants)</v>
      </c>
      <c r="H2656">
        <v>0</v>
      </c>
    </row>
    <row r="2657" spans="1:8">
      <c r="A2657" s="6" t="s">
        <v>8381</v>
      </c>
      <c r="B2657" t="str">
        <f>VLOOKUP(A2657,'MASTER KEY'!$A$2:$B8615,2,FALSE)</f>
        <v>Fenthion</v>
      </c>
      <c r="C2657" s="149" t="str">
        <f>VLOOKUP(A2657,'MASTER KEY'!$A$2:$C8615,3,TRUE)</f>
        <v>ug/L</v>
      </c>
      <c r="D2657" s="6" t="str">
        <f t="shared" si="67"/>
        <v>Fenthion</v>
      </c>
      <c r="E2657" s="149" t="str">
        <f t="shared" si="66"/>
        <v>ug/L</v>
      </c>
      <c r="F2657" s="173">
        <v>1</v>
      </c>
      <c r="G2657" t="str">
        <f>VLOOKUP(A2657,'MASTER KEY'!$A$2:$K7653,11,FALSE)</f>
        <v>Water Quality (Contaminants)</v>
      </c>
      <c r="H2657">
        <v>0</v>
      </c>
    </row>
    <row r="2658" spans="1:8">
      <c r="A2658" s="6" t="s">
        <v>8382</v>
      </c>
      <c r="B2658" t="str">
        <f>VLOOKUP(A2658,'MASTER KEY'!$A$2:$B8616,2,FALSE)</f>
        <v>Hexachlorocyclohexane (Benzene Hexachloride) a,b,d (tot)</v>
      </c>
      <c r="C2658" s="149" t="str">
        <f>VLOOKUP(A2658,'MASTER KEY'!$A$2:$C8616,3,TRUE)</f>
        <v>ug/L</v>
      </c>
      <c r="D2658" s="6" t="str">
        <f t="shared" si="67"/>
        <v>Hexachlorocyclohexane_Benzene_Hexachloride_abd_tot</v>
      </c>
      <c r="E2658" s="149" t="str">
        <f t="shared" si="66"/>
        <v>ug/L</v>
      </c>
      <c r="F2658" s="173">
        <v>1</v>
      </c>
      <c r="G2658" t="str">
        <f>VLOOKUP(A2658,'MASTER KEY'!$A$2:$K7654,11,FALSE)</f>
        <v>Water Quality (Contaminants)</v>
      </c>
      <c r="H2658">
        <v>0</v>
      </c>
    </row>
    <row r="2659" spans="1:8">
      <c r="A2659" s="6" t="s">
        <v>8383</v>
      </c>
      <c r="B2659" t="str">
        <f>VLOOKUP(A2659,'MASTER KEY'!$A$2:$B8617,2,FALSE)</f>
        <v>Hexachlorocyclohexane (Benzene Hexachloride) g (tot)</v>
      </c>
      <c r="C2659" s="149" t="str">
        <f>VLOOKUP(A2659,'MASTER KEY'!$A$2:$C8617,3,TRUE)</f>
        <v>ug/L</v>
      </c>
      <c r="D2659" s="6" t="str">
        <f t="shared" si="67"/>
        <v>Hexachlorocyclohexane_Benzene_Hexachloride_g_tot</v>
      </c>
      <c r="E2659" s="149" t="str">
        <f t="shared" si="66"/>
        <v>ug/L</v>
      </c>
      <c r="F2659" s="173">
        <v>1</v>
      </c>
      <c r="G2659" t="str">
        <f>VLOOKUP(A2659,'MASTER KEY'!$A$2:$K7655,11,FALSE)</f>
        <v>Water Quality (Contaminants)</v>
      </c>
      <c r="H2659">
        <v>0</v>
      </c>
    </row>
    <row r="2660" spans="1:8">
      <c r="A2660" s="6" t="s">
        <v>8384</v>
      </c>
      <c r="B2660" t="str">
        <f>VLOOKUP(A2660,'MASTER KEY'!$A$2:$B8618,2,FALSE)</f>
        <v>Heptachlor (tot)</v>
      </c>
      <c r="C2660" s="149" t="str">
        <f>VLOOKUP(A2660,'MASTER KEY'!$A$2:$C8618,3,TRUE)</f>
        <v>ug/L</v>
      </c>
      <c r="D2660" s="6" t="str">
        <f t="shared" si="67"/>
        <v>Heptachlor_tot</v>
      </c>
      <c r="E2660" s="149" t="str">
        <f t="shared" si="66"/>
        <v>ug/L</v>
      </c>
      <c r="F2660" s="173">
        <v>1</v>
      </c>
      <c r="G2660" t="str">
        <f>VLOOKUP(A2660,'MASTER KEY'!$A$2:$K7656,11,FALSE)</f>
        <v>Water Quality (Contaminants)</v>
      </c>
      <c r="H2660">
        <v>0</v>
      </c>
    </row>
    <row r="2661" spans="1:8">
      <c r="A2661" s="6" t="s">
        <v>8385</v>
      </c>
      <c r="B2661" t="str">
        <f>VLOOKUP(A2661,'MASTER KEY'!$A$2:$B8619,2,FALSE)</f>
        <v>Heptachlor epoxide (tot)</v>
      </c>
      <c r="C2661" s="149" t="str">
        <f>VLOOKUP(A2661,'MASTER KEY'!$A$2:$C8619,3,TRUE)</f>
        <v>ug/L</v>
      </c>
      <c r="D2661" s="6" t="str">
        <f t="shared" si="67"/>
        <v>Heptachlor_epoxide_tot</v>
      </c>
      <c r="E2661" s="149" t="str">
        <f t="shared" si="66"/>
        <v>ug/L</v>
      </c>
      <c r="F2661" s="173">
        <v>1</v>
      </c>
      <c r="G2661" t="str">
        <f>VLOOKUP(A2661,'MASTER KEY'!$A$2:$K7657,11,FALSE)</f>
        <v>Water Quality (Contaminants)</v>
      </c>
      <c r="H2661">
        <v>0</v>
      </c>
    </row>
    <row r="2662" spans="1:8">
      <c r="A2662" s="6" t="s">
        <v>8386</v>
      </c>
      <c r="B2662" t="str">
        <f>VLOOKUP(A2662,'MASTER KEY'!$A$2:$B8620,2,FALSE)</f>
        <v>Hexachlorobenzene (tot)</v>
      </c>
      <c r="C2662" s="149" t="str">
        <f>VLOOKUP(A2662,'MASTER KEY'!$A$2:$C8620,3,TRUE)</f>
        <v>ug/L</v>
      </c>
      <c r="D2662" s="6" t="str">
        <f t="shared" si="67"/>
        <v>Hexachlorobenzene_tot</v>
      </c>
      <c r="E2662" s="149" t="str">
        <f t="shared" si="66"/>
        <v>ug/L</v>
      </c>
      <c r="F2662" s="173">
        <v>1</v>
      </c>
      <c r="G2662" t="str">
        <f>VLOOKUP(A2662,'MASTER KEY'!$A$2:$K7658,11,FALSE)</f>
        <v>Water Quality (Contaminants)</v>
      </c>
      <c r="H2662">
        <v>0</v>
      </c>
    </row>
    <row r="2663" spans="1:8">
      <c r="A2663" s="6" t="s">
        <v>8387</v>
      </c>
      <c r="B2663" t="str">
        <f>VLOOKUP(A2663,'MASTER KEY'!$A$2:$B8621,2,FALSE)</f>
        <v>Malathion (tot)</v>
      </c>
      <c r="C2663" s="149" t="str">
        <f>VLOOKUP(A2663,'MASTER KEY'!$A$2:$C8621,3,TRUE)</f>
        <v>ug/L</v>
      </c>
      <c r="D2663" s="6" t="str">
        <f t="shared" si="67"/>
        <v>Malathion_tot</v>
      </c>
      <c r="E2663" s="149" t="str">
        <f t="shared" si="66"/>
        <v>ug/L</v>
      </c>
      <c r="F2663" s="173">
        <v>1</v>
      </c>
      <c r="G2663" t="str">
        <f>VLOOKUP(A2663,'MASTER KEY'!$A$2:$K7659,11,FALSE)</f>
        <v>Water Quality (Contaminants)</v>
      </c>
      <c r="H2663">
        <v>0</v>
      </c>
    </row>
    <row r="2664" spans="1:8">
      <c r="A2664" s="6" t="s">
        <v>8388</v>
      </c>
      <c r="B2664" t="str">
        <f>VLOOKUP(A2664,'MASTER KEY'!$A$2:$B8622,2,FALSE)</f>
        <v>Methoxychlor (tot)</v>
      </c>
      <c r="C2664" s="149" t="str">
        <f>VLOOKUP(A2664,'MASTER KEY'!$A$2:$C8622,3,TRUE)</f>
        <v>ug/L</v>
      </c>
      <c r="D2664" s="6" t="str">
        <f t="shared" si="67"/>
        <v>Methoxychlor_tot</v>
      </c>
      <c r="E2664" s="149" t="str">
        <f t="shared" si="66"/>
        <v>ug/L</v>
      </c>
      <c r="F2664" s="173">
        <v>1</v>
      </c>
      <c r="G2664" t="str">
        <f>VLOOKUP(A2664,'MASTER KEY'!$A$2:$K7660,11,FALSE)</f>
        <v>Water Quality (Contaminants)</v>
      </c>
      <c r="H2664">
        <v>0</v>
      </c>
    </row>
    <row r="2665" spans="1:8">
      <c r="A2665" s="6" t="s">
        <v>8389</v>
      </c>
      <c r="B2665" t="str">
        <f>VLOOKUP(A2665,'MASTER KEY'!$A$2:$B8623,2,FALSE)</f>
        <v>Nitrogen Dioxide (sol)</v>
      </c>
      <c r="C2665" s="149" t="str">
        <f>VLOOKUP(A2665,'MASTER KEY'!$A$2:$C8623,3,TRUE)</f>
        <v>ug/L</v>
      </c>
      <c r="D2665" s="6" t="str">
        <f t="shared" si="67"/>
        <v>Nitrogen_Dioxide_sol</v>
      </c>
      <c r="E2665" s="149" t="str">
        <f t="shared" si="66"/>
        <v>ug/L</v>
      </c>
      <c r="F2665" s="173">
        <v>1</v>
      </c>
      <c r="G2665" t="str">
        <f>VLOOKUP(A2665,'MASTER KEY'!$A$2:$K7661,11,FALSE)</f>
        <v>Water Quality (Contaminants)</v>
      </c>
      <c r="H2665">
        <v>0</v>
      </c>
    </row>
    <row r="2666" spans="1:8">
      <c r="A2666" s="6" t="s">
        <v>8390</v>
      </c>
      <c r="B2666" t="str">
        <f>VLOOKUP(A2666,'MASTER KEY'!$A$2:$B8624,2,FALSE)</f>
        <v>Parathion (tot)</v>
      </c>
      <c r="C2666" s="149" t="str">
        <f>VLOOKUP(A2666,'MASTER KEY'!$A$2:$C8624,3,TRUE)</f>
        <v>ug/L</v>
      </c>
      <c r="D2666" s="6" t="str">
        <f t="shared" si="67"/>
        <v>Parathion_tot</v>
      </c>
      <c r="E2666" s="149" t="str">
        <f t="shared" si="66"/>
        <v>ug/L</v>
      </c>
      <c r="F2666" s="173">
        <v>1</v>
      </c>
      <c r="G2666" t="str">
        <f>VLOOKUP(A2666,'MASTER KEY'!$A$2:$K7662,11,FALSE)</f>
        <v>Water Quality (Contaminants)</v>
      </c>
      <c r="H2666">
        <v>0</v>
      </c>
    </row>
    <row r="2667" spans="1:8">
      <c r="A2667" s="6" t="s">
        <v>8391</v>
      </c>
      <c r="B2667" t="str">
        <f>VLOOKUP(A2667,'MASTER KEY'!$A$2:$B8625,2,FALSE)</f>
        <v>Pirimiphos-methyl (tot)</v>
      </c>
      <c r="C2667" s="149" t="str">
        <f>VLOOKUP(A2667,'MASTER KEY'!$A$2:$C8625,3,TRUE)</f>
        <v>ug/L</v>
      </c>
      <c r="D2667" s="6" t="str">
        <f t="shared" si="67"/>
        <v>Pirimiphosmethyl_tot</v>
      </c>
      <c r="E2667" s="149" t="str">
        <f t="shared" si="66"/>
        <v>ug/L</v>
      </c>
      <c r="F2667" s="173">
        <v>1</v>
      </c>
      <c r="G2667" t="str">
        <f>VLOOKUP(A2667,'MASTER KEY'!$A$2:$K7663,11,FALSE)</f>
        <v>Water Quality (Contaminants)</v>
      </c>
      <c r="H2667">
        <v>0</v>
      </c>
    </row>
    <row r="2668" spans="1:8">
      <c r="A2668" s="6" t="s">
        <v>8392</v>
      </c>
      <c r="B2668" t="str">
        <f>VLOOKUP(A2668,'MASTER KEY'!$A$2:$B8626,2,FALSE)</f>
        <v>Simazine (tot)</v>
      </c>
      <c r="C2668" s="149" t="str">
        <f>VLOOKUP(A2668,'MASTER KEY'!$A$2:$C8626,3,TRUE)</f>
        <v>ug/L</v>
      </c>
      <c r="D2668" s="6" t="str">
        <f t="shared" si="67"/>
        <v>Simazine_tot</v>
      </c>
      <c r="E2668" s="149" t="str">
        <f t="shared" si="66"/>
        <v>ug/L</v>
      </c>
      <c r="F2668" s="173">
        <v>1</v>
      </c>
      <c r="G2668" t="str">
        <f>VLOOKUP(A2668,'MASTER KEY'!$A$2:$K7664,11,FALSE)</f>
        <v>Water Quality (Contaminants)</v>
      </c>
      <c r="H2668">
        <v>0</v>
      </c>
    </row>
    <row r="2669" spans="1:8">
      <c r="A2669" s="6" t="s">
        <v>8393</v>
      </c>
      <c r="B2669" t="str">
        <f>VLOOKUP(A2669,'MASTER KEY'!$A$2:$B8627,2,FALSE)</f>
        <v>Surrogate 1 OC Rec</v>
      </c>
      <c r="C2669" s="149" t="str">
        <f>VLOOKUP(A2669,'MASTER KEY'!$A$2:$C8627,3,TRUE)</f>
        <v>%</v>
      </c>
      <c r="D2669" s="6" t="str">
        <f t="shared" si="67"/>
        <v>Surrogate_1_OC_Rec</v>
      </c>
      <c r="E2669" s="149" t="str">
        <f t="shared" si="66"/>
        <v>%</v>
      </c>
      <c r="F2669" s="173">
        <v>1</v>
      </c>
      <c r="G2669" t="str">
        <f>VLOOKUP(A2669,'MASTER KEY'!$A$2:$K7665,11,FALSE)</f>
        <v>Water Quality (Contaminants)</v>
      </c>
      <c r="H2669">
        <v>0</v>
      </c>
    </row>
    <row r="2670" spans="1:8">
      <c r="A2670" s="6" t="s">
        <v>8394</v>
      </c>
      <c r="B2670" t="str">
        <f>VLOOKUP(A2670,'MASTER KEY'!$A$2:$B8628,2,FALSE)</f>
        <v>Surrogate 1 OP Rec</v>
      </c>
      <c r="C2670" s="149" t="str">
        <f>VLOOKUP(A2670,'MASTER KEY'!$A$2:$C8628,3,TRUE)</f>
        <v>%</v>
      </c>
      <c r="D2670" s="6" t="str">
        <f t="shared" si="67"/>
        <v>Surrogate_1_OP_Rec</v>
      </c>
      <c r="E2670" s="149" t="str">
        <f t="shared" si="66"/>
        <v>%</v>
      </c>
      <c r="F2670" s="173">
        <v>1</v>
      </c>
      <c r="G2670" t="str">
        <f>VLOOKUP(A2670,'MASTER KEY'!$A$2:$K7666,11,FALSE)</f>
        <v>Water Quality (Contaminants)</v>
      </c>
      <c r="H2670">
        <v>0</v>
      </c>
    </row>
    <row r="2671" spans="1:8">
      <c r="A2671" s="6" t="s">
        <v>8395</v>
      </c>
      <c r="B2671" t="str">
        <f>VLOOKUP(A2671,'MASTER KEY'!$A$2:$B8629,2,FALSE)</f>
        <v>Silver (tot)</v>
      </c>
      <c r="C2671" s="149" t="str">
        <f>VLOOKUP(A2671,'MASTER KEY'!$A$2:$C8629,3,TRUE)</f>
        <v>mg/L</v>
      </c>
      <c r="D2671" s="6" t="str">
        <f t="shared" si="67"/>
        <v>Silver_tot</v>
      </c>
      <c r="E2671" s="149" t="str">
        <f t="shared" si="66"/>
        <v>mg/L</v>
      </c>
      <c r="F2671" s="173">
        <v>1</v>
      </c>
      <c r="G2671" t="str">
        <f>VLOOKUP(A2671,'MASTER KEY'!$A$2:$K7667,11,FALSE)</f>
        <v>Water Quality (Contaminants)</v>
      </c>
      <c r="H2671">
        <v>0</v>
      </c>
    </row>
    <row r="2672" spans="1:8">
      <c r="A2672" s="6" t="s">
        <v>8396</v>
      </c>
      <c r="B2672" t="str">
        <f>VLOOKUP(A2672,'MASTER KEY'!$A$2:$B8630,2,FALSE)</f>
        <v>Chemical Oxygen Demand</v>
      </c>
      <c r="C2672" s="149" t="str">
        <f>VLOOKUP(A2672,'MASTER KEY'!$A$2:$C8630,3,TRUE)</f>
        <v>ug/L</v>
      </c>
      <c r="D2672" s="6" t="str">
        <f t="shared" si="67"/>
        <v>Chemical_Oxygen_Demand</v>
      </c>
      <c r="E2672" s="149" t="str">
        <f t="shared" si="66"/>
        <v>ug/L</v>
      </c>
      <c r="F2672" s="173">
        <v>1</v>
      </c>
      <c r="G2672" t="str">
        <f>VLOOKUP(A2672,'MASTER KEY'!$A$2:$K7668,11,FALSE)</f>
        <v>Water Quality (PhysChm)</v>
      </c>
      <c r="H2672">
        <v>0</v>
      </c>
    </row>
    <row r="2673" spans="1:8">
      <c r="A2673" s="6" t="s">
        <v>8397</v>
      </c>
      <c r="B2673" t="str">
        <f>VLOOKUP(A2673,'MASTER KEY'!$A$2:$B8631,2,FALSE)</f>
        <v>Loss On Ignition</v>
      </c>
      <c r="C2673" s="149" t="str">
        <f>VLOOKUP(A2673,'MASTER KEY'!$A$2:$C8631,3,TRUE)</f>
        <v>mg/L</v>
      </c>
      <c r="D2673" s="6" t="str">
        <f t="shared" si="67"/>
        <v>Loss_On_Ignition</v>
      </c>
      <c r="E2673" s="149" t="str">
        <f t="shared" si="66"/>
        <v>mg/L</v>
      </c>
      <c r="F2673" s="173">
        <v>1</v>
      </c>
      <c r="G2673" t="str">
        <f>VLOOKUP(A2673,'MASTER KEY'!$A$2:$K7669,11,FALSE)</f>
        <v>Water Quality (PhysChm)</v>
      </c>
      <c r="H2673">
        <v>0</v>
      </c>
    </row>
    <row r="2674" spans="1:8">
      <c r="A2674" s="6" t="s">
        <v>8398</v>
      </c>
      <c r="B2674" t="str">
        <f>VLOOKUP(A2674,'MASTER KEY'!$A$2:$B8632,2,FALSE)</f>
        <v>Nitrate Nitrogen</v>
      </c>
      <c r="C2674" s="149" t="str">
        <f>VLOOKUP(A2674,'MASTER KEY'!$A$2:$C8632,3,TRUE)</f>
        <v>mg/L</v>
      </c>
      <c r="D2674" s="6" t="str">
        <f t="shared" si="67"/>
        <v>Nitrate_Nitrogen</v>
      </c>
      <c r="E2674" s="149" t="str">
        <f t="shared" si="66"/>
        <v>mg/L</v>
      </c>
      <c r="F2674" s="173">
        <v>1</v>
      </c>
      <c r="G2674" t="str">
        <f>VLOOKUP(A2674,'MASTER KEY'!$A$2:$K7670,11,FALSE)</f>
        <v>Water Quality (Nutrient)</v>
      </c>
      <c r="H2674">
        <v>0</v>
      </c>
    </row>
    <row r="2675" spans="1:8">
      <c r="A2675" s="6" t="s">
        <v>8399</v>
      </c>
      <c r="B2675" t="str">
        <f>VLOOKUP(A2675,'MASTER KEY'!$A$2:$B8633,2,FALSE)</f>
        <v>Chlordane and Meta (tot)</v>
      </c>
      <c r="C2675" s="149" t="str">
        <f>VLOOKUP(A2675,'MASTER KEY'!$A$2:$C8633,3,TRUE)</f>
        <v>ug/L</v>
      </c>
      <c r="D2675" s="6" t="str">
        <f t="shared" si="67"/>
        <v>Chlordane_and_Meta_tot</v>
      </c>
      <c r="E2675" s="149" t="str">
        <f t="shared" si="66"/>
        <v>ug/L</v>
      </c>
      <c r="F2675" s="173">
        <v>1</v>
      </c>
      <c r="G2675" t="str">
        <f>VLOOKUP(A2675,'MASTER KEY'!$A$2:$K7671,11,FALSE)</f>
        <v>Water Quality (Contaminants)</v>
      </c>
      <c r="H2675">
        <v>0</v>
      </c>
    </row>
    <row r="2676" spans="1:8">
      <c r="A2676" s="6" t="s">
        <v>8400</v>
      </c>
      <c r="B2676" t="str">
        <f>VLOOKUP(A2676,'MASTER KEY'!$A$2:$B8634,2,FALSE)</f>
        <v>Dichlorodiphenyltrichloroethane and Meta (tot)</v>
      </c>
      <c r="C2676" s="149" t="str">
        <f>VLOOKUP(A2676,'MASTER KEY'!$A$2:$C8634,3,TRUE)</f>
        <v>ug/L</v>
      </c>
      <c r="D2676" s="6" t="str">
        <f t="shared" si="67"/>
        <v>Dichlorodiphenyltrichloroethane_and_Meta_tot</v>
      </c>
      <c r="E2676" s="149" t="str">
        <f t="shared" si="66"/>
        <v>ug/L</v>
      </c>
      <c r="F2676" s="173">
        <v>1</v>
      </c>
      <c r="G2676" t="str">
        <f>VLOOKUP(A2676,'MASTER KEY'!$A$2:$K7672,11,FALSE)</f>
        <v>Water Quality (Contaminants)</v>
      </c>
      <c r="H2676">
        <v>0</v>
      </c>
    </row>
    <row r="2677" spans="1:8">
      <c r="A2677" s="6" t="s">
        <v>8401</v>
      </c>
      <c r="B2677" t="str">
        <f>VLOOKUP(A2677,'MASTER KEY'!$A$2:$B8635,2,FALSE)</f>
        <v>Selenium (unfilt undig)</v>
      </c>
      <c r="C2677" s="149" t="str">
        <f>VLOOKUP(A2677,'MASTER KEY'!$A$2:$C8635,3,TRUE)</f>
        <v>mg/L</v>
      </c>
      <c r="D2677" s="6" t="str">
        <f t="shared" si="67"/>
        <v>Selenium_unfilt_undig</v>
      </c>
      <c r="E2677" s="149" t="str">
        <f t="shared" si="66"/>
        <v>mg/L</v>
      </c>
      <c r="F2677" s="173">
        <v>1</v>
      </c>
      <c r="G2677" t="str">
        <f>VLOOKUP(A2677,'MASTER KEY'!$A$2:$K7673,11,FALSE)</f>
        <v>Water Quality (Contaminants)</v>
      </c>
      <c r="H2677">
        <v>0</v>
      </c>
    </row>
    <row r="2678" spans="1:8">
      <c r="A2678" s="6" t="s">
        <v>8402</v>
      </c>
      <c r="B2678" t="str">
        <f>VLOOKUP(A2678,'MASTER KEY'!$A$2:$B8636,2,FALSE)</f>
        <v>Fenamiphos</v>
      </c>
      <c r="C2678" s="149" t="str">
        <f>VLOOKUP(A2678,'MASTER KEY'!$A$2:$C8636,3,TRUE)</f>
        <v>ug/L</v>
      </c>
      <c r="D2678" s="6" t="str">
        <f t="shared" si="67"/>
        <v>Fenamiphos</v>
      </c>
      <c r="E2678" s="149" t="str">
        <f t="shared" si="66"/>
        <v>ug/L</v>
      </c>
      <c r="F2678" s="173">
        <v>1</v>
      </c>
      <c r="G2678" t="str">
        <f>VLOOKUP(A2678,'MASTER KEY'!$A$2:$K7674,11,FALSE)</f>
        <v>Water Quality (Contaminants)</v>
      </c>
      <c r="H2678">
        <v>0</v>
      </c>
    </row>
    <row r="2679" spans="1:8">
      <c r="A2679" s="6" t="s">
        <v>8403</v>
      </c>
      <c r="B2679" t="str">
        <f>VLOOKUP(A2679,'MASTER KEY'!$A$2:$B8637,2,FALSE)</f>
        <v>Heptachlor and Hep epox (tot)</v>
      </c>
      <c r="C2679" s="149" t="str">
        <f>VLOOKUP(A2679,'MASTER KEY'!$A$2:$C8637,3,TRUE)</f>
        <v>ug/L</v>
      </c>
      <c r="D2679" s="6" t="str">
        <f t="shared" si="67"/>
        <v>Heptachlor_and_Hep_epox_tot</v>
      </c>
      <c r="E2679" s="149" t="str">
        <f t="shared" si="66"/>
        <v>ug/L</v>
      </c>
      <c r="F2679" s="173">
        <v>1</v>
      </c>
      <c r="G2679" t="str">
        <f>VLOOKUP(A2679,'MASTER KEY'!$A$2:$K7675,11,FALSE)</f>
        <v>Water Quality (Contaminants)</v>
      </c>
      <c r="H2679">
        <v>0</v>
      </c>
    </row>
    <row r="2680" spans="1:8">
      <c r="A2680" s="6" t="s">
        <v>8404</v>
      </c>
      <c r="B2680" t="str">
        <f>VLOOKUP(A2680,'MASTER KEY'!$A$2:$B8638,2,FALSE)</f>
        <v>Maldison</v>
      </c>
      <c r="C2680" s="149" t="str">
        <f>VLOOKUP(A2680,'MASTER KEY'!$A$2:$C8638,3,TRUE)</f>
        <v>ug/L</v>
      </c>
      <c r="D2680" s="6" t="str">
        <f t="shared" si="67"/>
        <v>Maldison</v>
      </c>
      <c r="E2680" s="149" t="str">
        <f t="shared" si="66"/>
        <v>ug/L</v>
      </c>
      <c r="F2680" s="173">
        <v>1</v>
      </c>
      <c r="G2680" t="str">
        <f>VLOOKUP(A2680,'MASTER KEY'!$A$2:$K7676,11,FALSE)</f>
        <v>Water Quality (Contaminants)</v>
      </c>
      <c r="H2680">
        <v>0</v>
      </c>
    </row>
    <row r="2681" spans="1:8">
      <c r="A2681" s="6" t="s">
        <v>8405</v>
      </c>
      <c r="B2681" t="str">
        <f>VLOOKUP(A2681,'MASTER KEY'!$A$2:$B8639,2,FALSE)</f>
        <v>Loss On Ignition (1000degC)</v>
      </c>
      <c r="C2681" s="149" t="str">
        <f>VLOOKUP(A2681,'MASTER KEY'!$A$2:$C8639,3,TRUE)</f>
        <v>%</v>
      </c>
      <c r="D2681" s="6" t="str">
        <f t="shared" si="67"/>
        <v>Loss_On_Ignition_1000degC</v>
      </c>
      <c r="E2681" s="149" t="str">
        <f t="shared" si="66"/>
        <v>%</v>
      </c>
      <c r="F2681" s="173">
        <v>1</v>
      </c>
      <c r="G2681" t="str">
        <f>VLOOKUP(A2681,'MASTER KEY'!$A$2:$K7677,11,FALSE)</f>
        <v>Water Quality (PhysChm)</v>
      </c>
      <c r="H2681">
        <v>0</v>
      </c>
    </row>
    <row r="2682" spans="1:8">
      <c r="A2682" s="6" t="s">
        <v>8406</v>
      </c>
      <c r="B2682" t="str">
        <f>VLOOKUP(A2682,'MASTER KEY'!$A$2:$B8640,2,FALSE)</f>
        <v>Loss On Ignition (550degC)</v>
      </c>
      <c r="C2682" s="149" t="str">
        <f>VLOOKUP(A2682,'MASTER KEY'!$A$2:$C8640,3,TRUE)</f>
        <v>%</v>
      </c>
      <c r="D2682" s="6" t="str">
        <f t="shared" si="67"/>
        <v>Loss_On_Ignition_550degC</v>
      </c>
      <c r="E2682" s="149" t="str">
        <f t="shared" si="66"/>
        <v>%</v>
      </c>
      <c r="F2682" s="173">
        <v>1</v>
      </c>
      <c r="G2682" t="str">
        <f>VLOOKUP(A2682,'MASTER KEY'!$A$2:$K7678,11,FALSE)</f>
        <v>Water Quality (PhysChm)</v>
      </c>
      <c r="H2682">
        <v>0</v>
      </c>
    </row>
    <row r="2683" spans="1:8">
      <c r="A2683" s="6" t="s">
        <v>8407</v>
      </c>
      <c r="B2683" t="str">
        <f>VLOOKUP(A2683,'MASTER KEY'!$A$2:$B8641,2,FALSE)</f>
        <v>Total Phosphorus (mg/kg)</v>
      </c>
      <c r="C2683" s="149" t="str">
        <f>VLOOKUP(A2683,'MASTER KEY'!$A$2:$C8641,3,TRUE)</f>
        <v>mg/kg</v>
      </c>
      <c r="D2683" s="6" t="str">
        <f t="shared" si="67"/>
        <v>Total_Phosphorus_mgkg</v>
      </c>
      <c r="E2683" s="149" t="str">
        <f t="shared" si="66"/>
        <v>mg/kg</v>
      </c>
      <c r="F2683" s="173">
        <v>1</v>
      </c>
      <c r="G2683" t="str">
        <f>VLOOKUP(A2683,'MASTER KEY'!$A$2:$K7679,11,FALSE)</f>
        <v>Water Quality (Nutrient)</v>
      </c>
      <c r="H2683">
        <v>0</v>
      </c>
    </row>
    <row r="2684" spans="1:8">
      <c r="A2684" s="6" t="s">
        <v>8408</v>
      </c>
      <c r="B2684" t="str">
        <f>VLOOKUP(A2684,'MASTER KEY'!$A$2:$B8642,2,FALSE)</f>
        <v>Tin (tot) (mg/kg)</v>
      </c>
      <c r="C2684" s="149" t="str">
        <f>VLOOKUP(A2684,'MASTER KEY'!$A$2:$C8642,3,TRUE)</f>
        <v>mg/kg</v>
      </c>
      <c r="D2684" s="6" t="str">
        <f t="shared" si="67"/>
        <v>Tin_tot_mgkg</v>
      </c>
      <c r="E2684" s="149" t="str">
        <f t="shared" si="66"/>
        <v>mg/kg</v>
      </c>
      <c r="F2684" s="173">
        <v>1</v>
      </c>
      <c r="G2684" t="str">
        <f>VLOOKUP(A2684,'MASTER KEY'!$A$2:$K7680,11,FALSE)</f>
        <v>Water Quality (Contaminants)</v>
      </c>
      <c r="H2684">
        <v>0</v>
      </c>
    </row>
    <row r="2685" spans="1:8">
      <c r="A2685" s="6" t="s">
        <v>8409</v>
      </c>
      <c r="B2685" t="str">
        <f>VLOOKUP(A2685,'MASTER KEY'!$A$2:$B8643,2,FALSE)</f>
        <v>Tributyltin</v>
      </c>
      <c r="C2685" s="149" t="str">
        <f>VLOOKUP(A2685,'MASTER KEY'!$A$2:$C8643,3,TRUE)</f>
        <v>ng/g</v>
      </c>
      <c r="D2685" s="6" t="str">
        <f t="shared" si="67"/>
        <v>Tributyltin</v>
      </c>
      <c r="E2685" s="149" t="str">
        <f t="shared" si="66"/>
        <v>ng/g</v>
      </c>
      <c r="F2685" s="173">
        <v>1</v>
      </c>
      <c r="G2685" t="str">
        <f>VLOOKUP(A2685,'MASTER KEY'!$A$2:$K7681,11,FALSE)</f>
        <v>Water Quality (Contaminants)</v>
      </c>
      <c r="H2685">
        <v>0</v>
      </c>
    </row>
    <row r="2686" spans="1:8">
      <c r="A2686" s="6" t="s">
        <v>8410</v>
      </c>
      <c r="B2686" t="str">
        <f>VLOOKUP(A2686,'MASTER KEY'!$A$2:$B8644,2,FALSE)</f>
        <v>Weight (dry)</v>
      </c>
      <c r="C2686" s="149" t="str">
        <f>VLOOKUP(A2686,'MASTER KEY'!$A$2:$C8644,3,TRUE)</f>
        <v>mg</v>
      </c>
      <c r="D2686" s="6" t="str">
        <f t="shared" si="67"/>
        <v>Weight_dry</v>
      </c>
      <c r="E2686" s="149" t="str">
        <f t="shared" si="66"/>
        <v>mg</v>
      </c>
      <c r="F2686" s="173">
        <v>1</v>
      </c>
      <c r="G2686" t="str">
        <f>VLOOKUP(A2686,'MASTER KEY'!$A$2:$K7682,11,FALSE)</f>
        <v>Water Quality (PhysChm)</v>
      </c>
      <c r="H2686">
        <v>0</v>
      </c>
    </row>
    <row r="2687" spans="1:8">
      <c r="A2687" s="6" t="s">
        <v>8411</v>
      </c>
      <c r="B2687" t="str">
        <f>VLOOKUP(A2687,'MASTER KEY'!$A$2:$B8645,2,FALSE)</f>
        <v>Weight lost (mg1000degC)</v>
      </c>
      <c r="C2687" s="149" t="str">
        <f>VLOOKUP(A2687,'MASTER KEY'!$A$2:$C8645,3,TRUE)</f>
        <v>mg</v>
      </c>
      <c r="D2687" s="6" t="str">
        <f t="shared" si="67"/>
        <v>Weight_lost_mg1000degC</v>
      </c>
      <c r="E2687" s="149" t="str">
        <f t="shared" si="66"/>
        <v>mg</v>
      </c>
      <c r="F2687" s="173">
        <v>1</v>
      </c>
      <c r="G2687" t="str">
        <f>VLOOKUP(A2687,'MASTER KEY'!$A$2:$K7683,11,FALSE)</f>
        <v>Water Quality (PhysChm)</v>
      </c>
      <c r="H2687">
        <v>0</v>
      </c>
    </row>
    <row r="2688" spans="1:8">
      <c r="A2688" s="6" t="s">
        <v>8412</v>
      </c>
      <c r="B2688" t="str">
        <f>VLOOKUP(A2688,'MASTER KEY'!$A$2:$B8646,2,FALSE)</f>
        <v>Weight lost (mg550degC)</v>
      </c>
      <c r="C2688" s="149" t="str">
        <f>VLOOKUP(A2688,'MASTER KEY'!$A$2:$C8646,3,TRUE)</f>
        <v>mg</v>
      </c>
      <c r="D2688" s="6" t="str">
        <f t="shared" si="67"/>
        <v>Weight_lost_mg550degC</v>
      </c>
      <c r="E2688" s="149" t="str">
        <f t="shared" si="66"/>
        <v>mg</v>
      </c>
      <c r="F2688" s="173">
        <v>1</v>
      </c>
      <c r="G2688" t="str">
        <f>VLOOKUP(A2688,'MASTER KEY'!$A$2:$K7684,11,FALSE)</f>
        <v>Water Quality (PhysChm)</v>
      </c>
      <c r="H2688">
        <v>0</v>
      </c>
    </row>
    <row r="2689" spans="1:8">
      <c r="A2689" s="6" t="s">
        <v>8413</v>
      </c>
      <c r="B2689" t="str">
        <f>VLOOKUP(A2689,'MASTER KEY'!$A$2:$B8647,2,FALSE)</f>
        <v>Total Organic Carbon (percentage)</v>
      </c>
      <c r="C2689" s="149" t="str">
        <f>VLOOKUP(A2689,'MASTER KEY'!$A$2:$C8647,3,TRUE)</f>
        <v>mg/L</v>
      </c>
      <c r="D2689" s="6" t="str">
        <f t="shared" si="67"/>
        <v>Total_Organic_Carbon_percentage</v>
      </c>
      <c r="E2689" s="149" t="str">
        <f t="shared" si="66"/>
        <v>mg/L</v>
      </c>
      <c r="F2689" s="173">
        <v>1</v>
      </c>
      <c r="G2689" t="str">
        <f>VLOOKUP(A2689,'MASTER KEY'!$A$2:$K7685,11,FALSE)</f>
        <v>Water Quality (Nutrient)</v>
      </c>
      <c r="H2689">
        <v>0</v>
      </c>
    </row>
    <row r="2690" spans="1:8">
      <c r="A2690" s="6" t="s">
        <v>8414</v>
      </c>
      <c r="B2690" t="str">
        <f>VLOOKUP(A2690,'MASTER KEY'!$A$2:$B8648,2,FALSE)</f>
        <v>Total Coliforms</v>
      </c>
      <c r="C2690" s="149" t="str">
        <f>VLOOKUP(A2690,'MASTER KEY'!$A$2:$C8648,3,TRUE)</f>
        <v>CFU/100ml</v>
      </c>
      <c r="D2690" s="6" t="str">
        <f t="shared" si="67"/>
        <v>Total_Coliforms</v>
      </c>
      <c r="E2690" s="149" t="str">
        <f t="shared" si="66"/>
        <v>CFU/100ml</v>
      </c>
      <c r="F2690" s="173">
        <v>1</v>
      </c>
      <c r="G2690" t="str">
        <f>VLOOKUP(A2690,'MASTER KEY'!$A$2:$K7686,11,FALSE)</f>
        <v>Water Quality (Contaminants)</v>
      </c>
      <c r="H2690">
        <v>0</v>
      </c>
    </row>
    <row r="2691" spans="1:8">
      <c r="A2691" s="6" t="s">
        <v>8415</v>
      </c>
      <c r="B2691" t="str">
        <f>VLOOKUP(A2691,'MASTER KEY'!$A$2:$B8649,2,FALSE)</f>
        <v>Total Nitrogen (mg/kg)</v>
      </c>
      <c r="C2691" s="149" t="str">
        <f>VLOOKUP(A2691,'MASTER KEY'!$A$2:$C8649,3,TRUE)</f>
        <v>mg/kg</v>
      </c>
      <c r="D2691" s="6" t="str">
        <f t="shared" si="67"/>
        <v>Total_Nitrogen_mgkg</v>
      </c>
      <c r="E2691" s="149" t="str">
        <f t="shared" si="66"/>
        <v>mg/kg</v>
      </c>
      <c r="F2691" s="173">
        <v>1</v>
      </c>
      <c r="G2691" t="str">
        <f>VLOOKUP(A2691,'MASTER KEY'!$A$2:$K7687,11,FALSE)</f>
        <v>Water Quality (Nutrient)</v>
      </c>
      <c r="H2691">
        <v>0</v>
      </c>
    </row>
    <row r="2692" spans="1:8">
      <c r="A2692" s="6" t="s">
        <v>8416</v>
      </c>
      <c r="B2692" t="str">
        <f>VLOOKUP(A2692,'MASTER KEY'!$A$2:$B8650,2,FALSE)</f>
        <v>Potassium (tot)</v>
      </c>
      <c r="C2692" s="149" t="str">
        <f>VLOOKUP(A2692,'MASTER KEY'!$A$2:$C8650,3,TRUE)</f>
        <v>mg/L</v>
      </c>
      <c r="D2692" s="6" t="str">
        <f t="shared" si="67"/>
        <v>Potassium_tot</v>
      </c>
      <c r="E2692" s="149" t="str">
        <f t="shared" si="66"/>
        <v>mg/L</v>
      </c>
      <c r="F2692" s="173">
        <v>1</v>
      </c>
      <c r="G2692" t="str">
        <f>VLOOKUP(A2692,'MASTER KEY'!$A$2:$K7688,11,FALSE)</f>
        <v>Water Quality (Nutrient)</v>
      </c>
      <c r="H2692">
        <v>0</v>
      </c>
    </row>
    <row r="2693" spans="1:8">
      <c r="A2693" s="6" t="s">
        <v>8417</v>
      </c>
      <c r="B2693" t="str">
        <f>VLOOKUP(A2693,'MASTER KEY'!$A$2:$B8651,2,FALSE)</f>
        <v>Sodium (tot)</v>
      </c>
      <c r="C2693" s="149" t="str">
        <f>VLOOKUP(A2693,'MASTER KEY'!$A$2:$C8651,3,TRUE)</f>
        <v>mg/L</v>
      </c>
      <c r="D2693" s="6" t="str">
        <f t="shared" si="67"/>
        <v>Sodium_tot</v>
      </c>
      <c r="E2693" s="149" t="str">
        <f t="shared" si="66"/>
        <v>mg/L</v>
      </c>
      <c r="F2693" s="173">
        <v>1</v>
      </c>
      <c r="G2693" t="str">
        <f>VLOOKUP(A2693,'MASTER KEY'!$A$2:$K7689,11,FALSE)</f>
        <v>Water Quality (Nutrient)</v>
      </c>
      <c r="H2693">
        <v>0</v>
      </c>
    </row>
    <row r="2694" spans="1:8">
      <c r="A2694" s="6" t="s">
        <v>8418</v>
      </c>
      <c r="B2694" t="str">
        <f>VLOOKUP(A2694,'MASTER KEY'!$A$2:$B8652,2,FALSE)</f>
        <v>Strontium (tot)</v>
      </c>
      <c r="C2694" s="149" t="str">
        <f>VLOOKUP(A2694,'MASTER KEY'!$A$2:$C8652,3,TRUE)</f>
        <v>mg/L</v>
      </c>
      <c r="D2694" s="6" t="str">
        <f t="shared" si="67"/>
        <v>Strontium_tot</v>
      </c>
      <c r="E2694" s="149" t="str">
        <f t="shared" si="66"/>
        <v>mg/L</v>
      </c>
      <c r="F2694" s="173">
        <v>1</v>
      </c>
      <c r="G2694" t="str">
        <f>VLOOKUP(A2694,'MASTER KEY'!$A$2:$K7690,11,FALSE)</f>
        <v>Water Quality (Nutrient)</v>
      </c>
      <c r="H2694">
        <v>0</v>
      </c>
    </row>
    <row r="2695" spans="1:8">
      <c r="A2695" s="6" t="s">
        <v>8419</v>
      </c>
      <c r="B2695" t="str">
        <f>VLOOKUP(A2695,'MASTER KEY'!$A$2:$B8653,2,FALSE)</f>
        <v>Moisture content (dry weight)</v>
      </c>
      <c r="C2695" s="149" t="str">
        <f>VLOOKUP(A2695,'MASTER KEY'!$A$2:$C8653,3,TRUE)</f>
        <v>%</v>
      </c>
      <c r="D2695" s="6" t="str">
        <f t="shared" si="67"/>
        <v>Moisture_content_dry_weight</v>
      </c>
      <c r="E2695" s="149" t="str">
        <f t="shared" si="66"/>
        <v>%</v>
      </c>
      <c r="F2695" s="173">
        <v>1</v>
      </c>
      <c r="G2695" t="str">
        <f>VLOOKUP(A2695,'MASTER KEY'!$A$2:$K7691,11,FALSE)</f>
        <v>Others</v>
      </c>
      <c r="H2695">
        <v>0</v>
      </c>
    </row>
    <row r="2696" spans="1:8">
      <c r="A2696" s="6" t="s">
        <v>8420</v>
      </c>
      <c r="B2696" t="str">
        <f>VLOOKUP(A2696,'MASTER KEY'!$A$2:$B8654,2,FALSE)</f>
        <v>Barium (sol)</v>
      </c>
      <c r="C2696" s="149" t="str">
        <f>VLOOKUP(A2696,'MASTER KEY'!$A$2:$C8654,3,TRUE)</f>
        <v>mg/L</v>
      </c>
      <c r="D2696" s="6" t="str">
        <f t="shared" si="67"/>
        <v>Barium_sol</v>
      </c>
      <c r="E2696" s="149" t="str">
        <f t="shared" si="66"/>
        <v>mg/L</v>
      </c>
      <c r="F2696" s="173">
        <v>1</v>
      </c>
      <c r="G2696" t="str">
        <f>VLOOKUP(A2696,'MASTER KEY'!$A$2:$K7692,11,FALSE)</f>
        <v>Water Quality (Contaminants)</v>
      </c>
      <c r="H2696">
        <v>0</v>
      </c>
    </row>
    <row r="2697" spans="1:8">
      <c r="A2697" s="6" t="s">
        <v>8421</v>
      </c>
      <c r="B2697" t="str">
        <f>VLOOKUP(A2697,'MASTER KEY'!$A$2:$B8655,2,FALSE)</f>
        <v>Barium (tot)</v>
      </c>
      <c r="C2697" s="149" t="str">
        <f>VLOOKUP(A2697,'MASTER KEY'!$A$2:$C8655,3,TRUE)</f>
        <v>mg/L</v>
      </c>
      <c r="D2697" s="6" t="str">
        <f t="shared" si="67"/>
        <v>Barium_tot</v>
      </c>
      <c r="E2697" s="149" t="str">
        <f t="shared" si="66"/>
        <v>mg/L</v>
      </c>
      <c r="F2697" s="173">
        <v>1</v>
      </c>
      <c r="G2697" t="str">
        <f>VLOOKUP(A2697,'MASTER KEY'!$A$2:$K7693,11,FALSE)</f>
        <v>Water Quality (Contaminants)</v>
      </c>
      <c r="H2697">
        <v>0</v>
      </c>
    </row>
    <row r="2698" spans="1:8">
      <c r="A2698" s="6" t="s">
        <v>8422</v>
      </c>
      <c r="B2698" t="str">
        <f>VLOOKUP(A2698,'MASTER KEY'!$A$2:$B8656,2,FALSE)</f>
        <v>Gallium (sol)</v>
      </c>
      <c r="C2698" s="149" t="str">
        <f>VLOOKUP(A2698,'MASTER KEY'!$A$2:$C8656,3,TRUE)</f>
        <v>mg/L</v>
      </c>
      <c r="D2698" s="6" t="str">
        <f t="shared" si="67"/>
        <v>Gallium_sol</v>
      </c>
      <c r="E2698" s="149" t="str">
        <f t="shared" si="66"/>
        <v>mg/L</v>
      </c>
      <c r="F2698" s="173">
        <v>1</v>
      </c>
      <c r="G2698" t="str">
        <f>VLOOKUP(A2698,'MASTER KEY'!$A$2:$K7694,11,FALSE)</f>
        <v>Water Quality (Contaminants)</v>
      </c>
      <c r="H2698">
        <v>0</v>
      </c>
    </row>
    <row r="2699" spans="1:8">
      <c r="A2699" s="6" t="s">
        <v>8423</v>
      </c>
      <c r="B2699" t="str">
        <f>VLOOKUP(A2699,'MASTER KEY'!$A$2:$B8657,2,FALSE)</f>
        <v>Gallium (tot)</v>
      </c>
      <c r="C2699" s="149" t="str">
        <f>VLOOKUP(A2699,'MASTER KEY'!$A$2:$C8657,3,TRUE)</f>
        <v>mg/L</v>
      </c>
      <c r="D2699" s="6" t="str">
        <f t="shared" si="67"/>
        <v>Gallium_tot</v>
      </c>
      <c r="E2699" s="149" t="str">
        <f t="shared" si="66"/>
        <v>mg/L</v>
      </c>
      <c r="F2699" s="173">
        <v>1</v>
      </c>
      <c r="G2699" t="str">
        <f>VLOOKUP(A2699,'MASTER KEY'!$A$2:$K7695,11,FALSE)</f>
        <v>Water Quality (Contaminants)</v>
      </c>
      <c r="H2699">
        <v>0</v>
      </c>
    </row>
    <row r="2700" spans="1:8">
      <c r="A2700" s="6" t="s">
        <v>8424</v>
      </c>
      <c r="B2700" t="str">
        <f>VLOOKUP(A2700,'MASTER KEY'!$A$2:$B8658,2,FALSE)</f>
        <v>Antimony (sol)</v>
      </c>
      <c r="C2700" s="149" t="str">
        <f>VLOOKUP(A2700,'MASTER KEY'!$A$2:$C8658,3,TRUE)</f>
        <v>mg/L</v>
      </c>
      <c r="D2700" s="6" t="str">
        <f t="shared" si="67"/>
        <v>Antimony_sol</v>
      </c>
      <c r="E2700" s="149" t="str">
        <f t="shared" ref="E2700:E2743" si="68">C2700</f>
        <v>mg/L</v>
      </c>
      <c r="F2700" s="173">
        <v>1</v>
      </c>
      <c r="G2700" t="str">
        <f>VLOOKUP(A2700,'MASTER KEY'!$A$2:$K7696,11,FALSE)</f>
        <v>Water Quality (Contaminants)</v>
      </c>
      <c r="H2700">
        <v>0</v>
      </c>
    </row>
    <row r="2701" spans="1:8">
      <c r="A2701" s="6" t="s">
        <v>8425</v>
      </c>
      <c r="B2701" t="str">
        <f>VLOOKUP(A2701,'MASTER KEY'!$A$2:$B8659,2,FALSE)</f>
        <v>Antimony (tot)</v>
      </c>
      <c r="C2701" s="149" t="str">
        <f>VLOOKUP(A2701,'MASTER KEY'!$A$2:$C8659,3,TRUE)</f>
        <v>mg/L</v>
      </c>
      <c r="D2701" s="6" t="str">
        <f t="shared" ref="D2701:D2764" si="69">SUBSTITUTE(SUBSTITUTE(SUBSTITUTE(SUBSTITUTE(SUBSTITUTE(SUBSTITUTE(SUBSTITUTE(SUBSTITUTE(SUBSTITUTE(SUBSTITUTE(SUBSTITUTE(SUBSTITUTE(B2701," ","_"),"%",""),"(",""),")",""),"/",""),",",""),"-",""),".",""),"'",""),"&lt;",""),"&gt;",""),"=","")</f>
        <v>Antimony_tot</v>
      </c>
      <c r="E2701" s="149" t="str">
        <f t="shared" si="68"/>
        <v>mg/L</v>
      </c>
      <c r="F2701" s="173">
        <v>1</v>
      </c>
      <c r="G2701" t="str">
        <f>VLOOKUP(A2701,'MASTER KEY'!$A$2:$K7697,11,FALSE)</f>
        <v>Water Quality (Contaminants)</v>
      </c>
      <c r="H2701">
        <v>0</v>
      </c>
    </row>
    <row r="2702" spans="1:8">
      <c r="A2702" s="6" t="s">
        <v>8426</v>
      </c>
      <c r="B2702" t="str">
        <f>VLOOKUP(A2702,'MASTER KEY'!$A$2:$B8660,2,FALSE)</f>
        <v>Thorium (sol)</v>
      </c>
      <c r="C2702" s="149" t="str">
        <f>VLOOKUP(A2702,'MASTER KEY'!$A$2:$C8660,3,TRUE)</f>
        <v>mg/L</v>
      </c>
      <c r="D2702" s="6" t="str">
        <f t="shared" si="69"/>
        <v>Thorium_sol</v>
      </c>
      <c r="E2702" s="149" t="str">
        <f t="shared" si="68"/>
        <v>mg/L</v>
      </c>
      <c r="F2702" s="173">
        <v>1</v>
      </c>
      <c r="G2702" t="str">
        <f>VLOOKUP(A2702,'MASTER KEY'!$A$2:$K7698,11,FALSE)</f>
        <v>Water Quality (Contaminants)</v>
      </c>
      <c r="H2702">
        <v>0</v>
      </c>
    </row>
    <row r="2703" spans="1:8">
      <c r="A2703" s="6" t="s">
        <v>8427</v>
      </c>
      <c r="B2703" t="str">
        <f>VLOOKUP(A2703,'MASTER KEY'!$A$2:$B8661,2,FALSE)</f>
        <v>Thorium (tot)</v>
      </c>
      <c r="C2703" s="149" t="str">
        <f>VLOOKUP(A2703,'MASTER KEY'!$A$2:$C8661,3,TRUE)</f>
        <v>mg/L</v>
      </c>
      <c r="D2703" s="6" t="str">
        <f t="shared" si="69"/>
        <v>Thorium_tot</v>
      </c>
      <c r="E2703" s="149" t="str">
        <f t="shared" si="68"/>
        <v>mg/L</v>
      </c>
      <c r="F2703" s="173">
        <v>1</v>
      </c>
      <c r="G2703" t="str">
        <f>VLOOKUP(A2703,'MASTER KEY'!$A$2:$K7699,11,FALSE)</f>
        <v>Water Quality (Contaminants)</v>
      </c>
      <c r="H2703">
        <v>0</v>
      </c>
    </row>
    <row r="2704" spans="1:8">
      <c r="A2704" s="6" t="s">
        <v>8428</v>
      </c>
      <c r="B2704" t="str">
        <f>VLOOKUP(A2704,'MASTER KEY'!$A$2:$B8662,2,FALSE)</f>
        <v>Carbonate Alkalinity as CaCO3</v>
      </c>
      <c r="C2704" s="149" t="str">
        <f>VLOOKUP(A2704,'MASTER KEY'!$A$2:$C8662,3,TRUE)</f>
        <v>mg/l</v>
      </c>
      <c r="D2704" s="6" t="str">
        <f t="shared" si="69"/>
        <v>Carbonate_Alkalinity_as_CaCO3</v>
      </c>
      <c r="E2704" s="149" t="str">
        <f t="shared" si="68"/>
        <v>mg/l</v>
      </c>
      <c r="F2704" s="173">
        <v>1</v>
      </c>
      <c r="G2704" t="str">
        <f>VLOOKUP(A2704,'MASTER KEY'!$A$2:$K7700,11,FALSE)</f>
        <v>Water Quality (PhysChm)</v>
      </c>
      <c r="H2704">
        <v>0</v>
      </c>
    </row>
    <row r="2705" spans="1:8">
      <c r="A2705" s="6" t="s">
        <v>8429</v>
      </c>
      <c r="B2705" t="str">
        <f>VLOOKUP(A2705,'MASTER KEY'!$A$2:$B8663,2,FALSE)</f>
        <v>Hydroxide Alkalinity as CaCO3</v>
      </c>
      <c r="C2705" s="149" t="str">
        <f>VLOOKUP(A2705,'MASTER KEY'!$A$2:$C8663,3,TRUE)</f>
        <v>mg/l</v>
      </c>
      <c r="D2705" s="6" t="str">
        <f t="shared" si="69"/>
        <v>Hydroxide_Alkalinity_as_CaCO3</v>
      </c>
      <c r="E2705" s="149" t="str">
        <f t="shared" si="68"/>
        <v>mg/l</v>
      </c>
      <c r="F2705" s="173">
        <v>1</v>
      </c>
      <c r="G2705" t="str">
        <f>VLOOKUP(A2705,'MASTER KEY'!$A$2:$K7701,11,FALSE)</f>
        <v>Water Quality (PhysChm)</v>
      </c>
      <c r="H2705">
        <v>0</v>
      </c>
    </row>
    <row r="2706" spans="1:8">
      <c r="A2706" s="6" t="s">
        <v>8430</v>
      </c>
      <c r="B2706" t="str">
        <f>VLOOKUP(A2706,'MASTER KEY'!$A$2:$B8664,2,FALSE)</f>
        <v>Colour</v>
      </c>
      <c r="C2706" s="149" t="str">
        <f>VLOOKUP(A2706,'MASTER KEY'!$A$2:$C8664,3,TRUE)</f>
        <v>CU</v>
      </c>
      <c r="D2706" s="6" t="str">
        <f t="shared" si="69"/>
        <v>Colour</v>
      </c>
      <c r="E2706" s="149" t="str">
        <f t="shared" si="68"/>
        <v>CU</v>
      </c>
      <c r="F2706" s="173">
        <v>1</v>
      </c>
      <c r="G2706" t="str">
        <f>VLOOKUP(A2706,'MASTER KEY'!$A$2:$K7702,11,FALSE)</f>
        <v>Water Quality (PhysChm)</v>
      </c>
      <c r="H2706">
        <v>0</v>
      </c>
    </row>
    <row r="2707" spans="1:8">
      <c r="A2707" s="6" t="s">
        <v>8431</v>
      </c>
      <c r="B2707" t="str">
        <f>VLOOKUP(A2707,'MASTER KEY'!$A$2:$B8665,2,FALSE)</f>
        <v>Total Organic Nitrogen</v>
      </c>
      <c r="C2707" s="149" t="str">
        <f>VLOOKUP(A2707,'MASTER KEY'!$A$2:$C8665,3,TRUE)</f>
        <v>mg/L</v>
      </c>
      <c r="D2707" s="6" t="str">
        <f t="shared" si="69"/>
        <v>Total_Organic_Nitrogen</v>
      </c>
      <c r="E2707" s="149" t="str">
        <f t="shared" si="68"/>
        <v>mg/L</v>
      </c>
      <c r="F2707" s="173">
        <v>1</v>
      </c>
      <c r="G2707" t="str">
        <f>VLOOKUP(A2707,'MASTER KEY'!$A$2:$K7703,11,FALSE)</f>
        <v>Water Quality (Nutrient)</v>
      </c>
      <c r="H2707">
        <v>0</v>
      </c>
    </row>
    <row r="2708" spans="1:8">
      <c r="A2708" s="6" t="s">
        <v>8432</v>
      </c>
      <c r="B2708" t="str">
        <f>VLOOKUP(A2708,'MASTER KEY'!$A$2:$B8666,2,FALSE)</f>
        <v>Tin (tot) (mg/L)</v>
      </c>
      <c r="C2708" s="149" t="str">
        <f>VLOOKUP(A2708,'MASTER KEY'!$A$2:$C8666,3,TRUE)</f>
        <v>mg/L</v>
      </c>
      <c r="D2708" s="6" t="str">
        <f t="shared" si="69"/>
        <v>Tin_tot_mgL</v>
      </c>
      <c r="E2708" s="149" t="str">
        <f t="shared" si="68"/>
        <v>mg/L</v>
      </c>
      <c r="F2708" s="173">
        <v>1</v>
      </c>
      <c r="G2708" t="str">
        <f>VLOOKUP(A2708,'MASTER KEY'!$A$2:$K7704,11,FALSE)</f>
        <v>Water Quality (Contaminants)</v>
      </c>
      <c r="H2708">
        <v>0</v>
      </c>
    </row>
    <row r="2709" spans="1:8">
      <c r="A2709" s="6" t="s">
        <v>8433</v>
      </c>
      <c r="B2709" t="str">
        <f>VLOOKUP(A2709,'MASTER KEY'!$A$2:$B8667,2,FALSE)</f>
        <v>Boron (tot)</v>
      </c>
      <c r="C2709" s="149" t="str">
        <f>VLOOKUP(A2709,'MASTER KEY'!$A$2:$C8667,3,TRUE)</f>
        <v>mg/L</v>
      </c>
      <c r="D2709" s="6" t="str">
        <f t="shared" si="69"/>
        <v>Boron_tot</v>
      </c>
      <c r="E2709" s="149" t="str">
        <f t="shared" si="68"/>
        <v>mg/L</v>
      </c>
      <c r="F2709" s="173">
        <v>1</v>
      </c>
      <c r="G2709" t="str">
        <f>VLOOKUP(A2709,'MASTER KEY'!$A$2:$K7705,11,FALSE)</f>
        <v>Water Quality (Contaminants)</v>
      </c>
      <c r="H2709">
        <v>0</v>
      </c>
    </row>
    <row r="2710" spans="1:8">
      <c r="A2710" s="6" t="s">
        <v>8434</v>
      </c>
      <c r="B2710" t="str">
        <f>VLOOKUP(A2710,'MASTER KEY'!$A$2:$B8668,2,FALSE)</f>
        <v>Beryllium (tot)</v>
      </c>
      <c r="C2710" s="149" t="str">
        <f>VLOOKUP(A2710,'MASTER KEY'!$A$2:$C8668,3,TRUE)</f>
        <v>mg/L</v>
      </c>
      <c r="D2710" s="6" t="str">
        <f t="shared" si="69"/>
        <v>Beryllium_tot</v>
      </c>
      <c r="E2710" s="149" t="str">
        <f t="shared" si="68"/>
        <v>mg/L</v>
      </c>
      <c r="F2710" s="173">
        <v>1</v>
      </c>
      <c r="G2710" t="str">
        <f>VLOOKUP(A2710,'MASTER KEY'!$A$2:$K7706,11,FALSE)</f>
        <v>Water Quality (Contaminants)</v>
      </c>
      <c r="H2710">
        <v>0</v>
      </c>
    </row>
    <row r="2711" spans="1:8">
      <c r="A2711" s="6" t="s">
        <v>8435</v>
      </c>
      <c r="B2711" t="str">
        <f>VLOOKUP(A2711,'MASTER KEY'!$A$2:$B8669,2,FALSE)</f>
        <v>Urea</v>
      </c>
      <c r="C2711" s="149" t="str">
        <f>VLOOKUP(A2711,'MASTER KEY'!$A$2:$C8669,3,TRUE)</f>
        <v>ug/L</v>
      </c>
      <c r="D2711" s="6" t="str">
        <f t="shared" si="69"/>
        <v>Urea</v>
      </c>
      <c r="E2711" s="149" t="str">
        <f t="shared" si="68"/>
        <v>ug/L</v>
      </c>
      <c r="F2711" s="173">
        <v>1</v>
      </c>
      <c r="G2711" t="str">
        <f>VLOOKUP(A2711,'MASTER KEY'!$A$2:$K7707,11,FALSE)</f>
        <v>Water Quality (Contaminants)</v>
      </c>
      <c r="H2711">
        <v>0</v>
      </c>
    </row>
    <row r="2712" spans="1:8">
      <c r="A2712" s="6" t="s">
        <v>8436</v>
      </c>
      <c r="B2712" t="str">
        <f>VLOOKUP(A2712,'MASTER KEY'!$A$2:$B8670,2,FALSE)</f>
        <v>Total Organic Carbon (mg/kg)</v>
      </c>
      <c r="C2712" s="149" t="str">
        <f>VLOOKUP(A2712,'MASTER KEY'!$A$2:$C8670,3,TRUE)</f>
        <v>mg/kg</v>
      </c>
      <c r="D2712" s="6" t="str">
        <f t="shared" si="69"/>
        <v>Total_Organic_Carbon_mgkg</v>
      </c>
      <c r="E2712" s="149" t="str">
        <f t="shared" si="68"/>
        <v>mg/kg</v>
      </c>
      <c r="F2712" s="173">
        <v>1</v>
      </c>
      <c r="G2712" t="str">
        <f>VLOOKUP(A2712,'MASTER KEY'!$A$2:$K7708,11,FALSE)</f>
        <v>Water Quality (Nutrient)</v>
      </c>
      <c r="H2712">
        <v>0</v>
      </c>
    </row>
    <row r="2713" spans="1:8">
      <c r="A2713" s="6" t="s">
        <v>8437</v>
      </c>
      <c r="B2713" t="str">
        <f>VLOOKUP(A2713,'MASTER KEY'!$A$2:$B8671,2,FALSE)</f>
        <v>Radon Concentration</v>
      </c>
      <c r="C2713" s="149" t="str">
        <f>VLOOKUP(A2713,'MASTER KEY'!$A$2:$C8671,3,TRUE)</f>
        <v>Bq/m^3</v>
      </c>
      <c r="D2713" s="6" t="str">
        <f t="shared" si="69"/>
        <v>Radon_Concentration</v>
      </c>
      <c r="E2713" s="149" t="str">
        <f t="shared" si="68"/>
        <v>Bq/m^3</v>
      </c>
      <c r="F2713" s="173">
        <v>1</v>
      </c>
      <c r="G2713" t="str">
        <f>VLOOKUP(A2713,'MASTER KEY'!$A$2:$K7709,11,FALSE)</f>
        <v>Water Quality (Contaminants)</v>
      </c>
      <c r="H2713">
        <v>0</v>
      </c>
    </row>
    <row r="2714" spans="1:8">
      <c r="A2714" s="6" t="s">
        <v>8438</v>
      </c>
      <c r="B2714" t="str">
        <f>VLOOKUP(A2714,'MASTER KEY'!$A$2:$B8672,2,FALSE)</f>
        <v>Radon Concentration (Error)</v>
      </c>
      <c r="C2714" s="149" t="str">
        <f>VLOOKUP(A2714,'MASTER KEY'!$A$2:$C8672,3,TRUE)</f>
        <v>Bq/m^3</v>
      </c>
      <c r="D2714" s="6" t="str">
        <f t="shared" si="69"/>
        <v>Radon_Concentration_Error</v>
      </c>
      <c r="E2714" s="149" t="str">
        <f t="shared" si="68"/>
        <v>Bq/m^3</v>
      </c>
      <c r="F2714" s="173">
        <v>1</v>
      </c>
      <c r="G2714" t="str">
        <f>VLOOKUP(A2714,'MASTER KEY'!$A$2:$K7710,11,FALSE)</f>
        <v>Water Quality (Contaminants)</v>
      </c>
      <c r="H2714">
        <v>0</v>
      </c>
    </row>
    <row r="2715" spans="1:8">
      <c r="A2715" s="6" t="s">
        <v>8440</v>
      </c>
      <c r="B2715" t="str">
        <f>VLOOKUP(A2715,'MASTER KEY'!$A$2:$B8673,2,FALSE)</f>
        <v>Pheopigments</v>
      </c>
      <c r="C2715" s="149" t="str">
        <f>VLOOKUP(A2715,'MASTER KEY'!$A$2:$C8673,3,TRUE)</f>
        <v>ug/L</v>
      </c>
      <c r="D2715" s="6" t="str">
        <f t="shared" si="69"/>
        <v>Pheopigments</v>
      </c>
      <c r="E2715" s="149" t="str">
        <f t="shared" si="68"/>
        <v>ug/L</v>
      </c>
      <c r="F2715" s="173">
        <v>1</v>
      </c>
      <c r="G2715" t="str">
        <f>VLOOKUP(A2715,'MASTER KEY'!$A$2:$K7711,11,FALSE)</f>
        <v>Water Quality (Nutrient)</v>
      </c>
      <c r="H2715">
        <v>0</v>
      </c>
    </row>
    <row r="2716" spans="1:8">
      <c r="A2716" s="6" t="s">
        <v>8444</v>
      </c>
      <c r="B2716" t="str">
        <f>VLOOKUP(A2716,'MASTER KEY'!$A$2:$B8674,2,FALSE)</f>
        <v>Total Algae Phycoerythrin</v>
      </c>
      <c r="C2716" s="149" t="str">
        <f>VLOOKUP(A2716,'MASTER KEY'!$A$2:$C8674,3,TRUE)</f>
        <v>RFU</v>
      </c>
      <c r="D2716" s="6" t="str">
        <f t="shared" si="69"/>
        <v>Total_Algae_Phycoerythrin</v>
      </c>
      <c r="E2716" s="149" t="str">
        <f t="shared" si="68"/>
        <v>RFU</v>
      </c>
      <c r="F2716" s="173">
        <v>1</v>
      </c>
      <c r="G2716" t="str">
        <f>VLOOKUP(A2716,'MASTER KEY'!$A$2:$K7712,11,FALSE)</f>
        <v>Water Quality (Nutrient)</v>
      </c>
      <c r="H2716">
        <v>0</v>
      </c>
    </row>
    <row r="2717" spans="1:8">
      <c r="A2717" s="6" t="s">
        <v>8445</v>
      </c>
      <c r="B2717" t="str">
        <f>VLOOKUP(A2717,'MASTER KEY'!$A$2:$B8675,2,FALSE)</f>
        <v>Wiper Position</v>
      </c>
      <c r="C2717" s="149" t="str">
        <f>VLOOKUP(A2717,'MASTER KEY'!$A$2:$C8675,3,TRUE)</f>
        <v>volt</v>
      </c>
      <c r="D2717" s="6" t="str">
        <f t="shared" si="69"/>
        <v>Wiper_Position</v>
      </c>
      <c r="E2717" s="149" t="str">
        <f t="shared" si="68"/>
        <v>volt</v>
      </c>
      <c r="F2717" s="173">
        <v>1</v>
      </c>
      <c r="G2717" t="str">
        <f>VLOOKUP(A2717,'MASTER KEY'!$A$2:$K7713,11,FALSE)</f>
        <v>Others</v>
      </c>
      <c r="H2717">
        <v>0</v>
      </c>
    </row>
    <row r="2718" spans="1:8">
      <c r="A2718" s="6" t="s">
        <v>8447</v>
      </c>
      <c r="B2718" t="str">
        <f>VLOOKUP(A2718,'MASTER KEY'!$A$2:$B8676,2,FALSE)</f>
        <v>Vertical Position</v>
      </c>
      <c r="C2718" s="149" t="str">
        <f>VLOOKUP(A2718,'MASTER KEY'!$A$2:$C8676,3,TRUE)</f>
        <v>m</v>
      </c>
      <c r="D2718" s="6" t="str">
        <f t="shared" si="69"/>
        <v>Vertical_Position</v>
      </c>
      <c r="E2718" s="149" t="str">
        <f t="shared" si="68"/>
        <v>m</v>
      </c>
      <c r="F2718" s="173">
        <v>1</v>
      </c>
      <c r="G2718" t="str">
        <f>VLOOKUP(A2718,'MASTER KEY'!$A$2:$K7714,11,FALSE)</f>
        <v>Others</v>
      </c>
      <c r="H2718">
        <v>0</v>
      </c>
    </row>
    <row r="2719" spans="1:8">
      <c r="A2719" s="6" t="s">
        <v>8448</v>
      </c>
      <c r="B2719" t="str">
        <f>VLOOKUP(A2719,'MASTER KEY'!$A$2:$B8677,2,FALSE)</f>
        <v>Battery</v>
      </c>
      <c r="C2719" s="149" t="str">
        <f>VLOOKUP(A2719,'MASTER KEY'!$A$2:$C8677,3,TRUE)</f>
        <v>V</v>
      </c>
      <c r="D2719" s="6" t="str">
        <f t="shared" si="69"/>
        <v>Battery</v>
      </c>
      <c r="E2719" s="149" t="str">
        <f t="shared" si="68"/>
        <v>V</v>
      </c>
      <c r="F2719" s="173">
        <v>1</v>
      </c>
      <c r="G2719" t="str">
        <f>VLOOKUP(A2719,'MASTER KEY'!$A$2:$K7715,11,FALSE)</f>
        <v>Others</v>
      </c>
      <c r="H2719">
        <v>0</v>
      </c>
    </row>
    <row r="2720" spans="1:8">
      <c r="A2720" s="6" t="s">
        <v>8449</v>
      </c>
      <c r="B2720" t="str">
        <f>VLOOKUP(A2720,'MASTER KEY'!$A$2:$B8678,2,FALSE)</f>
        <v>Cable Power</v>
      </c>
      <c r="C2720" s="149" t="str">
        <f>VLOOKUP(A2720,'MASTER KEY'!$A$2:$C8678,3,TRUE)</f>
        <v>V</v>
      </c>
      <c r="D2720" s="6" t="str">
        <f t="shared" si="69"/>
        <v>Cable_Power</v>
      </c>
      <c r="E2720" s="149" t="str">
        <f t="shared" si="68"/>
        <v>V</v>
      </c>
      <c r="F2720" s="173">
        <v>1</v>
      </c>
      <c r="G2720" t="str">
        <f>VLOOKUP(A2720,'MASTER KEY'!$A$2:$K7716,11,FALSE)</f>
        <v>Others</v>
      </c>
      <c r="H2720">
        <v>0</v>
      </c>
    </row>
    <row r="2721" spans="1:8">
      <c r="A2721" s="6" t="s">
        <v>8452</v>
      </c>
      <c r="B2721" t="str">
        <f>VLOOKUP(A2721,'MASTER KEY'!$A$2:$B8679,2,FALSE)</f>
        <v>Oxidised Nitrogen</v>
      </c>
      <c r="C2721" s="149" t="str">
        <f>VLOOKUP(A2721,'MASTER KEY'!$A$2:$C8679,3,TRUE)</f>
        <v>mg/L</v>
      </c>
      <c r="D2721" s="6" t="str">
        <f t="shared" si="69"/>
        <v>Oxidised_Nitrogen</v>
      </c>
      <c r="E2721" s="149" t="str">
        <f t="shared" si="68"/>
        <v>mg/L</v>
      </c>
      <c r="F2721" s="173">
        <v>1</v>
      </c>
      <c r="G2721" t="str">
        <f>VLOOKUP(A2721,'MASTER KEY'!$A$2:$K7717,11,FALSE)</f>
        <v>Water Quality (Nutrient)</v>
      </c>
      <c r="H2721">
        <v>0</v>
      </c>
    </row>
    <row r="2722" spans="1:8">
      <c r="A2722" s="6" t="s">
        <v>8878</v>
      </c>
      <c r="B2722" t="str">
        <f>VLOOKUP(A2722,'MASTER KEY'!$A$2:$B8680,2,FALSE)</f>
        <v>Boron (sol)</v>
      </c>
      <c r="C2722" s="149" t="str">
        <f>VLOOKUP(A2722,'MASTER KEY'!$A$2:$C8680,3,TRUE)</f>
        <v>mg/L</v>
      </c>
      <c r="D2722" s="6" t="str">
        <f t="shared" si="69"/>
        <v>Boron_sol</v>
      </c>
      <c r="E2722" s="149" t="str">
        <f t="shared" si="68"/>
        <v>mg/L</v>
      </c>
      <c r="F2722" s="173">
        <v>1</v>
      </c>
      <c r="G2722" t="str">
        <f>VLOOKUP(A2722,'MASTER KEY'!$A$2:$K7718,11,FALSE)</f>
        <v>Water Quality (Contaminants)</v>
      </c>
      <c r="H2722">
        <v>0</v>
      </c>
    </row>
    <row r="2723" spans="1:8">
      <c r="A2723" s="6" t="s">
        <v>8880</v>
      </c>
      <c r="B2723" t="str">
        <f>VLOOKUP(A2723,'MASTER KEY'!$A$2:$B8681,2,FALSE)</f>
        <v>Beryllium (sol)</v>
      </c>
      <c r="C2723" s="149" t="str">
        <f>VLOOKUP(A2723,'MASTER KEY'!$A$2:$C8681,3,TRUE)</f>
        <v>mg/L</v>
      </c>
      <c r="D2723" s="6" t="str">
        <f t="shared" si="69"/>
        <v>Beryllium_sol</v>
      </c>
      <c r="E2723" s="149" t="str">
        <f t="shared" si="68"/>
        <v>mg/L</v>
      </c>
      <c r="F2723" s="173">
        <v>1</v>
      </c>
      <c r="G2723" t="str">
        <f>VLOOKUP(A2723,'MASTER KEY'!$A$2:$K7719,11,FALSE)</f>
        <v>Water Quality (Contaminants)</v>
      </c>
      <c r="H2723">
        <v>0</v>
      </c>
    </row>
    <row r="2724" spans="1:8">
      <c r="A2724" s="6" t="s">
        <v>8882</v>
      </c>
      <c r="B2724" t="str">
        <f>VLOOKUP(A2724,'MASTER KEY'!$A$2:$B8682,2,FALSE)</f>
        <v>Bismuth (sol)</v>
      </c>
      <c r="C2724" s="149" t="str">
        <f>VLOOKUP(A2724,'MASTER KEY'!$A$2:$C8682,3,TRUE)</f>
        <v>mg/L</v>
      </c>
      <c r="D2724" s="6" t="str">
        <f t="shared" si="69"/>
        <v>Bismuth_sol</v>
      </c>
      <c r="E2724" s="149" t="str">
        <f t="shared" si="68"/>
        <v>mg/L</v>
      </c>
      <c r="F2724" s="173">
        <v>1</v>
      </c>
      <c r="G2724" t="str">
        <f>VLOOKUP(A2724,'MASTER KEY'!$A$2:$K7720,11,FALSE)</f>
        <v>Water Quality (Contaminants)</v>
      </c>
      <c r="H2724">
        <v>0</v>
      </c>
    </row>
    <row r="2725" spans="1:8">
      <c r="A2725" s="6" t="s">
        <v>8884</v>
      </c>
      <c r="B2725" t="str">
        <f>VLOOKUP(A2725,'MASTER KEY'!$A$2:$B8683,2,FALSE)</f>
        <v>Bismuth (tot)</v>
      </c>
      <c r="C2725" s="149" t="str">
        <f>VLOOKUP(A2725,'MASTER KEY'!$A$2:$C8683,3,TRUE)</f>
        <v>mg/L</v>
      </c>
      <c r="D2725" s="6" t="str">
        <f t="shared" si="69"/>
        <v>Bismuth_tot</v>
      </c>
      <c r="E2725" s="149" t="str">
        <f t="shared" si="68"/>
        <v>mg/L</v>
      </c>
      <c r="F2725" s="173">
        <v>1</v>
      </c>
      <c r="G2725" t="str">
        <f>VLOOKUP(A2725,'MASTER KEY'!$A$2:$K7721,11,FALSE)</f>
        <v>Water Quality (Contaminants)</v>
      </c>
      <c r="H2725">
        <v>0</v>
      </c>
    </row>
    <row r="2726" spans="1:8">
      <c r="A2726" s="6" t="s">
        <v>8886</v>
      </c>
      <c r="B2726" t="str">
        <f>VLOOKUP(A2726,'MASTER KEY'!$A$2:$B8684,2,FALSE)</f>
        <v>Cesium (sol)</v>
      </c>
      <c r="C2726" s="149" t="str">
        <f>VLOOKUP(A2726,'MASTER KEY'!$A$2:$C8684,3,TRUE)</f>
        <v>mg/L</v>
      </c>
      <c r="D2726" s="6" t="str">
        <f t="shared" si="69"/>
        <v>Cesium_sol</v>
      </c>
      <c r="E2726" s="149" t="str">
        <f t="shared" si="68"/>
        <v>mg/L</v>
      </c>
      <c r="F2726" s="173">
        <v>1</v>
      </c>
      <c r="G2726" t="str">
        <f>VLOOKUP(A2726,'MASTER KEY'!$A$2:$K7722,11,FALSE)</f>
        <v>Water Quality (Contaminants)</v>
      </c>
      <c r="H2726">
        <v>0</v>
      </c>
    </row>
    <row r="2727" spans="1:8">
      <c r="A2727" s="6" t="s">
        <v>8888</v>
      </c>
      <c r="B2727" t="str">
        <f>VLOOKUP(A2727,'MASTER KEY'!$A$2:$B8685,2,FALSE)</f>
        <v>Cesium (tot)</v>
      </c>
      <c r="C2727" s="149" t="str">
        <f>VLOOKUP(A2727,'MASTER KEY'!$A$2:$C8685,3,TRUE)</f>
        <v>mg/L</v>
      </c>
      <c r="D2727" s="6" t="str">
        <f t="shared" si="69"/>
        <v>Cesium_tot</v>
      </c>
      <c r="E2727" s="149" t="str">
        <f t="shared" si="68"/>
        <v>mg/L</v>
      </c>
      <c r="F2727" s="173">
        <v>1</v>
      </c>
      <c r="G2727" t="str">
        <f>VLOOKUP(A2727,'MASTER KEY'!$A$2:$K7723,11,FALSE)</f>
        <v>Water Quality (Contaminants)</v>
      </c>
      <c r="H2727">
        <v>0</v>
      </c>
    </row>
    <row r="2728" spans="1:8">
      <c r="A2728" s="6" t="s">
        <v>8890</v>
      </c>
      <c r="B2728" t="str">
        <f>VLOOKUP(A2728,'MASTER KEY'!$A$2:$B8686,2,FALSE)</f>
        <v>Lithium (sol)</v>
      </c>
      <c r="C2728" s="149" t="str">
        <f>VLOOKUP(A2728,'MASTER KEY'!$A$2:$C8686,3,TRUE)</f>
        <v>mg/L</v>
      </c>
      <c r="D2728" s="6" t="str">
        <f t="shared" si="69"/>
        <v>Lithium_sol</v>
      </c>
      <c r="E2728" s="149" t="str">
        <f t="shared" si="68"/>
        <v>mg/L</v>
      </c>
      <c r="F2728" s="173">
        <v>1</v>
      </c>
      <c r="G2728" t="str">
        <f>VLOOKUP(A2728,'MASTER KEY'!$A$2:$K7724,11,FALSE)</f>
        <v>Water Quality (Contaminants)</v>
      </c>
      <c r="H2728">
        <v>0</v>
      </c>
    </row>
    <row r="2729" spans="1:8">
      <c r="A2729" s="6" t="s">
        <v>8892</v>
      </c>
      <c r="B2729" t="str">
        <f>VLOOKUP(A2729,'MASTER KEY'!$A$2:$B8687,2,FALSE)</f>
        <v>Lithium (tot)</v>
      </c>
      <c r="C2729" s="149" t="str">
        <f>VLOOKUP(A2729,'MASTER KEY'!$A$2:$C8687,3,TRUE)</f>
        <v>mg/L</v>
      </c>
      <c r="D2729" s="6" t="str">
        <f t="shared" si="69"/>
        <v>Lithium_tot</v>
      </c>
      <c r="E2729" s="149" t="str">
        <f t="shared" si="68"/>
        <v>mg/L</v>
      </c>
      <c r="F2729" s="173">
        <v>1</v>
      </c>
      <c r="G2729" t="str">
        <f>VLOOKUP(A2729,'MASTER KEY'!$A$2:$K7725,11,FALSE)</f>
        <v>Water Quality (Contaminants)</v>
      </c>
      <c r="H2729">
        <v>0</v>
      </c>
    </row>
    <row r="2730" spans="1:8">
      <c r="A2730" s="6" t="s">
        <v>8894</v>
      </c>
      <c r="B2730" t="str">
        <f>VLOOKUP(A2730,'MASTER KEY'!$A$2:$B8688,2,FALSE)</f>
        <v>Sulphur (sol)</v>
      </c>
      <c r="C2730" s="149" t="str">
        <f>VLOOKUP(A2730,'MASTER KEY'!$A$2:$C8688,3,TRUE)</f>
        <v>mg/L</v>
      </c>
      <c r="D2730" s="6" t="str">
        <f t="shared" si="69"/>
        <v>Sulphur_sol</v>
      </c>
      <c r="E2730" s="149" t="str">
        <f t="shared" si="68"/>
        <v>mg/L</v>
      </c>
      <c r="F2730" s="173">
        <v>1</v>
      </c>
      <c r="G2730" t="str">
        <f>VLOOKUP(A2730,'MASTER KEY'!$A$2:$K7726,11,FALSE)</f>
        <v>Water Quality (Contaminants)</v>
      </c>
      <c r="H2730">
        <v>0</v>
      </c>
    </row>
    <row r="2731" spans="1:8">
      <c r="A2731" s="6" t="s">
        <v>8896</v>
      </c>
      <c r="B2731" t="str">
        <f>VLOOKUP(A2731,'MASTER KEY'!$A$2:$B8689,2,FALSE)</f>
        <v>Sulphur (tot)</v>
      </c>
      <c r="C2731" s="149" t="str">
        <f>VLOOKUP(A2731,'MASTER KEY'!$A$2:$C8689,3,TRUE)</f>
        <v>mg/L</v>
      </c>
      <c r="D2731" s="6" t="str">
        <f t="shared" si="69"/>
        <v>Sulphur_tot</v>
      </c>
      <c r="E2731" s="149" t="str">
        <f t="shared" si="68"/>
        <v>mg/L</v>
      </c>
      <c r="F2731" s="173">
        <v>1</v>
      </c>
      <c r="G2731" t="str">
        <f>VLOOKUP(A2731,'MASTER KEY'!$A$2:$K7727,11,FALSE)</f>
        <v>Water Quality (Contaminants)</v>
      </c>
      <c r="H2731">
        <v>0</v>
      </c>
    </row>
    <row r="2732" spans="1:8">
      <c r="A2732" s="6" t="s">
        <v>8898</v>
      </c>
      <c r="B2732" t="str">
        <f>VLOOKUP(A2732,'MASTER KEY'!$A$2:$B8690,2,FALSE)</f>
        <v>Tin (sol)</v>
      </c>
      <c r="C2732" s="149" t="str">
        <f>VLOOKUP(A2732,'MASTER KEY'!$A$2:$C8690,3,TRUE)</f>
        <v>mg/L</v>
      </c>
      <c r="D2732" s="6" t="str">
        <f t="shared" si="69"/>
        <v>Tin_sol</v>
      </c>
      <c r="E2732" s="149" t="str">
        <f t="shared" si="68"/>
        <v>mg/L</v>
      </c>
      <c r="F2732" s="173">
        <v>1</v>
      </c>
      <c r="G2732" t="str">
        <f>VLOOKUP(A2732,'MASTER KEY'!$A$2:$K7728,11,FALSE)</f>
        <v>Water Quality (Contaminants)</v>
      </c>
      <c r="H2732">
        <v>0</v>
      </c>
    </row>
    <row r="2733" spans="1:8">
      <c r="A2733" s="6" t="s">
        <v>8900</v>
      </c>
      <c r="B2733" t="str">
        <f>VLOOKUP(A2733,'MASTER KEY'!$A$2:$B8691,2,FALSE)</f>
        <v>Titanium (sol)</v>
      </c>
      <c r="C2733" s="149" t="str">
        <f>VLOOKUP(A2733,'MASTER KEY'!$A$2:$C8691,3,TRUE)</f>
        <v>mg/L</v>
      </c>
      <c r="D2733" s="6" t="str">
        <f t="shared" si="69"/>
        <v>Titanium_sol</v>
      </c>
      <c r="E2733" s="149" t="str">
        <f t="shared" si="68"/>
        <v>mg/L</v>
      </c>
      <c r="F2733" s="173">
        <v>1</v>
      </c>
      <c r="G2733" t="str">
        <f>VLOOKUP(A2733,'MASTER KEY'!$A$2:$K7729,11,FALSE)</f>
        <v>Water Quality (Contaminants)</v>
      </c>
      <c r="H2733">
        <v>0</v>
      </c>
    </row>
    <row r="2734" spans="1:8">
      <c r="A2734" s="6" t="s">
        <v>8902</v>
      </c>
      <c r="B2734" t="str">
        <f>VLOOKUP(A2734,'MASTER KEY'!$A$2:$B8692,2,FALSE)</f>
        <v>Titanium (tot)</v>
      </c>
      <c r="C2734" s="149" t="str">
        <f>VLOOKUP(A2734,'MASTER KEY'!$A$2:$C8692,3,TRUE)</f>
        <v>mg/L</v>
      </c>
      <c r="D2734" s="6" t="str">
        <f t="shared" si="69"/>
        <v>Titanium_tot</v>
      </c>
      <c r="E2734" s="149" t="str">
        <f t="shared" si="68"/>
        <v>mg/L</v>
      </c>
      <c r="F2734" s="173">
        <v>1</v>
      </c>
      <c r="G2734" t="str">
        <f>VLOOKUP(A2734,'MASTER KEY'!$A$2:$K7730,11,FALSE)</f>
        <v>Water Quality (Contaminants)</v>
      </c>
      <c r="H2734">
        <v>0</v>
      </c>
    </row>
    <row r="2735" spans="1:8">
      <c r="A2735" s="6" t="s">
        <v>8904</v>
      </c>
      <c r="B2735" t="str">
        <f>VLOOKUP(A2735,'MASTER KEY'!$A$2:$B8693,2,FALSE)</f>
        <v>Thallium (sol)</v>
      </c>
      <c r="C2735" s="149" t="str">
        <f>VLOOKUP(A2735,'MASTER KEY'!$A$2:$C8693,3,TRUE)</f>
        <v>mg/L</v>
      </c>
      <c r="D2735" s="6" t="str">
        <f t="shared" si="69"/>
        <v>Thallium_sol</v>
      </c>
      <c r="E2735" s="149" t="str">
        <f t="shared" si="68"/>
        <v>mg/L</v>
      </c>
      <c r="F2735" s="173">
        <v>1</v>
      </c>
      <c r="G2735" t="str">
        <f>VLOOKUP(A2735,'MASTER KEY'!$A$2:$K7731,11,FALSE)</f>
        <v>Water Quality (Contaminants)</v>
      </c>
      <c r="H2735">
        <v>0</v>
      </c>
    </row>
    <row r="2736" spans="1:8">
      <c r="A2736" s="6" t="s">
        <v>8906</v>
      </c>
      <c r="B2736" t="str">
        <f>VLOOKUP(A2736,'MASTER KEY'!$A$2:$B8694,2,FALSE)</f>
        <v>Thallium (tot)</v>
      </c>
      <c r="C2736" s="149" t="str">
        <f>VLOOKUP(A2736,'MASTER KEY'!$A$2:$C8694,3,TRUE)</f>
        <v>mg/L</v>
      </c>
      <c r="D2736" s="6" t="str">
        <f t="shared" si="69"/>
        <v>Thallium_tot</v>
      </c>
      <c r="E2736" s="149" t="str">
        <f t="shared" si="68"/>
        <v>mg/L</v>
      </c>
      <c r="F2736" s="173">
        <v>1</v>
      </c>
      <c r="G2736" t="str">
        <f>VLOOKUP(A2736,'MASTER KEY'!$A$2:$K7732,11,FALSE)</f>
        <v>Water Quality (Contaminants)</v>
      </c>
      <c r="H2736">
        <v>0</v>
      </c>
    </row>
    <row r="2737" spans="1:11">
      <c r="A2737" s="6" t="s">
        <v>8908</v>
      </c>
      <c r="B2737" t="str">
        <f>VLOOKUP(A2737,'MASTER KEY'!$A$2:$B8695,2,FALSE)</f>
        <v>Wolfram (sol)</v>
      </c>
      <c r="C2737" s="149" t="str">
        <f>VLOOKUP(A2737,'MASTER KEY'!$A$2:$C8695,3,TRUE)</f>
        <v>mg/L</v>
      </c>
      <c r="D2737" s="6" t="str">
        <f t="shared" si="69"/>
        <v>Wolfram_sol</v>
      </c>
      <c r="E2737" s="149" t="str">
        <f t="shared" si="68"/>
        <v>mg/L</v>
      </c>
      <c r="F2737" s="173">
        <v>1</v>
      </c>
      <c r="G2737" t="str">
        <f>VLOOKUP(A2737,'MASTER KEY'!$A$2:$K7733,11,FALSE)</f>
        <v>Water Quality (Contaminants)</v>
      </c>
      <c r="H2737">
        <v>0</v>
      </c>
    </row>
    <row r="2738" spans="1:11">
      <c r="A2738" s="6" t="s">
        <v>8910</v>
      </c>
      <c r="B2738" t="str">
        <f>VLOOKUP(A2738,'MASTER KEY'!$A$2:$B8696,2,FALSE)</f>
        <v>Zirconium (sol)</v>
      </c>
      <c r="C2738" s="149" t="str">
        <f>VLOOKUP(A2738,'MASTER KEY'!$A$2:$C8696,3,TRUE)</f>
        <v>mg/L</v>
      </c>
      <c r="D2738" s="6" t="str">
        <f t="shared" si="69"/>
        <v>Zirconium_sol</v>
      </c>
      <c r="E2738" s="149" t="str">
        <f t="shared" si="68"/>
        <v>mg/L</v>
      </c>
      <c r="F2738" s="173">
        <v>1</v>
      </c>
      <c r="G2738" t="str">
        <f>VLOOKUP(A2738,'MASTER KEY'!$A$2:$K7734,11,FALSE)</f>
        <v>Water Quality (Contaminants)</v>
      </c>
      <c r="H2738">
        <v>0</v>
      </c>
    </row>
    <row r="2739" spans="1:11">
      <c r="A2739" s="6" t="s">
        <v>8872</v>
      </c>
      <c r="B2739" t="str">
        <f>VLOOKUP(A2739,'MASTER KEY'!$A$2:$B8697,2,FALSE)</f>
        <v>Light Attenuation Coefficient (6m)</v>
      </c>
      <c r="C2739" s="149" t="str">
        <f>VLOOKUP(A2739,'MASTER KEY'!$A$2:$C8697,3,TRUE)</f>
        <v>/m</v>
      </c>
      <c r="D2739" s="6" t="str">
        <f>SUBSTITUTE(SUBSTITUTE(SUBSTITUTE(SUBSTITUTE(SUBSTITUTE(SUBSTITUTE(SUBSTITUTE(SUBSTITUTE(SUBSTITUTE(SUBSTITUTE(SUBSTITUTE(SUBSTITUTE(B2739," ","_"),"%",""),"(",""),")",""),"/",""),",",""),"-",""),".",""),"'",""),"&lt;",""),"&gt;",""),"=","")</f>
        <v>Light_Attenuation_Coefficient_6m</v>
      </c>
      <c r="E2739" s="149" t="str">
        <f t="shared" si="68"/>
        <v>/m</v>
      </c>
      <c r="F2739" s="173">
        <v>1</v>
      </c>
      <c r="G2739" t="str">
        <f>VLOOKUP(A2739,'MASTER KEY'!$A$2:$K7735,11,FALSE)</f>
        <v>Light</v>
      </c>
      <c r="H2739">
        <v>0</v>
      </c>
    </row>
    <row r="2740" spans="1:11">
      <c r="A2740" s="6" t="s">
        <v>8873</v>
      </c>
      <c r="B2740" t="str">
        <f>VLOOKUP(A2740,'MASTER KEY'!$A$2:$B8698,2,FALSE)</f>
        <v>Total Inorganic Nitrogen</v>
      </c>
      <c r="C2740" s="149" t="str">
        <f>VLOOKUP(A2740,'MASTER KEY'!$A$2:$C8698,3,TRUE)</f>
        <v>mg/L</v>
      </c>
      <c r="D2740" s="6" t="str">
        <f t="shared" si="69"/>
        <v>Total_Inorganic_Nitrogen</v>
      </c>
      <c r="E2740" s="149" t="str">
        <f t="shared" si="68"/>
        <v>mg/L</v>
      </c>
      <c r="F2740" s="173">
        <v>1</v>
      </c>
      <c r="G2740" t="str">
        <f>VLOOKUP(A2740,'MASTER KEY'!$A$2:$K7736,11,FALSE)</f>
        <v>Water Quality (Nutrient)</v>
      </c>
      <c r="H2740">
        <v>0</v>
      </c>
    </row>
    <row r="2741" spans="1:11">
      <c r="A2741" s="6" t="s">
        <v>8874</v>
      </c>
      <c r="B2741" t="str">
        <f>VLOOKUP(A2741,'MASTER KEY'!$A$2:$B8699,2,FALSE)</f>
        <v>Total Dissolved Nitrogen</v>
      </c>
      <c r="C2741" s="149" t="str">
        <f>VLOOKUP(A2741,'MASTER KEY'!$A$2:$C8699,3,TRUE)</f>
        <v>mg/L</v>
      </c>
      <c r="D2741" s="6" t="str">
        <f t="shared" si="69"/>
        <v>Total_Dissolved_Nitrogen</v>
      </c>
      <c r="E2741" s="149" t="str">
        <f t="shared" si="68"/>
        <v>mg/L</v>
      </c>
      <c r="F2741" s="173">
        <v>1</v>
      </c>
      <c r="G2741" t="str">
        <f>VLOOKUP(A2741,'MASTER KEY'!$A$2:$K7737,11,FALSE)</f>
        <v>Water Quality (Nutrient)</v>
      </c>
      <c r="H2741">
        <v>0</v>
      </c>
    </row>
    <row r="2742" spans="1:11">
      <c r="A2742" s="6" t="s">
        <v>8875</v>
      </c>
      <c r="B2742" t="str">
        <f>VLOOKUP(A2742,'MASTER KEY'!$A$2:$B8700,2,FALSE)</f>
        <v>Total Particulate Nitrogen</v>
      </c>
      <c r="C2742" s="149" t="str">
        <f>VLOOKUP(A2742,'MASTER KEY'!$A$2:$C8700,3,TRUE)</f>
        <v>mg/L</v>
      </c>
      <c r="D2742" s="6" t="str">
        <f t="shared" si="69"/>
        <v>Total_Particulate_Nitrogen</v>
      </c>
      <c r="E2742" s="149" t="str">
        <f t="shared" si="68"/>
        <v>mg/L</v>
      </c>
      <c r="F2742" s="173">
        <v>1</v>
      </c>
      <c r="G2742" t="str">
        <f>VLOOKUP(A2742,'MASTER KEY'!$A$2:$K7738,11,FALSE)</f>
        <v>Water Quality (Nutrient)</v>
      </c>
      <c r="H2742">
        <v>0</v>
      </c>
    </row>
    <row r="2743" spans="1:11">
      <c r="A2743" s="6" t="s">
        <v>8876</v>
      </c>
      <c r="B2743" t="str">
        <f>VLOOKUP(A2743,'MASTER KEY'!$A$2:$B8701,2,FALSE)</f>
        <v>Total Dissolved Phosphorus</v>
      </c>
      <c r="C2743" s="149" t="str">
        <f>VLOOKUP(A2743,'MASTER KEY'!$A$2:$C8701,3,TRUE)</f>
        <v>mg/L</v>
      </c>
      <c r="D2743" s="6" t="str">
        <f t="shared" si="69"/>
        <v>Total_Dissolved_Phosphorus</v>
      </c>
      <c r="E2743" s="149" t="str">
        <f t="shared" si="68"/>
        <v>mg/L</v>
      </c>
      <c r="F2743" s="173">
        <v>1</v>
      </c>
      <c r="G2743" t="str">
        <f>VLOOKUP(A2743,'MASTER KEY'!$A$2:$K7739,11,FALSE)</f>
        <v>Water Quality (Nutrient)</v>
      </c>
      <c r="H2743">
        <v>0</v>
      </c>
      <c r="K2743" t="str">
        <f>'MASTER KEY'!A2745</f>
        <v>var02775</v>
      </c>
    </row>
    <row r="2744" spans="1:11">
      <c r="A2744" s="6" t="s">
        <v>8877</v>
      </c>
      <c r="B2744" t="str">
        <f>VLOOKUP(A2744,'MASTER KEY'!$A$2:$B8702,2,FALSE)</f>
        <v>Total Particulate Phosphorus</v>
      </c>
      <c r="C2744" s="149" t="str">
        <f>VLOOKUP(A2744,'MASTER KEY'!$A$2:$C8702,3,TRUE)</f>
        <v>mg/L</v>
      </c>
      <c r="D2744" s="6" t="str">
        <f t="shared" si="69"/>
        <v>Total_Particulate_Phosphorus</v>
      </c>
      <c r="E2744" s="149" t="str">
        <f>C2744</f>
        <v>mg/L</v>
      </c>
      <c r="F2744" s="173">
        <v>1</v>
      </c>
      <c r="G2744" t="str">
        <f>VLOOKUP(A2744,'MASTER KEY'!$A$2:$K7740,11,FALSE)</f>
        <v>Water Quality (Nutrient)</v>
      </c>
      <c r="H2744">
        <v>0</v>
      </c>
    </row>
    <row r="2745" spans="1:11">
      <c r="A2745" s="6" t="str">
        <f>'MASTER KEY'!A2745</f>
        <v>var02775</v>
      </c>
      <c r="B2745" t="str">
        <f>VLOOKUP(A2745,'MASTER KEY'!$A$2:$B8703,2,FALSE)</f>
        <v>Acartiidae</v>
      </c>
      <c r="C2745" s="149" t="str">
        <f>VLOOKUP(A2745,'MASTER KEY'!$A$2:$C8703,3,TRUE)</f>
        <v>mm3/m3</v>
      </c>
      <c r="D2745" s="6" t="str">
        <f t="shared" si="69"/>
        <v>Acartiidae</v>
      </c>
      <c r="E2745" s="149" t="str">
        <f>C2745</f>
        <v>mm3/m3</v>
      </c>
      <c r="F2745" s="173">
        <v>1</v>
      </c>
      <c r="G2745" t="str">
        <f>VLOOKUP(A2745,'MASTER KEY'!$A$2:$K7741,11,FALSE)</f>
        <v>Ecology (Planktonic)</v>
      </c>
      <c r="H2745">
        <v>0</v>
      </c>
    </row>
    <row r="2746" spans="1:11">
      <c r="A2746" s="6" t="str">
        <f>'MASTER KEY'!A2746</f>
        <v>var02776</v>
      </c>
      <c r="B2746" t="str">
        <f>VLOOKUP(A2746,'MASTER KEY'!$A$2:$B8704,2,FALSE)</f>
        <v>actinotroch</v>
      </c>
      <c r="C2746" s="149" t="str">
        <f>VLOOKUP(A2746,'MASTER KEY'!$A$2:$C8704,3,TRUE)</f>
        <v>mm3/m3</v>
      </c>
      <c r="D2746" s="6" t="str">
        <f t="shared" si="69"/>
        <v>actinotroch</v>
      </c>
      <c r="E2746" s="149" t="str">
        <f t="shared" ref="E2746:E2807" si="70">C2746</f>
        <v>mm3/m3</v>
      </c>
      <c r="F2746" s="173">
        <v>1</v>
      </c>
      <c r="G2746" t="str">
        <f>VLOOKUP(A2746,'MASTER KEY'!$A$2:$K7742,11,FALSE)</f>
        <v>Ecology (Planktonic)</v>
      </c>
      <c r="H2746">
        <v>0</v>
      </c>
    </row>
    <row r="2747" spans="1:11">
      <c r="A2747" s="6" t="str">
        <f>'MASTER KEY'!A2747</f>
        <v>var02777</v>
      </c>
      <c r="B2747" t="str">
        <f>VLOOKUP(A2747,'MASTER KEY'!$A$2:$B8705,2,FALSE)</f>
        <v>ascidian larva</v>
      </c>
      <c r="C2747" s="149" t="str">
        <f>VLOOKUP(A2747,'MASTER KEY'!$A$2:$C8705,3,TRUE)</f>
        <v>mm3/m3</v>
      </c>
      <c r="D2747" s="6" t="str">
        <f t="shared" si="69"/>
        <v>ascidian_larva</v>
      </c>
      <c r="E2747" s="149" t="str">
        <f t="shared" si="70"/>
        <v>mm3/m3</v>
      </c>
      <c r="F2747" s="173">
        <v>1</v>
      </c>
      <c r="G2747" t="str">
        <f>VLOOKUP(A2747,'MASTER KEY'!$A$2:$K7743,11,FALSE)</f>
        <v>Ecology (Planktonic)</v>
      </c>
      <c r="H2747">
        <v>0</v>
      </c>
    </row>
    <row r="2748" spans="1:11">
      <c r="A2748" s="6" t="str">
        <f>'MASTER KEY'!A2748</f>
        <v>var02778</v>
      </c>
      <c r="B2748" t="str">
        <f>VLOOKUP(A2748,'MASTER KEY'!$A$2:$B8706,2,FALSE)</f>
        <v>appendicularian</v>
      </c>
      <c r="C2748" s="149" t="str">
        <f>VLOOKUP(A2748,'MASTER KEY'!$A$2:$C8706,3,TRUE)</f>
        <v>mm3/m3</v>
      </c>
      <c r="D2748" s="6" t="str">
        <f t="shared" si="69"/>
        <v>appendicularian</v>
      </c>
      <c r="E2748" s="149" t="str">
        <f t="shared" si="70"/>
        <v>mm3/m3</v>
      </c>
      <c r="F2748" s="173">
        <v>1</v>
      </c>
      <c r="G2748" t="str">
        <f>VLOOKUP(A2748,'MASTER KEY'!$A$2:$K7744,11,FALSE)</f>
        <v>Ecology (Planktonic)</v>
      </c>
      <c r="H2748">
        <v>0</v>
      </c>
    </row>
    <row r="2749" spans="1:11">
      <c r="A2749" s="6" t="str">
        <f>'MASTER KEY'!A2749</f>
        <v>var02779</v>
      </c>
      <c r="B2749" t="str">
        <f>VLOOKUP(A2749,'MASTER KEY'!$A$2:$B8707,2,FALSE)</f>
        <v>barnacle nauplius</v>
      </c>
      <c r="C2749" s="149" t="str">
        <f>VLOOKUP(A2749,'MASTER KEY'!$A$2:$C8707,3,TRUE)</f>
        <v>mm3/m3</v>
      </c>
      <c r="D2749" s="6" t="str">
        <f t="shared" si="69"/>
        <v>barnacle_nauplius</v>
      </c>
      <c r="E2749" s="149" t="str">
        <f t="shared" si="70"/>
        <v>mm3/m3</v>
      </c>
      <c r="F2749" s="173">
        <v>1</v>
      </c>
      <c r="G2749" t="str">
        <f>VLOOKUP(A2749,'MASTER KEY'!$A$2:$K7745,11,FALSE)</f>
        <v>Ecology (Planktonic)</v>
      </c>
      <c r="H2749">
        <v>0</v>
      </c>
    </row>
    <row r="2750" spans="1:11">
      <c r="A2750" s="6" t="str">
        <f>'MASTER KEY'!A2750</f>
        <v>var02780</v>
      </c>
      <c r="B2750" t="str">
        <f>VLOOKUP(A2750,'MASTER KEY'!$A$2:$B8708,2,FALSE)</f>
        <v>bivalve veliger</v>
      </c>
      <c r="C2750" s="149" t="str">
        <f>VLOOKUP(A2750,'MASTER KEY'!$A$2:$C8708,3,TRUE)</f>
        <v>mm3/m3</v>
      </c>
      <c r="D2750" s="6" t="str">
        <f t="shared" si="69"/>
        <v>bivalve_veliger</v>
      </c>
      <c r="E2750" s="149" t="str">
        <f t="shared" si="70"/>
        <v>mm3/m3</v>
      </c>
      <c r="F2750" s="173">
        <v>1</v>
      </c>
      <c r="G2750" t="str">
        <f>VLOOKUP(A2750,'MASTER KEY'!$A$2:$K7746,11,FALSE)</f>
        <v>Ecology (Planktonic)</v>
      </c>
      <c r="H2750">
        <v>0</v>
      </c>
    </row>
    <row r="2751" spans="1:11">
      <c r="A2751" s="6" t="str">
        <f>'MASTER KEY'!A2751</f>
        <v>var02781</v>
      </c>
      <c r="B2751" t="str">
        <f>VLOOKUP(A2751,'MASTER KEY'!$A$2:$B8709,2,FALSE)</f>
        <v>brachyuryan zoea</v>
      </c>
      <c r="C2751" s="149" t="str">
        <f>VLOOKUP(A2751,'MASTER KEY'!$A$2:$C8709,3,TRUE)</f>
        <v>mm3/m3</v>
      </c>
      <c r="D2751" s="6" t="str">
        <f t="shared" si="69"/>
        <v>brachyuryan_zoea</v>
      </c>
      <c r="E2751" s="149" t="str">
        <f t="shared" si="70"/>
        <v>mm3/m3</v>
      </c>
      <c r="F2751" s="173">
        <v>1</v>
      </c>
      <c r="G2751" t="str">
        <f>VLOOKUP(A2751,'MASTER KEY'!$A$2:$K7747,11,FALSE)</f>
        <v>Ecology (Planktonic)</v>
      </c>
      <c r="H2751">
        <v>0</v>
      </c>
    </row>
    <row r="2752" spans="1:11">
      <c r="A2752" s="6" t="str">
        <f>'MASTER KEY'!A2752</f>
        <v>var02782</v>
      </c>
      <c r="B2752" t="str">
        <f>VLOOKUP(A2752,'MASTER KEY'!$A$2:$B8710,2,FALSE)</f>
        <v>calanoid copepod</v>
      </c>
      <c r="C2752" s="149" t="str">
        <f>VLOOKUP(A2752,'MASTER KEY'!$A$2:$C8710,3,TRUE)</f>
        <v>mm3/m3</v>
      </c>
      <c r="D2752" s="6" t="str">
        <f t="shared" si="69"/>
        <v>calanoid_copepod</v>
      </c>
      <c r="E2752" s="149" t="str">
        <f t="shared" si="70"/>
        <v>mm3/m3</v>
      </c>
      <c r="F2752" s="173">
        <v>1</v>
      </c>
      <c r="G2752" t="str">
        <f>VLOOKUP(A2752,'MASTER KEY'!$A$2:$K7748,11,FALSE)</f>
        <v>Ecology (Planktonic)</v>
      </c>
      <c r="H2752">
        <v>0</v>
      </c>
    </row>
    <row r="2753" spans="1:8">
      <c r="A2753" s="6" t="str">
        <f>'MASTER KEY'!A2753</f>
        <v>var02783</v>
      </c>
      <c r="B2753" t="str">
        <f>VLOOKUP(A2753,'MASTER KEY'!$A$2:$B8711,2,FALSE)</f>
        <v>Diplostraca (cladoceran)</v>
      </c>
      <c r="C2753" s="149" t="str">
        <f>VLOOKUP(A2753,'MASTER KEY'!$A$2:$C8711,3,TRUE)</f>
        <v>mm3/m3</v>
      </c>
      <c r="D2753" s="6" t="str">
        <f t="shared" si="69"/>
        <v>Diplostraca_cladoceran</v>
      </c>
      <c r="E2753" s="149" t="str">
        <f t="shared" si="70"/>
        <v>mm3/m3</v>
      </c>
      <c r="F2753" s="173">
        <v>1</v>
      </c>
      <c r="G2753" t="str">
        <f>VLOOKUP(A2753,'MASTER KEY'!$A$2:$K7749,11,FALSE)</f>
        <v>Ecology (Planktonic)</v>
      </c>
      <c r="H2753">
        <v>0</v>
      </c>
    </row>
    <row r="2754" spans="1:8">
      <c r="A2754" s="6" t="str">
        <f>'MASTER KEY'!A2754</f>
        <v>var02784</v>
      </c>
      <c r="B2754" t="str">
        <f>VLOOKUP(A2754,'MASTER KEY'!$A$2:$B8712,2,FALSE)</f>
        <v>chaetognatha</v>
      </c>
      <c r="C2754" s="149" t="str">
        <f>VLOOKUP(A2754,'MASTER KEY'!$A$2:$C8712,3,TRUE)</f>
        <v>mm3/m3</v>
      </c>
      <c r="D2754" s="6" t="str">
        <f t="shared" si="69"/>
        <v>chaetognatha</v>
      </c>
      <c r="E2754" s="149" t="str">
        <f t="shared" si="70"/>
        <v>mm3/m3</v>
      </c>
      <c r="F2754" s="173">
        <v>1</v>
      </c>
      <c r="G2754" t="str">
        <f>VLOOKUP(A2754,'MASTER KEY'!$A$2:$K7750,11,FALSE)</f>
        <v>Ecology (Planktonic)</v>
      </c>
      <c r="H2754">
        <v>0</v>
      </c>
    </row>
    <row r="2755" spans="1:8">
      <c r="A2755" s="6" t="str">
        <f>'MASTER KEY'!A2755</f>
        <v>var02785</v>
      </c>
      <c r="B2755" t="str">
        <f>VLOOKUP(A2755,'MASTER KEY'!$A$2:$B8713,2,FALSE)</f>
        <v>Clytemnestra</v>
      </c>
      <c r="C2755" s="149" t="str">
        <f>VLOOKUP(A2755,'MASTER KEY'!$A$2:$C8713,3,TRUE)</f>
        <v>mm3/m3</v>
      </c>
      <c r="D2755" s="6" t="str">
        <f t="shared" si="69"/>
        <v>Clytemnestra</v>
      </c>
      <c r="E2755" s="149" t="str">
        <f t="shared" si="70"/>
        <v>mm3/m3</v>
      </c>
      <c r="F2755" s="173">
        <v>1</v>
      </c>
      <c r="G2755" t="str">
        <f>VLOOKUP(A2755,'MASTER KEY'!$A$2:$K7751,11,FALSE)</f>
        <v>Ecology (Planktonic)</v>
      </c>
      <c r="H2755">
        <v>0</v>
      </c>
    </row>
    <row r="2756" spans="1:8">
      <c r="A2756" s="6" t="str">
        <f>'MASTER KEY'!A2756</f>
        <v>var02786</v>
      </c>
      <c r="B2756" t="str">
        <f>VLOOKUP(A2756,'MASTER KEY'!$A$2:$B8714,2,FALSE)</f>
        <v>copepod</v>
      </c>
      <c r="C2756" s="149" t="str">
        <f>VLOOKUP(A2756,'MASTER KEY'!$A$2:$C8714,3,TRUE)</f>
        <v>mm3/m3</v>
      </c>
      <c r="D2756" s="6" t="str">
        <f t="shared" si="69"/>
        <v>copepod</v>
      </c>
      <c r="E2756" s="149" t="str">
        <f t="shared" si="70"/>
        <v>mm3/m3</v>
      </c>
      <c r="F2756" s="173">
        <v>1</v>
      </c>
      <c r="G2756" t="str">
        <f>VLOOKUP(A2756,'MASTER KEY'!$A$2:$K7752,11,FALSE)</f>
        <v>Ecology (Planktonic)</v>
      </c>
      <c r="H2756">
        <v>0</v>
      </c>
    </row>
    <row r="2757" spans="1:8">
      <c r="A2757" s="6" t="str">
        <f>'MASTER KEY'!A2757</f>
        <v>var02787</v>
      </c>
      <c r="B2757" t="str">
        <f>VLOOKUP(A2757,'MASTER KEY'!$A$2:$B8715,2,FALSE)</f>
        <v>Copilia</v>
      </c>
      <c r="C2757" s="149" t="str">
        <f>VLOOKUP(A2757,'MASTER KEY'!$A$2:$C8715,3,TRUE)</f>
        <v>mm3/m3</v>
      </c>
      <c r="D2757" s="6" t="str">
        <f t="shared" si="69"/>
        <v>Copilia</v>
      </c>
      <c r="E2757" s="149" t="str">
        <f t="shared" si="70"/>
        <v>mm3/m3</v>
      </c>
      <c r="F2757" s="173">
        <v>1</v>
      </c>
      <c r="G2757" t="str">
        <f>VLOOKUP(A2757,'MASTER KEY'!$A$2:$K7753,11,FALSE)</f>
        <v>Ecology (Planktonic)</v>
      </c>
      <c r="H2757">
        <v>0</v>
      </c>
    </row>
    <row r="2758" spans="1:8">
      <c r="A2758" s="6" t="str">
        <f>'MASTER KEY'!A2758</f>
        <v>var02788</v>
      </c>
      <c r="B2758" t="str">
        <f>VLOOKUP(A2758,'MASTER KEY'!$A$2:$B8716,2,FALSE)</f>
        <v>Corycaeus</v>
      </c>
      <c r="C2758" s="149" t="str">
        <f>VLOOKUP(A2758,'MASTER KEY'!$A$2:$C8716,3,TRUE)</f>
        <v>mm3/m3</v>
      </c>
      <c r="D2758" s="6" t="str">
        <f t="shared" si="69"/>
        <v>Corycaeus</v>
      </c>
      <c r="E2758" s="149" t="str">
        <f t="shared" si="70"/>
        <v>mm3/m3</v>
      </c>
      <c r="F2758" s="173">
        <v>1</v>
      </c>
      <c r="G2758" t="str">
        <f>VLOOKUP(A2758,'MASTER KEY'!$A$2:$K7754,11,FALSE)</f>
        <v>Ecology (Planktonic)</v>
      </c>
      <c r="H2758">
        <v>0</v>
      </c>
    </row>
    <row r="2759" spans="1:8">
      <c r="A2759" s="6" t="str">
        <f>'MASTER KEY'!A2759</f>
        <v>var02789</v>
      </c>
      <c r="B2759" t="str">
        <f>VLOOKUP(A2759,'MASTER KEY'!$A$2:$B8717,2,FALSE)</f>
        <v>cyphonaute</v>
      </c>
      <c r="C2759" s="149" t="str">
        <f>VLOOKUP(A2759,'MASTER KEY'!$A$2:$C8717,3,TRUE)</f>
        <v>mm3/m3</v>
      </c>
      <c r="D2759" s="6" t="str">
        <f t="shared" si="69"/>
        <v>cyphonaute</v>
      </c>
      <c r="E2759" s="149" t="str">
        <f t="shared" si="70"/>
        <v>mm3/m3</v>
      </c>
      <c r="F2759" s="173">
        <v>1</v>
      </c>
      <c r="G2759" t="str">
        <f>VLOOKUP(A2759,'MASTER KEY'!$A$2:$K7755,11,FALSE)</f>
        <v>Ecology (Planktonic)</v>
      </c>
      <c r="H2759">
        <v>0</v>
      </c>
    </row>
    <row r="2760" spans="1:8">
      <c r="A2760" s="6" t="str">
        <f>'MASTER KEY'!A2760</f>
        <v>var02790</v>
      </c>
      <c r="B2760" t="str">
        <f>VLOOKUP(A2760,'MASTER KEY'!$A$2:$B8718,2,FALSE)</f>
        <v>Decapod larva</v>
      </c>
      <c r="C2760" s="149" t="str">
        <f>VLOOKUP(A2760,'MASTER KEY'!$A$2:$C8718,3,TRUE)</f>
        <v>mm3/m3</v>
      </c>
      <c r="D2760" s="6" t="str">
        <f t="shared" si="69"/>
        <v>Decapod_larva</v>
      </c>
      <c r="E2760" s="149" t="str">
        <f t="shared" si="70"/>
        <v>mm3/m3</v>
      </c>
      <c r="F2760" s="173">
        <v>1</v>
      </c>
      <c r="G2760" t="str">
        <f>VLOOKUP(A2760,'MASTER KEY'!$A$2:$K7756,11,FALSE)</f>
        <v>Ecology (Planktonic)</v>
      </c>
      <c r="H2760">
        <v>0</v>
      </c>
    </row>
    <row r="2761" spans="1:8">
      <c r="A2761" s="6" t="str">
        <f>'MASTER KEY'!A2761</f>
        <v>var02791</v>
      </c>
      <c r="B2761" t="str">
        <f>VLOOKUP(A2761,'MASTER KEY'!$A$2:$B8719,2,FALSE)</f>
        <v>Doliolid</v>
      </c>
      <c r="C2761" s="149" t="str">
        <f>VLOOKUP(A2761,'MASTER KEY'!$A$2:$C8719,3,TRUE)</f>
        <v>mm3/m3</v>
      </c>
      <c r="D2761" s="6" t="str">
        <f t="shared" si="69"/>
        <v>Doliolid</v>
      </c>
      <c r="E2761" s="149" t="str">
        <f t="shared" si="70"/>
        <v>mm3/m3</v>
      </c>
      <c r="F2761" s="173">
        <v>1</v>
      </c>
      <c r="G2761" t="str">
        <f>VLOOKUP(A2761,'MASTER KEY'!$A$2:$K7757,11,FALSE)</f>
        <v>Ecology (Planktonic)</v>
      </c>
      <c r="H2761">
        <v>0</v>
      </c>
    </row>
    <row r="2762" spans="1:8">
      <c r="A2762" s="6" t="str">
        <f>'MASTER KEY'!A2762</f>
        <v>var02792</v>
      </c>
      <c r="B2762" t="str">
        <f>VLOOKUP(A2762,'MASTER KEY'!$A$2:$B8720,2,FALSE)</f>
        <v>echinoderm larva</v>
      </c>
      <c r="C2762" s="149" t="str">
        <f>VLOOKUP(A2762,'MASTER KEY'!$A$2:$C8720,3,TRUE)</f>
        <v>mm3/m3</v>
      </c>
      <c r="D2762" s="6" t="str">
        <f t="shared" si="69"/>
        <v>echinoderm_larva</v>
      </c>
      <c r="E2762" s="149" t="str">
        <f t="shared" si="70"/>
        <v>mm3/m3</v>
      </c>
      <c r="F2762" s="173">
        <v>1</v>
      </c>
      <c r="G2762" t="str">
        <f>VLOOKUP(A2762,'MASTER KEY'!$A$2:$K7758,11,FALSE)</f>
        <v>Ecology (Planktonic)</v>
      </c>
      <c r="H2762">
        <v>0</v>
      </c>
    </row>
    <row r="2763" spans="1:8">
      <c r="A2763" s="6" t="str">
        <f>'MASTER KEY'!A2763</f>
        <v>var02793</v>
      </c>
      <c r="B2763" t="str">
        <f>VLOOKUP(A2763,'MASTER KEY'!$A$2:$B8721,2,FALSE)</f>
        <v>Eucalanidae</v>
      </c>
      <c r="C2763" s="149" t="str">
        <f>VLOOKUP(A2763,'MASTER KEY'!$A$2:$C8721,3,TRUE)</f>
        <v>mm3/m3</v>
      </c>
      <c r="D2763" s="6" t="str">
        <f t="shared" si="69"/>
        <v>Eucalanidae</v>
      </c>
      <c r="E2763" s="149" t="str">
        <f t="shared" si="70"/>
        <v>mm3/m3</v>
      </c>
      <c r="F2763" s="173">
        <v>1</v>
      </c>
      <c r="G2763" t="str">
        <f>VLOOKUP(A2763,'MASTER KEY'!$A$2:$K7759,11,FALSE)</f>
        <v>Ecology (Planktonic)</v>
      </c>
      <c r="H2763">
        <v>0</v>
      </c>
    </row>
    <row r="2764" spans="1:8">
      <c r="A2764" s="6" t="str">
        <f>'MASTER KEY'!A2764</f>
        <v>var02794</v>
      </c>
      <c r="B2764" t="str">
        <f>VLOOKUP(A2764,'MASTER KEY'!$A$2:$B8722,2,FALSE)</f>
        <v>Eucalanus nauplius</v>
      </c>
      <c r="C2764" s="149" t="str">
        <f>VLOOKUP(A2764,'MASTER KEY'!$A$2:$C8722,3,TRUE)</f>
        <v>mm3/m3</v>
      </c>
      <c r="D2764" s="6" t="str">
        <f t="shared" si="69"/>
        <v>Eucalanus_nauplius</v>
      </c>
      <c r="E2764" s="149" t="str">
        <f t="shared" si="70"/>
        <v>mm3/m3</v>
      </c>
      <c r="F2764" s="173">
        <v>1</v>
      </c>
      <c r="G2764" t="str">
        <f>VLOOKUP(A2764,'MASTER KEY'!$A$2:$K7760,11,FALSE)</f>
        <v>Ecology (Planktonic)</v>
      </c>
      <c r="H2764">
        <v>0</v>
      </c>
    </row>
    <row r="2765" spans="1:8">
      <c r="A2765" s="6" t="str">
        <f>'MASTER KEY'!A2765</f>
        <v>var02795</v>
      </c>
      <c r="B2765" t="str">
        <f>VLOOKUP(A2765,'MASTER KEY'!$A$2:$B8723,2,FALSE)</f>
        <v>Euterpina acutifrons</v>
      </c>
      <c r="C2765" s="149" t="str">
        <f>VLOOKUP(A2765,'MASTER KEY'!$A$2:$C8723,3,TRUE)</f>
        <v>mm3/m3</v>
      </c>
      <c r="D2765" s="6" t="str">
        <f t="shared" ref="D2765:D2826" si="71">SUBSTITUTE(SUBSTITUTE(SUBSTITUTE(SUBSTITUTE(SUBSTITUTE(SUBSTITUTE(SUBSTITUTE(SUBSTITUTE(SUBSTITUTE(SUBSTITUTE(SUBSTITUTE(SUBSTITUTE(B2765," ","_"),"%",""),"(",""),")",""),"/",""),",",""),"-",""),".",""),"'",""),"&lt;",""),"&gt;",""),"=","")</f>
        <v>Euterpina_acutifrons</v>
      </c>
      <c r="E2765" s="149" t="str">
        <f t="shared" si="70"/>
        <v>mm3/m3</v>
      </c>
      <c r="F2765" s="173">
        <v>1</v>
      </c>
      <c r="G2765" t="str">
        <f>VLOOKUP(A2765,'MASTER KEY'!$A$2:$K7761,11,FALSE)</f>
        <v>Ecology (Planktonic)</v>
      </c>
      <c r="H2765">
        <v>0</v>
      </c>
    </row>
    <row r="2766" spans="1:8">
      <c r="A2766" s="6" t="str">
        <f>'MASTER KEY'!A2766</f>
        <v>var02796</v>
      </c>
      <c r="B2766" t="str">
        <f>VLOOKUP(A2766,'MASTER KEY'!$A$2:$B8724,2,FALSE)</f>
        <v>fish embryo</v>
      </c>
      <c r="C2766" s="149" t="str">
        <f>VLOOKUP(A2766,'MASTER KEY'!$A$2:$C8724,3,TRUE)</f>
        <v>mm3/m3</v>
      </c>
      <c r="D2766" s="6" t="str">
        <f t="shared" si="71"/>
        <v>fish_embryo</v>
      </c>
      <c r="E2766" s="149" t="str">
        <f t="shared" si="70"/>
        <v>mm3/m3</v>
      </c>
      <c r="F2766" s="173">
        <v>1</v>
      </c>
      <c r="G2766" t="str">
        <f>VLOOKUP(A2766,'MASTER KEY'!$A$2:$K7762,11,FALSE)</f>
        <v>Ecology (Planktonic)</v>
      </c>
      <c r="H2766">
        <v>0</v>
      </c>
    </row>
    <row r="2767" spans="1:8">
      <c r="A2767" s="6" t="str">
        <f>'MASTER KEY'!A2767</f>
        <v>var02797</v>
      </c>
      <c r="B2767" t="str">
        <f>VLOOKUP(A2767,'MASTER KEY'!$A$2:$B8725,2,FALSE)</f>
        <v>Fish larva</v>
      </c>
      <c r="C2767" s="149" t="str">
        <f>VLOOKUP(A2767,'MASTER KEY'!$A$2:$C8725,3,TRUE)</f>
        <v>mm3/m3</v>
      </c>
      <c r="D2767" s="6" t="str">
        <f t="shared" si="71"/>
        <v>Fish_larva</v>
      </c>
      <c r="E2767" s="149" t="str">
        <f t="shared" si="70"/>
        <v>mm3/m3</v>
      </c>
      <c r="F2767" s="173">
        <v>1</v>
      </c>
      <c r="G2767" t="str">
        <f>VLOOKUP(A2767,'MASTER KEY'!$A$2:$K7763,11,FALSE)</f>
        <v>Ecology (Planktonic)</v>
      </c>
      <c r="H2767">
        <v>0</v>
      </c>
    </row>
    <row r="2768" spans="1:8">
      <c r="A2768" s="6" t="str">
        <f>'MASTER KEY'!A2768</f>
        <v>var02798</v>
      </c>
      <c r="B2768" t="str">
        <f>VLOOKUP(A2768,'MASTER KEY'!$A$2:$B8726,2,FALSE)</f>
        <v>invertebrate larva</v>
      </c>
      <c r="C2768" s="149" t="str">
        <f>VLOOKUP(A2768,'MASTER KEY'!$A$2:$C8726,3,TRUE)</f>
        <v>mm3/m3</v>
      </c>
      <c r="D2768" s="6" t="str">
        <f t="shared" si="71"/>
        <v>invertebrate_larva</v>
      </c>
      <c r="E2768" s="149" t="str">
        <f t="shared" si="70"/>
        <v>mm3/m3</v>
      </c>
      <c r="F2768" s="173">
        <v>1</v>
      </c>
      <c r="G2768" t="str">
        <f>VLOOKUP(A2768,'MASTER KEY'!$A$2:$K7764,11,FALSE)</f>
        <v>Ecology (Planktonic)</v>
      </c>
      <c r="H2768">
        <v>0</v>
      </c>
    </row>
    <row r="2769" spans="1:8">
      <c r="A2769" s="6" t="str">
        <f>'MASTER KEY'!A2769</f>
        <v>var02799</v>
      </c>
      <c r="B2769" t="str">
        <f>VLOOKUP(A2769,'MASTER KEY'!$A$2:$B8727,2,FALSE)</f>
        <v>isopod</v>
      </c>
      <c r="C2769" s="149" t="str">
        <f>VLOOKUP(A2769,'MASTER KEY'!$A$2:$C8727,3,TRUE)</f>
        <v>mm3/m3</v>
      </c>
      <c r="D2769" s="6" t="str">
        <f t="shared" si="71"/>
        <v>isopod</v>
      </c>
      <c r="E2769" s="149" t="str">
        <f t="shared" si="70"/>
        <v>mm3/m3</v>
      </c>
      <c r="F2769" s="173">
        <v>1</v>
      </c>
      <c r="G2769" t="str">
        <f>VLOOKUP(A2769,'MASTER KEY'!$A$2:$K7765,11,FALSE)</f>
        <v>Ecology (Planktonic)</v>
      </c>
      <c r="H2769">
        <v>0</v>
      </c>
    </row>
    <row r="2770" spans="1:8">
      <c r="A2770" s="6" t="str">
        <f>'MASTER KEY'!A2770</f>
        <v>var02800</v>
      </c>
      <c r="B2770" t="str">
        <f>VLOOKUP(A2770,'MASTER KEY'!$A$2:$B8728,2,FALSE)</f>
        <v>jellyfish</v>
      </c>
      <c r="C2770" s="149" t="str">
        <f>VLOOKUP(A2770,'MASTER KEY'!$A$2:$C8728,3,TRUE)</f>
        <v>mm3/m3</v>
      </c>
      <c r="D2770" s="6" t="str">
        <f t="shared" si="71"/>
        <v>jellyfish</v>
      </c>
      <c r="E2770" s="149" t="str">
        <f t="shared" si="70"/>
        <v>mm3/m3</v>
      </c>
      <c r="F2770" s="173">
        <v>1</v>
      </c>
      <c r="G2770" t="str">
        <f>VLOOKUP(A2770,'MASTER KEY'!$A$2:$K7766,11,FALSE)</f>
        <v>Ecology (Planktonic)</v>
      </c>
      <c r="H2770">
        <v>0</v>
      </c>
    </row>
    <row r="2771" spans="1:8">
      <c r="A2771" s="6" t="str">
        <f>'MASTER KEY'!A2771</f>
        <v>var02801</v>
      </c>
      <c r="B2771" t="str">
        <f>VLOOKUP(A2771,'MASTER KEY'!$A$2:$B8729,2,FALSE)</f>
        <v>Lucifer</v>
      </c>
      <c r="C2771" s="149" t="str">
        <f>VLOOKUP(A2771,'MASTER KEY'!$A$2:$C8729,3,TRUE)</f>
        <v>mm3/m3</v>
      </c>
      <c r="D2771" s="6" t="str">
        <f t="shared" si="71"/>
        <v>Lucifer</v>
      </c>
      <c r="E2771" s="149" t="str">
        <f t="shared" si="70"/>
        <v>mm3/m3</v>
      </c>
      <c r="F2771" s="173">
        <v>1</v>
      </c>
      <c r="G2771" t="str">
        <f>VLOOKUP(A2771,'MASTER KEY'!$A$2:$K7767,11,FALSE)</f>
        <v>Ecology (Planktonic)</v>
      </c>
      <c r="H2771">
        <v>0</v>
      </c>
    </row>
    <row r="2772" spans="1:8">
      <c r="A2772" s="6" t="str">
        <f>'MASTER KEY'!A2772</f>
        <v>var02802</v>
      </c>
      <c r="B2772" t="str">
        <f>VLOOKUP(A2772,'MASTER KEY'!$A$2:$B8730,2,FALSE)</f>
        <v>Mecynocera clausii</v>
      </c>
      <c r="C2772" s="149" t="str">
        <f>VLOOKUP(A2772,'MASTER KEY'!$A$2:$C8730,3,TRUE)</f>
        <v>mm3/m3</v>
      </c>
      <c r="D2772" s="6" t="str">
        <f t="shared" si="71"/>
        <v>Mecynocera_clausii</v>
      </c>
      <c r="E2772" s="149" t="str">
        <f t="shared" si="70"/>
        <v>mm3/m3</v>
      </c>
      <c r="F2772" s="173">
        <v>1</v>
      </c>
      <c r="G2772" t="str">
        <f>VLOOKUP(A2772,'MASTER KEY'!$A$2:$K7768,11,FALSE)</f>
        <v>Ecology (Planktonic)</v>
      </c>
      <c r="H2772">
        <v>0</v>
      </c>
    </row>
    <row r="2773" spans="1:8">
      <c r="A2773" s="6" t="str">
        <f>'MASTER KEY'!A2773</f>
        <v>var02803</v>
      </c>
      <c r="B2773" t="str">
        <f>VLOOKUP(A2773,'MASTER KEY'!$A$2:$B8731,2,FALSE)</f>
        <v>Micro_Macrosetella</v>
      </c>
      <c r="C2773" s="149" t="str">
        <f>VLOOKUP(A2773,'MASTER KEY'!$A$2:$C8731,3,TRUE)</f>
        <v>mm3/m3</v>
      </c>
      <c r="D2773" s="6" t="str">
        <f t="shared" si="71"/>
        <v>Micro_Macrosetella</v>
      </c>
      <c r="E2773" s="149" t="str">
        <f t="shared" si="70"/>
        <v>mm3/m3</v>
      </c>
      <c r="F2773" s="173">
        <v>1</v>
      </c>
      <c r="G2773" t="str">
        <f>VLOOKUP(A2773,'MASTER KEY'!$A$2:$K7769,11,FALSE)</f>
        <v>Ecology (Planktonic)</v>
      </c>
      <c r="H2773">
        <v>0</v>
      </c>
    </row>
    <row r="2774" spans="1:8">
      <c r="A2774" s="6" t="str">
        <f>'MASTER KEY'!A2774</f>
        <v>var02804</v>
      </c>
      <c r="B2774" t="str">
        <f>VLOOKUP(A2774,'MASTER KEY'!$A$2:$B8732,2,FALSE)</f>
        <v>nauplius</v>
      </c>
      <c r="C2774" s="149" t="str">
        <f>VLOOKUP(A2774,'MASTER KEY'!$A$2:$C8732,3,TRUE)</f>
        <v>mm3/m3</v>
      </c>
      <c r="D2774" s="6" t="str">
        <f t="shared" si="71"/>
        <v>nauplius</v>
      </c>
      <c r="E2774" s="149" t="str">
        <f t="shared" si="70"/>
        <v>mm3/m3</v>
      </c>
      <c r="F2774" s="173">
        <v>1</v>
      </c>
      <c r="G2774" t="str">
        <f>VLOOKUP(A2774,'MASTER KEY'!$A$2:$K7770,11,FALSE)</f>
        <v>Ecology (Planktonic)</v>
      </c>
      <c r="H2774">
        <v>0</v>
      </c>
    </row>
    <row r="2775" spans="1:8">
      <c r="A2775" s="6" t="str">
        <f>'MASTER KEY'!A2775</f>
        <v>var02805</v>
      </c>
      <c r="B2775" t="str">
        <f>VLOOKUP(A2775,'MASTER KEY'!$A$2:$B8733,2,FALSE)</f>
        <v>nectochaeta</v>
      </c>
      <c r="C2775" s="149" t="str">
        <f>VLOOKUP(A2775,'MASTER KEY'!$A$2:$C8733,3,TRUE)</f>
        <v>mm3/m3</v>
      </c>
      <c r="D2775" s="6" t="str">
        <f t="shared" si="71"/>
        <v>nectochaeta</v>
      </c>
      <c r="E2775" s="149" t="str">
        <f t="shared" si="70"/>
        <v>mm3/m3</v>
      </c>
      <c r="F2775" s="173">
        <v>1</v>
      </c>
      <c r="G2775" t="str">
        <f>VLOOKUP(A2775,'MASTER KEY'!$A$2:$K7771,11,FALSE)</f>
        <v>Ecology (Planktonic)</v>
      </c>
      <c r="H2775">
        <v>0</v>
      </c>
    </row>
    <row r="2776" spans="1:8">
      <c r="A2776" s="6" t="str">
        <f>'MASTER KEY'!A2776</f>
        <v>var02806</v>
      </c>
      <c r="B2776" t="str">
        <f>VLOOKUP(A2776,'MASTER KEY'!$A$2:$B8734,2,FALSE)</f>
        <v>Oithona</v>
      </c>
      <c r="C2776" s="149" t="str">
        <f>VLOOKUP(A2776,'MASTER KEY'!$A$2:$C8734,3,TRUE)</f>
        <v>mm3/m3</v>
      </c>
      <c r="D2776" s="6" t="str">
        <f t="shared" si="71"/>
        <v>Oithona</v>
      </c>
      <c r="E2776" s="149" t="str">
        <f t="shared" si="70"/>
        <v>mm3/m3</v>
      </c>
      <c r="F2776" s="173">
        <v>1</v>
      </c>
      <c r="G2776" t="str">
        <f>VLOOKUP(A2776,'MASTER KEY'!$A$2:$K7772,11,FALSE)</f>
        <v>Ecology (Planktonic)</v>
      </c>
      <c r="H2776">
        <v>0</v>
      </c>
    </row>
    <row r="2777" spans="1:8">
      <c r="A2777" s="6" t="str">
        <f>'MASTER KEY'!A2777</f>
        <v>var02807</v>
      </c>
      <c r="B2777" t="str">
        <f>VLOOKUP(A2777,'MASTER KEY'!$A$2:$B8735,2,FALSE)</f>
        <v>Oncaea</v>
      </c>
      <c r="C2777" s="149" t="str">
        <f>VLOOKUP(A2777,'MASTER KEY'!$A$2:$C8735,3,TRUE)</f>
        <v>mm3/m3</v>
      </c>
      <c r="D2777" s="6" t="str">
        <f t="shared" si="71"/>
        <v>Oncaea</v>
      </c>
      <c r="E2777" s="149" t="str">
        <f t="shared" si="70"/>
        <v>mm3/m3</v>
      </c>
      <c r="F2777" s="173">
        <v>1</v>
      </c>
      <c r="G2777" t="str">
        <f>VLOOKUP(A2777,'MASTER KEY'!$A$2:$K7773,11,FALSE)</f>
        <v>Ecology (Planktonic)</v>
      </c>
      <c r="H2777">
        <v>0</v>
      </c>
    </row>
    <row r="2778" spans="1:8">
      <c r="A2778" s="6" t="str">
        <f>'MASTER KEY'!A2778</f>
        <v>var02808</v>
      </c>
      <c r="B2778" t="str">
        <f>VLOOKUP(A2778,'MASTER KEY'!$A$2:$B8736,2,FALSE)</f>
        <v>Ostracod</v>
      </c>
      <c r="C2778" s="149" t="str">
        <f>VLOOKUP(A2778,'MASTER KEY'!$A$2:$C8736,3,TRUE)</f>
        <v>mm3/m3</v>
      </c>
      <c r="D2778" s="6" t="str">
        <f t="shared" si="71"/>
        <v>Ostracod</v>
      </c>
      <c r="E2778" s="149" t="str">
        <f t="shared" si="70"/>
        <v>mm3/m3</v>
      </c>
      <c r="F2778" s="173">
        <v>1</v>
      </c>
      <c r="G2778" t="str">
        <f>VLOOKUP(A2778,'MASTER KEY'!$A$2:$K7774,11,FALSE)</f>
        <v>Ecology (Planktonic)</v>
      </c>
      <c r="H2778">
        <v>0</v>
      </c>
    </row>
    <row r="2779" spans="1:8">
      <c r="A2779" s="6" t="str">
        <f>'MASTER KEY'!A2779</f>
        <v>var02809</v>
      </c>
      <c r="B2779" t="str">
        <f>VLOOKUP(A2779,'MASTER KEY'!$A$2:$B8737,2,FALSE)</f>
        <v>Pontellidae</v>
      </c>
      <c r="C2779" s="149" t="str">
        <f>VLOOKUP(A2779,'MASTER KEY'!$A$2:$C8737,3,TRUE)</f>
        <v>mm3/m3</v>
      </c>
      <c r="D2779" s="6" t="str">
        <f t="shared" si="71"/>
        <v>Pontellidae</v>
      </c>
      <c r="E2779" s="149" t="str">
        <f t="shared" si="70"/>
        <v>mm3/m3</v>
      </c>
      <c r="F2779" s="173">
        <v>1</v>
      </c>
      <c r="G2779" t="str">
        <f>VLOOKUP(A2779,'MASTER KEY'!$A$2:$K7775,11,FALSE)</f>
        <v>Ecology (Planktonic)</v>
      </c>
      <c r="H2779">
        <v>0</v>
      </c>
    </row>
    <row r="2780" spans="1:8">
      <c r="A2780" s="6" t="str">
        <f>'MASTER KEY'!A2780</f>
        <v>var02810</v>
      </c>
      <c r="B2780" t="str">
        <f>VLOOKUP(A2780,'MASTER KEY'!$A$2:$B8738,2,FALSE)</f>
        <v>Porcellanid zoea</v>
      </c>
      <c r="C2780" s="149" t="str">
        <f>VLOOKUP(A2780,'MASTER KEY'!$A$2:$C8738,3,TRUE)</f>
        <v>mm3/m3</v>
      </c>
      <c r="D2780" s="6" t="str">
        <f t="shared" si="71"/>
        <v>Porcellanid_zoea</v>
      </c>
      <c r="E2780" s="149" t="str">
        <f t="shared" si="70"/>
        <v>mm3/m3</v>
      </c>
      <c r="F2780" s="173">
        <v>1</v>
      </c>
      <c r="G2780" t="str">
        <f>VLOOKUP(A2780,'MASTER KEY'!$A$2:$K7776,11,FALSE)</f>
        <v>Ecology (Planktonic)</v>
      </c>
      <c r="H2780">
        <v>0</v>
      </c>
    </row>
    <row r="2781" spans="1:8">
      <c r="A2781" s="6" t="str">
        <f>'MASTER KEY'!A2781</f>
        <v>var02811</v>
      </c>
      <c r="B2781" t="str">
        <f>VLOOKUP(A2781,'MASTER KEY'!$A$2:$B8739,2,FALSE)</f>
        <v>Penilia avirostris</v>
      </c>
      <c r="C2781" s="149" t="str">
        <f>VLOOKUP(A2781,'MASTER KEY'!$A$2:$C8739,3,TRUE)</f>
        <v>mm3/m3</v>
      </c>
      <c r="D2781" s="6" t="str">
        <f t="shared" si="71"/>
        <v>Penilia_avirostris</v>
      </c>
      <c r="E2781" s="149" t="str">
        <f t="shared" si="70"/>
        <v>mm3/m3</v>
      </c>
      <c r="F2781" s="173">
        <v>1</v>
      </c>
      <c r="G2781" t="str">
        <f>VLOOKUP(A2781,'MASTER KEY'!$A$2:$K7777,11,FALSE)</f>
        <v>Ecology (Planktonic)</v>
      </c>
      <c r="H2781">
        <v>0</v>
      </c>
    </row>
    <row r="2782" spans="1:8">
      <c r="A2782" s="6" t="str">
        <f>'MASTER KEY'!A2782</f>
        <v>var02812</v>
      </c>
      <c r="B2782" t="str">
        <f>VLOOKUP(A2782,'MASTER KEY'!$A$2:$B8740,2,FALSE)</f>
        <v>pluteus</v>
      </c>
      <c r="C2782" s="149" t="str">
        <f>VLOOKUP(A2782,'MASTER KEY'!$A$2:$C8740,3,TRUE)</f>
        <v>mm3/m3</v>
      </c>
      <c r="D2782" s="6" t="str">
        <f t="shared" si="71"/>
        <v>pluteus</v>
      </c>
      <c r="E2782" s="149" t="str">
        <f t="shared" si="70"/>
        <v>mm3/m3</v>
      </c>
      <c r="F2782" s="173">
        <v>1</v>
      </c>
      <c r="G2782" t="str">
        <f>VLOOKUP(A2782,'MASTER KEY'!$A$2:$K7778,11,FALSE)</f>
        <v>Ecology (Planktonic)</v>
      </c>
      <c r="H2782">
        <v>0</v>
      </c>
    </row>
    <row r="2783" spans="1:8">
      <c r="A2783" s="6" t="str">
        <f>'MASTER KEY'!A2783</f>
        <v>var02813</v>
      </c>
      <c r="B2783" t="str">
        <f>VLOOKUP(A2783,'MASTER KEY'!$A$2:$B8741,2,FALSE)</f>
        <v>Siphonophore</v>
      </c>
      <c r="C2783" s="149" t="str">
        <f>VLOOKUP(A2783,'MASTER KEY'!$A$2:$C8741,3,TRUE)</f>
        <v>mm3/m3</v>
      </c>
      <c r="D2783" s="6" t="str">
        <f t="shared" si="71"/>
        <v>Siphonophore</v>
      </c>
      <c r="E2783" s="149" t="str">
        <f t="shared" si="70"/>
        <v>mm3/m3</v>
      </c>
      <c r="F2783" s="173">
        <v>1</v>
      </c>
      <c r="G2783" t="str">
        <f>VLOOKUP(A2783,'MASTER KEY'!$A$2:$K7779,11,FALSE)</f>
        <v>Ecology (Planktonic)</v>
      </c>
      <c r="H2783">
        <v>0</v>
      </c>
    </row>
    <row r="2784" spans="1:8">
      <c r="A2784" s="6" t="str">
        <f>'MASTER KEY'!A2784</f>
        <v>var02814</v>
      </c>
      <c r="B2784" t="str">
        <f>VLOOKUP(A2784,'MASTER KEY'!$A$2:$B8742,2,FALSE)</f>
        <v>starfish juvenile</v>
      </c>
      <c r="C2784" s="149" t="str">
        <f>VLOOKUP(A2784,'MASTER KEY'!$A$2:$C8742,3,TRUE)</f>
        <v>mm3/m3</v>
      </c>
      <c r="D2784" s="6" t="str">
        <f t="shared" si="71"/>
        <v>starfish_juvenile</v>
      </c>
      <c r="E2784" s="149" t="str">
        <f t="shared" si="70"/>
        <v>mm3/m3</v>
      </c>
      <c r="F2784" s="173">
        <v>1</v>
      </c>
      <c r="G2784" t="str">
        <f>VLOOKUP(A2784,'MASTER KEY'!$A$2:$K7780,11,FALSE)</f>
        <v>Ecology (Planktonic)</v>
      </c>
      <c r="H2784">
        <v>0</v>
      </c>
    </row>
    <row r="2785" spans="1:8">
      <c r="A2785" s="6" t="str">
        <f>'MASTER KEY'!A2785</f>
        <v>var02815</v>
      </c>
      <c r="B2785" t="str">
        <f>VLOOKUP(A2785,'MASTER KEY'!$A$2:$B8743,2,FALSE)</f>
        <v xml:space="preserve">Temora </v>
      </c>
      <c r="C2785" s="149" t="str">
        <f>VLOOKUP(A2785,'MASTER KEY'!$A$2:$C8743,3,TRUE)</f>
        <v>mm3/m3</v>
      </c>
      <c r="D2785" s="6" t="str">
        <f t="shared" si="71"/>
        <v>Temora_</v>
      </c>
      <c r="E2785" s="149" t="str">
        <f t="shared" si="70"/>
        <v>mm3/m3</v>
      </c>
      <c r="F2785" s="173">
        <v>1</v>
      </c>
      <c r="G2785" t="str">
        <f>VLOOKUP(A2785,'MASTER KEY'!$A$2:$K7781,11,FALSE)</f>
        <v>Ecology (Planktonic)</v>
      </c>
      <c r="H2785">
        <v>0</v>
      </c>
    </row>
    <row r="2786" spans="1:8">
      <c r="A2786" s="6" t="str">
        <f>'MASTER KEY'!A2786</f>
        <v>var02816</v>
      </c>
      <c r="B2786" t="str">
        <f>VLOOKUP(A2786,'MASTER KEY'!$A$2:$B8744,2,FALSE)</f>
        <v>Trochophore</v>
      </c>
      <c r="C2786" s="149" t="str">
        <f>VLOOKUP(A2786,'MASTER KEY'!$A$2:$C8744,3,TRUE)</f>
        <v>mm3/m3</v>
      </c>
      <c r="D2786" s="6" t="str">
        <f t="shared" si="71"/>
        <v>Trochophore</v>
      </c>
      <c r="E2786" s="149" t="str">
        <f t="shared" si="70"/>
        <v>mm3/m3</v>
      </c>
      <c r="F2786" s="173">
        <v>1</v>
      </c>
      <c r="G2786" t="str">
        <f>VLOOKUP(A2786,'MASTER KEY'!$A$2:$K7782,11,FALSE)</f>
        <v>Ecology (Planktonic)</v>
      </c>
      <c r="H2786">
        <v>0</v>
      </c>
    </row>
    <row r="2787" spans="1:8">
      <c r="A2787" s="6" t="str">
        <f>'MASTER KEY'!A2787</f>
        <v>var02817</v>
      </c>
      <c r="B2787" t="str">
        <f>VLOOKUP(A2787,'MASTER KEY'!$A$2:$B8745,2,FALSE)</f>
        <v>gastropod veliger</v>
      </c>
      <c r="C2787" s="149" t="str">
        <f>VLOOKUP(A2787,'MASTER KEY'!$A$2:$C8745,3,TRUE)</f>
        <v>mm3/m3</v>
      </c>
      <c r="D2787" s="6" t="str">
        <f t="shared" si="71"/>
        <v>gastropod_veliger</v>
      </c>
      <c r="E2787" s="149" t="str">
        <f t="shared" si="70"/>
        <v>mm3/m3</v>
      </c>
      <c r="F2787" s="173">
        <v>1</v>
      </c>
      <c r="G2787" t="str">
        <f>VLOOKUP(A2787,'MASTER KEY'!$A$2:$K7783,11,FALSE)</f>
        <v>Ecology (Planktonic)</v>
      </c>
      <c r="H2787">
        <v>0</v>
      </c>
    </row>
    <row r="2788" spans="1:8">
      <c r="A2788" s="6" t="str">
        <f>'MASTER KEY'!A2788</f>
        <v>var02818</v>
      </c>
      <c r="B2788" t="str">
        <f>VLOOKUP(A2788,'MASTER KEY'!$A$2:$B8746,2,FALSE)</f>
        <v>zoea</v>
      </c>
      <c r="C2788" s="149" t="str">
        <f>VLOOKUP(A2788,'MASTER KEY'!$A$2:$C8746,3,TRUE)</f>
        <v>mm3/m3</v>
      </c>
      <c r="D2788" s="6" t="str">
        <f t="shared" si="71"/>
        <v>zoea</v>
      </c>
      <c r="E2788" s="149" t="str">
        <f t="shared" si="70"/>
        <v>mm3/m3</v>
      </c>
      <c r="F2788" s="173">
        <v>1</v>
      </c>
      <c r="G2788" t="str">
        <f>VLOOKUP(A2788,'MASTER KEY'!$A$2:$K7784,11,FALSE)</f>
        <v>Ecology (Planktonic)</v>
      </c>
      <c r="H2788">
        <v>0</v>
      </c>
    </row>
    <row r="2789" spans="1:8">
      <c r="A2789" s="6" t="str">
        <f>'MASTER KEY'!A2789</f>
        <v>var02819</v>
      </c>
      <c r="B2789" t="str">
        <f>VLOOKUP(A2789,'MASTER KEY'!$A$2:$B8747,2,FALSE)</f>
        <v>Total Zooplankton Biovolume</v>
      </c>
      <c r="C2789" s="149" t="str">
        <f>VLOOKUP(A2789,'MASTER KEY'!$A$2:$C8747,3,TRUE)</f>
        <v>mm3/m3</v>
      </c>
      <c r="D2789" s="6" t="str">
        <f t="shared" si="71"/>
        <v>Total_Zooplankton_Biovolume</v>
      </c>
      <c r="E2789" s="149" t="str">
        <f t="shared" si="70"/>
        <v>mm3/m3</v>
      </c>
      <c r="F2789" s="173">
        <v>1</v>
      </c>
      <c r="G2789" t="str">
        <f>VLOOKUP(A2789,'MASTER KEY'!$A$2:$K7785,11,FALSE)</f>
        <v>Ecology (Planktonic)</v>
      </c>
      <c r="H2789">
        <v>0</v>
      </c>
    </row>
    <row r="2790" spans="1:8">
      <c r="A2790" s="6" t="str">
        <f>'MASTER KEY'!A2790</f>
        <v>var02820</v>
      </c>
      <c r="B2790" t="str">
        <f>VLOOKUP(A2790,'MASTER KEY'!$A$2:$B8748,2,FALSE)</f>
        <v>Copepods</v>
      </c>
      <c r="C2790" s="149" t="str">
        <f>VLOOKUP(A2790,'MASTER KEY'!$A$2:$C8748,3,TRUE)</f>
        <v>mm3/m3</v>
      </c>
      <c r="D2790" s="6" t="str">
        <f t="shared" si="71"/>
        <v>Copepods</v>
      </c>
      <c r="E2790" s="149" t="str">
        <f t="shared" si="70"/>
        <v>mm3/m3</v>
      </c>
      <c r="F2790" s="173">
        <v>1</v>
      </c>
      <c r="G2790" t="str">
        <f>VLOOKUP(A2790,'MASTER KEY'!$A$2:$K7786,11,FALSE)</f>
        <v>Ecology (Planktonic)</v>
      </c>
      <c r="H2790">
        <v>0</v>
      </c>
    </row>
    <row r="2791" spans="1:8">
      <c r="A2791" s="6" t="str">
        <f>'MASTER KEY'!A2791</f>
        <v>var02821</v>
      </c>
      <c r="B2791" t="str">
        <f>VLOOKUP(A2791,'MASTER KEY'!$A$2:$B8749,2,FALSE)</f>
        <v>Cladocerans</v>
      </c>
      <c r="C2791" s="149" t="str">
        <f>VLOOKUP(A2791,'MASTER KEY'!$A$2:$C8749,3,TRUE)</f>
        <v>mm3/m3</v>
      </c>
      <c r="D2791" s="6" t="str">
        <f t="shared" si="71"/>
        <v>Cladocerans</v>
      </c>
      <c r="E2791" s="149" t="str">
        <f t="shared" si="70"/>
        <v>mm3/m3</v>
      </c>
      <c r="F2791" s="173">
        <v>1</v>
      </c>
      <c r="G2791" t="str">
        <f>VLOOKUP(A2791,'MASTER KEY'!$A$2:$K7787,11,FALSE)</f>
        <v>Ecology (Planktonic)</v>
      </c>
      <c r="H2791">
        <v>0</v>
      </c>
    </row>
    <row r="2792" spans="1:8">
      <c r="A2792" s="6" t="str">
        <f>'MASTER KEY'!A2792</f>
        <v>var02822</v>
      </c>
      <c r="B2792" t="str">
        <f>VLOOKUP(A2792,'MASTER KEY'!$A$2:$B8750,2,FALSE)</f>
        <v>Other (predators)</v>
      </c>
      <c r="C2792" s="149" t="str">
        <f>VLOOKUP(A2792,'MASTER KEY'!$A$2:$C8750,3,TRUE)</f>
        <v>mm3/m3</v>
      </c>
      <c r="D2792" s="6" t="str">
        <f t="shared" si="71"/>
        <v>Other_predators</v>
      </c>
      <c r="E2792" s="149" t="str">
        <f t="shared" si="70"/>
        <v>mm3/m3</v>
      </c>
      <c r="F2792" s="173">
        <v>1</v>
      </c>
      <c r="G2792" t="str">
        <f>VLOOKUP(A2792,'MASTER KEY'!$A$2:$K7788,11,FALSE)</f>
        <v>Ecology (Planktonic)</v>
      </c>
      <c r="H2792">
        <v>0</v>
      </c>
    </row>
    <row r="2793" spans="1:8">
      <c r="A2793" s="6" t="str">
        <f>'MASTER KEY'!A2793</f>
        <v>var02823</v>
      </c>
      <c r="B2793" t="str">
        <f>VLOOKUP(A2793,'MASTER KEY'!$A$2:$B8751,2,FALSE)</f>
        <v>Other (grazers)</v>
      </c>
      <c r="C2793" s="149" t="str">
        <f>VLOOKUP(A2793,'MASTER KEY'!$A$2:$C8751,3,TRUE)</f>
        <v>mm3/m3</v>
      </c>
      <c r="D2793" s="6" t="str">
        <f t="shared" si="71"/>
        <v>Other_grazers</v>
      </c>
      <c r="E2793" s="149" t="str">
        <f t="shared" si="70"/>
        <v>mm3/m3</v>
      </c>
      <c r="F2793" s="173">
        <v>1</v>
      </c>
      <c r="G2793" t="str">
        <f>VLOOKUP(A2793,'MASTER KEY'!$A$2:$K7789,11,FALSE)</f>
        <v>Ecology (Planktonic)</v>
      </c>
      <c r="H2793">
        <v>0</v>
      </c>
    </row>
    <row r="2794" spans="1:8">
      <c r="A2794" s="6" t="str">
        <f>'MASTER KEY'!A2794</f>
        <v>var02824</v>
      </c>
      <c r="B2794" t="str">
        <f>VLOOKUP(A2794,'MASTER KEY'!$A$2:$B8752,2,FALSE)</f>
        <v>Total Zooplankton Biomass</v>
      </c>
      <c r="C2794" s="149" t="str">
        <f>VLOOKUP(A2794,'MASTER KEY'!$A$2:$C8752,3,TRUE)</f>
        <v>mmol C /m3</v>
      </c>
      <c r="D2794" s="200" t="s">
        <v>8838</v>
      </c>
      <c r="E2794" s="149" t="str">
        <f t="shared" si="70"/>
        <v>mmol C /m3</v>
      </c>
      <c r="F2794" s="173">
        <v>1</v>
      </c>
      <c r="G2794" t="str">
        <f>VLOOKUP(A2794,'MASTER KEY'!$A$2:$K7790,11,FALSE)</f>
        <v>Ecology (Planktonic)</v>
      </c>
      <c r="H2794">
        <v>0</v>
      </c>
    </row>
    <row r="2795" spans="1:8">
      <c r="A2795" s="6" t="str">
        <f>'MASTER KEY'!A2795</f>
        <v>var02825</v>
      </c>
      <c r="B2795" t="str">
        <f>VLOOKUP(A2795,'MASTER KEY'!$A$2:$B8753,2,FALSE)</f>
        <v>Predator Biomass</v>
      </c>
      <c r="C2795" s="149" t="str">
        <f>VLOOKUP(A2795,'MASTER KEY'!$A$2:$C8753,3,TRUE)</f>
        <v>mmol C /m3</v>
      </c>
      <c r="D2795" s="200" t="s">
        <v>9219</v>
      </c>
      <c r="E2795" s="149" t="str">
        <f t="shared" si="70"/>
        <v>mmol C /m3</v>
      </c>
      <c r="F2795" s="173">
        <v>1</v>
      </c>
      <c r="G2795" t="str">
        <f>VLOOKUP(A2795,'MASTER KEY'!$A$2:$K7791,11,FALSE)</f>
        <v>Ecology (Planktonic)</v>
      </c>
      <c r="H2795">
        <v>0</v>
      </c>
    </row>
    <row r="2796" spans="1:8">
      <c r="A2796" s="6" t="str">
        <f>'MASTER KEY'!A2796</f>
        <v>var02826</v>
      </c>
      <c r="B2796" t="str">
        <f>VLOOKUP(A2796,'MASTER KEY'!$A$2:$B8754,2,FALSE)</f>
        <v>Grazer Biomass</v>
      </c>
      <c r="C2796" s="149" t="str">
        <f>VLOOKUP(A2796,'MASTER KEY'!$A$2:$C8754,3,TRUE)</f>
        <v>mmol C /m3</v>
      </c>
      <c r="D2796" s="200" t="s">
        <v>9169</v>
      </c>
      <c r="E2796" s="149" t="str">
        <f t="shared" si="70"/>
        <v>mmol C /m3</v>
      </c>
      <c r="F2796" s="173">
        <v>1</v>
      </c>
      <c r="G2796" t="str">
        <f>VLOOKUP(A2796,'MASTER KEY'!$A$2:$K7792,11,FALSE)</f>
        <v>Ecology (Planktonic)</v>
      </c>
      <c r="H2796">
        <v>0</v>
      </c>
    </row>
    <row r="2797" spans="1:8">
      <c r="A2797" s="6" t="str">
        <f>'MASTER KEY'!A2797</f>
        <v>var02827</v>
      </c>
      <c r="B2797" t="str">
        <f>VLOOKUP(A2797,'MASTER KEY'!$A$2:$B8757,2,FALSE)</f>
        <v>Cl</v>
      </c>
      <c r="C2797" s="149" t="str">
        <f>VLOOKUP(A2797,'MASTER KEY'!$A$2:$C8757,3,TRUE)</f>
        <v>mg/L</v>
      </c>
      <c r="D2797" s="6" t="str">
        <f t="shared" si="71"/>
        <v>Cl</v>
      </c>
      <c r="E2797" s="149" t="str">
        <f t="shared" si="70"/>
        <v>mg/L</v>
      </c>
      <c r="F2797" s="173">
        <v>1</v>
      </c>
      <c r="G2797" t="str">
        <f>VLOOKUP(A2797,'MASTER KEY'!$A$2:$K7795,11,FALSE)</f>
        <v>Porewater</v>
      </c>
      <c r="H2797">
        <v>0</v>
      </c>
    </row>
    <row r="2798" spans="1:8">
      <c r="A2798" s="6" t="str">
        <f>'MASTER KEY'!A2798</f>
        <v>var02828</v>
      </c>
      <c r="B2798" t="str">
        <f>VLOOKUP(A2798,'MASTER KEY'!$A$2:$B8758,2,FALSE)</f>
        <v>CO3</v>
      </c>
      <c r="C2798" s="149" t="str">
        <f>VLOOKUP(A2798,'MASTER KEY'!$A$2:$C8758,3,TRUE)</f>
        <v>mg/L</v>
      </c>
      <c r="D2798" s="6" t="str">
        <f t="shared" si="71"/>
        <v>CO3</v>
      </c>
      <c r="E2798" s="149" t="str">
        <f t="shared" si="70"/>
        <v>mg/L</v>
      </c>
      <c r="F2798" s="173">
        <v>1</v>
      </c>
      <c r="G2798" t="str">
        <f>VLOOKUP(A2798,'MASTER KEY'!$A$2:$K7796,11,FALSE)</f>
        <v>Porewater</v>
      </c>
      <c r="H2798">
        <v>0</v>
      </c>
    </row>
    <row r="2799" spans="1:8">
      <c r="A2799" s="6" t="str">
        <f>'MASTER KEY'!A2799</f>
        <v>var02829</v>
      </c>
      <c r="B2799" t="str">
        <f>VLOOKUP(A2799,'MASTER KEY'!$A$2:$B8759,2,FALSE)</f>
        <v>ECond</v>
      </c>
      <c r="C2799" s="149" t="str">
        <f>VLOOKUP(A2799,'MASTER KEY'!$A$2:$C8759,3,TRUE)</f>
        <v>mS/cm</v>
      </c>
      <c r="D2799" s="6" t="str">
        <f t="shared" si="71"/>
        <v>ECond</v>
      </c>
      <c r="E2799" s="149" t="str">
        <f t="shared" si="70"/>
        <v>mS/cm</v>
      </c>
      <c r="F2799" s="173">
        <v>1</v>
      </c>
      <c r="G2799" t="str">
        <f>VLOOKUP(A2799,'MASTER KEY'!$A$2:$K7797,11,FALSE)</f>
        <v>Porewater</v>
      </c>
      <c r="H2799">
        <v>0</v>
      </c>
    </row>
    <row r="2800" spans="1:8">
      <c r="A2800" s="6" t="str">
        <f>'MASTER KEY'!A2800</f>
        <v>var02830</v>
      </c>
      <c r="B2800" t="str">
        <f>VLOOKUP(A2800,'MASTER KEY'!$A$2:$B8760,2,FALSE)</f>
        <v>HCO3</v>
      </c>
      <c r="C2800" s="149" t="str">
        <f>VLOOKUP(A2800,'MASTER KEY'!$A$2:$C8760,3,TRUE)</f>
        <v>mg/L</v>
      </c>
      <c r="D2800" s="6" t="str">
        <f t="shared" si="71"/>
        <v>HCO3</v>
      </c>
      <c r="E2800" s="149" t="str">
        <f t="shared" si="70"/>
        <v>mg/L</v>
      </c>
      <c r="F2800" s="173">
        <v>1</v>
      </c>
      <c r="G2800" t="str">
        <f>VLOOKUP(A2800,'MASTER KEY'!$A$2:$K7798,11,FALSE)</f>
        <v>Porewater</v>
      </c>
      <c r="H2800">
        <v>0</v>
      </c>
    </row>
    <row r="2801" spans="1:8">
      <c r="A2801" s="6" t="str">
        <f>'MASTER KEY'!A2801</f>
        <v>var02831</v>
      </c>
      <c r="B2801" t="str">
        <f>VLOOKUP(A2801,'MASTER KEY'!$A$2:$B8761,2,FALSE)</f>
        <v>N_NO2</v>
      </c>
      <c r="C2801" s="149" t="str">
        <f>VLOOKUP(A2801,'MASTER KEY'!$A$2:$C8761,3,TRUE)</f>
        <v>mg/L</v>
      </c>
      <c r="D2801" s="6" t="str">
        <f t="shared" si="71"/>
        <v>N_NO2</v>
      </c>
      <c r="E2801" s="149" t="str">
        <f t="shared" si="70"/>
        <v>mg/L</v>
      </c>
      <c r="F2801" s="173">
        <v>1</v>
      </c>
      <c r="G2801" t="str">
        <f>VLOOKUP(A2801,'MASTER KEY'!$A$2:$K7799,11,FALSE)</f>
        <v>Porewater</v>
      </c>
      <c r="H2801">
        <v>0</v>
      </c>
    </row>
    <row r="2802" spans="1:8">
      <c r="A2802" s="6" t="str">
        <f>'MASTER KEY'!A2802</f>
        <v>var02832</v>
      </c>
      <c r="B2802" t="str">
        <f>VLOOKUP(A2802,'MASTER KEY'!$A$2:$B8762,2,FALSE)</f>
        <v>N_NO3</v>
      </c>
      <c r="C2802" s="149" t="str">
        <f>VLOOKUP(A2802,'MASTER KEY'!$A$2:$C8762,3,TRUE)</f>
        <v>mg/L</v>
      </c>
      <c r="D2802" s="6" t="str">
        <f t="shared" si="71"/>
        <v>N_NO3</v>
      </c>
      <c r="E2802" s="149" t="str">
        <f t="shared" si="70"/>
        <v>mg/L</v>
      </c>
      <c r="F2802" s="173">
        <v>1</v>
      </c>
      <c r="G2802" t="str">
        <f>VLOOKUP(A2802,'MASTER KEY'!$A$2:$K7800,11,FALSE)</f>
        <v>Porewater</v>
      </c>
      <c r="H2802">
        <v>0</v>
      </c>
    </row>
    <row r="2803" spans="1:8">
      <c r="A2803" s="6" t="str">
        <f>'MASTER KEY'!A2803</f>
        <v>var02833</v>
      </c>
      <c r="B2803" t="str">
        <f>VLOOKUP(A2803,'MASTER KEY'!$A$2:$B8763,2,FALSE)</f>
        <v>N_NOx</v>
      </c>
      <c r="C2803" s="149" t="str">
        <f>VLOOKUP(A2803,'MASTER KEY'!$A$2:$C8763,3,TRUE)</f>
        <v>mg/L</v>
      </c>
      <c r="D2803" s="6" t="str">
        <f t="shared" si="71"/>
        <v>N_NOx</v>
      </c>
      <c r="E2803" s="149" t="str">
        <f t="shared" si="70"/>
        <v>mg/L</v>
      </c>
      <c r="F2803" s="173">
        <v>1</v>
      </c>
      <c r="G2803" t="str">
        <f>VLOOKUP(A2803,'MASTER KEY'!$A$2:$K7801,11,FALSE)</f>
        <v>Porewater</v>
      </c>
      <c r="H2803">
        <v>0</v>
      </c>
    </row>
    <row r="2804" spans="1:8">
      <c r="A2804" s="6" t="str">
        <f>'MASTER KEY'!A2804</f>
        <v>var02834</v>
      </c>
      <c r="B2804" t="str">
        <f>VLOOKUP(A2804,'MASTER KEY'!$A$2:$B8764,2,FALSE)</f>
        <v>N_totsol</v>
      </c>
      <c r="C2804" s="149" t="str">
        <f>VLOOKUP(A2804,'MASTER KEY'!$A$2:$C8764,3,TRUE)</f>
        <v>mg/L</v>
      </c>
      <c r="D2804" s="6" t="str">
        <f t="shared" si="71"/>
        <v>N_totsol</v>
      </c>
      <c r="E2804" s="149" t="str">
        <f t="shared" si="70"/>
        <v>mg/L</v>
      </c>
      <c r="F2804" s="173">
        <v>1</v>
      </c>
      <c r="G2804" t="str">
        <f>VLOOKUP(A2804,'MASTER KEY'!$A$2:$K7802,11,FALSE)</f>
        <v>Porewater</v>
      </c>
      <c r="H2804">
        <v>0</v>
      </c>
    </row>
    <row r="2805" spans="1:8">
      <c r="A2805" s="6" t="str">
        <f>'MASTER KEY'!A2805</f>
        <v>var02835</v>
      </c>
      <c r="B2805" t="str">
        <f>VLOOKUP(A2805,'MASTER KEY'!$A$2:$B8765,2,FALSE)</f>
        <v>NH3_N</v>
      </c>
      <c r="C2805" s="149" t="str">
        <f>VLOOKUP(A2805,'MASTER KEY'!$A$2:$C8765,3,TRUE)</f>
        <v>mg/L</v>
      </c>
      <c r="D2805" s="6" t="str">
        <f t="shared" si="71"/>
        <v>NH3_N</v>
      </c>
      <c r="E2805" s="149" t="str">
        <f t="shared" si="70"/>
        <v>mg/L</v>
      </c>
      <c r="F2805" s="173">
        <v>1</v>
      </c>
      <c r="G2805" t="str">
        <f>VLOOKUP(A2805,'MASTER KEY'!$A$2:$K7803,11,FALSE)</f>
        <v>Porewater</v>
      </c>
      <c r="H2805">
        <v>0</v>
      </c>
    </row>
    <row r="2806" spans="1:8">
      <c r="A2806" s="6" t="str">
        <f>'MASTER KEY'!A2806</f>
        <v>var02836</v>
      </c>
      <c r="B2806" t="str">
        <f>VLOOKUP(A2806,'MASTER KEY'!$A$2:$B8766,2,FALSE)</f>
        <v>P_SR</v>
      </c>
      <c r="C2806" s="149" t="str">
        <f>VLOOKUP(A2806,'MASTER KEY'!$A$2:$C8766,3,TRUE)</f>
        <v>mg/L</v>
      </c>
      <c r="D2806" s="6" t="str">
        <f t="shared" si="71"/>
        <v>P_SR</v>
      </c>
      <c r="E2806" s="149" t="str">
        <f t="shared" si="70"/>
        <v>mg/L</v>
      </c>
      <c r="F2806" s="173">
        <v>1</v>
      </c>
      <c r="G2806" t="str">
        <f>VLOOKUP(A2806,'MASTER KEY'!$A$2:$K7804,11,FALSE)</f>
        <v>Porewater</v>
      </c>
      <c r="H2806">
        <v>0</v>
      </c>
    </row>
    <row r="2807" spans="1:8">
      <c r="A2807" s="6" t="str">
        <f>'MASTER KEY'!A2807</f>
        <v>var02837</v>
      </c>
      <c r="B2807" t="str">
        <f>VLOOKUP(A2807,'MASTER KEY'!$A$2:$B8767,2,FALSE)</f>
        <v>P_totsol</v>
      </c>
      <c r="C2807" s="149" t="str">
        <f>VLOOKUP(A2807,'MASTER KEY'!$A$2:$C8767,3,TRUE)</f>
        <v>mg/L</v>
      </c>
      <c r="D2807" s="6" t="str">
        <f t="shared" si="71"/>
        <v>P_totsol</v>
      </c>
      <c r="E2807" s="149" t="str">
        <f t="shared" si="70"/>
        <v>mg/L</v>
      </c>
      <c r="F2807" s="173">
        <v>1</v>
      </c>
      <c r="G2807" t="str">
        <f>VLOOKUP(A2807,'MASTER KEY'!$A$2:$K7805,11,FALSE)</f>
        <v>Porewater</v>
      </c>
      <c r="H2807">
        <v>0</v>
      </c>
    </row>
    <row r="2808" spans="1:8">
      <c r="A2808" s="6" t="str">
        <f>'MASTER KEY'!A2808</f>
        <v>var02838</v>
      </c>
      <c r="B2808" t="str">
        <f>VLOOKUP(A2808,'MASTER KEY'!$A$2:$B8768,2,FALSE)</f>
        <v>SO4</v>
      </c>
      <c r="C2808" s="149" t="str">
        <f>VLOOKUP(A2808,'MASTER KEY'!$A$2:$C8768,3,TRUE)</f>
        <v>mg/L</v>
      </c>
      <c r="D2808" s="6" t="str">
        <f t="shared" si="71"/>
        <v>SO4</v>
      </c>
      <c r="E2808" s="149" t="str">
        <f t="shared" ref="E2808:E2871" si="72">C2808</f>
        <v>mg/L</v>
      </c>
      <c r="F2808" s="173">
        <v>1</v>
      </c>
      <c r="G2808" t="str">
        <f>VLOOKUP(A2808,'MASTER KEY'!$A$2:$K7806,11,FALSE)</f>
        <v>Porewater</v>
      </c>
      <c r="H2808">
        <v>0</v>
      </c>
    </row>
    <row r="2809" spans="1:8">
      <c r="A2809" s="6">
        <f>'MASTER KEY'!A2809</f>
        <v>0</v>
      </c>
      <c r="B2809" t="e">
        <f>VLOOKUP(A2809,'MASTER KEY'!$A$2:$B8769,2,FALSE)</f>
        <v>#N/A</v>
      </c>
      <c r="C2809" s="149" t="e">
        <f>VLOOKUP(A2809,'MASTER KEY'!$A$2:$C8769,3,TRUE)</f>
        <v>#N/A</v>
      </c>
      <c r="D2809" s="6" t="e">
        <f t="shared" si="71"/>
        <v>#N/A</v>
      </c>
      <c r="E2809" s="149" t="e">
        <f t="shared" si="72"/>
        <v>#N/A</v>
      </c>
      <c r="F2809" s="173">
        <v>1</v>
      </c>
      <c r="G2809" t="e">
        <f>VLOOKUP(A2809,'MASTER KEY'!$A$2:$K7807,11,FALSE)</f>
        <v>#N/A</v>
      </c>
      <c r="H2809">
        <v>0</v>
      </c>
    </row>
    <row r="2810" spans="1:8">
      <c r="A2810" s="6">
        <f>'MASTER KEY'!A2810</f>
        <v>0</v>
      </c>
      <c r="B2810" t="e">
        <f>VLOOKUP(A2810,'MASTER KEY'!$A$2:$B8770,2,FALSE)</f>
        <v>#N/A</v>
      </c>
      <c r="C2810" s="149" t="e">
        <f>VLOOKUP(A2810,'MASTER KEY'!$A$2:$C8770,3,TRUE)</f>
        <v>#N/A</v>
      </c>
      <c r="D2810" s="6" t="e">
        <f t="shared" si="71"/>
        <v>#N/A</v>
      </c>
      <c r="E2810" s="149" t="e">
        <f t="shared" si="72"/>
        <v>#N/A</v>
      </c>
      <c r="F2810" s="173">
        <v>1</v>
      </c>
      <c r="G2810" t="e">
        <f>VLOOKUP(A2810,'MASTER KEY'!$A$2:$K7808,11,FALSE)</f>
        <v>#N/A</v>
      </c>
      <c r="H2810">
        <v>0</v>
      </c>
    </row>
    <row r="2811" spans="1:8">
      <c r="A2811" s="6">
        <f>'MASTER KEY'!A2811</f>
        <v>0</v>
      </c>
      <c r="B2811" t="e">
        <f>VLOOKUP(A2811,'MASTER KEY'!$A$2:$B8771,2,FALSE)</f>
        <v>#N/A</v>
      </c>
      <c r="C2811" s="149" t="e">
        <f>VLOOKUP(A2811,'MASTER KEY'!$A$2:$C8771,3,TRUE)</f>
        <v>#N/A</v>
      </c>
      <c r="D2811" s="6" t="e">
        <f t="shared" si="71"/>
        <v>#N/A</v>
      </c>
      <c r="E2811" s="149" t="e">
        <f t="shared" si="72"/>
        <v>#N/A</v>
      </c>
      <c r="F2811" s="173">
        <v>1</v>
      </c>
      <c r="G2811" t="e">
        <f>VLOOKUP(A2811,'MASTER KEY'!$A$2:$K7809,11,FALSE)</f>
        <v>#N/A</v>
      </c>
      <c r="H2811">
        <v>0</v>
      </c>
    </row>
    <row r="2812" spans="1:8">
      <c r="A2812" s="6">
        <f>'MASTER KEY'!A2812</f>
        <v>0</v>
      </c>
      <c r="B2812" t="e">
        <f>VLOOKUP(A2812,'MASTER KEY'!$A$2:$B8772,2,FALSE)</f>
        <v>#N/A</v>
      </c>
      <c r="C2812" s="149" t="e">
        <f>VLOOKUP(A2812,'MASTER KEY'!$A$2:$C8772,3,TRUE)</f>
        <v>#N/A</v>
      </c>
      <c r="D2812" s="6" t="e">
        <f t="shared" si="71"/>
        <v>#N/A</v>
      </c>
      <c r="E2812" s="149" t="e">
        <f t="shared" si="72"/>
        <v>#N/A</v>
      </c>
      <c r="F2812" s="173">
        <v>1</v>
      </c>
      <c r="G2812" t="e">
        <f>VLOOKUP(A2812,'MASTER KEY'!$A$2:$K7810,11,FALSE)</f>
        <v>#N/A</v>
      </c>
      <c r="H2812">
        <v>0</v>
      </c>
    </row>
    <row r="2813" spans="1:8">
      <c r="A2813" s="6">
        <f>'MASTER KEY'!A2813</f>
        <v>0</v>
      </c>
      <c r="B2813" t="e">
        <f>VLOOKUP(A2813,'MASTER KEY'!$A$2:$B8773,2,FALSE)</f>
        <v>#N/A</v>
      </c>
      <c r="C2813" s="149" t="e">
        <f>VLOOKUP(A2813,'MASTER KEY'!$A$2:$C8773,3,TRUE)</f>
        <v>#N/A</v>
      </c>
      <c r="D2813" s="6" t="e">
        <f t="shared" si="71"/>
        <v>#N/A</v>
      </c>
      <c r="E2813" s="149" t="e">
        <f t="shared" si="72"/>
        <v>#N/A</v>
      </c>
      <c r="F2813" s="173">
        <v>1</v>
      </c>
      <c r="G2813" t="e">
        <f>VLOOKUP(A2813,'MASTER KEY'!$A$2:$K7811,11,FALSE)</f>
        <v>#N/A</v>
      </c>
      <c r="H2813">
        <v>0</v>
      </c>
    </row>
    <row r="2814" spans="1:8">
      <c r="A2814" s="6">
        <f>'MASTER KEY'!A2814</f>
        <v>0</v>
      </c>
      <c r="B2814" t="e">
        <f>VLOOKUP(A2814,'MASTER KEY'!$A$2:$B8774,2,FALSE)</f>
        <v>#N/A</v>
      </c>
      <c r="C2814" s="149" t="e">
        <f>VLOOKUP(A2814,'MASTER KEY'!$A$2:$C8774,3,TRUE)</f>
        <v>#N/A</v>
      </c>
      <c r="D2814" s="6" t="e">
        <f t="shared" si="71"/>
        <v>#N/A</v>
      </c>
      <c r="E2814" s="149" t="e">
        <f t="shared" si="72"/>
        <v>#N/A</v>
      </c>
      <c r="F2814" s="173">
        <v>1</v>
      </c>
      <c r="G2814" t="e">
        <f>VLOOKUP(A2814,'MASTER KEY'!$A$2:$K7812,11,FALSE)</f>
        <v>#N/A</v>
      </c>
      <c r="H2814">
        <v>0</v>
      </c>
    </row>
    <row r="2815" spans="1:8">
      <c r="A2815" s="6">
        <f>'MASTER KEY'!A2815</f>
        <v>0</v>
      </c>
      <c r="B2815" t="e">
        <f>VLOOKUP(A2815,'MASTER KEY'!$A$2:$B8775,2,FALSE)</f>
        <v>#N/A</v>
      </c>
      <c r="C2815" s="149" t="e">
        <f>VLOOKUP(A2815,'MASTER KEY'!$A$2:$C8775,3,TRUE)</f>
        <v>#N/A</v>
      </c>
      <c r="D2815" s="6" t="e">
        <f t="shared" si="71"/>
        <v>#N/A</v>
      </c>
      <c r="E2815" s="149" t="e">
        <f t="shared" si="72"/>
        <v>#N/A</v>
      </c>
      <c r="F2815" s="173">
        <v>1</v>
      </c>
      <c r="G2815" t="e">
        <f>VLOOKUP(A2815,'MASTER KEY'!$A$2:$K7813,11,FALSE)</f>
        <v>#N/A</v>
      </c>
      <c r="H2815">
        <v>0</v>
      </c>
    </row>
    <row r="2816" spans="1:8">
      <c r="A2816" s="6">
        <f>'MASTER KEY'!A2816</f>
        <v>0</v>
      </c>
      <c r="B2816" t="e">
        <f>VLOOKUP(A2816,'MASTER KEY'!$A$2:$B8776,2,FALSE)</f>
        <v>#N/A</v>
      </c>
      <c r="C2816" s="149" t="e">
        <f>VLOOKUP(A2816,'MASTER KEY'!$A$2:$C8776,3,TRUE)</f>
        <v>#N/A</v>
      </c>
      <c r="D2816" s="6" t="e">
        <f t="shared" si="71"/>
        <v>#N/A</v>
      </c>
      <c r="E2816" s="149" t="e">
        <f t="shared" si="72"/>
        <v>#N/A</v>
      </c>
      <c r="F2816" s="173">
        <v>1</v>
      </c>
      <c r="G2816" t="e">
        <f>VLOOKUP(A2816,'MASTER KEY'!$A$2:$K7814,11,FALSE)</f>
        <v>#N/A</v>
      </c>
      <c r="H2816">
        <v>0</v>
      </c>
    </row>
    <row r="2817" spans="1:8">
      <c r="A2817" s="6">
        <f>'MASTER KEY'!A2817</f>
        <v>0</v>
      </c>
      <c r="B2817" t="e">
        <f>VLOOKUP(A2817,'MASTER KEY'!$A$2:$B8777,2,FALSE)</f>
        <v>#N/A</v>
      </c>
      <c r="C2817" s="149" t="e">
        <f>VLOOKUP(A2817,'MASTER KEY'!$A$2:$C8777,3,TRUE)</f>
        <v>#N/A</v>
      </c>
      <c r="D2817" s="6" t="e">
        <f t="shared" si="71"/>
        <v>#N/A</v>
      </c>
      <c r="E2817" s="149" t="e">
        <f t="shared" si="72"/>
        <v>#N/A</v>
      </c>
      <c r="F2817" s="173">
        <v>1</v>
      </c>
      <c r="G2817" t="e">
        <f>VLOOKUP(A2817,'MASTER KEY'!$A$2:$K7815,11,FALSE)</f>
        <v>#N/A</v>
      </c>
      <c r="H2817">
        <v>0</v>
      </c>
    </row>
    <row r="2818" spans="1:8">
      <c r="A2818" s="6">
        <f>'MASTER KEY'!A2818</f>
        <v>0</v>
      </c>
      <c r="B2818" t="e">
        <f>VLOOKUP(A2818,'MASTER KEY'!$A$2:$B8778,2,FALSE)</f>
        <v>#N/A</v>
      </c>
      <c r="C2818" s="149" t="e">
        <f>VLOOKUP(A2818,'MASTER KEY'!$A$2:$C8778,3,TRUE)</f>
        <v>#N/A</v>
      </c>
      <c r="D2818" s="6" t="e">
        <f t="shared" si="71"/>
        <v>#N/A</v>
      </c>
      <c r="E2818" s="149" t="e">
        <f t="shared" si="72"/>
        <v>#N/A</v>
      </c>
      <c r="F2818" s="173">
        <v>1</v>
      </c>
      <c r="G2818" t="e">
        <f>VLOOKUP(A2818,'MASTER KEY'!$A$2:$K7816,11,FALSE)</f>
        <v>#N/A</v>
      </c>
      <c r="H2818">
        <v>0</v>
      </c>
    </row>
    <row r="2819" spans="1:8">
      <c r="A2819" s="6">
        <f>'MASTER KEY'!A2819</f>
        <v>0</v>
      </c>
      <c r="B2819" t="e">
        <f>VLOOKUP(A2819,'MASTER KEY'!$A$2:$B8779,2,FALSE)</f>
        <v>#N/A</v>
      </c>
      <c r="C2819" s="149" t="e">
        <f>VLOOKUP(A2819,'MASTER KEY'!$A$2:$C8779,3,TRUE)</f>
        <v>#N/A</v>
      </c>
      <c r="D2819" s="6" t="e">
        <f t="shared" si="71"/>
        <v>#N/A</v>
      </c>
      <c r="E2819" s="149" t="e">
        <f t="shared" si="72"/>
        <v>#N/A</v>
      </c>
      <c r="F2819" s="173">
        <v>1</v>
      </c>
      <c r="G2819" t="e">
        <f>VLOOKUP(A2819,'MASTER KEY'!$A$2:$K7817,11,FALSE)</f>
        <v>#N/A</v>
      </c>
      <c r="H2819">
        <v>0</v>
      </c>
    </row>
    <row r="2820" spans="1:8">
      <c r="A2820" s="6">
        <f>'MASTER KEY'!A2820</f>
        <v>0</v>
      </c>
      <c r="B2820" t="e">
        <f>VLOOKUP(A2820,'MASTER KEY'!$A$2:$B8780,2,FALSE)</f>
        <v>#N/A</v>
      </c>
      <c r="C2820" s="149" t="e">
        <f>VLOOKUP(A2820,'MASTER KEY'!$A$2:$C8780,3,TRUE)</f>
        <v>#N/A</v>
      </c>
      <c r="D2820" s="6" t="e">
        <f t="shared" si="71"/>
        <v>#N/A</v>
      </c>
      <c r="E2820" s="149" t="e">
        <f t="shared" si="72"/>
        <v>#N/A</v>
      </c>
      <c r="F2820" s="173">
        <v>1</v>
      </c>
      <c r="G2820" t="e">
        <f>VLOOKUP(A2820,'MASTER KEY'!$A$2:$K7818,11,FALSE)</f>
        <v>#N/A</v>
      </c>
      <c r="H2820">
        <v>0</v>
      </c>
    </row>
    <row r="2821" spans="1:8">
      <c r="A2821" s="6">
        <f>'MASTER KEY'!A2821</f>
        <v>0</v>
      </c>
      <c r="B2821" t="e">
        <f>VLOOKUP(A2821,'MASTER KEY'!$A$2:$B8781,2,FALSE)</f>
        <v>#N/A</v>
      </c>
      <c r="C2821" s="149" t="e">
        <f>VLOOKUP(A2821,'MASTER KEY'!$A$2:$C8781,3,TRUE)</f>
        <v>#N/A</v>
      </c>
      <c r="D2821" s="6" t="e">
        <f t="shared" si="71"/>
        <v>#N/A</v>
      </c>
      <c r="E2821" s="149" t="e">
        <f t="shared" si="72"/>
        <v>#N/A</v>
      </c>
      <c r="F2821" s="173">
        <v>1</v>
      </c>
      <c r="G2821" t="e">
        <f>VLOOKUP(A2821,'MASTER KEY'!$A$2:$K7819,11,FALSE)</f>
        <v>#N/A</v>
      </c>
      <c r="H2821">
        <v>0</v>
      </c>
    </row>
    <row r="2822" spans="1:8">
      <c r="A2822" s="6">
        <f>'MASTER KEY'!A2822</f>
        <v>0</v>
      </c>
      <c r="B2822" t="e">
        <f>VLOOKUP(A2822,'MASTER KEY'!$A$2:$B8782,2,FALSE)</f>
        <v>#N/A</v>
      </c>
      <c r="C2822" s="149" t="e">
        <f>VLOOKUP(A2822,'MASTER KEY'!$A$2:$C8782,3,TRUE)</f>
        <v>#N/A</v>
      </c>
      <c r="D2822" s="6" t="e">
        <f t="shared" si="71"/>
        <v>#N/A</v>
      </c>
      <c r="E2822" s="149" t="e">
        <f t="shared" si="72"/>
        <v>#N/A</v>
      </c>
      <c r="F2822" s="173">
        <v>1</v>
      </c>
      <c r="G2822" t="e">
        <f>VLOOKUP(A2822,'MASTER KEY'!$A$2:$K7820,11,FALSE)</f>
        <v>#N/A</v>
      </c>
      <c r="H2822">
        <v>0</v>
      </c>
    </row>
    <row r="2823" spans="1:8">
      <c r="A2823" s="6">
        <f>'MASTER KEY'!A2823</f>
        <v>0</v>
      </c>
      <c r="B2823" t="e">
        <f>VLOOKUP(A2823,'MASTER KEY'!$A$2:$B8783,2,FALSE)</f>
        <v>#N/A</v>
      </c>
      <c r="C2823" s="149" t="e">
        <f>VLOOKUP(A2823,'MASTER KEY'!$A$2:$C8783,3,TRUE)</f>
        <v>#N/A</v>
      </c>
      <c r="D2823" s="6" t="e">
        <f t="shared" si="71"/>
        <v>#N/A</v>
      </c>
      <c r="E2823" s="149" t="e">
        <f t="shared" si="72"/>
        <v>#N/A</v>
      </c>
      <c r="F2823" s="173">
        <v>1</v>
      </c>
      <c r="G2823" t="e">
        <f>VLOOKUP(A2823,'MASTER KEY'!$A$2:$K7821,11,FALSE)</f>
        <v>#N/A</v>
      </c>
      <c r="H2823">
        <v>0</v>
      </c>
    </row>
    <row r="2824" spans="1:8">
      <c r="A2824" s="6">
        <f>'MASTER KEY'!A2824</f>
        <v>0</v>
      </c>
      <c r="B2824" t="e">
        <f>VLOOKUP(A2824,'MASTER KEY'!$A$2:$B8784,2,FALSE)</f>
        <v>#N/A</v>
      </c>
      <c r="C2824" s="149" t="e">
        <f>VLOOKUP(A2824,'MASTER KEY'!$A$2:$C8784,3,TRUE)</f>
        <v>#N/A</v>
      </c>
      <c r="D2824" s="6" t="e">
        <f t="shared" si="71"/>
        <v>#N/A</v>
      </c>
      <c r="E2824" s="149" t="e">
        <f t="shared" si="72"/>
        <v>#N/A</v>
      </c>
      <c r="F2824" s="173">
        <v>1</v>
      </c>
      <c r="G2824" t="e">
        <f>VLOOKUP(A2824,'MASTER KEY'!$A$2:$K7822,11,FALSE)</f>
        <v>#N/A</v>
      </c>
      <c r="H2824">
        <v>0</v>
      </c>
    </row>
    <row r="2825" spans="1:8">
      <c r="A2825" s="6">
        <f>'MASTER KEY'!A2825</f>
        <v>0</v>
      </c>
      <c r="B2825" t="e">
        <f>VLOOKUP(A2825,'MASTER KEY'!$A$2:$B8785,2,FALSE)</f>
        <v>#N/A</v>
      </c>
      <c r="C2825" s="149" t="e">
        <f>VLOOKUP(A2825,'MASTER KEY'!$A$2:$C8785,3,TRUE)</f>
        <v>#N/A</v>
      </c>
      <c r="D2825" s="6" t="e">
        <f t="shared" si="71"/>
        <v>#N/A</v>
      </c>
      <c r="E2825" s="149" t="e">
        <f t="shared" si="72"/>
        <v>#N/A</v>
      </c>
      <c r="F2825" s="173">
        <v>1</v>
      </c>
      <c r="G2825" t="e">
        <f>VLOOKUP(A2825,'MASTER KEY'!$A$2:$K7823,11,FALSE)</f>
        <v>#N/A</v>
      </c>
      <c r="H2825">
        <v>0</v>
      </c>
    </row>
    <row r="2826" spans="1:8">
      <c r="A2826" s="6">
        <f>'MASTER KEY'!A2826</f>
        <v>0</v>
      </c>
      <c r="B2826" t="e">
        <f>VLOOKUP(A2826,'MASTER KEY'!$A$2:$B8786,2,FALSE)</f>
        <v>#N/A</v>
      </c>
      <c r="C2826" s="149" t="e">
        <f>VLOOKUP(A2826,'MASTER KEY'!$A$2:$C8786,3,TRUE)</f>
        <v>#N/A</v>
      </c>
      <c r="D2826" s="6" t="e">
        <f t="shared" si="71"/>
        <v>#N/A</v>
      </c>
      <c r="E2826" s="149" t="e">
        <f t="shared" si="72"/>
        <v>#N/A</v>
      </c>
      <c r="F2826" s="173">
        <v>1</v>
      </c>
      <c r="G2826" t="e">
        <f>VLOOKUP(A2826,'MASTER KEY'!$A$2:$K7824,11,FALSE)</f>
        <v>#N/A</v>
      </c>
      <c r="H2826">
        <v>0</v>
      </c>
    </row>
    <row r="2827" spans="1:8">
      <c r="A2827" s="6">
        <f>'MASTER KEY'!A2827</f>
        <v>0</v>
      </c>
      <c r="B2827" t="e">
        <f>VLOOKUP(A2827,'MASTER KEY'!$A$2:$B8787,2,FALSE)</f>
        <v>#N/A</v>
      </c>
      <c r="C2827" s="149" t="e">
        <f>VLOOKUP(A2827,'MASTER KEY'!$A$2:$C8787,3,TRUE)</f>
        <v>#N/A</v>
      </c>
      <c r="D2827" s="6" t="e">
        <f t="shared" ref="D2827:D2890" si="73">SUBSTITUTE(SUBSTITUTE(SUBSTITUTE(SUBSTITUTE(SUBSTITUTE(SUBSTITUTE(SUBSTITUTE(SUBSTITUTE(SUBSTITUTE(SUBSTITUTE(SUBSTITUTE(SUBSTITUTE(B2827," ","_"),"%",""),"(",""),")",""),"/",""),",",""),"-",""),".",""),"'",""),"&lt;",""),"&gt;",""),"=","")</f>
        <v>#N/A</v>
      </c>
      <c r="E2827" s="149" t="e">
        <f t="shared" si="72"/>
        <v>#N/A</v>
      </c>
      <c r="F2827" s="173">
        <v>1</v>
      </c>
      <c r="G2827" t="e">
        <f>VLOOKUP(A2827,'MASTER KEY'!$A$2:$K7825,11,FALSE)</f>
        <v>#N/A</v>
      </c>
      <c r="H2827">
        <v>0</v>
      </c>
    </row>
    <row r="2828" spans="1:8">
      <c r="A2828" s="6">
        <f>'MASTER KEY'!A2828</f>
        <v>0</v>
      </c>
      <c r="B2828" t="e">
        <f>VLOOKUP(A2828,'MASTER KEY'!$A$2:$B8788,2,FALSE)</f>
        <v>#N/A</v>
      </c>
      <c r="C2828" s="149" t="e">
        <f>VLOOKUP(A2828,'MASTER KEY'!$A$2:$C8788,3,TRUE)</f>
        <v>#N/A</v>
      </c>
      <c r="D2828" s="6" t="e">
        <f t="shared" si="73"/>
        <v>#N/A</v>
      </c>
      <c r="E2828" s="149" t="e">
        <f t="shared" si="72"/>
        <v>#N/A</v>
      </c>
      <c r="F2828" s="173">
        <v>1</v>
      </c>
      <c r="G2828" t="e">
        <f>VLOOKUP(A2828,'MASTER KEY'!$A$2:$K7826,11,FALSE)</f>
        <v>#N/A</v>
      </c>
      <c r="H2828">
        <v>0</v>
      </c>
    </row>
    <row r="2829" spans="1:8">
      <c r="A2829" s="6">
        <f>'MASTER KEY'!A2829</f>
        <v>0</v>
      </c>
      <c r="B2829" t="e">
        <f>VLOOKUP(A2829,'MASTER KEY'!$A$2:$B8789,2,FALSE)</f>
        <v>#N/A</v>
      </c>
      <c r="C2829" s="149" t="e">
        <f>VLOOKUP(A2829,'MASTER KEY'!$A$2:$C8789,3,TRUE)</f>
        <v>#N/A</v>
      </c>
      <c r="D2829" s="6" t="e">
        <f t="shared" si="73"/>
        <v>#N/A</v>
      </c>
      <c r="E2829" s="149" t="e">
        <f t="shared" si="72"/>
        <v>#N/A</v>
      </c>
      <c r="F2829" s="173">
        <v>1</v>
      </c>
      <c r="G2829" t="e">
        <f>VLOOKUP(A2829,'MASTER KEY'!$A$2:$K7827,11,FALSE)</f>
        <v>#N/A</v>
      </c>
      <c r="H2829">
        <v>0</v>
      </c>
    </row>
    <row r="2830" spans="1:8">
      <c r="A2830" s="6">
        <f>'MASTER KEY'!A2830</f>
        <v>0</v>
      </c>
      <c r="B2830" t="e">
        <f>VLOOKUP(A2830,'MASTER KEY'!$A$2:$B8790,2,FALSE)</f>
        <v>#N/A</v>
      </c>
      <c r="C2830" s="149" t="e">
        <f>VLOOKUP(A2830,'MASTER KEY'!$A$2:$C8790,3,TRUE)</f>
        <v>#N/A</v>
      </c>
      <c r="D2830" s="6" t="e">
        <f t="shared" si="73"/>
        <v>#N/A</v>
      </c>
      <c r="E2830" s="149" t="e">
        <f t="shared" si="72"/>
        <v>#N/A</v>
      </c>
      <c r="F2830" s="173">
        <v>1</v>
      </c>
      <c r="G2830" t="e">
        <f>VLOOKUP(A2830,'MASTER KEY'!$A$2:$K7828,11,FALSE)</f>
        <v>#N/A</v>
      </c>
      <c r="H2830">
        <v>0</v>
      </c>
    </row>
    <row r="2831" spans="1:8">
      <c r="A2831" s="6">
        <f>'MASTER KEY'!A2831</f>
        <v>0</v>
      </c>
      <c r="B2831" t="e">
        <f>VLOOKUP(A2831,'MASTER KEY'!$A$2:$B8791,2,FALSE)</f>
        <v>#N/A</v>
      </c>
      <c r="C2831" s="149" t="e">
        <f>VLOOKUP(A2831,'MASTER KEY'!$A$2:$C8791,3,TRUE)</f>
        <v>#N/A</v>
      </c>
      <c r="D2831" s="6" t="e">
        <f t="shared" si="73"/>
        <v>#N/A</v>
      </c>
      <c r="E2831" s="149" t="e">
        <f t="shared" si="72"/>
        <v>#N/A</v>
      </c>
      <c r="F2831" s="173">
        <v>1</v>
      </c>
      <c r="G2831" t="e">
        <f>VLOOKUP(A2831,'MASTER KEY'!$A$2:$K7829,11,FALSE)</f>
        <v>#N/A</v>
      </c>
      <c r="H2831">
        <v>0</v>
      </c>
    </row>
    <row r="2832" spans="1:8">
      <c r="A2832" s="6">
        <f>'MASTER KEY'!A2832</f>
        <v>0</v>
      </c>
      <c r="B2832" t="e">
        <f>VLOOKUP(A2832,'MASTER KEY'!$A$2:$B8792,2,FALSE)</f>
        <v>#N/A</v>
      </c>
      <c r="C2832" s="149" t="e">
        <f>VLOOKUP(A2832,'MASTER KEY'!$A$2:$C8792,3,TRUE)</f>
        <v>#N/A</v>
      </c>
      <c r="D2832" s="6" t="e">
        <f t="shared" si="73"/>
        <v>#N/A</v>
      </c>
      <c r="E2832" s="149" t="e">
        <f t="shared" si="72"/>
        <v>#N/A</v>
      </c>
      <c r="F2832" s="173">
        <v>1</v>
      </c>
      <c r="G2832" t="e">
        <f>VLOOKUP(A2832,'MASTER KEY'!$A$2:$K7830,11,FALSE)</f>
        <v>#N/A</v>
      </c>
      <c r="H2832">
        <v>0</v>
      </c>
    </row>
    <row r="2833" spans="1:8">
      <c r="A2833" s="6">
        <f>'MASTER KEY'!A2833</f>
        <v>0</v>
      </c>
      <c r="B2833" t="e">
        <f>VLOOKUP(A2833,'MASTER KEY'!$A$2:$B8793,2,FALSE)</f>
        <v>#N/A</v>
      </c>
      <c r="C2833" s="149" t="e">
        <f>VLOOKUP(A2833,'MASTER KEY'!$A$2:$C8793,3,TRUE)</f>
        <v>#N/A</v>
      </c>
      <c r="D2833" s="6" t="e">
        <f t="shared" si="73"/>
        <v>#N/A</v>
      </c>
      <c r="E2833" s="149" t="e">
        <f t="shared" si="72"/>
        <v>#N/A</v>
      </c>
      <c r="F2833" s="173">
        <v>1</v>
      </c>
      <c r="G2833" t="e">
        <f>VLOOKUP(A2833,'MASTER KEY'!$A$2:$K7831,11,FALSE)</f>
        <v>#N/A</v>
      </c>
      <c r="H2833">
        <v>0</v>
      </c>
    </row>
    <row r="2834" spans="1:8">
      <c r="A2834" s="6">
        <f>'MASTER KEY'!A2834</f>
        <v>0</v>
      </c>
      <c r="B2834" t="e">
        <f>VLOOKUP(A2834,'MASTER KEY'!$A$2:$B8794,2,FALSE)</f>
        <v>#N/A</v>
      </c>
      <c r="C2834" s="149" t="e">
        <f>VLOOKUP(A2834,'MASTER KEY'!$A$2:$C8794,3,TRUE)</f>
        <v>#N/A</v>
      </c>
      <c r="D2834" s="6" t="e">
        <f t="shared" si="73"/>
        <v>#N/A</v>
      </c>
      <c r="E2834" s="149" t="e">
        <f t="shared" si="72"/>
        <v>#N/A</v>
      </c>
      <c r="F2834" s="173">
        <v>1</v>
      </c>
      <c r="G2834" t="e">
        <f>VLOOKUP(A2834,'MASTER KEY'!$A$2:$K7832,11,FALSE)</f>
        <v>#N/A</v>
      </c>
      <c r="H2834">
        <v>0</v>
      </c>
    </row>
    <row r="2835" spans="1:8">
      <c r="A2835" s="6">
        <f>'MASTER KEY'!A2835</f>
        <v>0</v>
      </c>
      <c r="B2835" t="e">
        <f>VLOOKUP(A2835,'MASTER KEY'!$A$2:$B8795,2,FALSE)</f>
        <v>#N/A</v>
      </c>
      <c r="C2835" s="149" t="e">
        <f>VLOOKUP(A2835,'MASTER KEY'!$A$2:$C8795,3,TRUE)</f>
        <v>#N/A</v>
      </c>
      <c r="D2835" s="6" t="e">
        <f t="shared" si="73"/>
        <v>#N/A</v>
      </c>
      <c r="E2835" s="149" t="e">
        <f t="shared" si="72"/>
        <v>#N/A</v>
      </c>
      <c r="F2835" s="173">
        <v>1</v>
      </c>
      <c r="G2835" t="e">
        <f>VLOOKUP(A2835,'MASTER KEY'!$A$2:$K7833,11,FALSE)</f>
        <v>#N/A</v>
      </c>
      <c r="H2835">
        <v>0</v>
      </c>
    </row>
    <row r="2836" spans="1:8">
      <c r="A2836" s="6">
        <f>'MASTER KEY'!A2836</f>
        <v>0</v>
      </c>
      <c r="B2836" t="e">
        <f>VLOOKUP(A2836,'MASTER KEY'!$A$2:$B8796,2,FALSE)</f>
        <v>#N/A</v>
      </c>
      <c r="C2836" s="149" t="e">
        <f>VLOOKUP(A2836,'MASTER KEY'!$A$2:$C8796,3,TRUE)</f>
        <v>#N/A</v>
      </c>
      <c r="D2836" s="6" t="e">
        <f t="shared" si="73"/>
        <v>#N/A</v>
      </c>
      <c r="E2836" s="149" t="e">
        <f t="shared" si="72"/>
        <v>#N/A</v>
      </c>
      <c r="F2836" s="173">
        <v>1</v>
      </c>
      <c r="G2836" t="e">
        <f>VLOOKUP(A2836,'MASTER KEY'!$A$2:$K7834,11,FALSE)</f>
        <v>#N/A</v>
      </c>
      <c r="H2836">
        <v>0</v>
      </c>
    </row>
    <row r="2837" spans="1:8">
      <c r="A2837" s="6">
        <f>'MASTER KEY'!A2837</f>
        <v>0</v>
      </c>
      <c r="B2837" t="e">
        <f>VLOOKUP(A2837,'MASTER KEY'!$A$2:$B8797,2,FALSE)</f>
        <v>#N/A</v>
      </c>
      <c r="C2837" s="149" t="e">
        <f>VLOOKUP(A2837,'MASTER KEY'!$A$2:$C8797,3,TRUE)</f>
        <v>#N/A</v>
      </c>
      <c r="D2837" s="6" t="e">
        <f t="shared" si="73"/>
        <v>#N/A</v>
      </c>
      <c r="E2837" s="149" t="e">
        <f t="shared" si="72"/>
        <v>#N/A</v>
      </c>
      <c r="F2837" s="173">
        <v>1</v>
      </c>
      <c r="G2837" t="e">
        <f>VLOOKUP(A2837,'MASTER KEY'!$A$2:$K7835,11,FALSE)</f>
        <v>#N/A</v>
      </c>
      <c r="H2837">
        <v>0</v>
      </c>
    </row>
    <row r="2838" spans="1:8">
      <c r="A2838" s="6">
        <f>'MASTER KEY'!A2838</f>
        <v>0</v>
      </c>
      <c r="B2838" t="e">
        <f>VLOOKUP(A2838,'MASTER KEY'!$A$2:$B8798,2,FALSE)</f>
        <v>#N/A</v>
      </c>
      <c r="C2838" s="149" t="e">
        <f>VLOOKUP(A2838,'MASTER KEY'!$A$2:$C8798,3,TRUE)</f>
        <v>#N/A</v>
      </c>
      <c r="D2838" s="6" t="e">
        <f t="shared" si="73"/>
        <v>#N/A</v>
      </c>
      <c r="E2838" s="149" t="e">
        <f t="shared" si="72"/>
        <v>#N/A</v>
      </c>
      <c r="F2838" s="173">
        <v>1</v>
      </c>
      <c r="G2838" t="e">
        <f>VLOOKUP(A2838,'MASTER KEY'!$A$2:$K7836,11,FALSE)</f>
        <v>#N/A</v>
      </c>
      <c r="H2838">
        <v>0</v>
      </c>
    </row>
    <row r="2839" spans="1:8">
      <c r="A2839" s="6">
        <f>'MASTER KEY'!A2839</f>
        <v>0</v>
      </c>
      <c r="B2839" t="e">
        <f>VLOOKUP(A2839,'MASTER KEY'!$A$2:$B8799,2,FALSE)</f>
        <v>#N/A</v>
      </c>
      <c r="C2839" s="149" t="e">
        <f>VLOOKUP(A2839,'MASTER KEY'!$A$2:$C8799,3,TRUE)</f>
        <v>#N/A</v>
      </c>
      <c r="D2839" s="6" t="e">
        <f t="shared" si="73"/>
        <v>#N/A</v>
      </c>
      <c r="E2839" s="149" t="e">
        <f t="shared" si="72"/>
        <v>#N/A</v>
      </c>
      <c r="F2839" s="173">
        <v>1</v>
      </c>
      <c r="G2839" t="e">
        <f>VLOOKUP(A2839,'MASTER KEY'!$A$2:$K7837,11,FALSE)</f>
        <v>#N/A</v>
      </c>
      <c r="H2839">
        <v>0</v>
      </c>
    </row>
    <row r="2840" spans="1:8">
      <c r="A2840" s="6">
        <f>'MASTER KEY'!A2840</f>
        <v>0</v>
      </c>
      <c r="B2840" t="e">
        <f>VLOOKUP(A2840,'MASTER KEY'!$A$2:$B8800,2,FALSE)</f>
        <v>#N/A</v>
      </c>
      <c r="C2840" s="149" t="e">
        <f>VLOOKUP(A2840,'MASTER KEY'!$A$2:$C8800,3,TRUE)</f>
        <v>#N/A</v>
      </c>
      <c r="D2840" s="6" t="e">
        <f t="shared" si="73"/>
        <v>#N/A</v>
      </c>
      <c r="E2840" s="149" t="e">
        <f t="shared" si="72"/>
        <v>#N/A</v>
      </c>
      <c r="F2840" s="173">
        <v>1</v>
      </c>
      <c r="G2840" t="e">
        <f>VLOOKUP(A2840,'MASTER KEY'!$A$2:$K7838,11,FALSE)</f>
        <v>#N/A</v>
      </c>
      <c r="H2840">
        <v>0</v>
      </c>
    </row>
    <row r="2841" spans="1:8">
      <c r="A2841" s="6">
        <f>'MASTER KEY'!A2841</f>
        <v>0</v>
      </c>
      <c r="B2841" t="e">
        <f>VLOOKUP(A2841,'MASTER KEY'!$A$2:$B8801,2,FALSE)</f>
        <v>#N/A</v>
      </c>
      <c r="C2841" s="149" t="e">
        <f>VLOOKUP(A2841,'MASTER KEY'!$A$2:$C8801,3,TRUE)</f>
        <v>#N/A</v>
      </c>
      <c r="D2841" s="6" t="e">
        <f t="shared" si="73"/>
        <v>#N/A</v>
      </c>
      <c r="E2841" s="149" t="e">
        <f t="shared" si="72"/>
        <v>#N/A</v>
      </c>
      <c r="F2841" s="173">
        <v>1</v>
      </c>
      <c r="G2841" t="e">
        <f>VLOOKUP(A2841,'MASTER KEY'!$A$2:$K7839,11,FALSE)</f>
        <v>#N/A</v>
      </c>
      <c r="H2841">
        <v>0</v>
      </c>
    </row>
    <row r="2842" spans="1:8">
      <c r="A2842" s="6">
        <f>'MASTER KEY'!A2842</f>
        <v>0</v>
      </c>
      <c r="B2842" t="e">
        <f>VLOOKUP(A2842,'MASTER KEY'!$A$2:$B8802,2,FALSE)</f>
        <v>#N/A</v>
      </c>
      <c r="C2842" s="149" t="e">
        <f>VLOOKUP(A2842,'MASTER KEY'!$A$2:$C8802,3,TRUE)</f>
        <v>#N/A</v>
      </c>
      <c r="D2842" s="6" t="e">
        <f t="shared" si="73"/>
        <v>#N/A</v>
      </c>
      <c r="E2842" s="149" t="e">
        <f t="shared" si="72"/>
        <v>#N/A</v>
      </c>
      <c r="F2842" s="173">
        <v>1</v>
      </c>
      <c r="G2842" t="e">
        <f>VLOOKUP(A2842,'MASTER KEY'!$A$2:$K7840,11,FALSE)</f>
        <v>#N/A</v>
      </c>
      <c r="H2842">
        <v>0</v>
      </c>
    </row>
    <row r="2843" spans="1:8">
      <c r="A2843" s="6">
        <f>'MASTER KEY'!A2843</f>
        <v>0</v>
      </c>
      <c r="B2843" t="e">
        <f>VLOOKUP(A2843,'MASTER KEY'!$A$2:$B8803,2,FALSE)</f>
        <v>#N/A</v>
      </c>
      <c r="C2843" s="149" t="e">
        <f>VLOOKUP(A2843,'MASTER KEY'!$A$2:$C8803,3,TRUE)</f>
        <v>#N/A</v>
      </c>
      <c r="D2843" s="6" t="e">
        <f t="shared" si="73"/>
        <v>#N/A</v>
      </c>
      <c r="E2843" s="149" t="e">
        <f t="shared" si="72"/>
        <v>#N/A</v>
      </c>
      <c r="F2843" s="173">
        <v>1</v>
      </c>
      <c r="G2843" t="e">
        <f>VLOOKUP(A2843,'MASTER KEY'!$A$2:$K7841,11,FALSE)</f>
        <v>#N/A</v>
      </c>
      <c r="H2843">
        <v>0</v>
      </c>
    </row>
    <row r="2844" spans="1:8">
      <c r="A2844" s="6">
        <f>'MASTER KEY'!A2844</f>
        <v>0</v>
      </c>
      <c r="B2844" t="e">
        <f>VLOOKUP(A2844,'MASTER KEY'!$A$2:$B8804,2,FALSE)</f>
        <v>#N/A</v>
      </c>
      <c r="C2844" s="149" t="e">
        <f>VLOOKUP(A2844,'MASTER KEY'!$A$2:$C8804,3,TRUE)</f>
        <v>#N/A</v>
      </c>
      <c r="D2844" s="6" t="e">
        <f t="shared" si="73"/>
        <v>#N/A</v>
      </c>
      <c r="E2844" s="149" t="e">
        <f t="shared" si="72"/>
        <v>#N/A</v>
      </c>
      <c r="F2844" s="173">
        <v>1</v>
      </c>
      <c r="G2844" t="e">
        <f>VLOOKUP(A2844,'MASTER KEY'!$A$2:$K7842,11,FALSE)</f>
        <v>#N/A</v>
      </c>
      <c r="H2844">
        <v>0</v>
      </c>
    </row>
    <row r="2845" spans="1:8">
      <c r="A2845" s="6">
        <f>'MASTER KEY'!A2845</f>
        <v>0</v>
      </c>
      <c r="B2845" t="e">
        <f>VLOOKUP(A2845,'MASTER KEY'!$A$2:$B8805,2,FALSE)</f>
        <v>#N/A</v>
      </c>
      <c r="C2845" s="149" t="e">
        <f>VLOOKUP(A2845,'MASTER KEY'!$A$2:$C8805,3,TRUE)</f>
        <v>#N/A</v>
      </c>
      <c r="D2845" s="6" t="e">
        <f t="shared" si="73"/>
        <v>#N/A</v>
      </c>
      <c r="E2845" s="149" t="e">
        <f t="shared" si="72"/>
        <v>#N/A</v>
      </c>
      <c r="F2845" s="173">
        <v>1</v>
      </c>
      <c r="G2845" t="e">
        <f>VLOOKUP(A2845,'MASTER KEY'!$A$2:$K7843,11,FALSE)</f>
        <v>#N/A</v>
      </c>
      <c r="H2845">
        <v>0</v>
      </c>
    </row>
    <row r="2846" spans="1:8">
      <c r="A2846" s="6">
        <f>'MASTER KEY'!A2846</f>
        <v>0</v>
      </c>
      <c r="B2846" t="e">
        <f>VLOOKUP(A2846,'MASTER KEY'!$A$2:$B8806,2,FALSE)</f>
        <v>#N/A</v>
      </c>
      <c r="C2846" s="149" t="e">
        <f>VLOOKUP(A2846,'MASTER KEY'!$A$2:$C8806,3,TRUE)</f>
        <v>#N/A</v>
      </c>
      <c r="D2846" s="6" t="e">
        <f t="shared" si="73"/>
        <v>#N/A</v>
      </c>
      <c r="E2846" s="149" t="e">
        <f t="shared" si="72"/>
        <v>#N/A</v>
      </c>
      <c r="F2846" s="173">
        <v>1</v>
      </c>
      <c r="G2846" t="e">
        <f>VLOOKUP(A2846,'MASTER KEY'!$A$2:$K7844,11,FALSE)</f>
        <v>#N/A</v>
      </c>
      <c r="H2846">
        <v>0</v>
      </c>
    </row>
    <row r="2847" spans="1:8">
      <c r="A2847" s="6">
        <f>'MASTER KEY'!A2847</f>
        <v>0</v>
      </c>
      <c r="B2847" t="e">
        <f>VLOOKUP(A2847,'MASTER KEY'!$A$2:$B8807,2,FALSE)</f>
        <v>#N/A</v>
      </c>
      <c r="C2847" s="149" t="e">
        <f>VLOOKUP(A2847,'MASTER KEY'!$A$2:$C8807,3,TRUE)</f>
        <v>#N/A</v>
      </c>
      <c r="D2847" s="6" t="e">
        <f t="shared" si="73"/>
        <v>#N/A</v>
      </c>
      <c r="E2847" s="149" t="e">
        <f t="shared" si="72"/>
        <v>#N/A</v>
      </c>
      <c r="F2847" s="173">
        <v>1</v>
      </c>
      <c r="G2847" t="e">
        <f>VLOOKUP(A2847,'MASTER KEY'!$A$2:$K7845,11,FALSE)</f>
        <v>#N/A</v>
      </c>
      <c r="H2847">
        <v>0</v>
      </c>
    </row>
    <row r="2848" spans="1:8">
      <c r="A2848" s="6">
        <f>'MASTER KEY'!A2848</f>
        <v>0</v>
      </c>
      <c r="B2848" t="e">
        <f>VLOOKUP(A2848,'MASTER KEY'!$A$2:$B8808,2,FALSE)</f>
        <v>#N/A</v>
      </c>
      <c r="C2848" s="149" t="e">
        <f>VLOOKUP(A2848,'MASTER KEY'!$A$2:$C8808,3,TRUE)</f>
        <v>#N/A</v>
      </c>
      <c r="D2848" s="6" t="e">
        <f t="shared" si="73"/>
        <v>#N/A</v>
      </c>
      <c r="E2848" s="149" t="e">
        <f t="shared" si="72"/>
        <v>#N/A</v>
      </c>
      <c r="F2848" s="173">
        <v>1</v>
      </c>
      <c r="G2848" t="e">
        <f>VLOOKUP(A2848,'MASTER KEY'!$A$2:$K7846,11,FALSE)</f>
        <v>#N/A</v>
      </c>
      <c r="H2848">
        <v>0</v>
      </c>
    </row>
    <row r="2849" spans="1:8">
      <c r="A2849" s="6">
        <f>'MASTER KEY'!A2849</f>
        <v>0</v>
      </c>
      <c r="B2849" t="e">
        <f>VLOOKUP(A2849,'MASTER KEY'!$A$2:$B8809,2,FALSE)</f>
        <v>#N/A</v>
      </c>
      <c r="C2849" s="149" t="e">
        <f>VLOOKUP(A2849,'MASTER KEY'!$A$2:$C8809,3,TRUE)</f>
        <v>#N/A</v>
      </c>
      <c r="D2849" s="6" t="e">
        <f t="shared" si="73"/>
        <v>#N/A</v>
      </c>
      <c r="E2849" s="149" t="e">
        <f t="shared" si="72"/>
        <v>#N/A</v>
      </c>
      <c r="F2849" s="173">
        <v>1</v>
      </c>
      <c r="G2849" t="e">
        <f>VLOOKUP(A2849,'MASTER KEY'!$A$2:$K7847,11,FALSE)</f>
        <v>#N/A</v>
      </c>
      <c r="H2849">
        <v>0</v>
      </c>
    </row>
    <row r="2850" spans="1:8">
      <c r="A2850" s="6">
        <f>'MASTER KEY'!A2850</f>
        <v>0</v>
      </c>
      <c r="B2850" t="e">
        <f>VLOOKUP(A2850,'MASTER KEY'!$A$2:$B8810,2,FALSE)</f>
        <v>#N/A</v>
      </c>
      <c r="C2850" s="149" t="e">
        <f>VLOOKUP(A2850,'MASTER KEY'!$A$2:$C8810,3,TRUE)</f>
        <v>#N/A</v>
      </c>
      <c r="D2850" s="6" t="e">
        <f t="shared" si="73"/>
        <v>#N/A</v>
      </c>
      <c r="E2850" s="149" t="e">
        <f t="shared" si="72"/>
        <v>#N/A</v>
      </c>
      <c r="F2850" s="173">
        <v>1</v>
      </c>
      <c r="G2850" t="e">
        <f>VLOOKUP(A2850,'MASTER KEY'!$A$2:$K7848,11,FALSE)</f>
        <v>#N/A</v>
      </c>
      <c r="H2850">
        <v>0</v>
      </c>
    </row>
    <row r="2851" spans="1:8">
      <c r="A2851" s="6">
        <f>'MASTER KEY'!A2851</f>
        <v>0</v>
      </c>
      <c r="B2851" t="e">
        <f>VLOOKUP(A2851,'MASTER KEY'!$A$2:$B8811,2,FALSE)</f>
        <v>#N/A</v>
      </c>
      <c r="C2851" s="149" t="e">
        <f>VLOOKUP(A2851,'MASTER KEY'!$A$2:$C8811,3,TRUE)</f>
        <v>#N/A</v>
      </c>
      <c r="D2851" s="6" t="e">
        <f t="shared" si="73"/>
        <v>#N/A</v>
      </c>
      <c r="E2851" s="149" t="e">
        <f t="shared" si="72"/>
        <v>#N/A</v>
      </c>
      <c r="F2851" s="173">
        <v>1</v>
      </c>
      <c r="G2851" t="e">
        <f>VLOOKUP(A2851,'MASTER KEY'!$A$2:$K7849,11,FALSE)</f>
        <v>#N/A</v>
      </c>
      <c r="H2851">
        <v>0</v>
      </c>
    </row>
    <row r="2852" spans="1:8">
      <c r="A2852" s="6">
        <f>'MASTER KEY'!A2852</f>
        <v>0</v>
      </c>
      <c r="B2852" t="e">
        <f>VLOOKUP(A2852,'MASTER KEY'!$A$2:$B8812,2,FALSE)</f>
        <v>#N/A</v>
      </c>
      <c r="C2852" s="149" t="e">
        <f>VLOOKUP(A2852,'MASTER KEY'!$A$2:$C8812,3,TRUE)</f>
        <v>#N/A</v>
      </c>
      <c r="D2852" s="6" t="e">
        <f t="shared" si="73"/>
        <v>#N/A</v>
      </c>
      <c r="E2852" s="149" t="e">
        <f t="shared" si="72"/>
        <v>#N/A</v>
      </c>
      <c r="F2852" s="173">
        <v>1</v>
      </c>
      <c r="G2852" t="e">
        <f>VLOOKUP(A2852,'MASTER KEY'!$A$2:$K7850,11,FALSE)</f>
        <v>#N/A</v>
      </c>
      <c r="H2852">
        <v>0</v>
      </c>
    </row>
    <row r="2853" spans="1:8">
      <c r="A2853" s="6">
        <f>'MASTER KEY'!A2853</f>
        <v>0</v>
      </c>
      <c r="B2853" t="e">
        <f>VLOOKUP(A2853,'MASTER KEY'!$A$2:$B8813,2,FALSE)</f>
        <v>#N/A</v>
      </c>
      <c r="C2853" s="149" t="e">
        <f>VLOOKUP(A2853,'MASTER KEY'!$A$2:$C8813,3,TRUE)</f>
        <v>#N/A</v>
      </c>
      <c r="D2853" s="6" t="e">
        <f t="shared" si="73"/>
        <v>#N/A</v>
      </c>
      <c r="E2853" s="149" t="e">
        <f t="shared" si="72"/>
        <v>#N/A</v>
      </c>
      <c r="F2853" s="173">
        <v>1</v>
      </c>
      <c r="G2853" t="e">
        <f>VLOOKUP(A2853,'MASTER KEY'!$A$2:$K7851,11,FALSE)</f>
        <v>#N/A</v>
      </c>
      <c r="H2853">
        <v>0</v>
      </c>
    </row>
    <row r="2854" spans="1:8">
      <c r="A2854" s="6">
        <f>'MASTER KEY'!A2854</f>
        <v>0</v>
      </c>
      <c r="B2854" t="e">
        <f>VLOOKUP(A2854,'MASTER KEY'!$A$2:$B8814,2,FALSE)</f>
        <v>#N/A</v>
      </c>
      <c r="C2854" s="149" t="e">
        <f>VLOOKUP(A2854,'MASTER KEY'!$A$2:$C8814,3,TRUE)</f>
        <v>#N/A</v>
      </c>
      <c r="D2854" s="6" t="e">
        <f t="shared" si="73"/>
        <v>#N/A</v>
      </c>
      <c r="E2854" s="149" t="e">
        <f t="shared" si="72"/>
        <v>#N/A</v>
      </c>
      <c r="F2854" s="173">
        <v>1</v>
      </c>
      <c r="G2854" t="e">
        <f>VLOOKUP(A2854,'MASTER KEY'!$A$2:$K7852,11,FALSE)</f>
        <v>#N/A</v>
      </c>
      <c r="H2854">
        <v>0</v>
      </c>
    </row>
    <row r="2855" spans="1:8">
      <c r="A2855" s="6">
        <f>'MASTER KEY'!A2855</f>
        <v>0</v>
      </c>
      <c r="B2855" t="e">
        <f>VLOOKUP(A2855,'MASTER KEY'!$A$2:$B8815,2,FALSE)</f>
        <v>#N/A</v>
      </c>
      <c r="C2855" s="149" t="e">
        <f>VLOOKUP(A2855,'MASTER KEY'!$A$2:$C8815,3,TRUE)</f>
        <v>#N/A</v>
      </c>
      <c r="D2855" s="6" t="e">
        <f t="shared" si="73"/>
        <v>#N/A</v>
      </c>
      <c r="E2855" s="149" t="e">
        <f t="shared" si="72"/>
        <v>#N/A</v>
      </c>
      <c r="F2855" s="173">
        <v>1</v>
      </c>
      <c r="G2855" t="e">
        <f>VLOOKUP(A2855,'MASTER KEY'!$A$2:$K7853,11,FALSE)</f>
        <v>#N/A</v>
      </c>
      <c r="H2855">
        <v>0</v>
      </c>
    </row>
    <row r="2856" spans="1:8">
      <c r="A2856" s="6">
        <f>'MASTER KEY'!A2856</f>
        <v>0</v>
      </c>
      <c r="B2856" t="e">
        <f>VLOOKUP(A2856,'MASTER KEY'!$A$2:$B8816,2,FALSE)</f>
        <v>#N/A</v>
      </c>
      <c r="C2856" s="149" t="e">
        <f>VLOOKUP(A2856,'MASTER KEY'!$A$2:$C8816,3,TRUE)</f>
        <v>#N/A</v>
      </c>
      <c r="D2856" s="6" t="e">
        <f t="shared" si="73"/>
        <v>#N/A</v>
      </c>
      <c r="E2856" s="149" t="e">
        <f t="shared" si="72"/>
        <v>#N/A</v>
      </c>
      <c r="F2856" s="173">
        <v>1</v>
      </c>
      <c r="G2856" t="e">
        <f>VLOOKUP(A2856,'MASTER KEY'!$A$2:$K7854,11,FALSE)</f>
        <v>#N/A</v>
      </c>
      <c r="H2856">
        <v>0</v>
      </c>
    </row>
    <row r="2857" spans="1:8">
      <c r="A2857" s="6">
        <f>'MASTER KEY'!A2857</f>
        <v>0</v>
      </c>
      <c r="B2857" t="e">
        <f>VLOOKUP(A2857,'MASTER KEY'!$A$2:$B8817,2,FALSE)</f>
        <v>#N/A</v>
      </c>
      <c r="C2857" s="149" t="e">
        <f>VLOOKUP(A2857,'MASTER KEY'!$A$2:$C8817,3,TRUE)</f>
        <v>#N/A</v>
      </c>
      <c r="D2857" s="6" t="e">
        <f t="shared" si="73"/>
        <v>#N/A</v>
      </c>
      <c r="E2857" s="149" t="e">
        <f t="shared" si="72"/>
        <v>#N/A</v>
      </c>
      <c r="F2857" s="173">
        <v>1</v>
      </c>
      <c r="G2857" t="e">
        <f>VLOOKUP(A2857,'MASTER KEY'!$A$2:$K7855,11,FALSE)</f>
        <v>#N/A</v>
      </c>
      <c r="H2857">
        <v>0</v>
      </c>
    </row>
    <row r="2858" spans="1:8">
      <c r="A2858" s="6">
        <f>'MASTER KEY'!A2858</f>
        <v>0</v>
      </c>
      <c r="B2858" t="e">
        <f>VLOOKUP(A2858,'MASTER KEY'!$A$2:$B8818,2,FALSE)</f>
        <v>#N/A</v>
      </c>
      <c r="C2858" s="149" t="e">
        <f>VLOOKUP(A2858,'MASTER KEY'!$A$2:$C8818,3,TRUE)</f>
        <v>#N/A</v>
      </c>
      <c r="D2858" s="6" t="e">
        <f t="shared" si="73"/>
        <v>#N/A</v>
      </c>
      <c r="E2858" s="149" t="e">
        <f t="shared" si="72"/>
        <v>#N/A</v>
      </c>
      <c r="F2858" s="173">
        <v>1</v>
      </c>
      <c r="G2858" t="e">
        <f>VLOOKUP(A2858,'MASTER KEY'!$A$2:$K7856,11,FALSE)</f>
        <v>#N/A</v>
      </c>
      <c r="H2858">
        <v>0</v>
      </c>
    </row>
    <row r="2859" spans="1:8">
      <c r="A2859" s="6">
        <f>'MASTER KEY'!A2859</f>
        <v>0</v>
      </c>
      <c r="B2859" t="e">
        <f>VLOOKUP(A2859,'MASTER KEY'!$A$2:$B8819,2,FALSE)</f>
        <v>#N/A</v>
      </c>
      <c r="C2859" s="149" t="e">
        <f>VLOOKUP(A2859,'MASTER KEY'!$A$2:$C8819,3,TRUE)</f>
        <v>#N/A</v>
      </c>
      <c r="D2859" s="6" t="e">
        <f t="shared" si="73"/>
        <v>#N/A</v>
      </c>
      <c r="E2859" s="149" t="e">
        <f t="shared" si="72"/>
        <v>#N/A</v>
      </c>
      <c r="F2859" s="173">
        <v>1</v>
      </c>
      <c r="G2859" t="e">
        <f>VLOOKUP(A2859,'MASTER KEY'!$A$2:$K7857,11,FALSE)</f>
        <v>#N/A</v>
      </c>
      <c r="H2859">
        <v>0</v>
      </c>
    </row>
    <row r="2860" spans="1:8">
      <c r="A2860" s="6">
        <f>'MASTER KEY'!A2860</f>
        <v>0</v>
      </c>
      <c r="B2860" t="e">
        <f>VLOOKUP(A2860,'MASTER KEY'!$A$2:$B8820,2,FALSE)</f>
        <v>#N/A</v>
      </c>
      <c r="C2860" s="149" t="e">
        <f>VLOOKUP(A2860,'MASTER KEY'!$A$2:$C8820,3,TRUE)</f>
        <v>#N/A</v>
      </c>
      <c r="D2860" s="6" t="e">
        <f t="shared" si="73"/>
        <v>#N/A</v>
      </c>
      <c r="E2860" s="149" t="e">
        <f t="shared" si="72"/>
        <v>#N/A</v>
      </c>
      <c r="F2860" s="173">
        <v>1</v>
      </c>
      <c r="G2860" t="e">
        <f>VLOOKUP(A2860,'MASTER KEY'!$A$2:$K7858,11,FALSE)</f>
        <v>#N/A</v>
      </c>
      <c r="H2860">
        <v>0</v>
      </c>
    </row>
    <row r="2861" spans="1:8">
      <c r="A2861" s="6">
        <f>'MASTER KEY'!A2861</f>
        <v>0</v>
      </c>
      <c r="B2861" t="e">
        <f>VLOOKUP(A2861,'MASTER KEY'!$A$2:$B8821,2,FALSE)</f>
        <v>#N/A</v>
      </c>
      <c r="C2861" s="149" t="e">
        <f>VLOOKUP(A2861,'MASTER KEY'!$A$2:$C8821,3,TRUE)</f>
        <v>#N/A</v>
      </c>
      <c r="D2861" s="6" t="e">
        <f t="shared" si="73"/>
        <v>#N/A</v>
      </c>
      <c r="E2861" s="149" t="e">
        <f t="shared" si="72"/>
        <v>#N/A</v>
      </c>
      <c r="F2861" s="173">
        <v>1</v>
      </c>
      <c r="G2861" t="e">
        <f>VLOOKUP(A2861,'MASTER KEY'!$A$2:$K7859,11,FALSE)</f>
        <v>#N/A</v>
      </c>
      <c r="H2861">
        <v>0</v>
      </c>
    </row>
    <row r="2862" spans="1:8">
      <c r="A2862" s="6">
        <f>'MASTER KEY'!A2862</f>
        <v>0</v>
      </c>
      <c r="B2862" t="e">
        <f>VLOOKUP(A2862,'MASTER KEY'!$A$2:$B8822,2,FALSE)</f>
        <v>#N/A</v>
      </c>
      <c r="C2862" s="149" t="e">
        <f>VLOOKUP(A2862,'MASTER KEY'!$A$2:$C8822,3,TRUE)</f>
        <v>#N/A</v>
      </c>
      <c r="D2862" s="6" t="e">
        <f t="shared" si="73"/>
        <v>#N/A</v>
      </c>
      <c r="E2862" s="149" t="e">
        <f t="shared" si="72"/>
        <v>#N/A</v>
      </c>
      <c r="F2862" s="173">
        <v>1</v>
      </c>
      <c r="G2862" t="e">
        <f>VLOOKUP(A2862,'MASTER KEY'!$A$2:$K7860,11,FALSE)</f>
        <v>#N/A</v>
      </c>
      <c r="H2862">
        <v>0</v>
      </c>
    </row>
    <row r="2863" spans="1:8">
      <c r="A2863" s="6">
        <f>'MASTER KEY'!A2863</f>
        <v>0</v>
      </c>
      <c r="B2863" t="e">
        <f>VLOOKUP(A2863,'MASTER KEY'!$A$2:$B8823,2,FALSE)</f>
        <v>#N/A</v>
      </c>
      <c r="C2863" s="149" t="e">
        <f>VLOOKUP(A2863,'MASTER KEY'!$A$2:$C8823,3,TRUE)</f>
        <v>#N/A</v>
      </c>
      <c r="D2863" s="6" t="e">
        <f t="shared" si="73"/>
        <v>#N/A</v>
      </c>
      <c r="E2863" s="149" t="e">
        <f t="shared" si="72"/>
        <v>#N/A</v>
      </c>
      <c r="F2863" s="173">
        <v>1</v>
      </c>
      <c r="G2863" t="e">
        <f>VLOOKUP(A2863,'MASTER KEY'!$A$2:$K7861,11,FALSE)</f>
        <v>#N/A</v>
      </c>
      <c r="H2863">
        <v>0</v>
      </c>
    </row>
    <row r="2864" spans="1:8">
      <c r="A2864" s="6">
        <f>'MASTER KEY'!A2864</f>
        <v>0</v>
      </c>
      <c r="B2864" t="e">
        <f>VLOOKUP(A2864,'MASTER KEY'!$A$2:$B8824,2,FALSE)</f>
        <v>#N/A</v>
      </c>
      <c r="C2864" s="149" t="e">
        <f>VLOOKUP(A2864,'MASTER KEY'!$A$2:$C8824,3,TRUE)</f>
        <v>#N/A</v>
      </c>
      <c r="D2864" s="6" t="e">
        <f t="shared" si="73"/>
        <v>#N/A</v>
      </c>
      <c r="E2864" s="149" t="e">
        <f t="shared" si="72"/>
        <v>#N/A</v>
      </c>
      <c r="F2864" s="173">
        <v>1</v>
      </c>
      <c r="G2864" t="e">
        <f>VLOOKUP(A2864,'MASTER KEY'!$A$2:$K7862,11,FALSE)</f>
        <v>#N/A</v>
      </c>
      <c r="H2864">
        <v>0</v>
      </c>
    </row>
    <row r="2865" spans="1:8">
      <c r="A2865" s="6">
        <f>'MASTER KEY'!A2865</f>
        <v>0</v>
      </c>
      <c r="B2865" t="e">
        <f>VLOOKUP(A2865,'MASTER KEY'!$A$2:$B8825,2,FALSE)</f>
        <v>#N/A</v>
      </c>
      <c r="C2865" s="149" t="e">
        <f>VLOOKUP(A2865,'MASTER KEY'!$A$2:$C8825,3,TRUE)</f>
        <v>#N/A</v>
      </c>
      <c r="D2865" s="6" t="e">
        <f t="shared" si="73"/>
        <v>#N/A</v>
      </c>
      <c r="E2865" s="149" t="e">
        <f t="shared" si="72"/>
        <v>#N/A</v>
      </c>
      <c r="F2865" s="173">
        <v>1</v>
      </c>
      <c r="G2865" t="e">
        <f>VLOOKUP(A2865,'MASTER KEY'!$A$2:$K7863,11,FALSE)</f>
        <v>#N/A</v>
      </c>
      <c r="H2865">
        <v>0</v>
      </c>
    </row>
    <row r="2866" spans="1:8">
      <c r="A2866" s="6">
        <f>'MASTER KEY'!A2866</f>
        <v>0</v>
      </c>
      <c r="B2866" t="e">
        <f>VLOOKUP(A2866,'MASTER KEY'!$A$2:$B8826,2,FALSE)</f>
        <v>#N/A</v>
      </c>
      <c r="C2866" s="149" t="e">
        <f>VLOOKUP(A2866,'MASTER KEY'!$A$2:$C8826,3,TRUE)</f>
        <v>#N/A</v>
      </c>
      <c r="D2866" s="6" t="e">
        <f t="shared" si="73"/>
        <v>#N/A</v>
      </c>
      <c r="E2866" s="149" t="e">
        <f t="shared" si="72"/>
        <v>#N/A</v>
      </c>
      <c r="F2866" s="173">
        <v>1</v>
      </c>
      <c r="G2866" t="e">
        <f>VLOOKUP(A2866,'MASTER KEY'!$A$2:$K7864,11,FALSE)</f>
        <v>#N/A</v>
      </c>
      <c r="H2866">
        <v>0</v>
      </c>
    </row>
    <row r="2867" spans="1:8">
      <c r="A2867" s="6">
        <f>'MASTER KEY'!A2867</f>
        <v>0</v>
      </c>
      <c r="B2867" t="e">
        <f>VLOOKUP(A2867,'MASTER KEY'!$A$2:$B8827,2,FALSE)</f>
        <v>#N/A</v>
      </c>
      <c r="C2867" s="149" t="e">
        <f>VLOOKUP(A2867,'MASTER KEY'!$A$2:$C8827,3,TRUE)</f>
        <v>#N/A</v>
      </c>
      <c r="D2867" s="6" t="e">
        <f t="shared" si="73"/>
        <v>#N/A</v>
      </c>
      <c r="E2867" s="149" t="e">
        <f t="shared" si="72"/>
        <v>#N/A</v>
      </c>
      <c r="F2867" s="173">
        <v>1</v>
      </c>
      <c r="G2867" t="e">
        <f>VLOOKUP(A2867,'MASTER KEY'!$A$2:$K7865,11,FALSE)</f>
        <v>#N/A</v>
      </c>
      <c r="H2867">
        <v>0</v>
      </c>
    </row>
    <row r="2868" spans="1:8">
      <c r="A2868" s="6">
        <f>'MASTER KEY'!A2868</f>
        <v>0</v>
      </c>
      <c r="B2868" t="e">
        <f>VLOOKUP(A2868,'MASTER KEY'!$A$2:$B8828,2,FALSE)</f>
        <v>#N/A</v>
      </c>
      <c r="C2868" s="149" t="e">
        <f>VLOOKUP(A2868,'MASTER KEY'!$A$2:$C8828,3,TRUE)</f>
        <v>#N/A</v>
      </c>
      <c r="D2868" s="6" t="e">
        <f t="shared" si="73"/>
        <v>#N/A</v>
      </c>
      <c r="E2868" s="149" t="e">
        <f t="shared" si="72"/>
        <v>#N/A</v>
      </c>
      <c r="F2868" s="173">
        <v>1</v>
      </c>
      <c r="G2868" t="e">
        <f>VLOOKUP(A2868,'MASTER KEY'!$A$2:$K7866,11,FALSE)</f>
        <v>#N/A</v>
      </c>
      <c r="H2868">
        <v>0</v>
      </c>
    </row>
    <row r="2869" spans="1:8">
      <c r="A2869" s="6">
        <f>'MASTER KEY'!A2869</f>
        <v>0</v>
      </c>
      <c r="B2869" t="e">
        <f>VLOOKUP(A2869,'MASTER KEY'!$A$2:$B8829,2,FALSE)</f>
        <v>#N/A</v>
      </c>
      <c r="C2869" s="149" t="e">
        <f>VLOOKUP(A2869,'MASTER KEY'!$A$2:$C8829,3,TRUE)</f>
        <v>#N/A</v>
      </c>
      <c r="D2869" s="6" t="e">
        <f t="shared" si="73"/>
        <v>#N/A</v>
      </c>
      <c r="E2869" s="149" t="e">
        <f t="shared" si="72"/>
        <v>#N/A</v>
      </c>
      <c r="F2869" s="173">
        <v>1</v>
      </c>
      <c r="G2869" t="e">
        <f>VLOOKUP(A2869,'MASTER KEY'!$A$2:$K7867,11,FALSE)</f>
        <v>#N/A</v>
      </c>
      <c r="H2869">
        <v>0</v>
      </c>
    </row>
    <row r="2870" spans="1:8">
      <c r="A2870" s="6">
        <f>'MASTER KEY'!A2870</f>
        <v>0</v>
      </c>
      <c r="B2870" t="e">
        <f>VLOOKUP(A2870,'MASTER KEY'!$A$2:$B8830,2,FALSE)</f>
        <v>#N/A</v>
      </c>
      <c r="C2870" s="149" t="e">
        <f>VLOOKUP(A2870,'MASTER KEY'!$A$2:$C8830,3,TRUE)</f>
        <v>#N/A</v>
      </c>
      <c r="D2870" s="6" t="e">
        <f t="shared" si="73"/>
        <v>#N/A</v>
      </c>
      <c r="E2870" s="149" t="e">
        <f t="shared" si="72"/>
        <v>#N/A</v>
      </c>
      <c r="F2870" s="173">
        <v>1</v>
      </c>
      <c r="G2870" t="e">
        <f>VLOOKUP(A2870,'MASTER KEY'!$A$2:$K7868,11,FALSE)</f>
        <v>#N/A</v>
      </c>
      <c r="H2870">
        <v>0</v>
      </c>
    </row>
    <row r="2871" spans="1:8">
      <c r="A2871" s="6">
        <f>'MASTER KEY'!A2871</f>
        <v>0</v>
      </c>
      <c r="B2871" t="e">
        <f>VLOOKUP(A2871,'MASTER KEY'!$A$2:$B8831,2,FALSE)</f>
        <v>#N/A</v>
      </c>
      <c r="C2871" s="149" t="e">
        <f>VLOOKUP(A2871,'MASTER KEY'!$A$2:$C8831,3,TRUE)</f>
        <v>#N/A</v>
      </c>
      <c r="D2871" s="6" t="e">
        <f t="shared" si="73"/>
        <v>#N/A</v>
      </c>
      <c r="E2871" s="149" t="e">
        <f t="shared" si="72"/>
        <v>#N/A</v>
      </c>
      <c r="F2871" s="173">
        <v>1</v>
      </c>
      <c r="G2871" t="e">
        <f>VLOOKUP(A2871,'MASTER KEY'!$A$2:$K7869,11,FALSE)</f>
        <v>#N/A</v>
      </c>
      <c r="H2871">
        <v>0</v>
      </c>
    </row>
    <row r="2872" spans="1:8">
      <c r="A2872" s="6">
        <f>'MASTER KEY'!A2872</f>
        <v>0</v>
      </c>
      <c r="B2872" t="e">
        <f>VLOOKUP(A2872,'MASTER KEY'!$A$2:$B8832,2,FALSE)</f>
        <v>#N/A</v>
      </c>
      <c r="C2872" s="149" t="e">
        <f>VLOOKUP(A2872,'MASTER KEY'!$A$2:$C8832,3,TRUE)</f>
        <v>#N/A</v>
      </c>
      <c r="D2872" s="6" t="e">
        <f t="shared" si="73"/>
        <v>#N/A</v>
      </c>
      <c r="E2872" s="149" t="e">
        <f t="shared" ref="E2872:E2935" si="74">C2872</f>
        <v>#N/A</v>
      </c>
      <c r="F2872" s="173">
        <v>1</v>
      </c>
      <c r="G2872" t="e">
        <f>VLOOKUP(A2872,'MASTER KEY'!$A$2:$K7870,11,FALSE)</f>
        <v>#N/A</v>
      </c>
      <c r="H2872">
        <v>0</v>
      </c>
    </row>
    <row r="2873" spans="1:8">
      <c r="A2873" s="6">
        <f>'MASTER KEY'!A2873</f>
        <v>0</v>
      </c>
      <c r="B2873" t="e">
        <f>VLOOKUP(A2873,'MASTER KEY'!$A$2:$B8833,2,FALSE)</f>
        <v>#N/A</v>
      </c>
      <c r="C2873" s="149" t="e">
        <f>VLOOKUP(A2873,'MASTER KEY'!$A$2:$C8833,3,TRUE)</f>
        <v>#N/A</v>
      </c>
      <c r="D2873" s="6" t="e">
        <f t="shared" si="73"/>
        <v>#N/A</v>
      </c>
      <c r="E2873" s="149" t="e">
        <f t="shared" si="74"/>
        <v>#N/A</v>
      </c>
      <c r="F2873" s="173">
        <v>1</v>
      </c>
      <c r="G2873" t="e">
        <f>VLOOKUP(A2873,'MASTER KEY'!$A$2:$K7871,11,FALSE)</f>
        <v>#N/A</v>
      </c>
      <c r="H2873">
        <v>0</v>
      </c>
    </row>
    <row r="2874" spans="1:8">
      <c r="A2874" s="6">
        <f>'MASTER KEY'!A2874</f>
        <v>0</v>
      </c>
      <c r="B2874" t="e">
        <f>VLOOKUP(A2874,'MASTER KEY'!$A$2:$B8834,2,FALSE)</f>
        <v>#N/A</v>
      </c>
      <c r="C2874" s="149" t="e">
        <f>VLOOKUP(A2874,'MASTER KEY'!$A$2:$C8834,3,TRUE)</f>
        <v>#N/A</v>
      </c>
      <c r="D2874" s="6" t="e">
        <f t="shared" si="73"/>
        <v>#N/A</v>
      </c>
      <c r="E2874" s="149" t="e">
        <f t="shared" si="74"/>
        <v>#N/A</v>
      </c>
      <c r="F2874" s="173">
        <v>1</v>
      </c>
      <c r="G2874" t="e">
        <f>VLOOKUP(A2874,'MASTER KEY'!$A$2:$K7872,11,FALSE)</f>
        <v>#N/A</v>
      </c>
      <c r="H2874">
        <v>0</v>
      </c>
    </row>
    <row r="2875" spans="1:8">
      <c r="A2875" s="6">
        <f>'MASTER KEY'!A2875</f>
        <v>0</v>
      </c>
      <c r="B2875" t="e">
        <f>VLOOKUP(A2875,'MASTER KEY'!$A$2:$B8835,2,FALSE)</f>
        <v>#N/A</v>
      </c>
      <c r="C2875" s="149" t="e">
        <f>VLOOKUP(A2875,'MASTER KEY'!$A$2:$C8835,3,TRUE)</f>
        <v>#N/A</v>
      </c>
      <c r="D2875" s="6" t="e">
        <f t="shared" si="73"/>
        <v>#N/A</v>
      </c>
      <c r="E2875" s="149" t="e">
        <f t="shared" si="74"/>
        <v>#N/A</v>
      </c>
      <c r="F2875" s="173">
        <v>1</v>
      </c>
      <c r="G2875" t="e">
        <f>VLOOKUP(A2875,'MASTER KEY'!$A$2:$K7873,11,FALSE)</f>
        <v>#N/A</v>
      </c>
      <c r="H2875">
        <v>0</v>
      </c>
    </row>
    <row r="2876" spans="1:8">
      <c r="A2876" s="6">
        <f>'MASTER KEY'!A2876</f>
        <v>0</v>
      </c>
      <c r="B2876" t="e">
        <f>VLOOKUP(A2876,'MASTER KEY'!$A$2:$B8836,2,FALSE)</f>
        <v>#N/A</v>
      </c>
      <c r="C2876" s="149" t="e">
        <f>VLOOKUP(A2876,'MASTER KEY'!$A$2:$C8836,3,TRUE)</f>
        <v>#N/A</v>
      </c>
      <c r="D2876" s="6" t="e">
        <f t="shared" si="73"/>
        <v>#N/A</v>
      </c>
      <c r="E2876" s="149" t="e">
        <f t="shared" si="74"/>
        <v>#N/A</v>
      </c>
      <c r="F2876" s="173">
        <v>1</v>
      </c>
      <c r="G2876" t="e">
        <f>VLOOKUP(A2876,'MASTER KEY'!$A$2:$K7874,11,FALSE)</f>
        <v>#N/A</v>
      </c>
      <c r="H2876">
        <v>0</v>
      </c>
    </row>
    <row r="2877" spans="1:8">
      <c r="A2877" s="6">
        <f>'MASTER KEY'!A2877</f>
        <v>0</v>
      </c>
      <c r="B2877" t="e">
        <f>VLOOKUP(A2877,'MASTER KEY'!$A$2:$B8837,2,FALSE)</f>
        <v>#N/A</v>
      </c>
      <c r="C2877" s="149" t="e">
        <f>VLOOKUP(A2877,'MASTER KEY'!$A$2:$C8837,3,TRUE)</f>
        <v>#N/A</v>
      </c>
      <c r="D2877" s="6" t="e">
        <f t="shared" si="73"/>
        <v>#N/A</v>
      </c>
      <c r="E2877" s="149" t="e">
        <f t="shared" si="74"/>
        <v>#N/A</v>
      </c>
      <c r="F2877" s="173">
        <v>1</v>
      </c>
      <c r="G2877" t="e">
        <f>VLOOKUP(A2877,'MASTER KEY'!$A$2:$K7875,11,FALSE)</f>
        <v>#N/A</v>
      </c>
      <c r="H2877">
        <v>0</v>
      </c>
    </row>
    <row r="2878" spans="1:8">
      <c r="A2878" s="6">
        <f>'MASTER KEY'!A2878</f>
        <v>0</v>
      </c>
      <c r="B2878" t="e">
        <f>VLOOKUP(A2878,'MASTER KEY'!$A$2:$B8838,2,FALSE)</f>
        <v>#N/A</v>
      </c>
      <c r="C2878" s="149" t="e">
        <f>VLOOKUP(A2878,'MASTER KEY'!$A$2:$C8838,3,TRUE)</f>
        <v>#N/A</v>
      </c>
      <c r="D2878" s="6" t="e">
        <f t="shared" si="73"/>
        <v>#N/A</v>
      </c>
      <c r="E2878" s="149" t="e">
        <f t="shared" si="74"/>
        <v>#N/A</v>
      </c>
      <c r="F2878" s="173">
        <v>1</v>
      </c>
      <c r="G2878" t="e">
        <f>VLOOKUP(A2878,'MASTER KEY'!$A$2:$K7876,11,FALSE)</f>
        <v>#N/A</v>
      </c>
      <c r="H2878">
        <v>0</v>
      </c>
    </row>
    <row r="2879" spans="1:8">
      <c r="A2879" s="6">
        <f>'MASTER KEY'!A2879</f>
        <v>0</v>
      </c>
      <c r="B2879" t="e">
        <f>VLOOKUP(A2879,'MASTER KEY'!$A$2:$B8839,2,FALSE)</f>
        <v>#N/A</v>
      </c>
      <c r="C2879" s="149" t="e">
        <f>VLOOKUP(A2879,'MASTER KEY'!$A$2:$C8839,3,TRUE)</f>
        <v>#N/A</v>
      </c>
      <c r="D2879" s="6" t="e">
        <f t="shared" si="73"/>
        <v>#N/A</v>
      </c>
      <c r="E2879" s="149" t="e">
        <f t="shared" si="74"/>
        <v>#N/A</v>
      </c>
      <c r="F2879" s="173">
        <v>1</v>
      </c>
      <c r="G2879" t="e">
        <f>VLOOKUP(A2879,'MASTER KEY'!$A$2:$K7877,11,FALSE)</f>
        <v>#N/A</v>
      </c>
      <c r="H2879">
        <v>0</v>
      </c>
    </row>
    <row r="2880" spans="1:8">
      <c r="A2880" s="6">
        <f>'MASTER KEY'!A2880</f>
        <v>0</v>
      </c>
      <c r="B2880" t="e">
        <f>VLOOKUP(A2880,'MASTER KEY'!$A$2:$B8840,2,FALSE)</f>
        <v>#N/A</v>
      </c>
      <c r="C2880" s="149" t="e">
        <f>VLOOKUP(A2880,'MASTER KEY'!$A$2:$C8840,3,TRUE)</f>
        <v>#N/A</v>
      </c>
      <c r="D2880" s="6" t="e">
        <f t="shared" si="73"/>
        <v>#N/A</v>
      </c>
      <c r="E2880" s="149" t="e">
        <f t="shared" si="74"/>
        <v>#N/A</v>
      </c>
      <c r="F2880" s="173">
        <v>1</v>
      </c>
      <c r="G2880" t="e">
        <f>VLOOKUP(A2880,'MASTER KEY'!$A$2:$K7878,11,FALSE)</f>
        <v>#N/A</v>
      </c>
      <c r="H2880">
        <v>0</v>
      </c>
    </row>
    <row r="2881" spans="1:8">
      <c r="A2881" s="6">
        <f>'MASTER KEY'!A2881</f>
        <v>0</v>
      </c>
      <c r="B2881" t="e">
        <f>VLOOKUP(A2881,'MASTER KEY'!$A$2:$B8841,2,FALSE)</f>
        <v>#N/A</v>
      </c>
      <c r="C2881" s="149" t="e">
        <f>VLOOKUP(A2881,'MASTER KEY'!$A$2:$C8841,3,TRUE)</f>
        <v>#N/A</v>
      </c>
      <c r="D2881" s="6" t="e">
        <f t="shared" si="73"/>
        <v>#N/A</v>
      </c>
      <c r="E2881" s="149" t="e">
        <f t="shared" si="74"/>
        <v>#N/A</v>
      </c>
      <c r="F2881" s="173">
        <v>1</v>
      </c>
      <c r="G2881" t="e">
        <f>VLOOKUP(A2881,'MASTER KEY'!$A$2:$K7879,11,FALSE)</f>
        <v>#N/A</v>
      </c>
      <c r="H2881">
        <v>0</v>
      </c>
    </row>
    <row r="2882" spans="1:8">
      <c r="A2882" s="6">
        <f>'MASTER KEY'!A2882</f>
        <v>0</v>
      </c>
      <c r="B2882" t="e">
        <f>VLOOKUP(A2882,'MASTER KEY'!$A$2:$B8842,2,FALSE)</f>
        <v>#N/A</v>
      </c>
      <c r="C2882" s="149" t="e">
        <f>VLOOKUP(A2882,'MASTER KEY'!$A$2:$C8842,3,TRUE)</f>
        <v>#N/A</v>
      </c>
      <c r="D2882" s="6" t="e">
        <f t="shared" si="73"/>
        <v>#N/A</v>
      </c>
      <c r="E2882" s="149" t="e">
        <f t="shared" si="74"/>
        <v>#N/A</v>
      </c>
      <c r="F2882" s="173">
        <v>1</v>
      </c>
      <c r="G2882" t="e">
        <f>VLOOKUP(A2882,'MASTER KEY'!$A$2:$K7880,11,FALSE)</f>
        <v>#N/A</v>
      </c>
      <c r="H2882">
        <v>0</v>
      </c>
    </row>
    <row r="2883" spans="1:8">
      <c r="A2883" s="6">
        <f>'MASTER KEY'!A2883</f>
        <v>0</v>
      </c>
      <c r="B2883" t="e">
        <f>VLOOKUP(A2883,'MASTER KEY'!$A$2:$B8843,2,FALSE)</f>
        <v>#N/A</v>
      </c>
      <c r="C2883" s="149" t="e">
        <f>VLOOKUP(A2883,'MASTER KEY'!$A$2:$C8843,3,TRUE)</f>
        <v>#N/A</v>
      </c>
      <c r="D2883" s="6" t="e">
        <f t="shared" si="73"/>
        <v>#N/A</v>
      </c>
      <c r="E2883" s="149" t="e">
        <f t="shared" si="74"/>
        <v>#N/A</v>
      </c>
      <c r="F2883" s="173">
        <v>1</v>
      </c>
      <c r="G2883" t="e">
        <f>VLOOKUP(A2883,'MASTER KEY'!$A$2:$K7881,11,FALSE)</f>
        <v>#N/A</v>
      </c>
      <c r="H2883">
        <v>0</v>
      </c>
    </row>
    <row r="2884" spans="1:8">
      <c r="A2884" s="6">
        <f>'MASTER KEY'!A2884</f>
        <v>0</v>
      </c>
      <c r="B2884" t="e">
        <f>VLOOKUP(A2884,'MASTER KEY'!$A$2:$B8844,2,FALSE)</f>
        <v>#N/A</v>
      </c>
      <c r="C2884" s="149" t="e">
        <f>VLOOKUP(A2884,'MASTER KEY'!$A$2:$C8844,3,TRUE)</f>
        <v>#N/A</v>
      </c>
      <c r="D2884" s="6" t="e">
        <f t="shared" si="73"/>
        <v>#N/A</v>
      </c>
      <c r="E2884" s="149" t="e">
        <f t="shared" si="74"/>
        <v>#N/A</v>
      </c>
      <c r="F2884" s="173">
        <v>1</v>
      </c>
      <c r="G2884" t="e">
        <f>VLOOKUP(A2884,'MASTER KEY'!$A$2:$K7882,11,FALSE)</f>
        <v>#N/A</v>
      </c>
      <c r="H2884">
        <v>0</v>
      </c>
    </row>
    <row r="2885" spans="1:8">
      <c r="A2885" s="6">
        <f>'MASTER KEY'!A2885</f>
        <v>0</v>
      </c>
      <c r="B2885" t="e">
        <f>VLOOKUP(A2885,'MASTER KEY'!$A$2:$B8845,2,FALSE)</f>
        <v>#N/A</v>
      </c>
      <c r="C2885" s="149" t="e">
        <f>VLOOKUP(A2885,'MASTER KEY'!$A$2:$C8845,3,TRUE)</f>
        <v>#N/A</v>
      </c>
      <c r="D2885" s="6" t="e">
        <f t="shared" si="73"/>
        <v>#N/A</v>
      </c>
      <c r="E2885" s="149" t="e">
        <f t="shared" si="74"/>
        <v>#N/A</v>
      </c>
      <c r="F2885" s="173">
        <v>1</v>
      </c>
      <c r="G2885" t="e">
        <f>VLOOKUP(A2885,'MASTER KEY'!$A$2:$K7883,11,FALSE)</f>
        <v>#N/A</v>
      </c>
      <c r="H2885">
        <v>0</v>
      </c>
    </row>
    <row r="2886" spans="1:8">
      <c r="A2886" s="6">
        <f>'MASTER KEY'!A2886</f>
        <v>0</v>
      </c>
      <c r="B2886" t="e">
        <f>VLOOKUP(A2886,'MASTER KEY'!$A$2:$B8846,2,FALSE)</f>
        <v>#N/A</v>
      </c>
      <c r="C2886" s="149" t="e">
        <f>VLOOKUP(A2886,'MASTER KEY'!$A$2:$C8846,3,TRUE)</f>
        <v>#N/A</v>
      </c>
      <c r="D2886" s="6" t="e">
        <f t="shared" si="73"/>
        <v>#N/A</v>
      </c>
      <c r="E2886" s="149" t="e">
        <f t="shared" si="74"/>
        <v>#N/A</v>
      </c>
      <c r="F2886" s="173">
        <v>1</v>
      </c>
      <c r="G2886" t="e">
        <f>VLOOKUP(A2886,'MASTER KEY'!$A$2:$K7884,11,FALSE)</f>
        <v>#N/A</v>
      </c>
      <c r="H2886">
        <v>0</v>
      </c>
    </row>
    <row r="2887" spans="1:8">
      <c r="A2887" s="6">
        <f>'MASTER KEY'!A2887</f>
        <v>0</v>
      </c>
      <c r="B2887" t="e">
        <f>VLOOKUP(A2887,'MASTER KEY'!$A$2:$B8847,2,FALSE)</f>
        <v>#N/A</v>
      </c>
      <c r="C2887" s="149" t="e">
        <f>VLOOKUP(A2887,'MASTER KEY'!$A$2:$C8847,3,TRUE)</f>
        <v>#N/A</v>
      </c>
      <c r="D2887" s="6" t="e">
        <f t="shared" si="73"/>
        <v>#N/A</v>
      </c>
      <c r="E2887" s="149" t="e">
        <f t="shared" si="74"/>
        <v>#N/A</v>
      </c>
      <c r="F2887" s="173">
        <v>1</v>
      </c>
      <c r="G2887" t="e">
        <f>VLOOKUP(A2887,'MASTER KEY'!$A$2:$K7885,11,FALSE)</f>
        <v>#N/A</v>
      </c>
      <c r="H2887">
        <v>0</v>
      </c>
    </row>
    <row r="2888" spans="1:8">
      <c r="A2888" s="6">
        <f>'MASTER KEY'!A2888</f>
        <v>0</v>
      </c>
      <c r="B2888" t="e">
        <f>VLOOKUP(A2888,'MASTER KEY'!$A$2:$B8848,2,FALSE)</f>
        <v>#N/A</v>
      </c>
      <c r="C2888" s="149" t="e">
        <f>VLOOKUP(A2888,'MASTER KEY'!$A$2:$C8848,3,TRUE)</f>
        <v>#N/A</v>
      </c>
      <c r="D2888" s="6" t="e">
        <f t="shared" si="73"/>
        <v>#N/A</v>
      </c>
      <c r="E2888" s="149" t="e">
        <f t="shared" si="74"/>
        <v>#N/A</v>
      </c>
      <c r="F2888" s="173">
        <v>1</v>
      </c>
      <c r="G2888" t="e">
        <f>VLOOKUP(A2888,'MASTER KEY'!$A$2:$K7886,11,FALSE)</f>
        <v>#N/A</v>
      </c>
      <c r="H2888">
        <v>0</v>
      </c>
    </row>
    <row r="2889" spans="1:8">
      <c r="A2889" s="6">
        <f>'MASTER KEY'!A2889</f>
        <v>0</v>
      </c>
      <c r="B2889" t="e">
        <f>VLOOKUP(A2889,'MASTER KEY'!$A$2:$B8849,2,FALSE)</f>
        <v>#N/A</v>
      </c>
      <c r="C2889" s="149" t="e">
        <f>VLOOKUP(A2889,'MASTER KEY'!$A$2:$C8849,3,TRUE)</f>
        <v>#N/A</v>
      </c>
      <c r="D2889" s="6" t="e">
        <f t="shared" si="73"/>
        <v>#N/A</v>
      </c>
      <c r="E2889" s="149" t="e">
        <f t="shared" si="74"/>
        <v>#N/A</v>
      </c>
      <c r="F2889" s="173">
        <v>1</v>
      </c>
      <c r="G2889" t="e">
        <f>VLOOKUP(A2889,'MASTER KEY'!$A$2:$K7887,11,FALSE)</f>
        <v>#N/A</v>
      </c>
      <c r="H2889">
        <v>0</v>
      </c>
    </row>
    <row r="2890" spans="1:8">
      <c r="A2890" s="6">
        <f>'MASTER KEY'!A2890</f>
        <v>0</v>
      </c>
      <c r="B2890" t="e">
        <f>VLOOKUP(A2890,'MASTER KEY'!$A$2:$B8850,2,FALSE)</f>
        <v>#N/A</v>
      </c>
      <c r="C2890" s="149" t="e">
        <f>VLOOKUP(A2890,'MASTER KEY'!$A$2:$C8850,3,TRUE)</f>
        <v>#N/A</v>
      </c>
      <c r="D2890" s="6" t="e">
        <f t="shared" si="73"/>
        <v>#N/A</v>
      </c>
      <c r="E2890" s="149" t="e">
        <f t="shared" si="74"/>
        <v>#N/A</v>
      </c>
      <c r="F2890" s="173">
        <v>1</v>
      </c>
      <c r="G2890" t="e">
        <f>VLOOKUP(A2890,'MASTER KEY'!$A$2:$K7888,11,FALSE)</f>
        <v>#N/A</v>
      </c>
      <c r="H2890">
        <v>0</v>
      </c>
    </row>
    <row r="2891" spans="1:8">
      <c r="A2891" s="6">
        <f>'MASTER KEY'!A2891</f>
        <v>0</v>
      </c>
      <c r="B2891" t="e">
        <f>VLOOKUP(A2891,'MASTER KEY'!$A$2:$B8851,2,FALSE)</f>
        <v>#N/A</v>
      </c>
      <c r="C2891" s="149" t="e">
        <f>VLOOKUP(A2891,'MASTER KEY'!$A$2:$C8851,3,TRUE)</f>
        <v>#N/A</v>
      </c>
      <c r="D2891" s="6" t="e">
        <f t="shared" ref="D2891:D2954" si="75">SUBSTITUTE(SUBSTITUTE(SUBSTITUTE(SUBSTITUTE(SUBSTITUTE(SUBSTITUTE(SUBSTITUTE(SUBSTITUTE(SUBSTITUTE(SUBSTITUTE(SUBSTITUTE(SUBSTITUTE(B2891," ","_"),"%",""),"(",""),")",""),"/",""),",",""),"-",""),".",""),"'",""),"&lt;",""),"&gt;",""),"=","")</f>
        <v>#N/A</v>
      </c>
      <c r="E2891" s="149" t="e">
        <f t="shared" si="74"/>
        <v>#N/A</v>
      </c>
      <c r="F2891" s="173">
        <v>1</v>
      </c>
      <c r="G2891" t="e">
        <f>VLOOKUP(A2891,'MASTER KEY'!$A$2:$K7889,11,FALSE)</f>
        <v>#N/A</v>
      </c>
      <c r="H2891">
        <v>0</v>
      </c>
    </row>
    <row r="2892" spans="1:8">
      <c r="A2892" s="6">
        <f>'MASTER KEY'!A2892</f>
        <v>0</v>
      </c>
      <c r="B2892" t="e">
        <f>VLOOKUP(A2892,'MASTER KEY'!$A$2:$B8852,2,FALSE)</f>
        <v>#N/A</v>
      </c>
      <c r="C2892" s="149" t="e">
        <f>VLOOKUP(A2892,'MASTER KEY'!$A$2:$C8852,3,TRUE)</f>
        <v>#N/A</v>
      </c>
      <c r="D2892" s="6" t="e">
        <f t="shared" si="75"/>
        <v>#N/A</v>
      </c>
      <c r="E2892" s="149" t="e">
        <f t="shared" si="74"/>
        <v>#N/A</v>
      </c>
      <c r="F2892" s="173">
        <v>1</v>
      </c>
      <c r="G2892" t="e">
        <f>VLOOKUP(A2892,'MASTER KEY'!$A$2:$K7890,11,FALSE)</f>
        <v>#N/A</v>
      </c>
      <c r="H2892">
        <v>0</v>
      </c>
    </row>
    <row r="2893" spans="1:8">
      <c r="A2893" s="6">
        <f>'MASTER KEY'!A2893</f>
        <v>0</v>
      </c>
      <c r="B2893" t="e">
        <f>VLOOKUP(A2893,'MASTER KEY'!$A$2:$B8853,2,FALSE)</f>
        <v>#N/A</v>
      </c>
      <c r="C2893" s="149" t="e">
        <f>VLOOKUP(A2893,'MASTER KEY'!$A$2:$C8853,3,TRUE)</f>
        <v>#N/A</v>
      </c>
      <c r="D2893" s="6" t="e">
        <f t="shared" si="75"/>
        <v>#N/A</v>
      </c>
      <c r="E2893" s="149" t="e">
        <f t="shared" si="74"/>
        <v>#N/A</v>
      </c>
      <c r="F2893" s="173">
        <v>1</v>
      </c>
      <c r="G2893" t="e">
        <f>VLOOKUP(A2893,'MASTER KEY'!$A$2:$K7891,11,FALSE)</f>
        <v>#N/A</v>
      </c>
      <c r="H2893">
        <v>0</v>
      </c>
    </row>
    <row r="2894" spans="1:8">
      <c r="A2894" s="6">
        <f>'MASTER KEY'!A2894</f>
        <v>0</v>
      </c>
      <c r="B2894" t="e">
        <f>VLOOKUP(A2894,'MASTER KEY'!$A$2:$B8854,2,FALSE)</f>
        <v>#N/A</v>
      </c>
      <c r="C2894" s="149" t="e">
        <f>VLOOKUP(A2894,'MASTER KEY'!$A$2:$C8854,3,TRUE)</f>
        <v>#N/A</v>
      </c>
      <c r="D2894" s="6" t="e">
        <f t="shared" si="75"/>
        <v>#N/A</v>
      </c>
      <c r="E2894" s="149" t="e">
        <f t="shared" si="74"/>
        <v>#N/A</v>
      </c>
      <c r="F2894" s="173">
        <v>1</v>
      </c>
      <c r="G2894" t="e">
        <f>VLOOKUP(A2894,'MASTER KEY'!$A$2:$K7892,11,FALSE)</f>
        <v>#N/A</v>
      </c>
      <c r="H2894">
        <v>0</v>
      </c>
    </row>
    <row r="2895" spans="1:8">
      <c r="A2895" s="6">
        <f>'MASTER KEY'!A2895</f>
        <v>0</v>
      </c>
      <c r="B2895" t="e">
        <f>VLOOKUP(A2895,'MASTER KEY'!$A$2:$B8855,2,FALSE)</f>
        <v>#N/A</v>
      </c>
      <c r="C2895" s="149" t="e">
        <f>VLOOKUP(A2895,'MASTER KEY'!$A$2:$C8855,3,TRUE)</f>
        <v>#N/A</v>
      </c>
      <c r="D2895" s="6" t="e">
        <f t="shared" si="75"/>
        <v>#N/A</v>
      </c>
      <c r="E2895" s="149" t="e">
        <f t="shared" si="74"/>
        <v>#N/A</v>
      </c>
      <c r="F2895" s="173">
        <v>1</v>
      </c>
      <c r="G2895" t="e">
        <f>VLOOKUP(A2895,'MASTER KEY'!$A$2:$K7893,11,FALSE)</f>
        <v>#N/A</v>
      </c>
      <c r="H2895">
        <v>0</v>
      </c>
    </row>
    <row r="2896" spans="1:8">
      <c r="A2896" s="6">
        <f>'MASTER KEY'!A2896</f>
        <v>0</v>
      </c>
      <c r="B2896" t="e">
        <f>VLOOKUP(A2896,'MASTER KEY'!$A$2:$B8856,2,FALSE)</f>
        <v>#N/A</v>
      </c>
      <c r="C2896" s="149" t="e">
        <f>VLOOKUP(A2896,'MASTER KEY'!$A$2:$C8856,3,TRUE)</f>
        <v>#N/A</v>
      </c>
      <c r="D2896" s="6" t="e">
        <f t="shared" si="75"/>
        <v>#N/A</v>
      </c>
      <c r="E2896" s="149" t="e">
        <f t="shared" si="74"/>
        <v>#N/A</v>
      </c>
      <c r="F2896" s="173">
        <v>1</v>
      </c>
      <c r="G2896" t="e">
        <f>VLOOKUP(A2896,'MASTER KEY'!$A$2:$K7894,11,FALSE)</f>
        <v>#N/A</v>
      </c>
      <c r="H2896">
        <v>0</v>
      </c>
    </row>
    <row r="2897" spans="1:8">
      <c r="A2897" s="6">
        <f>'MASTER KEY'!A2897</f>
        <v>0</v>
      </c>
      <c r="B2897" t="e">
        <f>VLOOKUP(A2897,'MASTER KEY'!$A$2:$B8857,2,FALSE)</f>
        <v>#N/A</v>
      </c>
      <c r="C2897" s="149" t="e">
        <f>VLOOKUP(A2897,'MASTER KEY'!$A$2:$C8857,3,TRUE)</f>
        <v>#N/A</v>
      </c>
      <c r="D2897" s="6" t="e">
        <f t="shared" si="75"/>
        <v>#N/A</v>
      </c>
      <c r="E2897" s="149" t="e">
        <f t="shared" si="74"/>
        <v>#N/A</v>
      </c>
      <c r="F2897" s="173">
        <v>1</v>
      </c>
      <c r="G2897" t="e">
        <f>VLOOKUP(A2897,'MASTER KEY'!$A$2:$K7895,11,FALSE)</f>
        <v>#N/A</v>
      </c>
      <c r="H2897">
        <v>0</v>
      </c>
    </row>
    <row r="2898" spans="1:8">
      <c r="A2898" s="6">
        <f>'MASTER KEY'!A2898</f>
        <v>0</v>
      </c>
      <c r="B2898" t="e">
        <f>VLOOKUP(A2898,'MASTER KEY'!$A$2:$B8858,2,FALSE)</f>
        <v>#N/A</v>
      </c>
      <c r="C2898" s="149" t="e">
        <f>VLOOKUP(A2898,'MASTER KEY'!$A$2:$C8858,3,TRUE)</f>
        <v>#N/A</v>
      </c>
      <c r="D2898" s="6" t="e">
        <f t="shared" si="75"/>
        <v>#N/A</v>
      </c>
      <c r="E2898" s="149" t="e">
        <f t="shared" si="74"/>
        <v>#N/A</v>
      </c>
      <c r="F2898" s="173">
        <v>1</v>
      </c>
      <c r="G2898" t="e">
        <f>VLOOKUP(A2898,'MASTER KEY'!$A$2:$K7896,11,FALSE)</f>
        <v>#N/A</v>
      </c>
      <c r="H2898">
        <v>0</v>
      </c>
    </row>
    <row r="2899" spans="1:8">
      <c r="A2899" s="6">
        <f>'MASTER KEY'!A2899</f>
        <v>0</v>
      </c>
      <c r="B2899" t="e">
        <f>VLOOKUP(A2899,'MASTER KEY'!$A$2:$B8859,2,FALSE)</f>
        <v>#N/A</v>
      </c>
      <c r="C2899" s="149" t="e">
        <f>VLOOKUP(A2899,'MASTER KEY'!$A$2:$C8859,3,TRUE)</f>
        <v>#N/A</v>
      </c>
      <c r="D2899" s="6" t="e">
        <f t="shared" si="75"/>
        <v>#N/A</v>
      </c>
      <c r="E2899" s="149" t="e">
        <f t="shared" si="74"/>
        <v>#N/A</v>
      </c>
      <c r="F2899" s="173">
        <v>1</v>
      </c>
      <c r="G2899" t="e">
        <f>VLOOKUP(A2899,'MASTER KEY'!$A$2:$K7897,11,FALSE)</f>
        <v>#N/A</v>
      </c>
      <c r="H2899">
        <v>0</v>
      </c>
    </row>
    <row r="2900" spans="1:8">
      <c r="A2900" s="6">
        <f>'MASTER KEY'!A2900</f>
        <v>0</v>
      </c>
      <c r="B2900" t="e">
        <f>VLOOKUP(A2900,'MASTER KEY'!$A$2:$B8860,2,FALSE)</f>
        <v>#N/A</v>
      </c>
      <c r="C2900" s="149" t="e">
        <f>VLOOKUP(A2900,'MASTER KEY'!$A$2:$C8860,3,TRUE)</f>
        <v>#N/A</v>
      </c>
      <c r="D2900" s="6" t="e">
        <f t="shared" si="75"/>
        <v>#N/A</v>
      </c>
      <c r="E2900" s="149" t="e">
        <f t="shared" si="74"/>
        <v>#N/A</v>
      </c>
      <c r="F2900" s="173">
        <v>1</v>
      </c>
      <c r="G2900" t="e">
        <f>VLOOKUP(A2900,'MASTER KEY'!$A$2:$K7898,11,FALSE)</f>
        <v>#N/A</v>
      </c>
      <c r="H2900">
        <v>0</v>
      </c>
    </row>
    <row r="2901" spans="1:8">
      <c r="A2901" s="6">
        <f>'MASTER KEY'!A2901</f>
        <v>0</v>
      </c>
      <c r="B2901" t="e">
        <f>VLOOKUP(A2901,'MASTER KEY'!$A$2:$B8861,2,FALSE)</f>
        <v>#N/A</v>
      </c>
      <c r="C2901" s="149" t="e">
        <f>VLOOKUP(A2901,'MASTER KEY'!$A$2:$C8861,3,TRUE)</f>
        <v>#N/A</v>
      </c>
      <c r="D2901" s="6" t="e">
        <f t="shared" si="75"/>
        <v>#N/A</v>
      </c>
      <c r="E2901" s="149" t="e">
        <f t="shared" si="74"/>
        <v>#N/A</v>
      </c>
      <c r="F2901" s="173">
        <v>1</v>
      </c>
      <c r="G2901" t="e">
        <f>VLOOKUP(A2901,'MASTER KEY'!$A$2:$K7899,11,FALSE)</f>
        <v>#N/A</v>
      </c>
      <c r="H2901">
        <v>0</v>
      </c>
    </row>
    <row r="2902" spans="1:8">
      <c r="A2902" s="6">
        <f>'MASTER KEY'!A2902</f>
        <v>0</v>
      </c>
      <c r="B2902" t="e">
        <f>VLOOKUP(A2902,'MASTER KEY'!$A$2:$B8862,2,FALSE)</f>
        <v>#N/A</v>
      </c>
      <c r="C2902" s="149" t="e">
        <f>VLOOKUP(A2902,'MASTER KEY'!$A$2:$C8862,3,TRUE)</f>
        <v>#N/A</v>
      </c>
      <c r="D2902" s="6" t="e">
        <f t="shared" si="75"/>
        <v>#N/A</v>
      </c>
      <c r="E2902" s="149" t="e">
        <f t="shared" si="74"/>
        <v>#N/A</v>
      </c>
      <c r="F2902" s="173">
        <v>1</v>
      </c>
      <c r="G2902" t="e">
        <f>VLOOKUP(A2902,'MASTER KEY'!$A$2:$K7900,11,FALSE)</f>
        <v>#N/A</v>
      </c>
      <c r="H2902">
        <v>0</v>
      </c>
    </row>
    <row r="2903" spans="1:8">
      <c r="A2903" s="6">
        <f>'MASTER KEY'!A2903</f>
        <v>0</v>
      </c>
      <c r="B2903" t="e">
        <f>VLOOKUP(A2903,'MASTER KEY'!$A$2:$B8863,2,FALSE)</f>
        <v>#N/A</v>
      </c>
      <c r="C2903" s="149" t="e">
        <f>VLOOKUP(A2903,'MASTER KEY'!$A$2:$C8863,3,TRUE)</f>
        <v>#N/A</v>
      </c>
      <c r="D2903" s="6" t="e">
        <f t="shared" si="75"/>
        <v>#N/A</v>
      </c>
      <c r="E2903" s="149" t="e">
        <f t="shared" si="74"/>
        <v>#N/A</v>
      </c>
      <c r="F2903" s="173">
        <v>1</v>
      </c>
      <c r="G2903" t="e">
        <f>VLOOKUP(A2903,'MASTER KEY'!$A$2:$K7901,11,FALSE)</f>
        <v>#N/A</v>
      </c>
      <c r="H2903">
        <v>0</v>
      </c>
    </row>
    <row r="2904" spans="1:8">
      <c r="A2904" s="6">
        <f>'MASTER KEY'!A2904</f>
        <v>0</v>
      </c>
      <c r="B2904" t="e">
        <f>VLOOKUP(A2904,'MASTER KEY'!$A$2:$B8864,2,FALSE)</f>
        <v>#N/A</v>
      </c>
      <c r="C2904" s="149" t="e">
        <f>VLOOKUP(A2904,'MASTER KEY'!$A$2:$C8864,3,TRUE)</f>
        <v>#N/A</v>
      </c>
      <c r="D2904" s="6" t="e">
        <f t="shared" si="75"/>
        <v>#N/A</v>
      </c>
      <c r="E2904" s="149" t="e">
        <f t="shared" si="74"/>
        <v>#N/A</v>
      </c>
      <c r="F2904" s="173">
        <v>1</v>
      </c>
      <c r="G2904" t="e">
        <f>VLOOKUP(A2904,'MASTER KEY'!$A$2:$K7902,11,FALSE)</f>
        <v>#N/A</v>
      </c>
      <c r="H2904">
        <v>0</v>
      </c>
    </row>
    <row r="2905" spans="1:8">
      <c r="A2905" s="6">
        <f>'MASTER KEY'!A2905</f>
        <v>0</v>
      </c>
      <c r="B2905" t="e">
        <f>VLOOKUP(A2905,'MASTER KEY'!$A$2:$B8865,2,FALSE)</f>
        <v>#N/A</v>
      </c>
      <c r="C2905" s="149" t="e">
        <f>VLOOKUP(A2905,'MASTER KEY'!$A$2:$C8865,3,TRUE)</f>
        <v>#N/A</v>
      </c>
      <c r="D2905" s="6" t="e">
        <f t="shared" si="75"/>
        <v>#N/A</v>
      </c>
      <c r="E2905" s="149" t="e">
        <f t="shared" si="74"/>
        <v>#N/A</v>
      </c>
      <c r="F2905" s="173">
        <v>1</v>
      </c>
      <c r="G2905" t="e">
        <f>VLOOKUP(A2905,'MASTER KEY'!$A$2:$K7903,11,FALSE)</f>
        <v>#N/A</v>
      </c>
      <c r="H2905">
        <v>0</v>
      </c>
    </row>
    <row r="2906" spans="1:8">
      <c r="A2906" s="6">
        <f>'MASTER KEY'!A2906</f>
        <v>0</v>
      </c>
      <c r="B2906" t="e">
        <f>VLOOKUP(A2906,'MASTER KEY'!$A$2:$B8866,2,FALSE)</f>
        <v>#N/A</v>
      </c>
      <c r="C2906" s="149" t="e">
        <f>VLOOKUP(A2906,'MASTER KEY'!$A$2:$C8866,3,TRUE)</f>
        <v>#N/A</v>
      </c>
      <c r="D2906" s="6" t="e">
        <f t="shared" si="75"/>
        <v>#N/A</v>
      </c>
      <c r="E2906" s="149" t="e">
        <f t="shared" si="74"/>
        <v>#N/A</v>
      </c>
      <c r="F2906" s="173">
        <v>1</v>
      </c>
      <c r="G2906" t="e">
        <f>VLOOKUP(A2906,'MASTER KEY'!$A$2:$K7904,11,FALSE)</f>
        <v>#N/A</v>
      </c>
      <c r="H2906">
        <v>0</v>
      </c>
    </row>
    <row r="2907" spans="1:8">
      <c r="A2907" s="6">
        <f>'MASTER KEY'!A2907</f>
        <v>0</v>
      </c>
      <c r="B2907" t="e">
        <f>VLOOKUP(A2907,'MASTER KEY'!$A$2:$B8867,2,FALSE)</f>
        <v>#N/A</v>
      </c>
      <c r="C2907" s="149" t="e">
        <f>VLOOKUP(A2907,'MASTER KEY'!$A$2:$C8867,3,TRUE)</f>
        <v>#N/A</v>
      </c>
      <c r="D2907" s="6" t="e">
        <f t="shared" si="75"/>
        <v>#N/A</v>
      </c>
      <c r="E2907" s="149" t="e">
        <f t="shared" si="74"/>
        <v>#N/A</v>
      </c>
      <c r="F2907" s="173">
        <v>1</v>
      </c>
      <c r="G2907" t="e">
        <f>VLOOKUP(A2907,'MASTER KEY'!$A$2:$K7905,11,FALSE)</f>
        <v>#N/A</v>
      </c>
      <c r="H2907">
        <v>0</v>
      </c>
    </row>
    <row r="2908" spans="1:8">
      <c r="A2908" s="6">
        <f>'MASTER KEY'!A2908</f>
        <v>0</v>
      </c>
      <c r="B2908" t="e">
        <f>VLOOKUP(A2908,'MASTER KEY'!$A$2:$B8868,2,FALSE)</f>
        <v>#N/A</v>
      </c>
      <c r="C2908" s="149" t="e">
        <f>VLOOKUP(A2908,'MASTER KEY'!$A$2:$C8868,3,TRUE)</f>
        <v>#N/A</v>
      </c>
      <c r="D2908" s="6" t="e">
        <f t="shared" si="75"/>
        <v>#N/A</v>
      </c>
      <c r="E2908" s="149" t="e">
        <f t="shared" si="74"/>
        <v>#N/A</v>
      </c>
      <c r="F2908" s="173">
        <v>1</v>
      </c>
      <c r="G2908" t="e">
        <f>VLOOKUP(A2908,'MASTER KEY'!$A$2:$K7906,11,FALSE)</f>
        <v>#N/A</v>
      </c>
      <c r="H2908">
        <v>0</v>
      </c>
    </row>
    <row r="2909" spans="1:8">
      <c r="A2909" s="6">
        <f>'MASTER KEY'!A2909</f>
        <v>0</v>
      </c>
      <c r="B2909" t="e">
        <f>VLOOKUP(A2909,'MASTER KEY'!$A$2:$B8869,2,FALSE)</f>
        <v>#N/A</v>
      </c>
      <c r="C2909" s="149" t="e">
        <f>VLOOKUP(A2909,'MASTER KEY'!$A$2:$C8869,3,TRUE)</f>
        <v>#N/A</v>
      </c>
      <c r="D2909" s="6" t="e">
        <f t="shared" si="75"/>
        <v>#N/A</v>
      </c>
      <c r="E2909" s="149" t="e">
        <f t="shared" si="74"/>
        <v>#N/A</v>
      </c>
      <c r="F2909" s="173">
        <v>1</v>
      </c>
      <c r="G2909" t="e">
        <f>VLOOKUP(A2909,'MASTER KEY'!$A$2:$K7907,11,FALSE)</f>
        <v>#N/A</v>
      </c>
      <c r="H2909">
        <v>0</v>
      </c>
    </row>
    <row r="2910" spans="1:8">
      <c r="A2910" s="6">
        <f>'MASTER KEY'!A2910</f>
        <v>0</v>
      </c>
      <c r="B2910" t="e">
        <f>VLOOKUP(A2910,'MASTER KEY'!$A$2:$B8870,2,FALSE)</f>
        <v>#N/A</v>
      </c>
      <c r="C2910" s="149" t="e">
        <f>VLOOKUP(A2910,'MASTER KEY'!$A$2:$C8870,3,TRUE)</f>
        <v>#N/A</v>
      </c>
      <c r="D2910" s="6" t="e">
        <f t="shared" si="75"/>
        <v>#N/A</v>
      </c>
      <c r="E2910" s="149" t="e">
        <f t="shared" si="74"/>
        <v>#N/A</v>
      </c>
      <c r="F2910" s="173">
        <v>1</v>
      </c>
      <c r="G2910" t="e">
        <f>VLOOKUP(A2910,'MASTER KEY'!$A$2:$K7908,11,FALSE)</f>
        <v>#N/A</v>
      </c>
      <c r="H2910">
        <v>0</v>
      </c>
    </row>
    <row r="2911" spans="1:8">
      <c r="A2911" s="6">
        <f>'MASTER KEY'!A2911</f>
        <v>0</v>
      </c>
      <c r="B2911" t="e">
        <f>VLOOKUP(A2911,'MASTER KEY'!$A$2:$B8871,2,FALSE)</f>
        <v>#N/A</v>
      </c>
      <c r="C2911" s="149" t="e">
        <f>VLOOKUP(A2911,'MASTER KEY'!$A$2:$C8871,3,TRUE)</f>
        <v>#N/A</v>
      </c>
      <c r="D2911" s="6" t="e">
        <f t="shared" si="75"/>
        <v>#N/A</v>
      </c>
      <c r="E2911" s="149" t="e">
        <f t="shared" si="74"/>
        <v>#N/A</v>
      </c>
      <c r="F2911" s="173">
        <v>1</v>
      </c>
      <c r="G2911" t="e">
        <f>VLOOKUP(A2911,'MASTER KEY'!$A$2:$K7909,11,FALSE)</f>
        <v>#N/A</v>
      </c>
      <c r="H2911">
        <v>0</v>
      </c>
    </row>
    <row r="2912" spans="1:8">
      <c r="A2912" s="6">
        <f>'MASTER KEY'!A2912</f>
        <v>0</v>
      </c>
      <c r="B2912" t="e">
        <f>VLOOKUP(A2912,'MASTER KEY'!$A$2:$B8872,2,FALSE)</f>
        <v>#N/A</v>
      </c>
      <c r="C2912" s="149" t="e">
        <f>VLOOKUP(A2912,'MASTER KEY'!$A$2:$C8872,3,TRUE)</f>
        <v>#N/A</v>
      </c>
      <c r="D2912" s="6" t="e">
        <f t="shared" si="75"/>
        <v>#N/A</v>
      </c>
      <c r="E2912" s="149" t="e">
        <f t="shared" si="74"/>
        <v>#N/A</v>
      </c>
      <c r="F2912" s="173">
        <v>1</v>
      </c>
      <c r="G2912" t="e">
        <f>VLOOKUP(A2912,'MASTER KEY'!$A$2:$K7910,11,FALSE)</f>
        <v>#N/A</v>
      </c>
      <c r="H2912">
        <v>0</v>
      </c>
    </row>
    <row r="2913" spans="1:8">
      <c r="A2913" s="6">
        <f>'MASTER KEY'!A2913</f>
        <v>0</v>
      </c>
      <c r="B2913" t="e">
        <f>VLOOKUP(A2913,'MASTER KEY'!$A$2:$B8873,2,FALSE)</f>
        <v>#N/A</v>
      </c>
      <c r="C2913" s="149" t="e">
        <f>VLOOKUP(A2913,'MASTER KEY'!$A$2:$C8873,3,TRUE)</f>
        <v>#N/A</v>
      </c>
      <c r="D2913" s="6" t="e">
        <f t="shared" si="75"/>
        <v>#N/A</v>
      </c>
      <c r="E2913" s="149" t="e">
        <f t="shared" si="74"/>
        <v>#N/A</v>
      </c>
      <c r="F2913" s="173">
        <v>1</v>
      </c>
      <c r="G2913" t="e">
        <f>VLOOKUP(A2913,'MASTER KEY'!$A$2:$K7911,11,FALSE)</f>
        <v>#N/A</v>
      </c>
      <c r="H2913">
        <v>0</v>
      </c>
    </row>
    <row r="2914" spans="1:8">
      <c r="A2914" s="6">
        <f>'MASTER KEY'!A2914</f>
        <v>0</v>
      </c>
      <c r="B2914" t="e">
        <f>VLOOKUP(A2914,'MASTER KEY'!$A$2:$B8874,2,FALSE)</f>
        <v>#N/A</v>
      </c>
      <c r="C2914" s="149" t="e">
        <f>VLOOKUP(A2914,'MASTER KEY'!$A$2:$C8874,3,TRUE)</f>
        <v>#N/A</v>
      </c>
      <c r="D2914" s="6" t="e">
        <f t="shared" si="75"/>
        <v>#N/A</v>
      </c>
      <c r="E2914" s="149" t="e">
        <f t="shared" si="74"/>
        <v>#N/A</v>
      </c>
      <c r="F2914" s="173">
        <v>1</v>
      </c>
      <c r="G2914" t="e">
        <f>VLOOKUP(A2914,'MASTER KEY'!$A$2:$K7912,11,FALSE)</f>
        <v>#N/A</v>
      </c>
      <c r="H2914">
        <v>0</v>
      </c>
    </row>
    <row r="2915" spans="1:8">
      <c r="A2915" s="6">
        <f>'MASTER KEY'!A2915</f>
        <v>0</v>
      </c>
      <c r="B2915" t="e">
        <f>VLOOKUP(A2915,'MASTER KEY'!$A$2:$B8875,2,FALSE)</f>
        <v>#N/A</v>
      </c>
      <c r="C2915" s="149" t="e">
        <f>VLOOKUP(A2915,'MASTER KEY'!$A$2:$C8875,3,TRUE)</f>
        <v>#N/A</v>
      </c>
      <c r="D2915" s="6" t="e">
        <f t="shared" si="75"/>
        <v>#N/A</v>
      </c>
      <c r="E2915" s="149" t="e">
        <f t="shared" si="74"/>
        <v>#N/A</v>
      </c>
      <c r="F2915" s="173">
        <v>1</v>
      </c>
      <c r="G2915" t="e">
        <f>VLOOKUP(A2915,'MASTER KEY'!$A$2:$K7913,11,FALSE)</f>
        <v>#N/A</v>
      </c>
      <c r="H2915">
        <v>0</v>
      </c>
    </row>
    <row r="2916" spans="1:8">
      <c r="A2916" s="6">
        <f>'MASTER KEY'!A2916</f>
        <v>0</v>
      </c>
      <c r="B2916" t="e">
        <f>VLOOKUP(A2916,'MASTER KEY'!$A$2:$B8876,2,FALSE)</f>
        <v>#N/A</v>
      </c>
      <c r="C2916" s="149" t="e">
        <f>VLOOKUP(A2916,'MASTER KEY'!$A$2:$C8876,3,TRUE)</f>
        <v>#N/A</v>
      </c>
      <c r="D2916" s="6" t="e">
        <f t="shared" si="75"/>
        <v>#N/A</v>
      </c>
      <c r="E2916" s="149" t="e">
        <f t="shared" si="74"/>
        <v>#N/A</v>
      </c>
      <c r="F2916" s="173">
        <v>1</v>
      </c>
      <c r="G2916" t="e">
        <f>VLOOKUP(A2916,'MASTER KEY'!$A$2:$K7914,11,FALSE)</f>
        <v>#N/A</v>
      </c>
      <c r="H2916">
        <v>0</v>
      </c>
    </row>
    <row r="2917" spans="1:8">
      <c r="A2917" s="6">
        <f>'MASTER KEY'!A2917</f>
        <v>0</v>
      </c>
      <c r="B2917" t="e">
        <f>VLOOKUP(A2917,'MASTER KEY'!$A$2:$B8877,2,FALSE)</f>
        <v>#N/A</v>
      </c>
      <c r="C2917" s="149" t="e">
        <f>VLOOKUP(A2917,'MASTER KEY'!$A$2:$C8877,3,TRUE)</f>
        <v>#N/A</v>
      </c>
      <c r="D2917" s="6" t="e">
        <f t="shared" si="75"/>
        <v>#N/A</v>
      </c>
      <c r="E2917" s="149" t="e">
        <f t="shared" si="74"/>
        <v>#N/A</v>
      </c>
      <c r="F2917" s="173">
        <v>1</v>
      </c>
      <c r="G2917" t="e">
        <f>VLOOKUP(A2917,'MASTER KEY'!$A$2:$K7915,11,FALSE)</f>
        <v>#N/A</v>
      </c>
      <c r="H2917">
        <v>0</v>
      </c>
    </row>
    <row r="2918" spans="1:8">
      <c r="A2918" s="6">
        <f>'MASTER KEY'!A2918</f>
        <v>0</v>
      </c>
      <c r="B2918" t="e">
        <f>VLOOKUP(A2918,'MASTER KEY'!$A$2:$B8878,2,FALSE)</f>
        <v>#N/A</v>
      </c>
      <c r="C2918" s="149" t="e">
        <f>VLOOKUP(A2918,'MASTER KEY'!$A$2:$C8878,3,TRUE)</f>
        <v>#N/A</v>
      </c>
      <c r="D2918" s="6" t="e">
        <f t="shared" si="75"/>
        <v>#N/A</v>
      </c>
      <c r="E2918" s="149" t="e">
        <f t="shared" si="74"/>
        <v>#N/A</v>
      </c>
      <c r="F2918" s="173">
        <v>1</v>
      </c>
      <c r="G2918" t="e">
        <f>VLOOKUP(A2918,'MASTER KEY'!$A$2:$K7916,11,FALSE)</f>
        <v>#N/A</v>
      </c>
      <c r="H2918">
        <v>0</v>
      </c>
    </row>
    <row r="2919" spans="1:8">
      <c r="A2919" s="6">
        <f>'MASTER KEY'!A2919</f>
        <v>0</v>
      </c>
      <c r="B2919" t="e">
        <f>VLOOKUP(A2919,'MASTER KEY'!$A$2:$B8879,2,FALSE)</f>
        <v>#N/A</v>
      </c>
      <c r="C2919" s="149" t="e">
        <f>VLOOKUP(A2919,'MASTER KEY'!$A$2:$C8879,3,TRUE)</f>
        <v>#N/A</v>
      </c>
      <c r="D2919" s="6" t="e">
        <f t="shared" si="75"/>
        <v>#N/A</v>
      </c>
      <c r="E2919" s="149" t="e">
        <f t="shared" si="74"/>
        <v>#N/A</v>
      </c>
      <c r="F2919" s="173">
        <v>1</v>
      </c>
      <c r="G2919" t="e">
        <f>VLOOKUP(A2919,'MASTER KEY'!$A$2:$K7917,11,FALSE)</f>
        <v>#N/A</v>
      </c>
      <c r="H2919">
        <v>0</v>
      </c>
    </row>
    <row r="2920" spans="1:8">
      <c r="A2920" s="6">
        <f>'MASTER KEY'!A2920</f>
        <v>0</v>
      </c>
      <c r="B2920" t="e">
        <f>VLOOKUP(A2920,'MASTER KEY'!$A$2:$B8880,2,FALSE)</f>
        <v>#N/A</v>
      </c>
      <c r="C2920" s="149" t="e">
        <f>VLOOKUP(A2920,'MASTER KEY'!$A$2:$C8880,3,TRUE)</f>
        <v>#N/A</v>
      </c>
      <c r="D2920" s="6" t="e">
        <f t="shared" si="75"/>
        <v>#N/A</v>
      </c>
      <c r="E2920" s="149" t="e">
        <f t="shared" si="74"/>
        <v>#N/A</v>
      </c>
      <c r="F2920" s="173">
        <v>1</v>
      </c>
      <c r="G2920" t="e">
        <f>VLOOKUP(A2920,'MASTER KEY'!$A$2:$K7918,11,FALSE)</f>
        <v>#N/A</v>
      </c>
      <c r="H2920">
        <v>0</v>
      </c>
    </row>
    <row r="2921" spans="1:8">
      <c r="A2921" s="6">
        <f>'MASTER KEY'!A2921</f>
        <v>0</v>
      </c>
      <c r="B2921" t="e">
        <f>VLOOKUP(A2921,'MASTER KEY'!$A$2:$B8881,2,FALSE)</f>
        <v>#N/A</v>
      </c>
      <c r="C2921" s="149" t="e">
        <f>VLOOKUP(A2921,'MASTER KEY'!$A$2:$C8881,3,TRUE)</f>
        <v>#N/A</v>
      </c>
      <c r="D2921" s="6" t="e">
        <f t="shared" si="75"/>
        <v>#N/A</v>
      </c>
      <c r="E2921" s="149" t="e">
        <f t="shared" si="74"/>
        <v>#N/A</v>
      </c>
      <c r="F2921" s="173">
        <v>1</v>
      </c>
      <c r="G2921" t="e">
        <f>VLOOKUP(A2921,'MASTER KEY'!$A$2:$K7919,11,FALSE)</f>
        <v>#N/A</v>
      </c>
      <c r="H2921">
        <v>0</v>
      </c>
    </row>
    <row r="2922" spans="1:8">
      <c r="A2922" s="6">
        <f>'MASTER KEY'!A2922</f>
        <v>0</v>
      </c>
      <c r="B2922" t="e">
        <f>VLOOKUP(A2922,'MASTER KEY'!$A$2:$B8882,2,FALSE)</f>
        <v>#N/A</v>
      </c>
      <c r="C2922" s="149" t="e">
        <f>VLOOKUP(A2922,'MASTER KEY'!$A$2:$C8882,3,TRUE)</f>
        <v>#N/A</v>
      </c>
      <c r="D2922" s="6" t="e">
        <f t="shared" si="75"/>
        <v>#N/A</v>
      </c>
      <c r="E2922" s="149" t="e">
        <f t="shared" si="74"/>
        <v>#N/A</v>
      </c>
      <c r="F2922" s="173">
        <v>1</v>
      </c>
      <c r="G2922" t="e">
        <f>VLOOKUP(A2922,'MASTER KEY'!$A$2:$K7920,11,FALSE)</f>
        <v>#N/A</v>
      </c>
      <c r="H2922">
        <v>0</v>
      </c>
    </row>
    <row r="2923" spans="1:8">
      <c r="A2923" s="6">
        <f>'MASTER KEY'!A2923</f>
        <v>0</v>
      </c>
      <c r="B2923" t="e">
        <f>VLOOKUP(A2923,'MASTER KEY'!$A$2:$B8883,2,FALSE)</f>
        <v>#N/A</v>
      </c>
      <c r="C2923" s="149" t="e">
        <f>VLOOKUP(A2923,'MASTER KEY'!$A$2:$C8883,3,TRUE)</f>
        <v>#N/A</v>
      </c>
      <c r="D2923" s="6" t="e">
        <f t="shared" si="75"/>
        <v>#N/A</v>
      </c>
      <c r="E2923" s="149" t="e">
        <f t="shared" si="74"/>
        <v>#N/A</v>
      </c>
      <c r="F2923" s="173">
        <v>1</v>
      </c>
      <c r="G2923" t="e">
        <f>VLOOKUP(A2923,'MASTER KEY'!$A$2:$K7921,11,FALSE)</f>
        <v>#N/A</v>
      </c>
      <c r="H2923">
        <v>0</v>
      </c>
    </row>
    <row r="2924" spans="1:8">
      <c r="A2924" s="6">
        <f>'MASTER KEY'!A2924</f>
        <v>0</v>
      </c>
      <c r="B2924" t="e">
        <f>VLOOKUP(A2924,'MASTER KEY'!$A$2:$B8884,2,FALSE)</f>
        <v>#N/A</v>
      </c>
      <c r="C2924" s="149" t="e">
        <f>VLOOKUP(A2924,'MASTER KEY'!$A$2:$C8884,3,TRUE)</f>
        <v>#N/A</v>
      </c>
      <c r="D2924" s="6" t="e">
        <f t="shared" si="75"/>
        <v>#N/A</v>
      </c>
      <c r="E2924" s="149" t="e">
        <f t="shared" si="74"/>
        <v>#N/A</v>
      </c>
      <c r="F2924" s="173">
        <v>1</v>
      </c>
      <c r="G2924" t="e">
        <f>VLOOKUP(A2924,'MASTER KEY'!$A$2:$K7922,11,FALSE)</f>
        <v>#N/A</v>
      </c>
      <c r="H2924">
        <v>0</v>
      </c>
    </row>
    <row r="2925" spans="1:8">
      <c r="A2925" s="6">
        <f>'MASTER KEY'!A2925</f>
        <v>0</v>
      </c>
      <c r="B2925" t="e">
        <f>VLOOKUP(A2925,'MASTER KEY'!$A$2:$B8885,2,FALSE)</f>
        <v>#N/A</v>
      </c>
      <c r="C2925" s="149" t="e">
        <f>VLOOKUP(A2925,'MASTER KEY'!$A$2:$C8885,3,TRUE)</f>
        <v>#N/A</v>
      </c>
      <c r="D2925" s="6" t="e">
        <f t="shared" si="75"/>
        <v>#N/A</v>
      </c>
      <c r="E2925" s="149" t="e">
        <f t="shared" si="74"/>
        <v>#N/A</v>
      </c>
      <c r="F2925" s="173">
        <v>1</v>
      </c>
      <c r="G2925" t="e">
        <f>VLOOKUP(A2925,'MASTER KEY'!$A$2:$K7923,11,FALSE)</f>
        <v>#N/A</v>
      </c>
      <c r="H2925">
        <v>0</v>
      </c>
    </row>
    <row r="2926" spans="1:8">
      <c r="A2926" s="6">
        <f>'MASTER KEY'!A2926</f>
        <v>0</v>
      </c>
      <c r="B2926" t="e">
        <f>VLOOKUP(A2926,'MASTER KEY'!$A$2:$B8886,2,FALSE)</f>
        <v>#N/A</v>
      </c>
      <c r="C2926" s="149" t="e">
        <f>VLOOKUP(A2926,'MASTER KEY'!$A$2:$C8886,3,TRUE)</f>
        <v>#N/A</v>
      </c>
      <c r="D2926" s="6" t="e">
        <f t="shared" si="75"/>
        <v>#N/A</v>
      </c>
      <c r="E2926" s="149" t="e">
        <f t="shared" si="74"/>
        <v>#N/A</v>
      </c>
      <c r="F2926" s="173">
        <v>1</v>
      </c>
      <c r="G2926" t="e">
        <f>VLOOKUP(A2926,'MASTER KEY'!$A$2:$K7924,11,FALSE)</f>
        <v>#N/A</v>
      </c>
      <c r="H2926">
        <v>0</v>
      </c>
    </row>
    <row r="2927" spans="1:8">
      <c r="A2927" s="6">
        <f>'MASTER KEY'!A2927</f>
        <v>0</v>
      </c>
      <c r="B2927" t="e">
        <f>VLOOKUP(A2927,'MASTER KEY'!$A$2:$B8887,2,FALSE)</f>
        <v>#N/A</v>
      </c>
      <c r="C2927" s="149" t="e">
        <f>VLOOKUP(A2927,'MASTER KEY'!$A$2:$C8887,3,TRUE)</f>
        <v>#N/A</v>
      </c>
      <c r="D2927" s="6" t="e">
        <f t="shared" si="75"/>
        <v>#N/A</v>
      </c>
      <c r="E2927" s="149" t="e">
        <f t="shared" si="74"/>
        <v>#N/A</v>
      </c>
      <c r="F2927" s="173">
        <v>1</v>
      </c>
      <c r="G2927" t="e">
        <f>VLOOKUP(A2927,'MASTER KEY'!$A$2:$K7925,11,FALSE)</f>
        <v>#N/A</v>
      </c>
      <c r="H2927">
        <v>0</v>
      </c>
    </row>
    <row r="2928" spans="1:8">
      <c r="A2928" s="6">
        <f>'MASTER KEY'!A2928</f>
        <v>0</v>
      </c>
      <c r="B2928" t="e">
        <f>VLOOKUP(A2928,'MASTER KEY'!$A$2:$B8888,2,FALSE)</f>
        <v>#N/A</v>
      </c>
      <c r="C2928" s="149" t="e">
        <f>VLOOKUP(A2928,'MASTER KEY'!$A$2:$C8888,3,TRUE)</f>
        <v>#N/A</v>
      </c>
      <c r="D2928" s="6" t="e">
        <f t="shared" si="75"/>
        <v>#N/A</v>
      </c>
      <c r="E2928" s="149" t="e">
        <f t="shared" si="74"/>
        <v>#N/A</v>
      </c>
      <c r="F2928" s="173">
        <v>1</v>
      </c>
      <c r="G2928" t="e">
        <f>VLOOKUP(A2928,'MASTER KEY'!$A$2:$K7926,11,FALSE)</f>
        <v>#N/A</v>
      </c>
      <c r="H2928">
        <v>0</v>
      </c>
    </row>
    <row r="2929" spans="1:8">
      <c r="A2929" s="6">
        <f>'MASTER KEY'!A2929</f>
        <v>0</v>
      </c>
      <c r="B2929" t="e">
        <f>VLOOKUP(A2929,'MASTER KEY'!$A$2:$B8889,2,FALSE)</f>
        <v>#N/A</v>
      </c>
      <c r="C2929" s="149" t="e">
        <f>VLOOKUP(A2929,'MASTER KEY'!$A$2:$C8889,3,TRUE)</f>
        <v>#N/A</v>
      </c>
      <c r="D2929" s="6" t="e">
        <f t="shared" si="75"/>
        <v>#N/A</v>
      </c>
      <c r="E2929" s="149" t="e">
        <f t="shared" si="74"/>
        <v>#N/A</v>
      </c>
      <c r="F2929" s="173">
        <v>1</v>
      </c>
      <c r="G2929" t="e">
        <f>VLOOKUP(A2929,'MASTER KEY'!$A$2:$K7927,11,FALSE)</f>
        <v>#N/A</v>
      </c>
      <c r="H2929">
        <v>0</v>
      </c>
    </row>
    <row r="2930" spans="1:8">
      <c r="A2930" s="6">
        <f>'MASTER KEY'!A2930</f>
        <v>0</v>
      </c>
      <c r="B2930" t="e">
        <f>VLOOKUP(A2930,'MASTER KEY'!$A$2:$B8890,2,FALSE)</f>
        <v>#N/A</v>
      </c>
      <c r="C2930" s="149" t="e">
        <f>VLOOKUP(A2930,'MASTER KEY'!$A$2:$C8890,3,TRUE)</f>
        <v>#N/A</v>
      </c>
      <c r="D2930" s="6" t="e">
        <f t="shared" si="75"/>
        <v>#N/A</v>
      </c>
      <c r="E2930" s="149" t="e">
        <f t="shared" si="74"/>
        <v>#N/A</v>
      </c>
      <c r="F2930" s="173">
        <v>1</v>
      </c>
      <c r="G2930" t="e">
        <f>VLOOKUP(A2930,'MASTER KEY'!$A$2:$K7928,11,FALSE)</f>
        <v>#N/A</v>
      </c>
      <c r="H2930">
        <v>0</v>
      </c>
    </row>
    <row r="2931" spans="1:8">
      <c r="A2931" s="6">
        <f>'MASTER KEY'!A2931</f>
        <v>0</v>
      </c>
      <c r="B2931" t="e">
        <f>VLOOKUP(A2931,'MASTER KEY'!$A$2:$B8891,2,FALSE)</f>
        <v>#N/A</v>
      </c>
      <c r="C2931" s="149" t="e">
        <f>VLOOKUP(A2931,'MASTER KEY'!$A$2:$C8891,3,TRUE)</f>
        <v>#N/A</v>
      </c>
      <c r="D2931" s="6" t="e">
        <f t="shared" si="75"/>
        <v>#N/A</v>
      </c>
      <c r="E2931" s="149" t="e">
        <f t="shared" si="74"/>
        <v>#N/A</v>
      </c>
      <c r="F2931" s="173">
        <v>1</v>
      </c>
      <c r="G2931" t="e">
        <f>VLOOKUP(A2931,'MASTER KEY'!$A$2:$K7929,11,FALSE)</f>
        <v>#N/A</v>
      </c>
      <c r="H2931">
        <v>0</v>
      </c>
    </row>
    <row r="2932" spans="1:8">
      <c r="A2932" s="6">
        <f>'MASTER KEY'!A2932</f>
        <v>0</v>
      </c>
      <c r="B2932" t="e">
        <f>VLOOKUP(A2932,'MASTER KEY'!$A$2:$B8892,2,FALSE)</f>
        <v>#N/A</v>
      </c>
      <c r="C2932" s="149" t="e">
        <f>VLOOKUP(A2932,'MASTER KEY'!$A$2:$C8892,3,TRUE)</f>
        <v>#N/A</v>
      </c>
      <c r="D2932" s="6" t="e">
        <f t="shared" si="75"/>
        <v>#N/A</v>
      </c>
      <c r="E2932" s="149" t="e">
        <f t="shared" si="74"/>
        <v>#N/A</v>
      </c>
      <c r="F2932" s="173">
        <v>1</v>
      </c>
      <c r="G2932" t="e">
        <f>VLOOKUP(A2932,'MASTER KEY'!$A$2:$K7930,11,FALSE)</f>
        <v>#N/A</v>
      </c>
      <c r="H2932">
        <v>0</v>
      </c>
    </row>
    <row r="2933" spans="1:8">
      <c r="A2933" s="6">
        <f>'MASTER KEY'!A2933</f>
        <v>0</v>
      </c>
      <c r="B2933" t="e">
        <f>VLOOKUP(A2933,'MASTER KEY'!$A$2:$B8893,2,FALSE)</f>
        <v>#N/A</v>
      </c>
      <c r="C2933" s="149" t="e">
        <f>VLOOKUP(A2933,'MASTER KEY'!$A$2:$C8893,3,TRUE)</f>
        <v>#N/A</v>
      </c>
      <c r="D2933" s="6" t="e">
        <f t="shared" si="75"/>
        <v>#N/A</v>
      </c>
      <c r="E2933" s="149" t="e">
        <f t="shared" si="74"/>
        <v>#N/A</v>
      </c>
      <c r="F2933" s="173">
        <v>1</v>
      </c>
      <c r="G2933" t="e">
        <f>VLOOKUP(A2933,'MASTER KEY'!$A$2:$K7931,11,FALSE)</f>
        <v>#N/A</v>
      </c>
      <c r="H2933">
        <v>0</v>
      </c>
    </row>
    <row r="2934" spans="1:8">
      <c r="A2934" s="6">
        <f>'MASTER KEY'!A2934</f>
        <v>0</v>
      </c>
      <c r="B2934" t="e">
        <f>VLOOKUP(A2934,'MASTER KEY'!$A$2:$B8894,2,FALSE)</f>
        <v>#N/A</v>
      </c>
      <c r="C2934" s="149" t="e">
        <f>VLOOKUP(A2934,'MASTER KEY'!$A$2:$C8894,3,TRUE)</f>
        <v>#N/A</v>
      </c>
      <c r="D2934" s="6" t="e">
        <f t="shared" si="75"/>
        <v>#N/A</v>
      </c>
      <c r="E2934" s="149" t="e">
        <f t="shared" si="74"/>
        <v>#N/A</v>
      </c>
      <c r="F2934" s="173">
        <v>1</v>
      </c>
      <c r="G2934" t="e">
        <f>VLOOKUP(A2934,'MASTER KEY'!$A$2:$K7932,11,FALSE)</f>
        <v>#N/A</v>
      </c>
      <c r="H2934">
        <v>0</v>
      </c>
    </row>
    <row r="2935" spans="1:8">
      <c r="A2935" s="6">
        <f>'MASTER KEY'!A2935</f>
        <v>0</v>
      </c>
      <c r="B2935" t="e">
        <f>VLOOKUP(A2935,'MASTER KEY'!$A$2:$B8895,2,FALSE)</f>
        <v>#N/A</v>
      </c>
      <c r="C2935" s="149" t="e">
        <f>VLOOKUP(A2935,'MASTER KEY'!$A$2:$C8895,3,TRUE)</f>
        <v>#N/A</v>
      </c>
      <c r="D2935" s="6" t="e">
        <f t="shared" si="75"/>
        <v>#N/A</v>
      </c>
      <c r="E2935" s="149" t="e">
        <f t="shared" si="74"/>
        <v>#N/A</v>
      </c>
      <c r="F2935" s="173">
        <v>1</v>
      </c>
      <c r="G2935" t="e">
        <f>VLOOKUP(A2935,'MASTER KEY'!$A$2:$K7933,11,FALSE)</f>
        <v>#N/A</v>
      </c>
      <c r="H2935">
        <v>0</v>
      </c>
    </row>
    <row r="2936" spans="1:8">
      <c r="A2936" s="6">
        <f>'MASTER KEY'!A2936</f>
        <v>0</v>
      </c>
      <c r="B2936" t="e">
        <f>VLOOKUP(A2936,'MASTER KEY'!$A$2:$B8896,2,FALSE)</f>
        <v>#N/A</v>
      </c>
      <c r="C2936" s="149" t="e">
        <f>VLOOKUP(A2936,'MASTER KEY'!$A$2:$C8896,3,TRUE)</f>
        <v>#N/A</v>
      </c>
      <c r="D2936" s="6" t="e">
        <f t="shared" si="75"/>
        <v>#N/A</v>
      </c>
      <c r="E2936" s="149" t="e">
        <f t="shared" ref="E2936:E2999" si="76">C2936</f>
        <v>#N/A</v>
      </c>
      <c r="F2936" s="173">
        <v>1</v>
      </c>
      <c r="G2936" t="e">
        <f>VLOOKUP(A2936,'MASTER KEY'!$A$2:$K7934,11,FALSE)</f>
        <v>#N/A</v>
      </c>
      <c r="H2936">
        <v>0</v>
      </c>
    </row>
    <row r="2937" spans="1:8">
      <c r="A2937" s="6">
        <f>'MASTER KEY'!A2937</f>
        <v>0</v>
      </c>
      <c r="B2937" t="e">
        <f>VLOOKUP(A2937,'MASTER KEY'!$A$2:$B8897,2,FALSE)</f>
        <v>#N/A</v>
      </c>
      <c r="C2937" s="149" t="e">
        <f>VLOOKUP(A2937,'MASTER KEY'!$A$2:$C8897,3,TRUE)</f>
        <v>#N/A</v>
      </c>
      <c r="D2937" s="6" t="e">
        <f t="shared" si="75"/>
        <v>#N/A</v>
      </c>
      <c r="E2937" s="149" t="e">
        <f t="shared" si="76"/>
        <v>#N/A</v>
      </c>
      <c r="F2937" s="173">
        <v>1</v>
      </c>
      <c r="G2937" t="e">
        <f>VLOOKUP(A2937,'MASTER KEY'!$A$2:$K7935,11,FALSE)</f>
        <v>#N/A</v>
      </c>
      <c r="H2937">
        <v>0</v>
      </c>
    </row>
    <row r="2938" spans="1:8">
      <c r="A2938" s="6">
        <f>'MASTER KEY'!A2938</f>
        <v>0</v>
      </c>
      <c r="B2938" t="e">
        <f>VLOOKUP(A2938,'MASTER KEY'!$A$2:$B8898,2,FALSE)</f>
        <v>#N/A</v>
      </c>
      <c r="C2938" s="149" t="e">
        <f>VLOOKUP(A2938,'MASTER KEY'!$A$2:$C8898,3,TRUE)</f>
        <v>#N/A</v>
      </c>
      <c r="D2938" s="6" t="e">
        <f t="shared" si="75"/>
        <v>#N/A</v>
      </c>
      <c r="E2938" s="149" t="e">
        <f t="shared" si="76"/>
        <v>#N/A</v>
      </c>
      <c r="F2938" s="173">
        <v>1</v>
      </c>
      <c r="G2938" t="e">
        <f>VLOOKUP(A2938,'MASTER KEY'!$A$2:$K7936,11,FALSE)</f>
        <v>#N/A</v>
      </c>
      <c r="H2938">
        <v>0</v>
      </c>
    </row>
    <row r="2939" spans="1:8">
      <c r="A2939" s="6">
        <f>'MASTER KEY'!A2939</f>
        <v>0</v>
      </c>
      <c r="B2939" t="e">
        <f>VLOOKUP(A2939,'MASTER KEY'!$A$2:$B8899,2,FALSE)</f>
        <v>#N/A</v>
      </c>
      <c r="C2939" s="149" t="e">
        <f>VLOOKUP(A2939,'MASTER KEY'!$A$2:$C8899,3,TRUE)</f>
        <v>#N/A</v>
      </c>
      <c r="D2939" s="6" t="e">
        <f t="shared" si="75"/>
        <v>#N/A</v>
      </c>
      <c r="E2939" s="149" t="e">
        <f t="shared" si="76"/>
        <v>#N/A</v>
      </c>
      <c r="F2939" s="173">
        <v>1</v>
      </c>
      <c r="G2939" t="e">
        <f>VLOOKUP(A2939,'MASTER KEY'!$A$2:$K7937,11,FALSE)</f>
        <v>#N/A</v>
      </c>
      <c r="H2939">
        <v>0</v>
      </c>
    </row>
    <row r="2940" spans="1:8">
      <c r="A2940" s="6">
        <f>'MASTER KEY'!A2940</f>
        <v>0</v>
      </c>
      <c r="B2940" t="e">
        <f>VLOOKUP(A2940,'MASTER KEY'!$A$2:$B8900,2,FALSE)</f>
        <v>#N/A</v>
      </c>
      <c r="C2940" s="149" t="e">
        <f>VLOOKUP(A2940,'MASTER KEY'!$A$2:$C8900,3,TRUE)</f>
        <v>#N/A</v>
      </c>
      <c r="D2940" s="6" t="e">
        <f t="shared" si="75"/>
        <v>#N/A</v>
      </c>
      <c r="E2940" s="149" t="e">
        <f t="shared" si="76"/>
        <v>#N/A</v>
      </c>
      <c r="F2940" s="173">
        <v>1</v>
      </c>
      <c r="G2940" t="e">
        <f>VLOOKUP(A2940,'MASTER KEY'!$A$2:$K7938,11,FALSE)</f>
        <v>#N/A</v>
      </c>
      <c r="H2940">
        <v>0</v>
      </c>
    </row>
    <row r="2941" spans="1:8">
      <c r="A2941" s="6">
        <f>'MASTER KEY'!A2941</f>
        <v>0</v>
      </c>
      <c r="B2941" t="e">
        <f>VLOOKUP(A2941,'MASTER KEY'!$A$2:$B8901,2,FALSE)</f>
        <v>#N/A</v>
      </c>
      <c r="C2941" s="149" t="e">
        <f>VLOOKUP(A2941,'MASTER KEY'!$A$2:$C8901,3,TRUE)</f>
        <v>#N/A</v>
      </c>
      <c r="D2941" s="6" t="e">
        <f t="shared" si="75"/>
        <v>#N/A</v>
      </c>
      <c r="E2941" s="149" t="e">
        <f t="shared" si="76"/>
        <v>#N/A</v>
      </c>
      <c r="F2941" s="173">
        <v>1</v>
      </c>
      <c r="G2941" t="e">
        <f>VLOOKUP(A2941,'MASTER KEY'!$A$2:$K7939,11,FALSE)</f>
        <v>#N/A</v>
      </c>
      <c r="H2941">
        <v>0</v>
      </c>
    </row>
    <row r="2942" spans="1:8">
      <c r="A2942" s="6">
        <f>'MASTER KEY'!A2942</f>
        <v>0</v>
      </c>
      <c r="B2942" t="e">
        <f>VLOOKUP(A2942,'MASTER KEY'!$A$2:$B8902,2,FALSE)</f>
        <v>#N/A</v>
      </c>
      <c r="C2942" s="149" t="e">
        <f>VLOOKUP(A2942,'MASTER KEY'!$A$2:$C8902,3,TRUE)</f>
        <v>#N/A</v>
      </c>
      <c r="D2942" s="6" t="e">
        <f t="shared" si="75"/>
        <v>#N/A</v>
      </c>
      <c r="E2942" s="149" t="e">
        <f t="shared" si="76"/>
        <v>#N/A</v>
      </c>
      <c r="F2942" s="173">
        <v>1</v>
      </c>
      <c r="G2942" t="e">
        <f>VLOOKUP(A2942,'MASTER KEY'!$A$2:$K7940,11,FALSE)</f>
        <v>#N/A</v>
      </c>
      <c r="H2942">
        <v>0</v>
      </c>
    </row>
    <row r="2943" spans="1:8">
      <c r="A2943" s="6">
        <f>'MASTER KEY'!A2943</f>
        <v>0</v>
      </c>
      <c r="B2943" t="e">
        <f>VLOOKUP(A2943,'MASTER KEY'!$A$2:$B8903,2,FALSE)</f>
        <v>#N/A</v>
      </c>
      <c r="C2943" s="149" t="e">
        <f>VLOOKUP(A2943,'MASTER KEY'!$A$2:$C8903,3,TRUE)</f>
        <v>#N/A</v>
      </c>
      <c r="D2943" s="6" t="e">
        <f t="shared" si="75"/>
        <v>#N/A</v>
      </c>
      <c r="E2943" s="149" t="e">
        <f t="shared" si="76"/>
        <v>#N/A</v>
      </c>
      <c r="F2943" s="173">
        <v>1</v>
      </c>
      <c r="G2943" t="e">
        <f>VLOOKUP(A2943,'MASTER KEY'!$A$2:$K7941,11,FALSE)</f>
        <v>#N/A</v>
      </c>
      <c r="H2943">
        <v>0</v>
      </c>
    </row>
    <row r="2944" spans="1:8">
      <c r="A2944" s="6">
        <f>'MASTER KEY'!A2944</f>
        <v>0</v>
      </c>
      <c r="B2944" t="e">
        <f>VLOOKUP(A2944,'MASTER KEY'!$A$2:$B8904,2,FALSE)</f>
        <v>#N/A</v>
      </c>
      <c r="C2944" s="149" t="e">
        <f>VLOOKUP(A2944,'MASTER KEY'!$A$2:$C8904,3,TRUE)</f>
        <v>#N/A</v>
      </c>
      <c r="D2944" s="6" t="e">
        <f t="shared" si="75"/>
        <v>#N/A</v>
      </c>
      <c r="E2944" s="149" t="e">
        <f t="shared" si="76"/>
        <v>#N/A</v>
      </c>
      <c r="F2944" s="173">
        <v>1</v>
      </c>
      <c r="G2944" t="e">
        <f>VLOOKUP(A2944,'MASTER KEY'!$A$2:$K7942,11,FALSE)</f>
        <v>#N/A</v>
      </c>
      <c r="H2944">
        <v>0</v>
      </c>
    </row>
    <row r="2945" spans="1:8">
      <c r="A2945" s="6">
        <f>'MASTER KEY'!A2945</f>
        <v>0</v>
      </c>
      <c r="B2945" t="e">
        <f>VLOOKUP(A2945,'MASTER KEY'!$A$2:$B8905,2,FALSE)</f>
        <v>#N/A</v>
      </c>
      <c r="C2945" s="149" t="e">
        <f>VLOOKUP(A2945,'MASTER KEY'!$A$2:$C8905,3,TRUE)</f>
        <v>#N/A</v>
      </c>
      <c r="D2945" s="6" t="e">
        <f t="shared" si="75"/>
        <v>#N/A</v>
      </c>
      <c r="E2945" s="149" t="e">
        <f t="shared" si="76"/>
        <v>#N/A</v>
      </c>
      <c r="F2945" s="173">
        <v>1</v>
      </c>
      <c r="G2945" t="e">
        <f>VLOOKUP(A2945,'MASTER KEY'!$A$2:$K7943,11,FALSE)</f>
        <v>#N/A</v>
      </c>
      <c r="H2945">
        <v>0</v>
      </c>
    </row>
    <row r="2946" spans="1:8">
      <c r="A2946" s="6">
        <f>'MASTER KEY'!A2946</f>
        <v>0</v>
      </c>
      <c r="B2946" t="e">
        <f>VLOOKUP(A2946,'MASTER KEY'!$A$2:$B8906,2,FALSE)</f>
        <v>#N/A</v>
      </c>
      <c r="C2946" s="149" t="e">
        <f>VLOOKUP(A2946,'MASTER KEY'!$A$2:$C8906,3,TRUE)</f>
        <v>#N/A</v>
      </c>
      <c r="D2946" s="6" t="e">
        <f t="shared" si="75"/>
        <v>#N/A</v>
      </c>
      <c r="E2946" s="149" t="e">
        <f t="shared" si="76"/>
        <v>#N/A</v>
      </c>
      <c r="F2946" s="173">
        <v>1</v>
      </c>
      <c r="G2946" t="e">
        <f>VLOOKUP(A2946,'MASTER KEY'!$A$2:$K7944,11,FALSE)</f>
        <v>#N/A</v>
      </c>
      <c r="H2946">
        <v>0</v>
      </c>
    </row>
    <row r="2947" spans="1:8">
      <c r="A2947" s="6">
        <f>'MASTER KEY'!A2947</f>
        <v>0</v>
      </c>
      <c r="B2947" t="e">
        <f>VLOOKUP(A2947,'MASTER KEY'!$A$2:$B8907,2,FALSE)</f>
        <v>#N/A</v>
      </c>
      <c r="C2947" s="149" t="e">
        <f>VLOOKUP(A2947,'MASTER KEY'!$A$2:$C8907,3,TRUE)</f>
        <v>#N/A</v>
      </c>
      <c r="D2947" s="6" t="e">
        <f t="shared" si="75"/>
        <v>#N/A</v>
      </c>
      <c r="E2947" s="149" t="e">
        <f t="shared" si="76"/>
        <v>#N/A</v>
      </c>
      <c r="F2947" s="173">
        <v>1</v>
      </c>
      <c r="G2947" t="e">
        <f>VLOOKUP(A2947,'MASTER KEY'!$A$2:$K7945,11,FALSE)</f>
        <v>#N/A</v>
      </c>
      <c r="H2947">
        <v>0</v>
      </c>
    </row>
    <row r="2948" spans="1:8">
      <c r="A2948" s="6">
        <f>'MASTER KEY'!A2948</f>
        <v>0</v>
      </c>
      <c r="B2948" t="e">
        <f>VLOOKUP(A2948,'MASTER KEY'!$A$2:$B8908,2,FALSE)</f>
        <v>#N/A</v>
      </c>
      <c r="C2948" s="149" t="e">
        <f>VLOOKUP(A2948,'MASTER KEY'!$A$2:$C8908,3,TRUE)</f>
        <v>#N/A</v>
      </c>
      <c r="D2948" s="6" t="e">
        <f t="shared" si="75"/>
        <v>#N/A</v>
      </c>
      <c r="E2948" s="149" t="e">
        <f t="shared" si="76"/>
        <v>#N/A</v>
      </c>
      <c r="F2948" s="173">
        <v>1</v>
      </c>
      <c r="G2948" t="e">
        <f>VLOOKUP(A2948,'MASTER KEY'!$A$2:$K7946,11,FALSE)</f>
        <v>#N/A</v>
      </c>
      <c r="H2948">
        <v>0</v>
      </c>
    </row>
    <row r="2949" spans="1:8">
      <c r="A2949" s="6">
        <f>'MASTER KEY'!A2949</f>
        <v>0</v>
      </c>
      <c r="B2949" t="e">
        <f>VLOOKUP(A2949,'MASTER KEY'!$A$2:$B8909,2,FALSE)</f>
        <v>#N/A</v>
      </c>
      <c r="C2949" s="149" t="e">
        <f>VLOOKUP(A2949,'MASTER KEY'!$A$2:$C8909,3,TRUE)</f>
        <v>#N/A</v>
      </c>
      <c r="D2949" s="6" t="e">
        <f t="shared" si="75"/>
        <v>#N/A</v>
      </c>
      <c r="E2949" s="149" t="e">
        <f t="shared" si="76"/>
        <v>#N/A</v>
      </c>
      <c r="F2949" s="173">
        <v>1</v>
      </c>
      <c r="G2949" t="e">
        <f>VLOOKUP(A2949,'MASTER KEY'!$A$2:$K7947,11,FALSE)</f>
        <v>#N/A</v>
      </c>
      <c r="H2949">
        <v>0</v>
      </c>
    </row>
    <row r="2950" spans="1:8">
      <c r="A2950" s="6">
        <f>'MASTER KEY'!A2950</f>
        <v>0</v>
      </c>
      <c r="B2950" t="e">
        <f>VLOOKUP(A2950,'MASTER KEY'!$A$2:$B8910,2,FALSE)</f>
        <v>#N/A</v>
      </c>
      <c r="C2950" s="149" t="e">
        <f>VLOOKUP(A2950,'MASTER KEY'!$A$2:$C8910,3,TRUE)</f>
        <v>#N/A</v>
      </c>
      <c r="D2950" s="6" t="e">
        <f t="shared" si="75"/>
        <v>#N/A</v>
      </c>
      <c r="E2950" s="149" t="e">
        <f t="shared" si="76"/>
        <v>#N/A</v>
      </c>
      <c r="F2950" s="173">
        <v>1</v>
      </c>
      <c r="G2950" t="e">
        <f>VLOOKUP(A2950,'MASTER KEY'!$A$2:$K7948,11,FALSE)</f>
        <v>#N/A</v>
      </c>
      <c r="H2950">
        <v>0</v>
      </c>
    </row>
    <row r="2951" spans="1:8">
      <c r="A2951" s="6">
        <f>'MASTER KEY'!A2951</f>
        <v>0</v>
      </c>
      <c r="B2951" t="e">
        <f>VLOOKUP(A2951,'MASTER KEY'!$A$2:$B8911,2,FALSE)</f>
        <v>#N/A</v>
      </c>
      <c r="C2951" s="149" t="e">
        <f>VLOOKUP(A2951,'MASTER KEY'!$A$2:$C8911,3,TRUE)</f>
        <v>#N/A</v>
      </c>
      <c r="D2951" s="6" t="e">
        <f t="shared" si="75"/>
        <v>#N/A</v>
      </c>
      <c r="E2951" s="149" t="e">
        <f t="shared" si="76"/>
        <v>#N/A</v>
      </c>
      <c r="F2951" s="173">
        <v>1</v>
      </c>
      <c r="G2951" t="e">
        <f>VLOOKUP(A2951,'MASTER KEY'!$A$2:$K7949,11,FALSE)</f>
        <v>#N/A</v>
      </c>
      <c r="H2951">
        <v>0</v>
      </c>
    </row>
    <row r="2952" spans="1:8">
      <c r="A2952" s="6">
        <f>'MASTER KEY'!A2952</f>
        <v>0</v>
      </c>
      <c r="B2952" t="e">
        <f>VLOOKUP(A2952,'MASTER KEY'!$A$2:$B8912,2,FALSE)</f>
        <v>#N/A</v>
      </c>
      <c r="C2952" s="149" t="e">
        <f>VLOOKUP(A2952,'MASTER KEY'!$A$2:$C8912,3,TRUE)</f>
        <v>#N/A</v>
      </c>
      <c r="D2952" s="6" t="e">
        <f t="shared" si="75"/>
        <v>#N/A</v>
      </c>
      <c r="E2952" s="149" t="e">
        <f t="shared" si="76"/>
        <v>#N/A</v>
      </c>
      <c r="F2952" s="173">
        <v>1</v>
      </c>
      <c r="G2952" t="e">
        <f>VLOOKUP(A2952,'MASTER KEY'!$A$2:$K7950,11,FALSE)</f>
        <v>#N/A</v>
      </c>
      <c r="H2952">
        <v>0</v>
      </c>
    </row>
    <row r="2953" spans="1:8">
      <c r="A2953" s="6">
        <f>'MASTER KEY'!A2953</f>
        <v>0</v>
      </c>
      <c r="B2953" t="e">
        <f>VLOOKUP(A2953,'MASTER KEY'!$A$2:$B8913,2,FALSE)</f>
        <v>#N/A</v>
      </c>
      <c r="C2953" s="149" t="e">
        <f>VLOOKUP(A2953,'MASTER KEY'!$A$2:$C8913,3,TRUE)</f>
        <v>#N/A</v>
      </c>
      <c r="D2953" s="6" t="e">
        <f t="shared" si="75"/>
        <v>#N/A</v>
      </c>
      <c r="E2953" s="149" t="e">
        <f t="shared" si="76"/>
        <v>#N/A</v>
      </c>
      <c r="F2953" s="173">
        <v>1</v>
      </c>
      <c r="G2953" t="e">
        <f>VLOOKUP(A2953,'MASTER KEY'!$A$2:$K7951,11,FALSE)</f>
        <v>#N/A</v>
      </c>
      <c r="H2953">
        <v>0</v>
      </c>
    </row>
    <row r="2954" spans="1:8">
      <c r="A2954" s="6">
        <f>'MASTER KEY'!A2954</f>
        <v>0</v>
      </c>
      <c r="B2954" t="e">
        <f>VLOOKUP(A2954,'MASTER KEY'!$A$2:$B8914,2,FALSE)</f>
        <v>#N/A</v>
      </c>
      <c r="C2954" s="149" t="e">
        <f>VLOOKUP(A2954,'MASTER KEY'!$A$2:$C8914,3,TRUE)</f>
        <v>#N/A</v>
      </c>
      <c r="D2954" s="6" t="e">
        <f t="shared" si="75"/>
        <v>#N/A</v>
      </c>
      <c r="E2954" s="149" t="e">
        <f t="shared" si="76"/>
        <v>#N/A</v>
      </c>
      <c r="F2954" s="173">
        <v>1</v>
      </c>
      <c r="G2954" t="e">
        <f>VLOOKUP(A2954,'MASTER KEY'!$A$2:$K7952,11,FALSE)</f>
        <v>#N/A</v>
      </c>
      <c r="H2954">
        <v>0</v>
      </c>
    </row>
    <row r="2955" spans="1:8">
      <c r="A2955" s="6">
        <f>'MASTER KEY'!A2955</f>
        <v>0</v>
      </c>
      <c r="B2955" t="e">
        <f>VLOOKUP(A2955,'MASTER KEY'!$A$2:$B8915,2,FALSE)</f>
        <v>#N/A</v>
      </c>
      <c r="C2955" s="149" t="e">
        <f>VLOOKUP(A2955,'MASTER KEY'!$A$2:$C8915,3,TRUE)</f>
        <v>#N/A</v>
      </c>
      <c r="D2955" s="6" t="e">
        <f t="shared" ref="D2955:D3018" si="77">SUBSTITUTE(SUBSTITUTE(SUBSTITUTE(SUBSTITUTE(SUBSTITUTE(SUBSTITUTE(SUBSTITUTE(SUBSTITUTE(SUBSTITUTE(SUBSTITUTE(SUBSTITUTE(SUBSTITUTE(B2955," ","_"),"%",""),"(",""),")",""),"/",""),",",""),"-",""),".",""),"'",""),"&lt;",""),"&gt;",""),"=","")</f>
        <v>#N/A</v>
      </c>
      <c r="E2955" s="149" t="e">
        <f t="shared" si="76"/>
        <v>#N/A</v>
      </c>
      <c r="F2955" s="173">
        <v>1</v>
      </c>
      <c r="G2955" t="e">
        <f>VLOOKUP(A2955,'MASTER KEY'!$A$2:$K7953,11,FALSE)</f>
        <v>#N/A</v>
      </c>
      <c r="H2955">
        <v>0</v>
      </c>
    </row>
    <row r="2956" spans="1:8">
      <c r="A2956" s="6">
        <f>'MASTER KEY'!A2956</f>
        <v>0</v>
      </c>
      <c r="B2956" t="e">
        <f>VLOOKUP(A2956,'MASTER KEY'!$A$2:$B8916,2,FALSE)</f>
        <v>#N/A</v>
      </c>
      <c r="C2956" s="149" t="e">
        <f>VLOOKUP(A2956,'MASTER KEY'!$A$2:$C8916,3,TRUE)</f>
        <v>#N/A</v>
      </c>
      <c r="D2956" s="6" t="e">
        <f t="shared" si="77"/>
        <v>#N/A</v>
      </c>
      <c r="E2956" s="149" t="e">
        <f t="shared" si="76"/>
        <v>#N/A</v>
      </c>
      <c r="F2956" s="173">
        <v>1</v>
      </c>
      <c r="G2956" t="e">
        <f>VLOOKUP(A2956,'MASTER KEY'!$A$2:$K7954,11,FALSE)</f>
        <v>#N/A</v>
      </c>
      <c r="H2956">
        <v>0</v>
      </c>
    </row>
    <row r="2957" spans="1:8">
      <c r="A2957" s="6">
        <f>'MASTER KEY'!A2957</f>
        <v>0</v>
      </c>
      <c r="B2957" t="e">
        <f>VLOOKUP(A2957,'MASTER KEY'!$A$2:$B8917,2,FALSE)</f>
        <v>#N/A</v>
      </c>
      <c r="C2957" s="149" t="e">
        <f>VLOOKUP(A2957,'MASTER KEY'!$A$2:$C8917,3,TRUE)</f>
        <v>#N/A</v>
      </c>
      <c r="D2957" s="6" t="e">
        <f t="shared" si="77"/>
        <v>#N/A</v>
      </c>
      <c r="E2957" s="149" t="e">
        <f t="shared" si="76"/>
        <v>#N/A</v>
      </c>
      <c r="F2957" s="173">
        <v>1</v>
      </c>
      <c r="G2957" t="e">
        <f>VLOOKUP(A2957,'MASTER KEY'!$A$2:$K7955,11,FALSE)</f>
        <v>#N/A</v>
      </c>
      <c r="H2957">
        <v>0</v>
      </c>
    </row>
    <row r="2958" spans="1:8">
      <c r="A2958" s="6">
        <f>'MASTER KEY'!A2958</f>
        <v>0</v>
      </c>
      <c r="B2958" t="e">
        <f>VLOOKUP(A2958,'MASTER KEY'!$A$2:$B8918,2,FALSE)</f>
        <v>#N/A</v>
      </c>
      <c r="C2958" s="149" t="e">
        <f>VLOOKUP(A2958,'MASTER KEY'!$A$2:$C8918,3,TRUE)</f>
        <v>#N/A</v>
      </c>
      <c r="D2958" s="6" t="e">
        <f t="shared" si="77"/>
        <v>#N/A</v>
      </c>
      <c r="E2958" s="149" t="e">
        <f t="shared" si="76"/>
        <v>#N/A</v>
      </c>
      <c r="F2958" s="173">
        <v>1</v>
      </c>
      <c r="G2958" t="e">
        <f>VLOOKUP(A2958,'MASTER KEY'!$A$2:$K7956,11,FALSE)</f>
        <v>#N/A</v>
      </c>
      <c r="H2958">
        <v>0</v>
      </c>
    </row>
    <row r="2959" spans="1:8">
      <c r="A2959" s="6">
        <f>'MASTER KEY'!A2959</f>
        <v>0</v>
      </c>
      <c r="B2959" t="e">
        <f>VLOOKUP(A2959,'MASTER KEY'!$A$2:$B8919,2,FALSE)</f>
        <v>#N/A</v>
      </c>
      <c r="C2959" s="149" t="e">
        <f>VLOOKUP(A2959,'MASTER KEY'!$A$2:$C8919,3,TRUE)</f>
        <v>#N/A</v>
      </c>
      <c r="D2959" s="6" t="e">
        <f t="shared" si="77"/>
        <v>#N/A</v>
      </c>
      <c r="E2959" s="149" t="e">
        <f t="shared" si="76"/>
        <v>#N/A</v>
      </c>
      <c r="F2959" s="173">
        <v>1</v>
      </c>
      <c r="G2959" t="e">
        <f>VLOOKUP(A2959,'MASTER KEY'!$A$2:$K7957,11,FALSE)</f>
        <v>#N/A</v>
      </c>
      <c r="H2959">
        <v>0</v>
      </c>
    </row>
    <row r="2960" spans="1:8">
      <c r="A2960" s="6">
        <f>'MASTER KEY'!A2960</f>
        <v>0</v>
      </c>
      <c r="B2960" t="e">
        <f>VLOOKUP(A2960,'MASTER KEY'!$A$2:$B8920,2,FALSE)</f>
        <v>#N/A</v>
      </c>
      <c r="C2960" s="149" t="e">
        <f>VLOOKUP(A2960,'MASTER KEY'!$A$2:$C8920,3,TRUE)</f>
        <v>#N/A</v>
      </c>
      <c r="D2960" s="6" t="e">
        <f t="shared" si="77"/>
        <v>#N/A</v>
      </c>
      <c r="E2960" s="149" t="e">
        <f t="shared" si="76"/>
        <v>#N/A</v>
      </c>
      <c r="F2960" s="173">
        <v>1</v>
      </c>
      <c r="G2960" t="e">
        <f>VLOOKUP(A2960,'MASTER KEY'!$A$2:$K7958,11,FALSE)</f>
        <v>#N/A</v>
      </c>
      <c r="H2960">
        <v>0</v>
      </c>
    </row>
    <row r="2961" spans="1:8">
      <c r="A2961" s="6">
        <f>'MASTER KEY'!A2961</f>
        <v>0</v>
      </c>
      <c r="B2961" t="e">
        <f>VLOOKUP(A2961,'MASTER KEY'!$A$2:$B8921,2,FALSE)</f>
        <v>#N/A</v>
      </c>
      <c r="C2961" s="149" t="e">
        <f>VLOOKUP(A2961,'MASTER KEY'!$A$2:$C8921,3,TRUE)</f>
        <v>#N/A</v>
      </c>
      <c r="D2961" s="6" t="e">
        <f t="shared" si="77"/>
        <v>#N/A</v>
      </c>
      <c r="E2961" s="149" t="e">
        <f t="shared" si="76"/>
        <v>#N/A</v>
      </c>
      <c r="F2961" s="173">
        <v>1</v>
      </c>
      <c r="G2961" t="e">
        <f>VLOOKUP(A2961,'MASTER KEY'!$A$2:$K7959,11,FALSE)</f>
        <v>#N/A</v>
      </c>
      <c r="H2961">
        <v>0</v>
      </c>
    </row>
    <row r="2962" spans="1:8">
      <c r="A2962" s="6">
        <f>'MASTER KEY'!A2962</f>
        <v>0</v>
      </c>
      <c r="B2962" t="e">
        <f>VLOOKUP(A2962,'MASTER KEY'!$A$2:$B8922,2,FALSE)</f>
        <v>#N/A</v>
      </c>
      <c r="C2962" s="149" t="e">
        <f>VLOOKUP(A2962,'MASTER KEY'!$A$2:$C8922,3,TRUE)</f>
        <v>#N/A</v>
      </c>
      <c r="D2962" s="6" t="e">
        <f t="shared" si="77"/>
        <v>#N/A</v>
      </c>
      <c r="E2962" s="149" t="e">
        <f t="shared" si="76"/>
        <v>#N/A</v>
      </c>
      <c r="F2962" s="173">
        <v>1</v>
      </c>
      <c r="G2962" t="e">
        <f>VLOOKUP(A2962,'MASTER KEY'!$A$2:$K7960,11,FALSE)</f>
        <v>#N/A</v>
      </c>
      <c r="H2962">
        <v>0</v>
      </c>
    </row>
    <row r="2963" spans="1:8">
      <c r="A2963" s="6">
        <f>'MASTER KEY'!A2963</f>
        <v>0</v>
      </c>
      <c r="B2963" t="e">
        <f>VLOOKUP(A2963,'MASTER KEY'!$A$2:$B8923,2,FALSE)</f>
        <v>#N/A</v>
      </c>
      <c r="C2963" s="149" t="e">
        <f>VLOOKUP(A2963,'MASTER KEY'!$A$2:$C8923,3,TRUE)</f>
        <v>#N/A</v>
      </c>
      <c r="D2963" s="6" t="e">
        <f t="shared" si="77"/>
        <v>#N/A</v>
      </c>
      <c r="E2963" s="149" t="e">
        <f t="shared" si="76"/>
        <v>#N/A</v>
      </c>
      <c r="F2963" s="173">
        <v>1</v>
      </c>
      <c r="G2963" t="e">
        <f>VLOOKUP(A2963,'MASTER KEY'!$A$2:$K7961,11,FALSE)</f>
        <v>#N/A</v>
      </c>
      <c r="H2963">
        <v>0</v>
      </c>
    </row>
    <row r="2964" spans="1:8">
      <c r="A2964" s="6">
        <f>'MASTER KEY'!A2964</f>
        <v>0</v>
      </c>
      <c r="B2964" t="e">
        <f>VLOOKUP(A2964,'MASTER KEY'!$A$2:$B8924,2,FALSE)</f>
        <v>#N/A</v>
      </c>
      <c r="C2964" s="149" t="e">
        <f>VLOOKUP(A2964,'MASTER KEY'!$A$2:$C8924,3,TRUE)</f>
        <v>#N/A</v>
      </c>
      <c r="D2964" s="6" t="e">
        <f t="shared" si="77"/>
        <v>#N/A</v>
      </c>
      <c r="E2964" s="149" t="e">
        <f t="shared" si="76"/>
        <v>#N/A</v>
      </c>
      <c r="F2964" s="173">
        <v>1</v>
      </c>
      <c r="G2964" t="e">
        <f>VLOOKUP(A2964,'MASTER KEY'!$A$2:$K7962,11,FALSE)</f>
        <v>#N/A</v>
      </c>
      <c r="H2964">
        <v>0</v>
      </c>
    </row>
    <row r="2965" spans="1:8">
      <c r="A2965" s="6">
        <f>'MASTER KEY'!A2965</f>
        <v>0</v>
      </c>
      <c r="B2965" t="e">
        <f>VLOOKUP(A2965,'MASTER KEY'!$A$2:$B8925,2,FALSE)</f>
        <v>#N/A</v>
      </c>
      <c r="C2965" s="149" t="e">
        <f>VLOOKUP(A2965,'MASTER KEY'!$A$2:$C8925,3,TRUE)</f>
        <v>#N/A</v>
      </c>
      <c r="D2965" s="6" t="e">
        <f t="shared" si="77"/>
        <v>#N/A</v>
      </c>
      <c r="E2965" s="149" t="e">
        <f t="shared" si="76"/>
        <v>#N/A</v>
      </c>
      <c r="F2965" s="173">
        <v>1</v>
      </c>
      <c r="G2965" t="e">
        <f>VLOOKUP(A2965,'MASTER KEY'!$A$2:$K7963,11,FALSE)</f>
        <v>#N/A</v>
      </c>
      <c r="H2965">
        <v>0</v>
      </c>
    </row>
    <row r="2966" spans="1:8">
      <c r="A2966" s="6">
        <f>'MASTER KEY'!A2966</f>
        <v>0</v>
      </c>
      <c r="B2966" t="e">
        <f>VLOOKUP(A2966,'MASTER KEY'!$A$2:$B8926,2,FALSE)</f>
        <v>#N/A</v>
      </c>
      <c r="C2966" s="149" t="e">
        <f>VLOOKUP(A2966,'MASTER KEY'!$A$2:$C8926,3,TRUE)</f>
        <v>#N/A</v>
      </c>
      <c r="D2966" s="6" t="e">
        <f t="shared" si="77"/>
        <v>#N/A</v>
      </c>
      <c r="E2966" s="149" t="e">
        <f t="shared" si="76"/>
        <v>#N/A</v>
      </c>
      <c r="F2966" s="173">
        <v>1</v>
      </c>
      <c r="G2966" t="e">
        <f>VLOOKUP(A2966,'MASTER KEY'!$A$2:$K7964,11,FALSE)</f>
        <v>#N/A</v>
      </c>
      <c r="H2966">
        <v>0</v>
      </c>
    </row>
    <row r="2967" spans="1:8">
      <c r="A2967" s="6">
        <f>'MASTER KEY'!A2967</f>
        <v>0</v>
      </c>
      <c r="B2967" t="e">
        <f>VLOOKUP(A2967,'MASTER KEY'!$A$2:$B8927,2,FALSE)</f>
        <v>#N/A</v>
      </c>
      <c r="C2967" s="149" t="e">
        <f>VLOOKUP(A2967,'MASTER KEY'!$A$2:$C8927,3,TRUE)</f>
        <v>#N/A</v>
      </c>
      <c r="D2967" s="6" t="e">
        <f t="shared" si="77"/>
        <v>#N/A</v>
      </c>
      <c r="E2967" s="149" t="e">
        <f t="shared" si="76"/>
        <v>#N/A</v>
      </c>
      <c r="F2967" s="173">
        <v>1</v>
      </c>
      <c r="G2967" t="e">
        <f>VLOOKUP(A2967,'MASTER KEY'!$A$2:$K7965,11,FALSE)</f>
        <v>#N/A</v>
      </c>
      <c r="H2967">
        <v>0</v>
      </c>
    </row>
    <row r="2968" spans="1:8">
      <c r="A2968" s="6">
        <f>'MASTER KEY'!A2968</f>
        <v>0</v>
      </c>
      <c r="B2968" t="e">
        <f>VLOOKUP(A2968,'MASTER KEY'!$A$2:$B8928,2,FALSE)</f>
        <v>#N/A</v>
      </c>
      <c r="C2968" s="149" t="e">
        <f>VLOOKUP(A2968,'MASTER KEY'!$A$2:$C8928,3,TRUE)</f>
        <v>#N/A</v>
      </c>
      <c r="D2968" s="6" t="e">
        <f t="shared" si="77"/>
        <v>#N/A</v>
      </c>
      <c r="E2968" s="149" t="e">
        <f t="shared" si="76"/>
        <v>#N/A</v>
      </c>
      <c r="F2968" s="173">
        <v>1</v>
      </c>
      <c r="G2968" t="e">
        <f>VLOOKUP(A2968,'MASTER KEY'!$A$2:$K7966,11,FALSE)</f>
        <v>#N/A</v>
      </c>
      <c r="H2968">
        <v>0</v>
      </c>
    </row>
    <row r="2969" spans="1:8">
      <c r="A2969" s="6">
        <f>'MASTER KEY'!A2969</f>
        <v>0</v>
      </c>
      <c r="B2969" t="e">
        <f>VLOOKUP(A2969,'MASTER KEY'!$A$2:$B8929,2,FALSE)</f>
        <v>#N/A</v>
      </c>
      <c r="C2969" s="149" t="e">
        <f>VLOOKUP(A2969,'MASTER KEY'!$A$2:$C8929,3,TRUE)</f>
        <v>#N/A</v>
      </c>
      <c r="D2969" s="6" t="e">
        <f t="shared" si="77"/>
        <v>#N/A</v>
      </c>
      <c r="E2969" s="149" t="e">
        <f t="shared" si="76"/>
        <v>#N/A</v>
      </c>
      <c r="F2969" s="173">
        <v>1</v>
      </c>
      <c r="G2969" t="e">
        <f>VLOOKUP(A2969,'MASTER KEY'!$A$2:$K7967,11,FALSE)</f>
        <v>#N/A</v>
      </c>
      <c r="H2969">
        <v>0</v>
      </c>
    </row>
    <row r="2970" spans="1:8">
      <c r="A2970" s="6">
        <f>'MASTER KEY'!A2970</f>
        <v>0</v>
      </c>
      <c r="B2970" t="e">
        <f>VLOOKUP(A2970,'MASTER KEY'!$A$2:$B8930,2,FALSE)</f>
        <v>#N/A</v>
      </c>
      <c r="C2970" s="149" t="e">
        <f>VLOOKUP(A2970,'MASTER KEY'!$A$2:$C8930,3,TRUE)</f>
        <v>#N/A</v>
      </c>
      <c r="D2970" s="6" t="e">
        <f t="shared" si="77"/>
        <v>#N/A</v>
      </c>
      <c r="E2970" s="149" t="e">
        <f t="shared" si="76"/>
        <v>#N/A</v>
      </c>
      <c r="F2970" s="173">
        <v>1</v>
      </c>
      <c r="G2970" t="e">
        <f>VLOOKUP(A2970,'MASTER KEY'!$A$2:$K7968,11,FALSE)</f>
        <v>#N/A</v>
      </c>
      <c r="H2970">
        <v>0</v>
      </c>
    </row>
    <row r="2971" spans="1:8">
      <c r="A2971" s="6">
        <f>'MASTER KEY'!A2971</f>
        <v>0</v>
      </c>
      <c r="B2971" t="e">
        <f>VLOOKUP(A2971,'MASTER KEY'!$A$2:$B8931,2,FALSE)</f>
        <v>#N/A</v>
      </c>
      <c r="C2971" s="149" t="e">
        <f>VLOOKUP(A2971,'MASTER KEY'!$A$2:$C8931,3,TRUE)</f>
        <v>#N/A</v>
      </c>
      <c r="D2971" s="6" t="e">
        <f t="shared" si="77"/>
        <v>#N/A</v>
      </c>
      <c r="E2971" s="149" t="e">
        <f t="shared" si="76"/>
        <v>#N/A</v>
      </c>
      <c r="F2971" s="173">
        <v>1</v>
      </c>
      <c r="G2971" t="e">
        <f>VLOOKUP(A2971,'MASTER KEY'!$A$2:$K7969,11,FALSE)</f>
        <v>#N/A</v>
      </c>
      <c r="H2971">
        <v>0</v>
      </c>
    </row>
    <row r="2972" spans="1:8">
      <c r="A2972" s="6">
        <f>'MASTER KEY'!A2972</f>
        <v>0</v>
      </c>
      <c r="B2972" t="e">
        <f>VLOOKUP(A2972,'MASTER KEY'!$A$2:$B8932,2,FALSE)</f>
        <v>#N/A</v>
      </c>
      <c r="C2972" s="149" t="e">
        <f>VLOOKUP(A2972,'MASTER KEY'!$A$2:$C8932,3,TRUE)</f>
        <v>#N/A</v>
      </c>
      <c r="D2972" s="6" t="e">
        <f t="shared" si="77"/>
        <v>#N/A</v>
      </c>
      <c r="E2972" s="149" t="e">
        <f t="shared" si="76"/>
        <v>#N/A</v>
      </c>
      <c r="F2972" s="173">
        <v>1</v>
      </c>
      <c r="G2972" t="e">
        <f>VLOOKUP(A2972,'MASTER KEY'!$A$2:$K7970,11,FALSE)</f>
        <v>#N/A</v>
      </c>
      <c r="H2972">
        <v>0</v>
      </c>
    </row>
    <row r="2973" spans="1:8">
      <c r="A2973" s="6">
        <f>'MASTER KEY'!A2973</f>
        <v>0</v>
      </c>
      <c r="B2973" t="e">
        <f>VLOOKUP(A2973,'MASTER KEY'!$A$2:$B8933,2,FALSE)</f>
        <v>#N/A</v>
      </c>
      <c r="C2973" s="149" t="e">
        <f>VLOOKUP(A2973,'MASTER KEY'!$A$2:$C8933,3,TRUE)</f>
        <v>#N/A</v>
      </c>
      <c r="D2973" s="6" t="e">
        <f t="shared" si="77"/>
        <v>#N/A</v>
      </c>
      <c r="E2973" s="149" t="e">
        <f t="shared" si="76"/>
        <v>#N/A</v>
      </c>
      <c r="F2973" s="173">
        <v>1</v>
      </c>
      <c r="G2973" t="e">
        <f>VLOOKUP(A2973,'MASTER KEY'!$A$2:$K7971,11,FALSE)</f>
        <v>#N/A</v>
      </c>
      <c r="H2973">
        <v>0</v>
      </c>
    </row>
    <row r="2974" spans="1:8">
      <c r="A2974" s="6">
        <f>'MASTER KEY'!A2974</f>
        <v>0</v>
      </c>
      <c r="B2974" t="e">
        <f>VLOOKUP(A2974,'MASTER KEY'!$A$2:$B8934,2,FALSE)</f>
        <v>#N/A</v>
      </c>
      <c r="C2974" s="149" t="e">
        <f>VLOOKUP(A2974,'MASTER KEY'!$A$2:$C8934,3,TRUE)</f>
        <v>#N/A</v>
      </c>
      <c r="D2974" s="6" t="e">
        <f t="shared" si="77"/>
        <v>#N/A</v>
      </c>
      <c r="E2974" s="149" t="e">
        <f t="shared" si="76"/>
        <v>#N/A</v>
      </c>
      <c r="F2974" s="173">
        <v>1</v>
      </c>
      <c r="G2974" t="e">
        <f>VLOOKUP(A2974,'MASTER KEY'!$A$2:$K7972,11,FALSE)</f>
        <v>#N/A</v>
      </c>
      <c r="H2974">
        <v>0</v>
      </c>
    </row>
    <row r="2975" spans="1:8">
      <c r="A2975" s="6">
        <f>'MASTER KEY'!A2975</f>
        <v>0</v>
      </c>
      <c r="B2975" t="e">
        <f>VLOOKUP(A2975,'MASTER KEY'!$A$2:$B8935,2,FALSE)</f>
        <v>#N/A</v>
      </c>
      <c r="C2975" s="149" t="e">
        <f>VLOOKUP(A2975,'MASTER KEY'!$A$2:$C8935,3,TRUE)</f>
        <v>#N/A</v>
      </c>
      <c r="D2975" s="6" t="e">
        <f t="shared" si="77"/>
        <v>#N/A</v>
      </c>
      <c r="E2975" s="149" t="e">
        <f t="shared" si="76"/>
        <v>#N/A</v>
      </c>
      <c r="F2975" s="173">
        <v>1</v>
      </c>
      <c r="G2975" t="e">
        <f>VLOOKUP(A2975,'MASTER KEY'!$A$2:$K7973,11,FALSE)</f>
        <v>#N/A</v>
      </c>
      <c r="H2975">
        <v>0</v>
      </c>
    </row>
    <row r="2976" spans="1:8">
      <c r="A2976" s="6">
        <f>'MASTER KEY'!A2976</f>
        <v>0</v>
      </c>
      <c r="B2976" t="e">
        <f>VLOOKUP(A2976,'MASTER KEY'!$A$2:$B8936,2,FALSE)</f>
        <v>#N/A</v>
      </c>
      <c r="C2976" s="149" t="e">
        <f>VLOOKUP(A2976,'MASTER KEY'!$A$2:$C8936,3,TRUE)</f>
        <v>#N/A</v>
      </c>
      <c r="D2976" s="6" t="e">
        <f t="shared" si="77"/>
        <v>#N/A</v>
      </c>
      <c r="E2976" s="149" t="e">
        <f t="shared" si="76"/>
        <v>#N/A</v>
      </c>
      <c r="F2976" s="173">
        <v>1</v>
      </c>
      <c r="G2976" t="e">
        <f>VLOOKUP(A2976,'MASTER KEY'!$A$2:$K7974,11,FALSE)</f>
        <v>#N/A</v>
      </c>
      <c r="H2976">
        <v>0</v>
      </c>
    </row>
    <row r="2977" spans="1:8">
      <c r="A2977" s="6">
        <f>'MASTER KEY'!A2977</f>
        <v>0</v>
      </c>
      <c r="B2977" t="e">
        <f>VLOOKUP(A2977,'MASTER KEY'!$A$2:$B8937,2,FALSE)</f>
        <v>#N/A</v>
      </c>
      <c r="C2977" s="149" t="e">
        <f>VLOOKUP(A2977,'MASTER KEY'!$A$2:$C8937,3,TRUE)</f>
        <v>#N/A</v>
      </c>
      <c r="D2977" s="6" t="e">
        <f t="shared" si="77"/>
        <v>#N/A</v>
      </c>
      <c r="E2977" s="149" t="e">
        <f t="shared" si="76"/>
        <v>#N/A</v>
      </c>
      <c r="F2977" s="173">
        <v>1</v>
      </c>
      <c r="G2977" t="e">
        <f>VLOOKUP(A2977,'MASTER KEY'!$A$2:$K7975,11,FALSE)</f>
        <v>#N/A</v>
      </c>
      <c r="H2977">
        <v>0</v>
      </c>
    </row>
    <row r="2978" spans="1:8">
      <c r="A2978" s="6">
        <f>'MASTER KEY'!A2978</f>
        <v>0</v>
      </c>
      <c r="B2978" t="e">
        <f>VLOOKUP(A2978,'MASTER KEY'!$A$2:$B8938,2,FALSE)</f>
        <v>#N/A</v>
      </c>
      <c r="C2978" s="149" t="e">
        <f>VLOOKUP(A2978,'MASTER KEY'!$A$2:$C8938,3,TRUE)</f>
        <v>#N/A</v>
      </c>
      <c r="D2978" s="6" t="e">
        <f t="shared" si="77"/>
        <v>#N/A</v>
      </c>
      <c r="E2978" s="149" t="e">
        <f t="shared" si="76"/>
        <v>#N/A</v>
      </c>
      <c r="F2978" s="173">
        <v>1</v>
      </c>
      <c r="G2978" t="e">
        <f>VLOOKUP(A2978,'MASTER KEY'!$A$2:$K7976,11,FALSE)</f>
        <v>#N/A</v>
      </c>
      <c r="H2978">
        <v>0</v>
      </c>
    </row>
    <row r="2979" spans="1:8">
      <c r="A2979" s="6">
        <f>'MASTER KEY'!A2979</f>
        <v>0</v>
      </c>
      <c r="B2979" t="e">
        <f>VLOOKUP(A2979,'MASTER KEY'!$A$2:$B8939,2,FALSE)</f>
        <v>#N/A</v>
      </c>
      <c r="C2979" s="149" t="e">
        <f>VLOOKUP(A2979,'MASTER KEY'!$A$2:$C8939,3,TRUE)</f>
        <v>#N/A</v>
      </c>
      <c r="D2979" s="6" t="e">
        <f t="shared" si="77"/>
        <v>#N/A</v>
      </c>
      <c r="E2979" s="149" t="e">
        <f t="shared" si="76"/>
        <v>#N/A</v>
      </c>
      <c r="F2979" s="173">
        <v>1</v>
      </c>
      <c r="G2979" t="e">
        <f>VLOOKUP(A2979,'MASTER KEY'!$A$2:$K7977,11,FALSE)</f>
        <v>#N/A</v>
      </c>
      <c r="H2979">
        <v>0</v>
      </c>
    </row>
    <row r="2980" spans="1:8">
      <c r="A2980" s="6">
        <f>'MASTER KEY'!A2980</f>
        <v>0</v>
      </c>
      <c r="B2980" t="e">
        <f>VLOOKUP(A2980,'MASTER KEY'!$A$2:$B8940,2,FALSE)</f>
        <v>#N/A</v>
      </c>
      <c r="C2980" s="149" t="e">
        <f>VLOOKUP(A2980,'MASTER KEY'!$A$2:$C8940,3,TRUE)</f>
        <v>#N/A</v>
      </c>
      <c r="D2980" s="6" t="e">
        <f t="shared" si="77"/>
        <v>#N/A</v>
      </c>
      <c r="E2980" s="149" t="e">
        <f t="shared" si="76"/>
        <v>#N/A</v>
      </c>
      <c r="F2980" s="173">
        <v>1</v>
      </c>
      <c r="G2980" t="e">
        <f>VLOOKUP(A2980,'MASTER KEY'!$A$2:$K7978,11,FALSE)</f>
        <v>#N/A</v>
      </c>
      <c r="H2980">
        <v>0</v>
      </c>
    </row>
    <row r="2981" spans="1:8">
      <c r="A2981" s="6">
        <f>'MASTER KEY'!A2981</f>
        <v>0</v>
      </c>
      <c r="B2981" t="e">
        <f>VLOOKUP(A2981,'MASTER KEY'!$A$2:$B8941,2,FALSE)</f>
        <v>#N/A</v>
      </c>
      <c r="C2981" s="149" t="e">
        <f>VLOOKUP(A2981,'MASTER KEY'!$A$2:$C8941,3,TRUE)</f>
        <v>#N/A</v>
      </c>
      <c r="D2981" s="6" t="e">
        <f t="shared" si="77"/>
        <v>#N/A</v>
      </c>
      <c r="E2981" s="149" t="e">
        <f t="shared" si="76"/>
        <v>#N/A</v>
      </c>
      <c r="F2981" s="173">
        <v>1</v>
      </c>
      <c r="G2981" t="e">
        <f>VLOOKUP(A2981,'MASTER KEY'!$A$2:$K7979,11,FALSE)</f>
        <v>#N/A</v>
      </c>
      <c r="H2981">
        <v>0</v>
      </c>
    </row>
    <row r="2982" spans="1:8">
      <c r="A2982" s="6">
        <f>'MASTER KEY'!A2982</f>
        <v>0</v>
      </c>
      <c r="B2982" t="e">
        <f>VLOOKUP(A2982,'MASTER KEY'!$A$2:$B8942,2,FALSE)</f>
        <v>#N/A</v>
      </c>
      <c r="C2982" s="149" t="e">
        <f>VLOOKUP(A2982,'MASTER KEY'!$A$2:$C8942,3,TRUE)</f>
        <v>#N/A</v>
      </c>
      <c r="D2982" s="6" t="e">
        <f t="shared" si="77"/>
        <v>#N/A</v>
      </c>
      <c r="E2982" s="149" t="e">
        <f t="shared" si="76"/>
        <v>#N/A</v>
      </c>
      <c r="F2982" s="173">
        <v>1</v>
      </c>
      <c r="G2982" t="e">
        <f>VLOOKUP(A2982,'MASTER KEY'!$A$2:$K7980,11,FALSE)</f>
        <v>#N/A</v>
      </c>
      <c r="H2982">
        <v>0</v>
      </c>
    </row>
    <row r="2983" spans="1:8">
      <c r="A2983" s="6">
        <f>'MASTER KEY'!A2983</f>
        <v>0</v>
      </c>
      <c r="B2983" t="e">
        <f>VLOOKUP(A2983,'MASTER KEY'!$A$2:$B8943,2,FALSE)</f>
        <v>#N/A</v>
      </c>
      <c r="C2983" s="149" t="e">
        <f>VLOOKUP(A2983,'MASTER KEY'!$A$2:$C8943,3,TRUE)</f>
        <v>#N/A</v>
      </c>
      <c r="D2983" s="6" t="e">
        <f t="shared" si="77"/>
        <v>#N/A</v>
      </c>
      <c r="E2983" s="149" t="e">
        <f t="shared" si="76"/>
        <v>#N/A</v>
      </c>
      <c r="F2983" s="173">
        <v>1</v>
      </c>
      <c r="G2983" t="e">
        <f>VLOOKUP(A2983,'MASTER KEY'!$A$2:$K7981,11,FALSE)</f>
        <v>#N/A</v>
      </c>
      <c r="H2983">
        <v>0</v>
      </c>
    </row>
    <row r="2984" spans="1:8">
      <c r="A2984" s="6">
        <f>'MASTER KEY'!A2984</f>
        <v>0</v>
      </c>
      <c r="B2984" t="e">
        <f>VLOOKUP(A2984,'MASTER KEY'!$A$2:$B8944,2,FALSE)</f>
        <v>#N/A</v>
      </c>
      <c r="C2984" s="149" t="e">
        <f>VLOOKUP(A2984,'MASTER KEY'!$A$2:$C8944,3,TRUE)</f>
        <v>#N/A</v>
      </c>
      <c r="D2984" s="6" t="e">
        <f t="shared" si="77"/>
        <v>#N/A</v>
      </c>
      <c r="E2984" s="149" t="e">
        <f t="shared" si="76"/>
        <v>#N/A</v>
      </c>
      <c r="F2984" s="173">
        <v>1</v>
      </c>
      <c r="G2984" t="e">
        <f>VLOOKUP(A2984,'MASTER KEY'!$A$2:$K7982,11,FALSE)</f>
        <v>#N/A</v>
      </c>
      <c r="H2984">
        <v>0</v>
      </c>
    </row>
    <row r="2985" spans="1:8">
      <c r="A2985" s="6">
        <f>'MASTER KEY'!A2985</f>
        <v>0</v>
      </c>
      <c r="B2985" t="e">
        <f>VLOOKUP(A2985,'MASTER KEY'!$A$2:$B8945,2,FALSE)</f>
        <v>#N/A</v>
      </c>
      <c r="C2985" s="149" t="e">
        <f>VLOOKUP(A2985,'MASTER KEY'!$A$2:$C8945,3,TRUE)</f>
        <v>#N/A</v>
      </c>
      <c r="D2985" s="6" t="e">
        <f t="shared" si="77"/>
        <v>#N/A</v>
      </c>
      <c r="E2985" s="149" t="e">
        <f t="shared" si="76"/>
        <v>#N/A</v>
      </c>
      <c r="F2985" s="173">
        <v>1</v>
      </c>
      <c r="G2985" t="e">
        <f>VLOOKUP(A2985,'MASTER KEY'!$A$2:$K7983,11,FALSE)</f>
        <v>#N/A</v>
      </c>
      <c r="H2985">
        <v>0</v>
      </c>
    </row>
    <row r="2986" spans="1:8">
      <c r="A2986" s="6">
        <f>'MASTER KEY'!A2986</f>
        <v>0</v>
      </c>
      <c r="B2986" t="e">
        <f>VLOOKUP(A2986,'MASTER KEY'!$A$2:$B8946,2,FALSE)</f>
        <v>#N/A</v>
      </c>
      <c r="C2986" s="149" t="e">
        <f>VLOOKUP(A2986,'MASTER KEY'!$A$2:$C8946,3,TRUE)</f>
        <v>#N/A</v>
      </c>
      <c r="D2986" s="6" t="e">
        <f t="shared" si="77"/>
        <v>#N/A</v>
      </c>
      <c r="E2986" s="149" t="e">
        <f t="shared" si="76"/>
        <v>#N/A</v>
      </c>
      <c r="F2986" s="173">
        <v>1</v>
      </c>
      <c r="G2986" t="e">
        <f>VLOOKUP(A2986,'MASTER KEY'!$A$2:$K7984,11,FALSE)</f>
        <v>#N/A</v>
      </c>
      <c r="H2986">
        <v>0</v>
      </c>
    </row>
    <row r="2987" spans="1:8">
      <c r="A2987" s="6">
        <f>'MASTER KEY'!A2987</f>
        <v>0</v>
      </c>
      <c r="B2987" t="e">
        <f>VLOOKUP(A2987,'MASTER KEY'!$A$2:$B8947,2,FALSE)</f>
        <v>#N/A</v>
      </c>
      <c r="C2987" s="149" t="e">
        <f>VLOOKUP(A2987,'MASTER KEY'!$A$2:$C8947,3,TRUE)</f>
        <v>#N/A</v>
      </c>
      <c r="D2987" s="6" t="e">
        <f t="shared" si="77"/>
        <v>#N/A</v>
      </c>
      <c r="E2987" s="149" t="e">
        <f t="shared" si="76"/>
        <v>#N/A</v>
      </c>
      <c r="F2987" s="173">
        <v>1</v>
      </c>
      <c r="G2987" t="e">
        <f>VLOOKUP(A2987,'MASTER KEY'!$A$2:$K7985,11,FALSE)</f>
        <v>#N/A</v>
      </c>
      <c r="H2987">
        <v>0</v>
      </c>
    </row>
    <row r="2988" spans="1:8">
      <c r="A2988" s="6">
        <f>'MASTER KEY'!A2988</f>
        <v>0</v>
      </c>
      <c r="B2988" t="e">
        <f>VLOOKUP(A2988,'MASTER KEY'!$A$2:$B8948,2,FALSE)</f>
        <v>#N/A</v>
      </c>
      <c r="C2988" s="149" t="e">
        <f>VLOOKUP(A2988,'MASTER KEY'!$A$2:$C8948,3,TRUE)</f>
        <v>#N/A</v>
      </c>
      <c r="D2988" s="6" t="e">
        <f t="shared" si="77"/>
        <v>#N/A</v>
      </c>
      <c r="E2988" s="149" t="e">
        <f t="shared" si="76"/>
        <v>#N/A</v>
      </c>
      <c r="F2988" s="173">
        <v>1</v>
      </c>
      <c r="G2988" t="e">
        <f>VLOOKUP(A2988,'MASTER KEY'!$A$2:$K7986,11,FALSE)</f>
        <v>#N/A</v>
      </c>
      <c r="H2988">
        <v>0</v>
      </c>
    </row>
    <row r="2989" spans="1:8">
      <c r="A2989" s="6">
        <f>'MASTER KEY'!A2989</f>
        <v>0</v>
      </c>
      <c r="B2989" t="e">
        <f>VLOOKUP(A2989,'MASTER KEY'!$A$2:$B8949,2,FALSE)</f>
        <v>#N/A</v>
      </c>
      <c r="C2989" s="149" t="e">
        <f>VLOOKUP(A2989,'MASTER KEY'!$A$2:$C8949,3,TRUE)</f>
        <v>#N/A</v>
      </c>
      <c r="D2989" s="6" t="e">
        <f t="shared" si="77"/>
        <v>#N/A</v>
      </c>
      <c r="E2989" s="149" t="e">
        <f t="shared" si="76"/>
        <v>#N/A</v>
      </c>
      <c r="F2989" s="173">
        <v>1</v>
      </c>
      <c r="G2989" t="e">
        <f>VLOOKUP(A2989,'MASTER KEY'!$A$2:$K7987,11,FALSE)</f>
        <v>#N/A</v>
      </c>
      <c r="H2989">
        <v>0</v>
      </c>
    </row>
    <row r="2990" spans="1:8">
      <c r="A2990" s="6">
        <f>'MASTER KEY'!A2990</f>
        <v>0</v>
      </c>
      <c r="B2990" t="e">
        <f>VLOOKUP(A2990,'MASTER KEY'!$A$2:$B8950,2,FALSE)</f>
        <v>#N/A</v>
      </c>
      <c r="C2990" s="149" t="e">
        <f>VLOOKUP(A2990,'MASTER KEY'!$A$2:$C8950,3,TRUE)</f>
        <v>#N/A</v>
      </c>
      <c r="D2990" s="6" t="e">
        <f t="shared" si="77"/>
        <v>#N/A</v>
      </c>
      <c r="E2990" s="149" t="e">
        <f t="shared" si="76"/>
        <v>#N/A</v>
      </c>
      <c r="F2990" s="173">
        <v>1</v>
      </c>
      <c r="G2990" t="e">
        <f>VLOOKUP(A2990,'MASTER KEY'!$A$2:$K7988,11,FALSE)</f>
        <v>#N/A</v>
      </c>
      <c r="H2990">
        <v>0</v>
      </c>
    </row>
    <row r="2991" spans="1:8">
      <c r="A2991" s="6">
        <f>'MASTER KEY'!A2991</f>
        <v>0</v>
      </c>
      <c r="B2991" t="e">
        <f>VLOOKUP(A2991,'MASTER KEY'!$A$2:$B8951,2,FALSE)</f>
        <v>#N/A</v>
      </c>
      <c r="C2991" s="149" t="e">
        <f>VLOOKUP(A2991,'MASTER KEY'!$A$2:$C8951,3,TRUE)</f>
        <v>#N/A</v>
      </c>
      <c r="D2991" s="6" t="e">
        <f t="shared" si="77"/>
        <v>#N/A</v>
      </c>
      <c r="E2991" s="149" t="e">
        <f t="shared" si="76"/>
        <v>#N/A</v>
      </c>
      <c r="F2991" s="173">
        <v>1</v>
      </c>
      <c r="G2991" t="e">
        <f>VLOOKUP(A2991,'MASTER KEY'!$A$2:$K7989,11,FALSE)</f>
        <v>#N/A</v>
      </c>
      <c r="H2991">
        <v>0</v>
      </c>
    </row>
    <row r="2992" spans="1:8">
      <c r="A2992" s="6">
        <f>'MASTER KEY'!A2992</f>
        <v>0</v>
      </c>
      <c r="B2992" t="e">
        <f>VLOOKUP(A2992,'MASTER KEY'!$A$2:$B8952,2,FALSE)</f>
        <v>#N/A</v>
      </c>
      <c r="C2992" s="149" t="e">
        <f>VLOOKUP(A2992,'MASTER KEY'!$A$2:$C8952,3,TRUE)</f>
        <v>#N/A</v>
      </c>
      <c r="D2992" s="6" t="e">
        <f t="shared" si="77"/>
        <v>#N/A</v>
      </c>
      <c r="E2992" s="149" t="e">
        <f t="shared" si="76"/>
        <v>#N/A</v>
      </c>
      <c r="F2992" s="173">
        <v>1</v>
      </c>
      <c r="G2992" t="e">
        <f>VLOOKUP(A2992,'MASTER KEY'!$A$2:$K7990,11,FALSE)</f>
        <v>#N/A</v>
      </c>
      <c r="H2992">
        <v>0</v>
      </c>
    </row>
    <row r="2993" spans="1:8">
      <c r="A2993" s="6">
        <f>'MASTER KEY'!A2993</f>
        <v>0</v>
      </c>
      <c r="B2993" t="e">
        <f>VLOOKUP(A2993,'MASTER KEY'!$A$2:$B8953,2,FALSE)</f>
        <v>#N/A</v>
      </c>
      <c r="C2993" s="149" t="e">
        <f>VLOOKUP(A2993,'MASTER KEY'!$A$2:$C8953,3,TRUE)</f>
        <v>#N/A</v>
      </c>
      <c r="D2993" s="6" t="e">
        <f t="shared" si="77"/>
        <v>#N/A</v>
      </c>
      <c r="E2993" s="149" t="e">
        <f t="shared" si="76"/>
        <v>#N/A</v>
      </c>
      <c r="F2993" s="173">
        <v>1</v>
      </c>
      <c r="G2993" t="e">
        <f>VLOOKUP(A2993,'MASTER KEY'!$A$2:$K7991,11,FALSE)</f>
        <v>#N/A</v>
      </c>
      <c r="H2993">
        <v>0</v>
      </c>
    </row>
    <row r="2994" spans="1:8">
      <c r="A2994" s="6">
        <f>'MASTER KEY'!A2994</f>
        <v>0</v>
      </c>
      <c r="B2994" t="e">
        <f>VLOOKUP(A2994,'MASTER KEY'!$A$2:$B8954,2,FALSE)</f>
        <v>#N/A</v>
      </c>
      <c r="C2994" s="149" t="e">
        <f>VLOOKUP(A2994,'MASTER KEY'!$A$2:$C8954,3,TRUE)</f>
        <v>#N/A</v>
      </c>
      <c r="D2994" s="6" t="e">
        <f t="shared" si="77"/>
        <v>#N/A</v>
      </c>
      <c r="E2994" s="149" t="e">
        <f t="shared" si="76"/>
        <v>#N/A</v>
      </c>
      <c r="F2994" s="173">
        <v>1</v>
      </c>
      <c r="G2994" t="e">
        <f>VLOOKUP(A2994,'MASTER KEY'!$A$2:$K7992,11,FALSE)</f>
        <v>#N/A</v>
      </c>
      <c r="H2994">
        <v>0</v>
      </c>
    </row>
    <row r="2995" spans="1:8">
      <c r="A2995" s="6">
        <f>'MASTER KEY'!A2995</f>
        <v>0</v>
      </c>
      <c r="B2995" t="e">
        <f>VLOOKUP(A2995,'MASTER KEY'!$A$2:$B8955,2,FALSE)</f>
        <v>#N/A</v>
      </c>
      <c r="C2995" s="149" t="e">
        <f>VLOOKUP(A2995,'MASTER KEY'!$A$2:$C8955,3,TRUE)</f>
        <v>#N/A</v>
      </c>
      <c r="D2995" s="6" t="e">
        <f t="shared" si="77"/>
        <v>#N/A</v>
      </c>
      <c r="E2995" s="149" t="e">
        <f t="shared" si="76"/>
        <v>#N/A</v>
      </c>
      <c r="F2995" s="173">
        <v>1</v>
      </c>
      <c r="G2995" t="e">
        <f>VLOOKUP(A2995,'MASTER KEY'!$A$2:$K7993,11,FALSE)</f>
        <v>#N/A</v>
      </c>
      <c r="H2995">
        <v>0</v>
      </c>
    </row>
    <row r="2996" spans="1:8">
      <c r="A2996" s="6">
        <f>'MASTER KEY'!A2996</f>
        <v>0</v>
      </c>
      <c r="B2996" t="e">
        <f>VLOOKUP(A2996,'MASTER KEY'!$A$2:$B8956,2,FALSE)</f>
        <v>#N/A</v>
      </c>
      <c r="C2996" s="149" t="e">
        <f>VLOOKUP(A2996,'MASTER KEY'!$A$2:$C8956,3,TRUE)</f>
        <v>#N/A</v>
      </c>
      <c r="D2996" s="6" t="e">
        <f t="shared" si="77"/>
        <v>#N/A</v>
      </c>
      <c r="E2996" s="149" t="e">
        <f t="shared" si="76"/>
        <v>#N/A</v>
      </c>
      <c r="F2996" s="173">
        <v>1</v>
      </c>
      <c r="G2996" t="e">
        <f>VLOOKUP(A2996,'MASTER KEY'!$A$2:$K7994,11,FALSE)</f>
        <v>#N/A</v>
      </c>
      <c r="H2996">
        <v>0</v>
      </c>
    </row>
    <row r="2997" spans="1:8">
      <c r="A2997" s="6">
        <f>'MASTER KEY'!A2997</f>
        <v>0</v>
      </c>
      <c r="B2997" t="e">
        <f>VLOOKUP(A2997,'MASTER KEY'!$A$2:$B8957,2,FALSE)</f>
        <v>#N/A</v>
      </c>
      <c r="C2997" s="149" t="e">
        <f>VLOOKUP(A2997,'MASTER KEY'!$A$2:$C8957,3,TRUE)</f>
        <v>#N/A</v>
      </c>
      <c r="D2997" s="6" t="e">
        <f t="shared" si="77"/>
        <v>#N/A</v>
      </c>
      <c r="E2997" s="149" t="e">
        <f t="shared" si="76"/>
        <v>#N/A</v>
      </c>
      <c r="F2997" s="173">
        <v>1</v>
      </c>
      <c r="G2997" t="e">
        <f>VLOOKUP(A2997,'MASTER KEY'!$A$2:$K7995,11,FALSE)</f>
        <v>#N/A</v>
      </c>
      <c r="H2997">
        <v>0</v>
      </c>
    </row>
    <row r="2998" spans="1:8">
      <c r="A2998" s="6">
        <f>'MASTER KEY'!A2998</f>
        <v>0</v>
      </c>
      <c r="B2998" t="e">
        <f>VLOOKUP(A2998,'MASTER KEY'!$A$2:$B8958,2,FALSE)</f>
        <v>#N/A</v>
      </c>
      <c r="C2998" s="149" t="e">
        <f>VLOOKUP(A2998,'MASTER KEY'!$A$2:$C8958,3,TRUE)</f>
        <v>#N/A</v>
      </c>
      <c r="D2998" s="6" t="e">
        <f t="shared" si="77"/>
        <v>#N/A</v>
      </c>
      <c r="E2998" s="149" t="e">
        <f t="shared" si="76"/>
        <v>#N/A</v>
      </c>
      <c r="F2998" s="173">
        <v>1</v>
      </c>
      <c r="G2998" t="e">
        <f>VLOOKUP(A2998,'MASTER KEY'!$A$2:$K7996,11,FALSE)</f>
        <v>#N/A</v>
      </c>
      <c r="H2998">
        <v>0</v>
      </c>
    </row>
    <row r="2999" spans="1:8">
      <c r="A2999" s="6">
        <f>'MASTER KEY'!A2999</f>
        <v>0</v>
      </c>
      <c r="B2999" t="e">
        <f>VLOOKUP(A2999,'MASTER KEY'!$A$2:$B8959,2,FALSE)</f>
        <v>#N/A</v>
      </c>
      <c r="C2999" s="149" t="e">
        <f>VLOOKUP(A2999,'MASTER KEY'!$A$2:$C8959,3,TRUE)</f>
        <v>#N/A</v>
      </c>
      <c r="D2999" s="6" t="e">
        <f t="shared" si="77"/>
        <v>#N/A</v>
      </c>
      <c r="E2999" s="149" t="e">
        <f t="shared" si="76"/>
        <v>#N/A</v>
      </c>
      <c r="F2999" s="173">
        <v>1</v>
      </c>
      <c r="G2999" t="e">
        <f>VLOOKUP(A2999,'MASTER KEY'!$A$2:$K7997,11,FALSE)</f>
        <v>#N/A</v>
      </c>
      <c r="H2999">
        <v>0</v>
      </c>
    </row>
    <row r="3000" spans="1:8">
      <c r="A3000" s="6">
        <f>'MASTER KEY'!A3000</f>
        <v>0</v>
      </c>
      <c r="B3000" t="e">
        <f>VLOOKUP(A3000,'MASTER KEY'!$A$2:$B8960,2,FALSE)</f>
        <v>#N/A</v>
      </c>
      <c r="C3000" s="149" t="e">
        <f>VLOOKUP(A3000,'MASTER KEY'!$A$2:$C8960,3,TRUE)</f>
        <v>#N/A</v>
      </c>
      <c r="D3000" s="6" t="e">
        <f t="shared" si="77"/>
        <v>#N/A</v>
      </c>
      <c r="E3000" s="149" t="e">
        <f t="shared" ref="E3000:E3063" si="78">C3000</f>
        <v>#N/A</v>
      </c>
      <c r="F3000" s="173">
        <v>1</v>
      </c>
      <c r="G3000" t="e">
        <f>VLOOKUP(A3000,'MASTER KEY'!$A$2:$K7998,11,FALSE)</f>
        <v>#N/A</v>
      </c>
      <c r="H3000">
        <v>0</v>
      </c>
    </row>
    <row r="3001" spans="1:8">
      <c r="A3001" s="6">
        <f>'MASTER KEY'!A3001</f>
        <v>0</v>
      </c>
      <c r="B3001" t="e">
        <f>VLOOKUP(A3001,'MASTER KEY'!$A$2:$B8961,2,FALSE)</f>
        <v>#N/A</v>
      </c>
      <c r="C3001" s="149" t="e">
        <f>VLOOKUP(A3001,'MASTER KEY'!$A$2:$C8961,3,TRUE)</f>
        <v>#N/A</v>
      </c>
      <c r="D3001" s="6" t="e">
        <f t="shared" si="77"/>
        <v>#N/A</v>
      </c>
      <c r="E3001" s="149" t="e">
        <f t="shared" si="78"/>
        <v>#N/A</v>
      </c>
      <c r="F3001" s="173">
        <v>1</v>
      </c>
      <c r="G3001" t="e">
        <f>VLOOKUP(A3001,'MASTER KEY'!$A$2:$K7999,11,FALSE)</f>
        <v>#N/A</v>
      </c>
      <c r="H3001">
        <v>0</v>
      </c>
    </row>
    <row r="3002" spans="1:8">
      <c r="A3002" s="6">
        <f>'MASTER KEY'!A3002</f>
        <v>0</v>
      </c>
      <c r="B3002" t="e">
        <f>VLOOKUP(A3002,'MASTER KEY'!$A$2:$B8962,2,FALSE)</f>
        <v>#N/A</v>
      </c>
      <c r="C3002" s="149" t="e">
        <f>VLOOKUP(A3002,'MASTER KEY'!$A$2:$C8962,3,TRUE)</f>
        <v>#N/A</v>
      </c>
      <c r="D3002" s="6" t="e">
        <f t="shared" si="77"/>
        <v>#N/A</v>
      </c>
      <c r="E3002" s="149" t="e">
        <f t="shared" si="78"/>
        <v>#N/A</v>
      </c>
      <c r="F3002" s="173">
        <v>1</v>
      </c>
      <c r="G3002" t="e">
        <f>VLOOKUP(A3002,'MASTER KEY'!$A$2:$K8000,11,FALSE)</f>
        <v>#N/A</v>
      </c>
      <c r="H3002">
        <v>0</v>
      </c>
    </row>
    <row r="3003" spans="1:8">
      <c r="A3003" s="6">
        <f>'MASTER KEY'!A3003</f>
        <v>0</v>
      </c>
      <c r="B3003" t="e">
        <f>VLOOKUP(A3003,'MASTER KEY'!$A$2:$B8963,2,FALSE)</f>
        <v>#N/A</v>
      </c>
      <c r="C3003" s="149" t="e">
        <f>VLOOKUP(A3003,'MASTER KEY'!$A$2:$C8963,3,TRUE)</f>
        <v>#N/A</v>
      </c>
      <c r="D3003" s="6" t="e">
        <f t="shared" si="77"/>
        <v>#N/A</v>
      </c>
      <c r="E3003" s="149" t="e">
        <f t="shared" si="78"/>
        <v>#N/A</v>
      </c>
      <c r="F3003" s="173">
        <v>1</v>
      </c>
      <c r="G3003" t="e">
        <f>VLOOKUP(A3003,'MASTER KEY'!$A$2:$K8001,11,FALSE)</f>
        <v>#N/A</v>
      </c>
      <c r="H3003">
        <v>0</v>
      </c>
    </row>
    <row r="3004" spans="1:8">
      <c r="A3004" s="6">
        <f>'MASTER KEY'!A3004</f>
        <v>0</v>
      </c>
      <c r="B3004" t="e">
        <f>VLOOKUP(A3004,'MASTER KEY'!$A$2:$B8964,2,FALSE)</f>
        <v>#N/A</v>
      </c>
      <c r="C3004" s="149" t="e">
        <f>VLOOKUP(A3004,'MASTER KEY'!$A$2:$C8964,3,TRUE)</f>
        <v>#N/A</v>
      </c>
      <c r="D3004" s="6" t="e">
        <f t="shared" si="77"/>
        <v>#N/A</v>
      </c>
      <c r="E3004" s="149" t="e">
        <f t="shared" si="78"/>
        <v>#N/A</v>
      </c>
      <c r="F3004" s="173">
        <v>1</v>
      </c>
      <c r="G3004" t="e">
        <f>VLOOKUP(A3004,'MASTER KEY'!$A$2:$K8002,11,FALSE)</f>
        <v>#N/A</v>
      </c>
      <c r="H3004">
        <v>0</v>
      </c>
    </row>
    <row r="3005" spans="1:8">
      <c r="A3005" s="6">
        <f>'MASTER KEY'!A3005</f>
        <v>0</v>
      </c>
      <c r="B3005" t="e">
        <f>VLOOKUP(A3005,'MASTER KEY'!$A$2:$B8965,2,FALSE)</f>
        <v>#N/A</v>
      </c>
      <c r="C3005" s="149" t="e">
        <f>VLOOKUP(A3005,'MASTER KEY'!$A$2:$C8965,3,TRUE)</f>
        <v>#N/A</v>
      </c>
      <c r="D3005" s="6" t="e">
        <f t="shared" si="77"/>
        <v>#N/A</v>
      </c>
      <c r="E3005" s="149" t="e">
        <f t="shared" si="78"/>
        <v>#N/A</v>
      </c>
      <c r="F3005" s="173">
        <v>1</v>
      </c>
      <c r="G3005" t="e">
        <f>VLOOKUP(A3005,'MASTER KEY'!$A$2:$K8003,11,FALSE)</f>
        <v>#N/A</v>
      </c>
      <c r="H3005">
        <v>0</v>
      </c>
    </row>
    <row r="3006" spans="1:8">
      <c r="A3006" s="6">
        <f>'MASTER KEY'!A3006</f>
        <v>0</v>
      </c>
      <c r="B3006" t="e">
        <f>VLOOKUP(A3006,'MASTER KEY'!$A$2:$B8966,2,FALSE)</f>
        <v>#N/A</v>
      </c>
      <c r="C3006" s="149" t="e">
        <f>VLOOKUP(A3006,'MASTER KEY'!$A$2:$C8966,3,TRUE)</f>
        <v>#N/A</v>
      </c>
      <c r="D3006" s="6" t="e">
        <f t="shared" si="77"/>
        <v>#N/A</v>
      </c>
      <c r="E3006" s="149" t="e">
        <f t="shared" si="78"/>
        <v>#N/A</v>
      </c>
      <c r="F3006" s="173">
        <v>1</v>
      </c>
      <c r="G3006" t="e">
        <f>VLOOKUP(A3006,'MASTER KEY'!$A$2:$K8004,11,FALSE)</f>
        <v>#N/A</v>
      </c>
      <c r="H3006">
        <v>0</v>
      </c>
    </row>
    <row r="3007" spans="1:8">
      <c r="A3007" s="6">
        <f>'MASTER KEY'!A3007</f>
        <v>0</v>
      </c>
      <c r="B3007" t="e">
        <f>VLOOKUP(A3007,'MASTER KEY'!$A$2:$B8967,2,FALSE)</f>
        <v>#N/A</v>
      </c>
      <c r="C3007" s="149" t="e">
        <f>VLOOKUP(A3007,'MASTER KEY'!$A$2:$C8967,3,TRUE)</f>
        <v>#N/A</v>
      </c>
      <c r="D3007" s="6" t="e">
        <f t="shared" si="77"/>
        <v>#N/A</v>
      </c>
      <c r="E3007" s="149" t="e">
        <f t="shared" si="78"/>
        <v>#N/A</v>
      </c>
      <c r="F3007" s="173">
        <v>1</v>
      </c>
      <c r="G3007" t="e">
        <f>VLOOKUP(A3007,'MASTER KEY'!$A$2:$K8005,11,FALSE)</f>
        <v>#N/A</v>
      </c>
      <c r="H3007">
        <v>0</v>
      </c>
    </row>
    <row r="3008" spans="1:8">
      <c r="A3008" s="6">
        <f>'MASTER KEY'!A3008</f>
        <v>0</v>
      </c>
      <c r="B3008" t="e">
        <f>VLOOKUP(A3008,'MASTER KEY'!$A$2:$B8968,2,FALSE)</f>
        <v>#N/A</v>
      </c>
      <c r="C3008" s="149" t="e">
        <f>VLOOKUP(A3008,'MASTER KEY'!$A$2:$C8968,3,TRUE)</f>
        <v>#N/A</v>
      </c>
      <c r="D3008" s="6" t="e">
        <f t="shared" si="77"/>
        <v>#N/A</v>
      </c>
      <c r="E3008" s="149" t="e">
        <f t="shared" si="78"/>
        <v>#N/A</v>
      </c>
      <c r="F3008" s="173">
        <v>1</v>
      </c>
      <c r="G3008" t="e">
        <f>VLOOKUP(A3008,'MASTER KEY'!$A$2:$K8006,11,FALSE)</f>
        <v>#N/A</v>
      </c>
      <c r="H3008">
        <v>0</v>
      </c>
    </row>
    <row r="3009" spans="1:8">
      <c r="A3009" s="6">
        <f>'MASTER KEY'!A3009</f>
        <v>0</v>
      </c>
      <c r="B3009" t="e">
        <f>VLOOKUP(A3009,'MASTER KEY'!$A$2:$B8969,2,FALSE)</f>
        <v>#N/A</v>
      </c>
      <c r="C3009" s="149" t="e">
        <f>VLOOKUP(A3009,'MASTER KEY'!$A$2:$C8969,3,TRUE)</f>
        <v>#N/A</v>
      </c>
      <c r="D3009" s="6" t="e">
        <f t="shared" si="77"/>
        <v>#N/A</v>
      </c>
      <c r="E3009" s="149" t="e">
        <f t="shared" si="78"/>
        <v>#N/A</v>
      </c>
      <c r="F3009" s="173">
        <v>1</v>
      </c>
      <c r="G3009" t="e">
        <f>VLOOKUP(A3009,'MASTER KEY'!$A$2:$K8007,11,FALSE)</f>
        <v>#N/A</v>
      </c>
      <c r="H3009">
        <v>0</v>
      </c>
    </row>
    <row r="3010" spans="1:8">
      <c r="A3010" s="6">
        <f>'MASTER KEY'!A3010</f>
        <v>0</v>
      </c>
      <c r="B3010" t="e">
        <f>VLOOKUP(A3010,'MASTER KEY'!$A$2:$B8970,2,FALSE)</f>
        <v>#N/A</v>
      </c>
      <c r="C3010" s="149" t="e">
        <f>VLOOKUP(A3010,'MASTER KEY'!$A$2:$C8970,3,TRUE)</f>
        <v>#N/A</v>
      </c>
      <c r="D3010" s="6" t="e">
        <f t="shared" si="77"/>
        <v>#N/A</v>
      </c>
      <c r="E3010" s="149" t="e">
        <f t="shared" si="78"/>
        <v>#N/A</v>
      </c>
      <c r="F3010" s="173">
        <v>1</v>
      </c>
      <c r="G3010" t="e">
        <f>VLOOKUP(A3010,'MASTER KEY'!$A$2:$K8008,11,FALSE)</f>
        <v>#N/A</v>
      </c>
      <c r="H3010">
        <v>0</v>
      </c>
    </row>
    <row r="3011" spans="1:8">
      <c r="A3011" s="6">
        <f>'MASTER KEY'!A3011</f>
        <v>0</v>
      </c>
      <c r="B3011" t="e">
        <f>VLOOKUP(A3011,'MASTER KEY'!$A$2:$B8971,2,FALSE)</f>
        <v>#N/A</v>
      </c>
      <c r="C3011" s="149" t="e">
        <f>VLOOKUP(A3011,'MASTER KEY'!$A$2:$C8971,3,TRUE)</f>
        <v>#N/A</v>
      </c>
      <c r="D3011" s="6" t="e">
        <f t="shared" si="77"/>
        <v>#N/A</v>
      </c>
      <c r="E3011" s="149" t="e">
        <f t="shared" si="78"/>
        <v>#N/A</v>
      </c>
      <c r="F3011" s="173">
        <v>1</v>
      </c>
      <c r="G3011" t="e">
        <f>VLOOKUP(A3011,'MASTER KEY'!$A$2:$K8009,11,FALSE)</f>
        <v>#N/A</v>
      </c>
      <c r="H3011">
        <v>0</v>
      </c>
    </row>
    <row r="3012" spans="1:8">
      <c r="A3012" s="6">
        <f>'MASTER KEY'!A3012</f>
        <v>0</v>
      </c>
      <c r="B3012" t="e">
        <f>VLOOKUP(A3012,'MASTER KEY'!$A$2:$B8972,2,FALSE)</f>
        <v>#N/A</v>
      </c>
      <c r="C3012" s="149" t="e">
        <f>VLOOKUP(A3012,'MASTER KEY'!$A$2:$C8972,3,TRUE)</f>
        <v>#N/A</v>
      </c>
      <c r="D3012" s="6" t="e">
        <f t="shared" si="77"/>
        <v>#N/A</v>
      </c>
      <c r="E3012" s="149" t="e">
        <f t="shared" si="78"/>
        <v>#N/A</v>
      </c>
      <c r="F3012" s="173">
        <v>1</v>
      </c>
      <c r="G3012" t="e">
        <f>VLOOKUP(A3012,'MASTER KEY'!$A$2:$K8010,11,FALSE)</f>
        <v>#N/A</v>
      </c>
      <c r="H3012">
        <v>0</v>
      </c>
    </row>
    <row r="3013" spans="1:8">
      <c r="A3013" s="6">
        <f>'MASTER KEY'!A3013</f>
        <v>0</v>
      </c>
      <c r="B3013" t="e">
        <f>VLOOKUP(A3013,'MASTER KEY'!$A$2:$B8973,2,FALSE)</f>
        <v>#N/A</v>
      </c>
      <c r="C3013" s="149" t="e">
        <f>VLOOKUP(A3013,'MASTER KEY'!$A$2:$C8973,3,TRUE)</f>
        <v>#N/A</v>
      </c>
      <c r="D3013" s="6" t="e">
        <f t="shared" si="77"/>
        <v>#N/A</v>
      </c>
      <c r="E3013" s="149" t="e">
        <f t="shared" si="78"/>
        <v>#N/A</v>
      </c>
      <c r="F3013" s="173">
        <v>1</v>
      </c>
      <c r="G3013" t="e">
        <f>VLOOKUP(A3013,'MASTER KEY'!$A$2:$K8011,11,FALSE)</f>
        <v>#N/A</v>
      </c>
      <c r="H3013">
        <v>0</v>
      </c>
    </row>
    <row r="3014" spans="1:8">
      <c r="A3014" s="6">
        <f>'MASTER KEY'!A3014</f>
        <v>0</v>
      </c>
      <c r="B3014" t="e">
        <f>VLOOKUP(A3014,'MASTER KEY'!$A$2:$B8974,2,FALSE)</f>
        <v>#N/A</v>
      </c>
      <c r="C3014" s="149" t="e">
        <f>VLOOKUP(A3014,'MASTER KEY'!$A$2:$C8974,3,TRUE)</f>
        <v>#N/A</v>
      </c>
      <c r="D3014" s="6" t="e">
        <f t="shared" si="77"/>
        <v>#N/A</v>
      </c>
      <c r="E3014" s="149" t="e">
        <f t="shared" si="78"/>
        <v>#N/A</v>
      </c>
      <c r="F3014" s="173">
        <v>1</v>
      </c>
      <c r="G3014" t="e">
        <f>VLOOKUP(A3014,'MASTER KEY'!$A$2:$K8012,11,FALSE)</f>
        <v>#N/A</v>
      </c>
      <c r="H3014">
        <v>0</v>
      </c>
    </row>
    <row r="3015" spans="1:8">
      <c r="A3015" s="6">
        <f>'MASTER KEY'!A3015</f>
        <v>0</v>
      </c>
      <c r="B3015" t="e">
        <f>VLOOKUP(A3015,'MASTER KEY'!$A$2:$B8975,2,FALSE)</f>
        <v>#N/A</v>
      </c>
      <c r="C3015" s="149" t="e">
        <f>VLOOKUP(A3015,'MASTER KEY'!$A$2:$C8975,3,TRUE)</f>
        <v>#N/A</v>
      </c>
      <c r="D3015" s="6" t="e">
        <f t="shared" si="77"/>
        <v>#N/A</v>
      </c>
      <c r="E3015" s="149" t="e">
        <f t="shared" si="78"/>
        <v>#N/A</v>
      </c>
      <c r="F3015" s="173">
        <v>1</v>
      </c>
      <c r="G3015" t="e">
        <f>VLOOKUP(A3015,'MASTER KEY'!$A$2:$K8013,11,FALSE)</f>
        <v>#N/A</v>
      </c>
      <c r="H3015">
        <v>0</v>
      </c>
    </row>
    <row r="3016" spans="1:8">
      <c r="A3016" s="6">
        <f>'MASTER KEY'!A3016</f>
        <v>0</v>
      </c>
      <c r="B3016" t="e">
        <f>VLOOKUP(A3016,'MASTER KEY'!$A$2:$B8976,2,FALSE)</f>
        <v>#N/A</v>
      </c>
      <c r="C3016" s="149" t="e">
        <f>VLOOKUP(A3016,'MASTER KEY'!$A$2:$C8976,3,TRUE)</f>
        <v>#N/A</v>
      </c>
      <c r="D3016" s="6" t="e">
        <f t="shared" si="77"/>
        <v>#N/A</v>
      </c>
      <c r="E3016" s="149" t="e">
        <f t="shared" si="78"/>
        <v>#N/A</v>
      </c>
      <c r="F3016" s="173">
        <v>1</v>
      </c>
      <c r="G3016" t="e">
        <f>VLOOKUP(A3016,'MASTER KEY'!$A$2:$K8014,11,FALSE)</f>
        <v>#N/A</v>
      </c>
      <c r="H3016">
        <v>0</v>
      </c>
    </row>
    <row r="3017" spans="1:8">
      <c r="A3017" s="6">
        <f>'MASTER KEY'!A3017</f>
        <v>0</v>
      </c>
      <c r="B3017" t="e">
        <f>VLOOKUP(A3017,'MASTER KEY'!$A$2:$B8977,2,FALSE)</f>
        <v>#N/A</v>
      </c>
      <c r="C3017" s="149" t="e">
        <f>VLOOKUP(A3017,'MASTER KEY'!$A$2:$C8977,3,TRUE)</f>
        <v>#N/A</v>
      </c>
      <c r="D3017" s="6" t="e">
        <f t="shared" si="77"/>
        <v>#N/A</v>
      </c>
      <c r="E3017" s="149" t="e">
        <f t="shared" si="78"/>
        <v>#N/A</v>
      </c>
      <c r="F3017" s="173">
        <v>1</v>
      </c>
      <c r="G3017" t="e">
        <f>VLOOKUP(A3017,'MASTER KEY'!$A$2:$K8015,11,FALSE)</f>
        <v>#N/A</v>
      </c>
      <c r="H3017">
        <v>0</v>
      </c>
    </row>
    <row r="3018" spans="1:8">
      <c r="A3018" s="6">
        <f>'MASTER KEY'!A3018</f>
        <v>0</v>
      </c>
      <c r="B3018" t="e">
        <f>VLOOKUP(A3018,'MASTER KEY'!$A$2:$B8978,2,FALSE)</f>
        <v>#N/A</v>
      </c>
      <c r="C3018" s="149" t="e">
        <f>VLOOKUP(A3018,'MASTER KEY'!$A$2:$C8978,3,TRUE)</f>
        <v>#N/A</v>
      </c>
      <c r="D3018" s="6" t="e">
        <f t="shared" si="77"/>
        <v>#N/A</v>
      </c>
      <c r="E3018" s="149" t="e">
        <f t="shared" si="78"/>
        <v>#N/A</v>
      </c>
      <c r="F3018" s="173">
        <v>1</v>
      </c>
      <c r="G3018" t="e">
        <f>VLOOKUP(A3018,'MASTER KEY'!$A$2:$K8016,11,FALSE)</f>
        <v>#N/A</v>
      </c>
      <c r="H3018">
        <v>0</v>
      </c>
    </row>
    <row r="3019" spans="1:8">
      <c r="A3019" s="6">
        <f>'MASTER KEY'!A3019</f>
        <v>0</v>
      </c>
      <c r="B3019" t="e">
        <f>VLOOKUP(A3019,'MASTER KEY'!$A$2:$B8979,2,FALSE)</f>
        <v>#N/A</v>
      </c>
      <c r="C3019" s="149" t="e">
        <f>VLOOKUP(A3019,'MASTER KEY'!$A$2:$C8979,3,TRUE)</f>
        <v>#N/A</v>
      </c>
      <c r="D3019" s="6" t="e">
        <f t="shared" ref="D3019:D3082" si="79">SUBSTITUTE(SUBSTITUTE(SUBSTITUTE(SUBSTITUTE(SUBSTITUTE(SUBSTITUTE(SUBSTITUTE(SUBSTITUTE(SUBSTITUTE(SUBSTITUTE(SUBSTITUTE(SUBSTITUTE(B3019," ","_"),"%",""),"(",""),")",""),"/",""),",",""),"-",""),".",""),"'",""),"&lt;",""),"&gt;",""),"=","")</f>
        <v>#N/A</v>
      </c>
      <c r="E3019" s="149" t="e">
        <f t="shared" si="78"/>
        <v>#N/A</v>
      </c>
      <c r="F3019" s="173">
        <v>1</v>
      </c>
      <c r="G3019" t="e">
        <f>VLOOKUP(A3019,'MASTER KEY'!$A$2:$K8017,11,FALSE)</f>
        <v>#N/A</v>
      </c>
      <c r="H3019">
        <v>0</v>
      </c>
    </row>
    <row r="3020" spans="1:8">
      <c r="A3020" s="6">
        <f>'MASTER KEY'!A3020</f>
        <v>0</v>
      </c>
      <c r="B3020" t="e">
        <f>VLOOKUP(A3020,'MASTER KEY'!$A$2:$B8980,2,FALSE)</f>
        <v>#N/A</v>
      </c>
      <c r="C3020" s="149" t="e">
        <f>VLOOKUP(A3020,'MASTER KEY'!$A$2:$C8980,3,TRUE)</f>
        <v>#N/A</v>
      </c>
      <c r="D3020" s="6" t="e">
        <f t="shared" si="79"/>
        <v>#N/A</v>
      </c>
      <c r="E3020" s="149" t="e">
        <f t="shared" si="78"/>
        <v>#N/A</v>
      </c>
      <c r="F3020" s="173">
        <v>1</v>
      </c>
      <c r="G3020" t="e">
        <f>VLOOKUP(A3020,'MASTER KEY'!$A$2:$K8018,11,FALSE)</f>
        <v>#N/A</v>
      </c>
      <c r="H3020">
        <v>0</v>
      </c>
    </row>
    <row r="3021" spans="1:8">
      <c r="A3021" s="6">
        <f>'MASTER KEY'!A3021</f>
        <v>0</v>
      </c>
      <c r="B3021" t="e">
        <f>VLOOKUP(A3021,'MASTER KEY'!$A$2:$B8981,2,FALSE)</f>
        <v>#N/A</v>
      </c>
      <c r="C3021" s="149" t="e">
        <f>VLOOKUP(A3021,'MASTER KEY'!$A$2:$C8981,3,TRUE)</f>
        <v>#N/A</v>
      </c>
      <c r="D3021" s="6" t="e">
        <f t="shared" si="79"/>
        <v>#N/A</v>
      </c>
      <c r="E3021" s="149" t="e">
        <f t="shared" si="78"/>
        <v>#N/A</v>
      </c>
      <c r="F3021" s="173">
        <v>1</v>
      </c>
      <c r="G3021" t="e">
        <f>VLOOKUP(A3021,'MASTER KEY'!$A$2:$K8019,11,FALSE)</f>
        <v>#N/A</v>
      </c>
      <c r="H3021">
        <v>0</v>
      </c>
    </row>
    <row r="3022" spans="1:8">
      <c r="A3022" s="6">
        <f>'MASTER KEY'!A3022</f>
        <v>0</v>
      </c>
      <c r="B3022" t="e">
        <f>VLOOKUP(A3022,'MASTER KEY'!$A$2:$B8982,2,FALSE)</f>
        <v>#N/A</v>
      </c>
      <c r="C3022" s="149" t="e">
        <f>VLOOKUP(A3022,'MASTER KEY'!$A$2:$C8982,3,TRUE)</f>
        <v>#N/A</v>
      </c>
      <c r="D3022" s="6" t="e">
        <f t="shared" si="79"/>
        <v>#N/A</v>
      </c>
      <c r="E3022" s="149" t="e">
        <f t="shared" si="78"/>
        <v>#N/A</v>
      </c>
      <c r="F3022" s="173">
        <v>1</v>
      </c>
      <c r="G3022" t="e">
        <f>VLOOKUP(A3022,'MASTER KEY'!$A$2:$K8020,11,FALSE)</f>
        <v>#N/A</v>
      </c>
      <c r="H3022">
        <v>0</v>
      </c>
    </row>
    <row r="3023" spans="1:8">
      <c r="A3023" s="6">
        <f>'MASTER KEY'!A3023</f>
        <v>0</v>
      </c>
      <c r="B3023" t="e">
        <f>VLOOKUP(A3023,'MASTER KEY'!$A$2:$B8983,2,FALSE)</f>
        <v>#N/A</v>
      </c>
      <c r="C3023" s="149" t="e">
        <f>VLOOKUP(A3023,'MASTER KEY'!$A$2:$C8983,3,TRUE)</f>
        <v>#N/A</v>
      </c>
      <c r="D3023" s="6" t="e">
        <f t="shared" si="79"/>
        <v>#N/A</v>
      </c>
      <c r="E3023" s="149" t="e">
        <f t="shared" si="78"/>
        <v>#N/A</v>
      </c>
      <c r="F3023" s="173">
        <v>1</v>
      </c>
      <c r="G3023" t="e">
        <f>VLOOKUP(A3023,'MASTER KEY'!$A$2:$K8021,11,FALSE)</f>
        <v>#N/A</v>
      </c>
      <c r="H3023">
        <v>0</v>
      </c>
    </row>
    <row r="3024" spans="1:8">
      <c r="A3024" s="6">
        <f>'MASTER KEY'!A3024</f>
        <v>0</v>
      </c>
      <c r="B3024" t="e">
        <f>VLOOKUP(A3024,'MASTER KEY'!$A$2:$B8984,2,FALSE)</f>
        <v>#N/A</v>
      </c>
      <c r="C3024" s="149" t="e">
        <f>VLOOKUP(A3024,'MASTER KEY'!$A$2:$C8984,3,TRUE)</f>
        <v>#N/A</v>
      </c>
      <c r="D3024" s="6" t="e">
        <f t="shared" si="79"/>
        <v>#N/A</v>
      </c>
      <c r="E3024" s="149" t="e">
        <f t="shared" si="78"/>
        <v>#N/A</v>
      </c>
      <c r="F3024" s="173">
        <v>1</v>
      </c>
      <c r="G3024" t="e">
        <f>VLOOKUP(A3024,'MASTER KEY'!$A$2:$K8022,11,FALSE)</f>
        <v>#N/A</v>
      </c>
      <c r="H3024">
        <v>0</v>
      </c>
    </row>
    <row r="3025" spans="1:8">
      <c r="A3025" s="6">
        <f>'MASTER KEY'!A3025</f>
        <v>0</v>
      </c>
      <c r="B3025" t="e">
        <f>VLOOKUP(A3025,'MASTER KEY'!$A$2:$B8985,2,FALSE)</f>
        <v>#N/A</v>
      </c>
      <c r="C3025" s="149" t="e">
        <f>VLOOKUP(A3025,'MASTER KEY'!$A$2:$C8985,3,TRUE)</f>
        <v>#N/A</v>
      </c>
      <c r="D3025" s="6" t="e">
        <f t="shared" si="79"/>
        <v>#N/A</v>
      </c>
      <c r="E3025" s="149" t="e">
        <f t="shared" si="78"/>
        <v>#N/A</v>
      </c>
      <c r="F3025" s="173">
        <v>1</v>
      </c>
      <c r="G3025" t="e">
        <f>VLOOKUP(A3025,'MASTER KEY'!$A$2:$K8023,11,FALSE)</f>
        <v>#N/A</v>
      </c>
      <c r="H3025">
        <v>0</v>
      </c>
    </row>
    <row r="3026" spans="1:8">
      <c r="A3026" s="6">
        <f>'MASTER KEY'!A3026</f>
        <v>0</v>
      </c>
      <c r="B3026" t="e">
        <f>VLOOKUP(A3026,'MASTER KEY'!$A$2:$B8986,2,FALSE)</f>
        <v>#N/A</v>
      </c>
      <c r="C3026" s="149" t="e">
        <f>VLOOKUP(A3026,'MASTER KEY'!$A$2:$C8986,3,TRUE)</f>
        <v>#N/A</v>
      </c>
      <c r="D3026" s="6" t="e">
        <f t="shared" si="79"/>
        <v>#N/A</v>
      </c>
      <c r="E3026" s="149" t="e">
        <f t="shared" si="78"/>
        <v>#N/A</v>
      </c>
      <c r="F3026" s="173">
        <v>1</v>
      </c>
      <c r="G3026" t="e">
        <f>VLOOKUP(A3026,'MASTER KEY'!$A$2:$K8024,11,FALSE)</f>
        <v>#N/A</v>
      </c>
      <c r="H3026">
        <v>0</v>
      </c>
    </row>
    <row r="3027" spans="1:8">
      <c r="A3027" s="6">
        <f>'MASTER KEY'!A3027</f>
        <v>0</v>
      </c>
      <c r="B3027" t="e">
        <f>VLOOKUP(A3027,'MASTER KEY'!$A$2:$B8987,2,FALSE)</f>
        <v>#N/A</v>
      </c>
      <c r="C3027" s="149" t="e">
        <f>VLOOKUP(A3027,'MASTER KEY'!$A$2:$C8987,3,TRUE)</f>
        <v>#N/A</v>
      </c>
      <c r="D3027" s="6" t="e">
        <f t="shared" si="79"/>
        <v>#N/A</v>
      </c>
      <c r="E3027" s="149" t="e">
        <f t="shared" si="78"/>
        <v>#N/A</v>
      </c>
      <c r="F3027" s="173">
        <v>1</v>
      </c>
      <c r="G3027" t="e">
        <f>VLOOKUP(A3027,'MASTER KEY'!$A$2:$K8025,11,FALSE)</f>
        <v>#N/A</v>
      </c>
      <c r="H3027">
        <v>0</v>
      </c>
    </row>
    <row r="3028" spans="1:8">
      <c r="A3028" s="6">
        <f>'MASTER KEY'!A3028</f>
        <v>0</v>
      </c>
      <c r="B3028" t="e">
        <f>VLOOKUP(A3028,'MASTER KEY'!$A$2:$B8988,2,FALSE)</f>
        <v>#N/A</v>
      </c>
      <c r="C3028" s="149" t="e">
        <f>VLOOKUP(A3028,'MASTER KEY'!$A$2:$C8988,3,TRUE)</f>
        <v>#N/A</v>
      </c>
      <c r="D3028" s="6" t="e">
        <f t="shared" si="79"/>
        <v>#N/A</v>
      </c>
      <c r="E3028" s="149" t="e">
        <f t="shared" si="78"/>
        <v>#N/A</v>
      </c>
      <c r="F3028" s="173">
        <v>1</v>
      </c>
      <c r="G3028" t="e">
        <f>VLOOKUP(A3028,'MASTER KEY'!$A$2:$K8026,11,FALSE)</f>
        <v>#N/A</v>
      </c>
      <c r="H3028">
        <v>0</v>
      </c>
    </row>
    <row r="3029" spans="1:8">
      <c r="A3029" s="6">
        <f>'MASTER KEY'!A3029</f>
        <v>0</v>
      </c>
      <c r="B3029" t="e">
        <f>VLOOKUP(A3029,'MASTER KEY'!$A$2:$B8989,2,FALSE)</f>
        <v>#N/A</v>
      </c>
      <c r="C3029" s="149" t="e">
        <f>VLOOKUP(A3029,'MASTER KEY'!$A$2:$C8989,3,TRUE)</f>
        <v>#N/A</v>
      </c>
      <c r="D3029" s="6" t="e">
        <f t="shared" si="79"/>
        <v>#N/A</v>
      </c>
      <c r="E3029" s="149" t="e">
        <f t="shared" si="78"/>
        <v>#N/A</v>
      </c>
      <c r="F3029" s="173">
        <v>1</v>
      </c>
      <c r="G3029" t="e">
        <f>VLOOKUP(A3029,'MASTER KEY'!$A$2:$K8027,11,FALSE)</f>
        <v>#N/A</v>
      </c>
      <c r="H3029">
        <v>0</v>
      </c>
    </row>
    <row r="3030" spans="1:8">
      <c r="A3030" s="6">
        <f>'MASTER KEY'!A3030</f>
        <v>0</v>
      </c>
      <c r="B3030" t="e">
        <f>VLOOKUP(A3030,'MASTER KEY'!$A$2:$B8990,2,FALSE)</f>
        <v>#N/A</v>
      </c>
      <c r="C3030" s="149" t="e">
        <f>VLOOKUP(A3030,'MASTER KEY'!$A$2:$C8990,3,TRUE)</f>
        <v>#N/A</v>
      </c>
      <c r="D3030" s="6" t="e">
        <f t="shared" si="79"/>
        <v>#N/A</v>
      </c>
      <c r="E3030" s="149" t="e">
        <f t="shared" si="78"/>
        <v>#N/A</v>
      </c>
      <c r="F3030" s="173">
        <v>1</v>
      </c>
      <c r="G3030" t="e">
        <f>VLOOKUP(A3030,'MASTER KEY'!$A$2:$K8028,11,FALSE)</f>
        <v>#N/A</v>
      </c>
      <c r="H3030">
        <v>0</v>
      </c>
    </row>
    <row r="3031" spans="1:8">
      <c r="A3031" s="6">
        <f>'MASTER KEY'!A3031</f>
        <v>0</v>
      </c>
      <c r="B3031" t="e">
        <f>VLOOKUP(A3031,'MASTER KEY'!$A$2:$B8991,2,FALSE)</f>
        <v>#N/A</v>
      </c>
      <c r="C3031" s="149" t="e">
        <f>VLOOKUP(A3031,'MASTER KEY'!$A$2:$C8991,3,TRUE)</f>
        <v>#N/A</v>
      </c>
      <c r="D3031" s="6" t="e">
        <f t="shared" si="79"/>
        <v>#N/A</v>
      </c>
      <c r="E3031" s="149" t="e">
        <f t="shared" si="78"/>
        <v>#N/A</v>
      </c>
      <c r="F3031" s="173">
        <v>1</v>
      </c>
      <c r="G3031" t="e">
        <f>VLOOKUP(A3031,'MASTER KEY'!$A$2:$K8029,11,FALSE)</f>
        <v>#N/A</v>
      </c>
      <c r="H3031">
        <v>0</v>
      </c>
    </row>
    <row r="3032" spans="1:8">
      <c r="A3032" s="6">
        <f>'MASTER KEY'!A3032</f>
        <v>0</v>
      </c>
      <c r="B3032" t="e">
        <f>VLOOKUP(A3032,'MASTER KEY'!$A$2:$B8992,2,FALSE)</f>
        <v>#N/A</v>
      </c>
      <c r="C3032" s="149" t="e">
        <f>VLOOKUP(A3032,'MASTER KEY'!$A$2:$C8992,3,TRUE)</f>
        <v>#N/A</v>
      </c>
      <c r="D3032" s="6" t="e">
        <f t="shared" si="79"/>
        <v>#N/A</v>
      </c>
      <c r="E3032" s="149" t="e">
        <f t="shared" si="78"/>
        <v>#N/A</v>
      </c>
      <c r="F3032" s="173">
        <v>1</v>
      </c>
      <c r="G3032" t="e">
        <f>VLOOKUP(A3032,'MASTER KEY'!$A$2:$K8030,11,FALSE)</f>
        <v>#N/A</v>
      </c>
      <c r="H3032">
        <v>0</v>
      </c>
    </row>
    <row r="3033" spans="1:8">
      <c r="A3033" s="6">
        <f>'MASTER KEY'!A3033</f>
        <v>0</v>
      </c>
      <c r="B3033" t="e">
        <f>VLOOKUP(A3033,'MASTER KEY'!$A$2:$B8993,2,FALSE)</f>
        <v>#N/A</v>
      </c>
      <c r="C3033" s="149" t="e">
        <f>VLOOKUP(A3033,'MASTER KEY'!$A$2:$C8993,3,TRUE)</f>
        <v>#N/A</v>
      </c>
      <c r="D3033" s="6" t="e">
        <f t="shared" si="79"/>
        <v>#N/A</v>
      </c>
      <c r="E3033" s="149" t="e">
        <f t="shared" si="78"/>
        <v>#N/A</v>
      </c>
      <c r="F3033" s="173">
        <v>1</v>
      </c>
      <c r="G3033" t="e">
        <f>VLOOKUP(A3033,'MASTER KEY'!$A$2:$K8031,11,FALSE)</f>
        <v>#N/A</v>
      </c>
      <c r="H3033">
        <v>0</v>
      </c>
    </row>
    <row r="3034" spans="1:8">
      <c r="A3034" s="6">
        <f>'MASTER KEY'!A3034</f>
        <v>0</v>
      </c>
      <c r="B3034" t="e">
        <f>VLOOKUP(A3034,'MASTER KEY'!$A$2:$B8994,2,FALSE)</f>
        <v>#N/A</v>
      </c>
      <c r="C3034" s="149" t="e">
        <f>VLOOKUP(A3034,'MASTER KEY'!$A$2:$C8994,3,TRUE)</f>
        <v>#N/A</v>
      </c>
      <c r="D3034" s="6" t="e">
        <f t="shared" si="79"/>
        <v>#N/A</v>
      </c>
      <c r="E3034" s="149" t="e">
        <f t="shared" si="78"/>
        <v>#N/A</v>
      </c>
      <c r="F3034" s="173">
        <v>1</v>
      </c>
      <c r="G3034" t="e">
        <f>VLOOKUP(A3034,'MASTER KEY'!$A$2:$K8032,11,FALSE)</f>
        <v>#N/A</v>
      </c>
      <c r="H3034">
        <v>0</v>
      </c>
    </row>
    <row r="3035" spans="1:8">
      <c r="A3035" s="6">
        <f>'MASTER KEY'!A3035</f>
        <v>0</v>
      </c>
      <c r="B3035" t="e">
        <f>VLOOKUP(A3035,'MASTER KEY'!$A$2:$B8995,2,FALSE)</f>
        <v>#N/A</v>
      </c>
      <c r="C3035" s="149" t="e">
        <f>VLOOKUP(A3035,'MASTER KEY'!$A$2:$C8995,3,TRUE)</f>
        <v>#N/A</v>
      </c>
      <c r="D3035" s="6" t="e">
        <f t="shared" si="79"/>
        <v>#N/A</v>
      </c>
      <c r="E3035" s="149" t="e">
        <f t="shared" si="78"/>
        <v>#N/A</v>
      </c>
      <c r="F3035" s="173">
        <v>1</v>
      </c>
      <c r="G3035" t="e">
        <f>VLOOKUP(A3035,'MASTER KEY'!$A$2:$K8033,11,FALSE)</f>
        <v>#N/A</v>
      </c>
      <c r="H3035">
        <v>0</v>
      </c>
    </row>
    <row r="3036" spans="1:8">
      <c r="A3036" s="6">
        <f>'MASTER KEY'!A3036</f>
        <v>0</v>
      </c>
      <c r="B3036" t="e">
        <f>VLOOKUP(A3036,'MASTER KEY'!$A$2:$B8996,2,FALSE)</f>
        <v>#N/A</v>
      </c>
      <c r="C3036" s="149" t="e">
        <f>VLOOKUP(A3036,'MASTER KEY'!$A$2:$C8996,3,TRUE)</f>
        <v>#N/A</v>
      </c>
      <c r="D3036" s="6" t="e">
        <f t="shared" si="79"/>
        <v>#N/A</v>
      </c>
      <c r="E3036" s="149" t="e">
        <f t="shared" si="78"/>
        <v>#N/A</v>
      </c>
      <c r="F3036" s="173">
        <v>1</v>
      </c>
      <c r="G3036" t="e">
        <f>VLOOKUP(A3036,'MASTER KEY'!$A$2:$K8034,11,FALSE)</f>
        <v>#N/A</v>
      </c>
      <c r="H3036">
        <v>0</v>
      </c>
    </row>
    <row r="3037" spans="1:8">
      <c r="A3037" s="6">
        <f>'MASTER KEY'!A3037</f>
        <v>0</v>
      </c>
      <c r="B3037" t="e">
        <f>VLOOKUP(A3037,'MASTER KEY'!$A$2:$B8997,2,FALSE)</f>
        <v>#N/A</v>
      </c>
      <c r="C3037" s="149" t="e">
        <f>VLOOKUP(A3037,'MASTER KEY'!$A$2:$C8997,3,TRUE)</f>
        <v>#N/A</v>
      </c>
      <c r="D3037" s="6" t="e">
        <f t="shared" si="79"/>
        <v>#N/A</v>
      </c>
      <c r="E3037" s="149" t="e">
        <f t="shared" si="78"/>
        <v>#N/A</v>
      </c>
      <c r="F3037" s="173">
        <v>1</v>
      </c>
      <c r="G3037" t="e">
        <f>VLOOKUP(A3037,'MASTER KEY'!$A$2:$K8035,11,FALSE)</f>
        <v>#N/A</v>
      </c>
      <c r="H3037">
        <v>0</v>
      </c>
    </row>
    <row r="3038" spans="1:8">
      <c r="A3038" s="6">
        <f>'MASTER KEY'!A3038</f>
        <v>0</v>
      </c>
      <c r="B3038" t="e">
        <f>VLOOKUP(A3038,'MASTER KEY'!$A$2:$B8998,2,FALSE)</f>
        <v>#N/A</v>
      </c>
      <c r="C3038" s="149" t="e">
        <f>VLOOKUP(A3038,'MASTER KEY'!$A$2:$C8998,3,TRUE)</f>
        <v>#N/A</v>
      </c>
      <c r="D3038" s="6" t="e">
        <f t="shared" si="79"/>
        <v>#N/A</v>
      </c>
      <c r="E3038" s="149" t="e">
        <f t="shared" si="78"/>
        <v>#N/A</v>
      </c>
      <c r="F3038" s="173">
        <v>1</v>
      </c>
      <c r="G3038" t="e">
        <f>VLOOKUP(A3038,'MASTER KEY'!$A$2:$K8036,11,FALSE)</f>
        <v>#N/A</v>
      </c>
      <c r="H3038">
        <v>0</v>
      </c>
    </row>
    <row r="3039" spans="1:8">
      <c r="A3039" s="6">
        <f>'MASTER KEY'!A3039</f>
        <v>0</v>
      </c>
      <c r="B3039" t="e">
        <f>VLOOKUP(A3039,'MASTER KEY'!$A$2:$B8999,2,FALSE)</f>
        <v>#N/A</v>
      </c>
      <c r="C3039" s="149" t="e">
        <f>VLOOKUP(A3039,'MASTER KEY'!$A$2:$C8999,3,TRUE)</f>
        <v>#N/A</v>
      </c>
      <c r="D3039" s="6" t="e">
        <f t="shared" si="79"/>
        <v>#N/A</v>
      </c>
      <c r="E3039" s="149" t="e">
        <f t="shared" si="78"/>
        <v>#N/A</v>
      </c>
      <c r="F3039" s="173">
        <v>1</v>
      </c>
      <c r="G3039" t="e">
        <f>VLOOKUP(A3039,'MASTER KEY'!$A$2:$K8037,11,FALSE)</f>
        <v>#N/A</v>
      </c>
      <c r="H3039">
        <v>0</v>
      </c>
    </row>
    <row r="3040" spans="1:8">
      <c r="A3040" s="6">
        <f>'MASTER KEY'!A3040</f>
        <v>0</v>
      </c>
      <c r="B3040" t="e">
        <f>VLOOKUP(A3040,'MASTER KEY'!$A$2:$B9000,2,FALSE)</f>
        <v>#N/A</v>
      </c>
      <c r="C3040" s="149" t="e">
        <f>VLOOKUP(A3040,'MASTER KEY'!$A$2:$C9000,3,TRUE)</f>
        <v>#N/A</v>
      </c>
      <c r="D3040" s="6" t="e">
        <f t="shared" si="79"/>
        <v>#N/A</v>
      </c>
      <c r="E3040" s="149" t="e">
        <f t="shared" si="78"/>
        <v>#N/A</v>
      </c>
      <c r="F3040" s="173">
        <v>1</v>
      </c>
      <c r="G3040" t="e">
        <f>VLOOKUP(A3040,'MASTER KEY'!$A$2:$K8038,11,FALSE)</f>
        <v>#N/A</v>
      </c>
      <c r="H3040">
        <v>0</v>
      </c>
    </row>
    <row r="3041" spans="1:8">
      <c r="A3041" s="6">
        <f>'MASTER KEY'!A3041</f>
        <v>0</v>
      </c>
      <c r="B3041" t="e">
        <f>VLOOKUP(A3041,'MASTER KEY'!$A$2:$B9001,2,FALSE)</f>
        <v>#N/A</v>
      </c>
      <c r="C3041" s="149" t="e">
        <f>VLOOKUP(A3041,'MASTER KEY'!$A$2:$C9001,3,TRUE)</f>
        <v>#N/A</v>
      </c>
      <c r="D3041" s="6" t="e">
        <f t="shared" si="79"/>
        <v>#N/A</v>
      </c>
      <c r="E3041" s="149" t="e">
        <f t="shared" si="78"/>
        <v>#N/A</v>
      </c>
      <c r="F3041" s="173">
        <v>1</v>
      </c>
      <c r="G3041" t="e">
        <f>VLOOKUP(A3041,'MASTER KEY'!$A$2:$K8039,11,FALSE)</f>
        <v>#N/A</v>
      </c>
      <c r="H3041">
        <v>0</v>
      </c>
    </row>
    <row r="3042" spans="1:8">
      <c r="A3042" s="6">
        <f>'MASTER KEY'!A3042</f>
        <v>0</v>
      </c>
      <c r="B3042" t="e">
        <f>VLOOKUP(A3042,'MASTER KEY'!$A$2:$B9002,2,FALSE)</f>
        <v>#N/A</v>
      </c>
      <c r="C3042" s="149" t="e">
        <f>VLOOKUP(A3042,'MASTER KEY'!$A$2:$C9002,3,TRUE)</f>
        <v>#N/A</v>
      </c>
      <c r="D3042" s="6" t="e">
        <f t="shared" si="79"/>
        <v>#N/A</v>
      </c>
      <c r="E3042" s="149" t="e">
        <f t="shared" si="78"/>
        <v>#N/A</v>
      </c>
      <c r="F3042" s="173">
        <v>1</v>
      </c>
      <c r="G3042" t="e">
        <f>VLOOKUP(A3042,'MASTER KEY'!$A$2:$K8040,11,FALSE)</f>
        <v>#N/A</v>
      </c>
      <c r="H3042">
        <v>0</v>
      </c>
    </row>
    <row r="3043" spans="1:8">
      <c r="A3043" s="6">
        <f>'MASTER KEY'!A3043</f>
        <v>0</v>
      </c>
      <c r="B3043" t="e">
        <f>VLOOKUP(A3043,'MASTER KEY'!$A$2:$B9003,2,FALSE)</f>
        <v>#N/A</v>
      </c>
      <c r="C3043" s="149" t="e">
        <f>VLOOKUP(A3043,'MASTER KEY'!$A$2:$C9003,3,TRUE)</f>
        <v>#N/A</v>
      </c>
      <c r="D3043" s="6" t="e">
        <f t="shared" si="79"/>
        <v>#N/A</v>
      </c>
      <c r="E3043" s="149" t="e">
        <f t="shared" si="78"/>
        <v>#N/A</v>
      </c>
      <c r="F3043" s="173">
        <v>1</v>
      </c>
      <c r="G3043" t="e">
        <f>VLOOKUP(A3043,'MASTER KEY'!$A$2:$K8041,11,FALSE)</f>
        <v>#N/A</v>
      </c>
      <c r="H3043">
        <v>0</v>
      </c>
    </row>
    <row r="3044" spans="1:8">
      <c r="A3044" s="6">
        <f>'MASTER KEY'!A3044</f>
        <v>0</v>
      </c>
      <c r="B3044" t="e">
        <f>VLOOKUP(A3044,'MASTER KEY'!$A$2:$B9004,2,FALSE)</f>
        <v>#N/A</v>
      </c>
      <c r="C3044" s="149" t="e">
        <f>VLOOKUP(A3044,'MASTER KEY'!$A$2:$C9004,3,TRUE)</f>
        <v>#N/A</v>
      </c>
      <c r="D3044" s="6" t="e">
        <f t="shared" si="79"/>
        <v>#N/A</v>
      </c>
      <c r="E3044" s="149" t="e">
        <f t="shared" si="78"/>
        <v>#N/A</v>
      </c>
      <c r="F3044" s="173">
        <v>1</v>
      </c>
      <c r="G3044" t="e">
        <f>VLOOKUP(A3044,'MASTER KEY'!$A$2:$K8042,11,FALSE)</f>
        <v>#N/A</v>
      </c>
      <c r="H3044">
        <v>0</v>
      </c>
    </row>
    <row r="3045" spans="1:8">
      <c r="A3045" s="6">
        <f>'MASTER KEY'!A3045</f>
        <v>0</v>
      </c>
      <c r="B3045" t="e">
        <f>VLOOKUP(A3045,'MASTER KEY'!$A$2:$B9005,2,FALSE)</f>
        <v>#N/A</v>
      </c>
      <c r="C3045" s="149" t="e">
        <f>VLOOKUP(A3045,'MASTER KEY'!$A$2:$C9005,3,TRUE)</f>
        <v>#N/A</v>
      </c>
      <c r="D3045" s="6" t="e">
        <f t="shared" si="79"/>
        <v>#N/A</v>
      </c>
      <c r="E3045" s="149" t="e">
        <f t="shared" si="78"/>
        <v>#N/A</v>
      </c>
      <c r="F3045" s="173">
        <v>1</v>
      </c>
      <c r="G3045" t="e">
        <f>VLOOKUP(A3045,'MASTER KEY'!$A$2:$K8043,11,FALSE)</f>
        <v>#N/A</v>
      </c>
      <c r="H3045">
        <v>0</v>
      </c>
    </row>
    <row r="3046" spans="1:8">
      <c r="A3046" s="6">
        <f>'MASTER KEY'!A3046</f>
        <v>0</v>
      </c>
      <c r="B3046" t="e">
        <f>VLOOKUP(A3046,'MASTER KEY'!$A$2:$B9006,2,FALSE)</f>
        <v>#N/A</v>
      </c>
      <c r="C3046" s="149" t="e">
        <f>VLOOKUP(A3046,'MASTER KEY'!$A$2:$C9006,3,TRUE)</f>
        <v>#N/A</v>
      </c>
      <c r="D3046" s="6" t="e">
        <f t="shared" si="79"/>
        <v>#N/A</v>
      </c>
      <c r="E3046" s="149" t="e">
        <f t="shared" si="78"/>
        <v>#N/A</v>
      </c>
      <c r="F3046" s="173">
        <v>1</v>
      </c>
      <c r="G3046" t="e">
        <f>VLOOKUP(A3046,'MASTER KEY'!$A$2:$K8044,11,FALSE)</f>
        <v>#N/A</v>
      </c>
      <c r="H3046">
        <v>0</v>
      </c>
    </row>
    <row r="3047" spans="1:8">
      <c r="A3047" s="6">
        <f>'MASTER KEY'!A3047</f>
        <v>0</v>
      </c>
      <c r="B3047" t="e">
        <f>VLOOKUP(A3047,'MASTER KEY'!$A$2:$B9007,2,FALSE)</f>
        <v>#N/A</v>
      </c>
      <c r="C3047" s="149" t="e">
        <f>VLOOKUP(A3047,'MASTER KEY'!$A$2:$C9007,3,TRUE)</f>
        <v>#N/A</v>
      </c>
      <c r="D3047" s="6" t="e">
        <f t="shared" si="79"/>
        <v>#N/A</v>
      </c>
      <c r="E3047" s="149" t="e">
        <f t="shared" si="78"/>
        <v>#N/A</v>
      </c>
      <c r="F3047" s="173">
        <v>1</v>
      </c>
      <c r="G3047" t="e">
        <f>VLOOKUP(A3047,'MASTER KEY'!$A$2:$K8045,11,FALSE)</f>
        <v>#N/A</v>
      </c>
      <c r="H3047">
        <v>0</v>
      </c>
    </row>
    <row r="3048" spans="1:8">
      <c r="A3048" s="6">
        <f>'MASTER KEY'!A3048</f>
        <v>0</v>
      </c>
      <c r="B3048" t="e">
        <f>VLOOKUP(A3048,'MASTER KEY'!$A$2:$B9008,2,FALSE)</f>
        <v>#N/A</v>
      </c>
      <c r="C3048" s="149" t="e">
        <f>VLOOKUP(A3048,'MASTER KEY'!$A$2:$C9008,3,TRUE)</f>
        <v>#N/A</v>
      </c>
      <c r="D3048" s="6" t="e">
        <f t="shared" si="79"/>
        <v>#N/A</v>
      </c>
      <c r="E3048" s="149" t="e">
        <f t="shared" si="78"/>
        <v>#N/A</v>
      </c>
      <c r="F3048" s="173">
        <v>1</v>
      </c>
      <c r="G3048" t="e">
        <f>VLOOKUP(A3048,'MASTER KEY'!$A$2:$K8046,11,FALSE)</f>
        <v>#N/A</v>
      </c>
      <c r="H3048">
        <v>0</v>
      </c>
    </row>
    <row r="3049" spans="1:8">
      <c r="A3049" s="6">
        <f>'MASTER KEY'!A3049</f>
        <v>0</v>
      </c>
      <c r="B3049" t="e">
        <f>VLOOKUP(A3049,'MASTER KEY'!$A$2:$B9009,2,FALSE)</f>
        <v>#N/A</v>
      </c>
      <c r="C3049" s="149" t="e">
        <f>VLOOKUP(A3049,'MASTER KEY'!$A$2:$C9009,3,TRUE)</f>
        <v>#N/A</v>
      </c>
      <c r="D3049" s="6" t="e">
        <f t="shared" si="79"/>
        <v>#N/A</v>
      </c>
      <c r="E3049" s="149" t="e">
        <f t="shared" si="78"/>
        <v>#N/A</v>
      </c>
      <c r="F3049" s="173">
        <v>1</v>
      </c>
      <c r="G3049" t="e">
        <f>VLOOKUP(A3049,'MASTER KEY'!$A$2:$K8047,11,FALSE)</f>
        <v>#N/A</v>
      </c>
      <c r="H3049">
        <v>0</v>
      </c>
    </row>
    <row r="3050" spans="1:8">
      <c r="A3050" s="6">
        <f>'MASTER KEY'!A3050</f>
        <v>0</v>
      </c>
      <c r="B3050" t="e">
        <f>VLOOKUP(A3050,'MASTER KEY'!$A$2:$B9010,2,FALSE)</f>
        <v>#N/A</v>
      </c>
      <c r="C3050" s="149" t="e">
        <f>VLOOKUP(A3050,'MASTER KEY'!$A$2:$C9010,3,TRUE)</f>
        <v>#N/A</v>
      </c>
      <c r="D3050" s="6" t="e">
        <f t="shared" si="79"/>
        <v>#N/A</v>
      </c>
      <c r="E3050" s="149" t="e">
        <f t="shared" si="78"/>
        <v>#N/A</v>
      </c>
      <c r="F3050" s="173">
        <v>1</v>
      </c>
      <c r="G3050" t="e">
        <f>VLOOKUP(A3050,'MASTER KEY'!$A$2:$K8048,11,FALSE)</f>
        <v>#N/A</v>
      </c>
      <c r="H3050">
        <v>0</v>
      </c>
    </row>
    <row r="3051" spans="1:8">
      <c r="A3051" s="6">
        <f>'MASTER KEY'!A3051</f>
        <v>0</v>
      </c>
      <c r="B3051" t="e">
        <f>VLOOKUP(A3051,'MASTER KEY'!$A$2:$B9011,2,FALSE)</f>
        <v>#N/A</v>
      </c>
      <c r="C3051" s="149" t="e">
        <f>VLOOKUP(A3051,'MASTER KEY'!$A$2:$C9011,3,TRUE)</f>
        <v>#N/A</v>
      </c>
      <c r="D3051" s="6" t="e">
        <f t="shared" si="79"/>
        <v>#N/A</v>
      </c>
      <c r="E3051" s="149" t="e">
        <f t="shared" si="78"/>
        <v>#N/A</v>
      </c>
      <c r="F3051" s="173">
        <v>1</v>
      </c>
      <c r="G3051" t="e">
        <f>VLOOKUP(A3051,'MASTER KEY'!$A$2:$K8049,11,FALSE)</f>
        <v>#N/A</v>
      </c>
      <c r="H3051">
        <v>0</v>
      </c>
    </row>
    <row r="3052" spans="1:8">
      <c r="A3052" s="6">
        <f>'MASTER KEY'!A3052</f>
        <v>0</v>
      </c>
      <c r="B3052" t="e">
        <f>VLOOKUP(A3052,'MASTER KEY'!$A$2:$B9012,2,FALSE)</f>
        <v>#N/A</v>
      </c>
      <c r="C3052" s="149" t="e">
        <f>VLOOKUP(A3052,'MASTER KEY'!$A$2:$C9012,3,TRUE)</f>
        <v>#N/A</v>
      </c>
      <c r="D3052" s="6" t="e">
        <f t="shared" si="79"/>
        <v>#N/A</v>
      </c>
      <c r="E3052" s="149" t="e">
        <f t="shared" si="78"/>
        <v>#N/A</v>
      </c>
      <c r="F3052" s="173">
        <v>1</v>
      </c>
      <c r="G3052" t="e">
        <f>VLOOKUP(A3052,'MASTER KEY'!$A$2:$K8050,11,FALSE)</f>
        <v>#N/A</v>
      </c>
      <c r="H3052">
        <v>0</v>
      </c>
    </row>
    <row r="3053" spans="1:8">
      <c r="A3053" s="6">
        <f>'MASTER KEY'!A3053</f>
        <v>0</v>
      </c>
      <c r="B3053" t="e">
        <f>VLOOKUP(A3053,'MASTER KEY'!$A$2:$B9013,2,FALSE)</f>
        <v>#N/A</v>
      </c>
      <c r="C3053" s="149" t="e">
        <f>VLOOKUP(A3053,'MASTER KEY'!$A$2:$C9013,3,TRUE)</f>
        <v>#N/A</v>
      </c>
      <c r="D3053" s="6" t="e">
        <f t="shared" si="79"/>
        <v>#N/A</v>
      </c>
      <c r="E3053" s="149" t="e">
        <f t="shared" si="78"/>
        <v>#N/A</v>
      </c>
      <c r="F3053" s="173">
        <v>1</v>
      </c>
      <c r="G3053" t="e">
        <f>VLOOKUP(A3053,'MASTER KEY'!$A$2:$K8051,11,FALSE)</f>
        <v>#N/A</v>
      </c>
      <c r="H3053">
        <v>0</v>
      </c>
    </row>
    <row r="3054" spans="1:8">
      <c r="A3054" s="6">
        <f>'MASTER KEY'!A3054</f>
        <v>0</v>
      </c>
      <c r="B3054" t="e">
        <f>VLOOKUP(A3054,'MASTER KEY'!$A$2:$B9014,2,FALSE)</f>
        <v>#N/A</v>
      </c>
      <c r="C3054" s="149" t="e">
        <f>VLOOKUP(A3054,'MASTER KEY'!$A$2:$C9014,3,TRUE)</f>
        <v>#N/A</v>
      </c>
      <c r="D3054" s="6" t="e">
        <f t="shared" si="79"/>
        <v>#N/A</v>
      </c>
      <c r="E3054" s="149" t="e">
        <f t="shared" si="78"/>
        <v>#N/A</v>
      </c>
      <c r="F3054" s="173">
        <v>1</v>
      </c>
      <c r="G3054" t="e">
        <f>VLOOKUP(A3054,'MASTER KEY'!$A$2:$K8052,11,FALSE)</f>
        <v>#N/A</v>
      </c>
      <c r="H3054">
        <v>0</v>
      </c>
    </row>
    <row r="3055" spans="1:8">
      <c r="A3055" s="6">
        <f>'MASTER KEY'!A3055</f>
        <v>0</v>
      </c>
      <c r="B3055" t="e">
        <f>VLOOKUP(A3055,'MASTER KEY'!$A$2:$B9015,2,FALSE)</f>
        <v>#N/A</v>
      </c>
      <c r="C3055" s="149" t="e">
        <f>VLOOKUP(A3055,'MASTER KEY'!$A$2:$C9015,3,TRUE)</f>
        <v>#N/A</v>
      </c>
      <c r="D3055" s="6" t="e">
        <f t="shared" si="79"/>
        <v>#N/A</v>
      </c>
      <c r="E3055" s="149" t="e">
        <f t="shared" si="78"/>
        <v>#N/A</v>
      </c>
      <c r="F3055" s="173">
        <v>1</v>
      </c>
      <c r="G3055" t="e">
        <f>VLOOKUP(A3055,'MASTER KEY'!$A$2:$K8053,11,FALSE)</f>
        <v>#N/A</v>
      </c>
      <c r="H3055">
        <v>0</v>
      </c>
    </row>
    <row r="3056" spans="1:8">
      <c r="A3056" s="6">
        <f>'MASTER KEY'!A3056</f>
        <v>0</v>
      </c>
      <c r="B3056" t="e">
        <f>VLOOKUP(A3056,'MASTER KEY'!$A$2:$B9016,2,FALSE)</f>
        <v>#N/A</v>
      </c>
      <c r="C3056" s="149" t="e">
        <f>VLOOKUP(A3056,'MASTER KEY'!$A$2:$C9016,3,TRUE)</f>
        <v>#N/A</v>
      </c>
      <c r="D3056" s="6" t="e">
        <f t="shared" si="79"/>
        <v>#N/A</v>
      </c>
      <c r="E3056" s="149" t="e">
        <f t="shared" si="78"/>
        <v>#N/A</v>
      </c>
      <c r="F3056" s="173">
        <v>1</v>
      </c>
      <c r="G3056" t="e">
        <f>VLOOKUP(A3056,'MASTER KEY'!$A$2:$K8054,11,FALSE)</f>
        <v>#N/A</v>
      </c>
      <c r="H3056">
        <v>0</v>
      </c>
    </row>
    <row r="3057" spans="1:8">
      <c r="A3057" s="6">
        <f>'MASTER KEY'!A3057</f>
        <v>0</v>
      </c>
      <c r="B3057" t="e">
        <f>VLOOKUP(A3057,'MASTER KEY'!$A$2:$B9017,2,FALSE)</f>
        <v>#N/A</v>
      </c>
      <c r="C3057" s="149" t="e">
        <f>VLOOKUP(A3057,'MASTER KEY'!$A$2:$C9017,3,TRUE)</f>
        <v>#N/A</v>
      </c>
      <c r="D3057" s="6" t="e">
        <f t="shared" si="79"/>
        <v>#N/A</v>
      </c>
      <c r="E3057" s="149" t="e">
        <f t="shared" si="78"/>
        <v>#N/A</v>
      </c>
      <c r="F3057" s="173">
        <v>1</v>
      </c>
      <c r="G3057" t="e">
        <f>VLOOKUP(A3057,'MASTER KEY'!$A$2:$K8055,11,FALSE)</f>
        <v>#N/A</v>
      </c>
      <c r="H3057">
        <v>0</v>
      </c>
    </row>
    <row r="3058" spans="1:8">
      <c r="A3058" s="6">
        <f>'MASTER KEY'!A3058</f>
        <v>0</v>
      </c>
      <c r="B3058" t="e">
        <f>VLOOKUP(A3058,'MASTER KEY'!$A$2:$B9018,2,FALSE)</f>
        <v>#N/A</v>
      </c>
      <c r="C3058" s="149" t="e">
        <f>VLOOKUP(A3058,'MASTER KEY'!$A$2:$C9018,3,TRUE)</f>
        <v>#N/A</v>
      </c>
      <c r="D3058" s="6" t="e">
        <f t="shared" si="79"/>
        <v>#N/A</v>
      </c>
      <c r="E3058" s="149" t="e">
        <f t="shared" si="78"/>
        <v>#N/A</v>
      </c>
      <c r="F3058" s="173">
        <v>1</v>
      </c>
      <c r="G3058" t="e">
        <f>VLOOKUP(A3058,'MASTER KEY'!$A$2:$K8056,11,FALSE)</f>
        <v>#N/A</v>
      </c>
      <c r="H3058">
        <v>0</v>
      </c>
    </row>
    <row r="3059" spans="1:8">
      <c r="A3059" s="6">
        <f>'MASTER KEY'!A3059</f>
        <v>0</v>
      </c>
      <c r="B3059" t="e">
        <f>VLOOKUP(A3059,'MASTER KEY'!$A$2:$B9019,2,FALSE)</f>
        <v>#N/A</v>
      </c>
      <c r="C3059" s="149" t="e">
        <f>VLOOKUP(A3059,'MASTER KEY'!$A$2:$C9019,3,TRUE)</f>
        <v>#N/A</v>
      </c>
      <c r="D3059" s="6" t="e">
        <f t="shared" si="79"/>
        <v>#N/A</v>
      </c>
      <c r="E3059" s="149" t="e">
        <f t="shared" si="78"/>
        <v>#N/A</v>
      </c>
      <c r="F3059" s="173">
        <v>1</v>
      </c>
      <c r="G3059" t="e">
        <f>VLOOKUP(A3059,'MASTER KEY'!$A$2:$K8057,11,FALSE)</f>
        <v>#N/A</v>
      </c>
      <c r="H3059">
        <v>0</v>
      </c>
    </row>
    <row r="3060" spans="1:8">
      <c r="A3060" s="6">
        <f>'MASTER KEY'!A3060</f>
        <v>0</v>
      </c>
      <c r="B3060" t="e">
        <f>VLOOKUP(A3060,'MASTER KEY'!$A$2:$B9020,2,FALSE)</f>
        <v>#N/A</v>
      </c>
      <c r="C3060" s="149" t="e">
        <f>VLOOKUP(A3060,'MASTER KEY'!$A$2:$C9020,3,TRUE)</f>
        <v>#N/A</v>
      </c>
      <c r="D3060" s="6" t="e">
        <f t="shared" si="79"/>
        <v>#N/A</v>
      </c>
      <c r="E3060" s="149" t="e">
        <f t="shared" si="78"/>
        <v>#N/A</v>
      </c>
      <c r="F3060" s="173">
        <v>1</v>
      </c>
      <c r="G3060" t="e">
        <f>VLOOKUP(A3060,'MASTER KEY'!$A$2:$K8058,11,FALSE)</f>
        <v>#N/A</v>
      </c>
      <c r="H3060">
        <v>0</v>
      </c>
    </row>
    <row r="3061" spans="1:8">
      <c r="A3061" s="6">
        <f>'MASTER KEY'!A3061</f>
        <v>0</v>
      </c>
      <c r="B3061" t="e">
        <f>VLOOKUP(A3061,'MASTER KEY'!$A$2:$B9021,2,FALSE)</f>
        <v>#N/A</v>
      </c>
      <c r="C3061" s="149" t="e">
        <f>VLOOKUP(A3061,'MASTER KEY'!$A$2:$C9021,3,TRUE)</f>
        <v>#N/A</v>
      </c>
      <c r="D3061" s="6" t="e">
        <f t="shared" si="79"/>
        <v>#N/A</v>
      </c>
      <c r="E3061" s="149" t="e">
        <f t="shared" si="78"/>
        <v>#N/A</v>
      </c>
      <c r="F3061" s="173">
        <v>1</v>
      </c>
      <c r="G3061" t="e">
        <f>VLOOKUP(A3061,'MASTER KEY'!$A$2:$K8059,11,FALSE)</f>
        <v>#N/A</v>
      </c>
      <c r="H3061">
        <v>0</v>
      </c>
    </row>
    <row r="3062" spans="1:8">
      <c r="A3062" s="6">
        <f>'MASTER KEY'!A3062</f>
        <v>0</v>
      </c>
      <c r="B3062" t="e">
        <f>VLOOKUP(A3062,'MASTER KEY'!$A$2:$B9022,2,FALSE)</f>
        <v>#N/A</v>
      </c>
      <c r="C3062" s="149" t="e">
        <f>VLOOKUP(A3062,'MASTER KEY'!$A$2:$C9022,3,TRUE)</f>
        <v>#N/A</v>
      </c>
      <c r="D3062" s="6" t="e">
        <f t="shared" si="79"/>
        <v>#N/A</v>
      </c>
      <c r="E3062" s="149" t="e">
        <f t="shared" si="78"/>
        <v>#N/A</v>
      </c>
      <c r="F3062" s="173">
        <v>1</v>
      </c>
      <c r="G3062" t="e">
        <f>VLOOKUP(A3062,'MASTER KEY'!$A$2:$K8060,11,FALSE)</f>
        <v>#N/A</v>
      </c>
      <c r="H3062">
        <v>0</v>
      </c>
    </row>
    <row r="3063" spans="1:8">
      <c r="A3063" s="6">
        <f>'MASTER KEY'!A3063</f>
        <v>0</v>
      </c>
      <c r="B3063" t="e">
        <f>VLOOKUP(A3063,'MASTER KEY'!$A$2:$B9023,2,FALSE)</f>
        <v>#N/A</v>
      </c>
      <c r="C3063" s="149" t="e">
        <f>VLOOKUP(A3063,'MASTER KEY'!$A$2:$C9023,3,TRUE)</f>
        <v>#N/A</v>
      </c>
      <c r="D3063" s="6" t="e">
        <f t="shared" si="79"/>
        <v>#N/A</v>
      </c>
      <c r="E3063" s="149" t="e">
        <f t="shared" si="78"/>
        <v>#N/A</v>
      </c>
      <c r="F3063" s="173">
        <v>1</v>
      </c>
      <c r="G3063" t="e">
        <f>VLOOKUP(A3063,'MASTER KEY'!$A$2:$K8061,11,FALSE)</f>
        <v>#N/A</v>
      </c>
      <c r="H3063">
        <v>0</v>
      </c>
    </row>
    <row r="3064" spans="1:8">
      <c r="A3064" s="6">
        <f>'MASTER KEY'!A3064</f>
        <v>0</v>
      </c>
      <c r="B3064" t="e">
        <f>VLOOKUP(A3064,'MASTER KEY'!$A$2:$B9024,2,FALSE)</f>
        <v>#N/A</v>
      </c>
      <c r="C3064" s="149" t="e">
        <f>VLOOKUP(A3064,'MASTER KEY'!$A$2:$C9024,3,TRUE)</f>
        <v>#N/A</v>
      </c>
      <c r="D3064" s="6" t="e">
        <f t="shared" si="79"/>
        <v>#N/A</v>
      </c>
      <c r="E3064" s="149" t="e">
        <f t="shared" ref="E3064:E3127" si="80">C3064</f>
        <v>#N/A</v>
      </c>
      <c r="F3064" s="173">
        <v>1</v>
      </c>
      <c r="G3064" t="e">
        <f>VLOOKUP(A3064,'MASTER KEY'!$A$2:$K8062,11,FALSE)</f>
        <v>#N/A</v>
      </c>
      <c r="H3064">
        <v>0</v>
      </c>
    </row>
    <row r="3065" spans="1:8">
      <c r="A3065" s="6">
        <f>'MASTER KEY'!A3065</f>
        <v>0</v>
      </c>
      <c r="B3065" t="e">
        <f>VLOOKUP(A3065,'MASTER KEY'!$A$2:$B9025,2,FALSE)</f>
        <v>#N/A</v>
      </c>
      <c r="C3065" s="149" t="e">
        <f>VLOOKUP(A3065,'MASTER KEY'!$A$2:$C9025,3,TRUE)</f>
        <v>#N/A</v>
      </c>
      <c r="D3065" s="6" t="e">
        <f t="shared" si="79"/>
        <v>#N/A</v>
      </c>
      <c r="E3065" s="149" t="e">
        <f t="shared" si="80"/>
        <v>#N/A</v>
      </c>
      <c r="F3065" s="173">
        <v>1</v>
      </c>
      <c r="G3065" t="e">
        <f>VLOOKUP(A3065,'MASTER KEY'!$A$2:$K8063,11,FALSE)</f>
        <v>#N/A</v>
      </c>
      <c r="H3065">
        <v>0</v>
      </c>
    </row>
    <row r="3066" spans="1:8">
      <c r="A3066" s="6">
        <f>'MASTER KEY'!A3066</f>
        <v>0</v>
      </c>
      <c r="B3066" t="e">
        <f>VLOOKUP(A3066,'MASTER KEY'!$A$2:$B9026,2,FALSE)</f>
        <v>#N/A</v>
      </c>
      <c r="C3066" s="149" t="e">
        <f>VLOOKUP(A3066,'MASTER KEY'!$A$2:$C9026,3,TRUE)</f>
        <v>#N/A</v>
      </c>
      <c r="D3066" s="6" t="e">
        <f t="shared" si="79"/>
        <v>#N/A</v>
      </c>
      <c r="E3066" s="149" t="e">
        <f t="shared" si="80"/>
        <v>#N/A</v>
      </c>
      <c r="F3066" s="173">
        <v>1</v>
      </c>
      <c r="G3066" t="e">
        <f>VLOOKUP(A3066,'MASTER KEY'!$A$2:$K8064,11,FALSE)</f>
        <v>#N/A</v>
      </c>
      <c r="H3066">
        <v>0</v>
      </c>
    </row>
    <row r="3067" spans="1:8">
      <c r="A3067" s="6">
        <f>'MASTER KEY'!A3067</f>
        <v>0</v>
      </c>
      <c r="B3067" t="e">
        <f>VLOOKUP(A3067,'MASTER KEY'!$A$2:$B9027,2,FALSE)</f>
        <v>#N/A</v>
      </c>
      <c r="C3067" s="149" t="e">
        <f>VLOOKUP(A3067,'MASTER KEY'!$A$2:$C9027,3,TRUE)</f>
        <v>#N/A</v>
      </c>
      <c r="D3067" s="6" t="e">
        <f t="shared" si="79"/>
        <v>#N/A</v>
      </c>
      <c r="E3067" s="149" t="e">
        <f t="shared" si="80"/>
        <v>#N/A</v>
      </c>
      <c r="F3067" s="173">
        <v>1</v>
      </c>
      <c r="G3067" t="e">
        <f>VLOOKUP(A3067,'MASTER KEY'!$A$2:$K8065,11,FALSE)</f>
        <v>#N/A</v>
      </c>
      <c r="H3067">
        <v>0</v>
      </c>
    </row>
    <row r="3068" spans="1:8">
      <c r="A3068" s="6">
        <f>'MASTER KEY'!A3068</f>
        <v>0</v>
      </c>
      <c r="B3068" t="e">
        <f>VLOOKUP(A3068,'MASTER KEY'!$A$2:$B9028,2,FALSE)</f>
        <v>#N/A</v>
      </c>
      <c r="C3068" s="149" t="e">
        <f>VLOOKUP(A3068,'MASTER KEY'!$A$2:$C9028,3,TRUE)</f>
        <v>#N/A</v>
      </c>
      <c r="D3068" s="6" t="e">
        <f t="shared" si="79"/>
        <v>#N/A</v>
      </c>
      <c r="E3068" s="149" t="e">
        <f t="shared" si="80"/>
        <v>#N/A</v>
      </c>
      <c r="F3068" s="173">
        <v>1</v>
      </c>
      <c r="G3068" t="e">
        <f>VLOOKUP(A3068,'MASTER KEY'!$A$2:$K8066,11,FALSE)</f>
        <v>#N/A</v>
      </c>
      <c r="H3068">
        <v>0</v>
      </c>
    </row>
    <row r="3069" spans="1:8">
      <c r="A3069" s="6">
        <f>'MASTER KEY'!A3069</f>
        <v>0</v>
      </c>
      <c r="B3069" t="e">
        <f>VLOOKUP(A3069,'MASTER KEY'!$A$2:$B9029,2,FALSE)</f>
        <v>#N/A</v>
      </c>
      <c r="C3069" s="149" t="e">
        <f>VLOOKUP(A3069,'MASTER KEY'!$A$2:$C9029,3,TRUE)</f>
        <v>#N/A</v>
      </c>
      <c r="D3069" s="6" t="e">
        <f t="shared" si="79"/>
        <v>#N/A</v>
      </c>
      <c r="E3069" s="149" t="e">
        <f t="shared" si="80"/>
        <v>#N/A</v>
      </c>
      <c r="F3069" s="173">
        <v>1</v>
      </c>
      <c r="G3069" t="e">
        <f>VLOOKUP(A3069,'MASTER KEY'!$A$2:$K8067,11,FALSE)</f>
        <v>#N/A</v>
      </c>
      <c r="H3069">
        <v>0</v>
      </c>
    </row>
    <row r="3070" spans="1:8">
      <c r="A3070" s="6">
        <f>'MASTER KEY'!A3070</f>
        <v>0</v>
      </c>
      <c r="B3070" t="e">
        <f>VLOOKUP(A3070,'MASTER KEY'!$A$2:$B9030,2,FALSE)</f>
        <v>#N/A</v>
      </c>
      <c r="C3070" s="149" t="e">
        <f>VLOOKUP(A3070,'MASTER KEY'!$A$2:$C9030,3,TRUE)</f>
        <v>#N/A</v>
      </c>
      <c r="D3070" s="6" t="e">
        <f t="shared" si="79"/>
        <v>#N/A</v>
      </c>
      <c r="E3070" s="149" t="e">
        <f t="shared" si="80"/>
        <v>#N/A</v>
      </c>
      <c r="F3070" s="173">
        <v>1</v>
      </c>
      <c r="G3070" t="e">
        <f>VLOOKUP(A3070,'MASTER KEY'!$A$2:$K8068,11,FALSE)</f>
        <v>#N/A</v>
      </c>
      <c r="H3070">
        <v>0</v>
      </c>
    </row>
    <row r="3071" spans="1:8">
      <c r="A3071" s="6">
        <f>'MASTER KEY'!A3071</f>
        <v>0</v>
      </c>
      <c r="B3071" t="e">
        <f>VLOOKUP(A3071,'MASTER KEY'!$A$2:$B9031,2,FALSE)</f>
        <v>#N/A</v>
      </c>
      <c r="C3071" s="149" t="e">
        <f>VLOOKUP(A3071,'MASTER KEY'!$A$2:$C9031,3,TRUE)</f>
        <v>#N/A</v>
      </c>
      <c r="D3071" s="6" t="e">
        <f t="shared" si="79"/>
        <v>#N/A</v>
      </c>
      <c r="E3071" s="149" t="e">
        <f t="shared" si="80"/>
        <v>#N/A</v>
      </c>
      <c r="F3071" s="173">
        <v>1</v>
      </c>
      <c r="G3071" t="e">
        <f>VLOOKUP(A3071,'MASTER KEY'!$A$2:$K8069,11,FALSE)</f>
        <v>#N/A</v>
      </c>
      <c r="H3071">
        <v>0</v>
      </c>
    </row>
    <row r="3072" spans="1:8">
      <c r="A3072" s="6">
        <f>'MASTER KEY'!A3072</f>
        <v>0</v>
      </c>
      <c r="B3072" t="e">
        <f>VLOOKUP(A3072,'MASTER KEY'!$A$2:$B9032,2,FALSE)</f>
        <v>#N/A</v>
      </c>
      <c r="C3072" s="149" t="e">
        <f>VLOOKUP(A3072,'MASTER KEY'!$A$2:$C9032,3,TRUE)</f>
        <v>#N/A</v>
      </c>
      <c r="D3072" s="6" t="e">
        <f t="shared" si="79"/>
        <v>#N/A</v>
      </c>
      <c r="E3072" s="149" t="e">
        <f t="shared" si="80"/>
        <v>#N/A</v>
      </c>
      <c r="F3072" s="173">
        <v>1</v>
      </c>
      <c r="G3072" t="e">
        <f>VLOOKUP(A3072,'MASTER KEY'!$A$2:$K8070,11,FALSE)</f>
        <v>#N/A</v>
      </c>
      <c r="H3072">
        <v>0</v>
      </c>
    </row>
    <row r="3073" spans="1:8">
      <c r="A3073" s="6">
        <f>'MASTER KEY'!A3073</f>
        <v>0</v>
      </c>
      <c r="B3073" t="e">
        <f>VLOOKUP(A3073,'MASTER KEY'!$A$2:$B9033,2,FALSE)</f>
        <v>#N/A</v>
      </c>
      <c r="C3073" s="149" t="e">
        <f>VLOOKUP(A3073,'MASTER KEY'!$A$2:$C9033,3,TRUE)</f>
        <v>#N/A</v>
      </c>
      <c r="D3073" s="6" t="e">
        <f t="shared" si="79"/>
        <v>#N/A</v>
      </c>
      <c r="E3073" s="149" t="e">
        <f t="shared" si="80"/>
        <v>#N/A</v>
      </c>
      <c r="F3073" s="173">
        <v>1</v>
      </c>
      <c r="G3073" t="e">
        <f>VLOOKUP(A3073,'MASTER KEY'!$A$2:$K8071,11,FALSE)</f>
        <v>#N/A</v>
      </c>
      <c r="H3073">
        <v>0</v>
      </c>
    </row>
    <row r="3074" spans="1:8">
      <c r="A3074" s="6">
        <f>'MASTER KEY'!A3074</f>
        <v>0</v>
      </c>
      <c r="B3074" t="e">
        <f>VLOOKUP(A3074,'MASTER KEY'!$A$2:$B9034,2,FALSE)</f>
        <v>#N/A</v>
      </c>
      <c r="C3074" s="149" t="e">
        <f>VLOOKUP(A3074,'MASTER KEY'!$A$2:$C9034,3,TRUE)</f>
        <v>#N/A</v>
      </c>
      <c r="D3074" s="6" t="e">
        <f t="shared" si="79"/>
        <v>#N/A</v>
      </c>
      <c r="E3074" s="149" t="e">
        <f t="shared" si="80"/>
        <v>#N/A</v>
      </c>
      <c r="F3074" s="173">
        <v>1</v>
      </c>
      <c r="G3074" t="e">
        <f>VLOOKUP(A3074,'MASTER KEY'!$A$2:$K8072,11,FALSE)</f>
        <v>#N/A</v>
      </c>
      <c r="H3074">
        <v>0</v>
      </c>
    </row>
    <row r="3075" spans="1:8">
      <c r="A3075" s="6">
        <f>'MASTER KEY'!A3075</f>
        <v>0</v>
      </c>
      <c r="B3075" t="e">
        <f>VLOOKUP(A3075,'MASTER KEY'!$A$2:$B9035,2,FALSE)</f>
        <v>#N/A</v>
      </c>
      <c r="C3075" s="149" t="e">
        <f>VLOOKUP(A3075,'MASTER KEY'!$A$2:$C9035,3,TRUE)</f>
        <v>#N/A</v>
      </c>
      <c r="D3075" s="6" t="e">
        <f t="shared" si="79"/>
        <v>#N/A</v>
      </c>
      <c r="E3075" s="149" t="e">
        <f t="shared" si="80"/>
        <v>#N/A</v>
      </c>
      <c r="F3075" s="173">
        <v>1</v>
      </c>
      <c r="G3075" t="e">
        <f>VLOOKUP(A3075,'MASTER KEY'!$A$2:$K8073,11,FALSE)</f>
        <v>#N/A</v>
      </c>
      <c r="H3075">
        <v>0</v>
      </c>
    </row>
    <row r="3076" spans="1:8">
      <c r="A3076" s="6">
        <f>'MASTER KEY'!A3076</f>
        <v>0</v>
      </c>
      <c r="B3076" t="e">
        <f>VLOOKUP(A3076,'MASTER KEY'!$A$2:$B9036,2,FALSE)</f>
        <v>#N/A</v>
      </c>
      <c r="C3076" s="149" t="e">
        <f>VLOOKUP(A3076,'MASTER KEY'!$A$2:$C9036,3,TRUE)</f>
        <v>#N/A</v>
      </c>
      <c r="D3076" s="6" t="e">
        <f t="shared" si="79"/>
        <v>#N/A</v>
      </c>
      <c r="E3076" s="149" t="e">
        <f t="shared" si="80"/>
        <v>#N/A</v>
      </c>
      <c r="F3076" s="173">
        <v>1</v>
      </c>
      <c r="G3076" t="e">
        <f>VLOOKUP(A3076,'MASTER KEY'!$A$2:$K8074,11,FALSE)</f>
        <v>#N/A</v>
      </c>
      <c r="H3076">
        <v>0</v>
      </c>
    </row>
    <row r="3077" spans="1:8">
      <c r="A3077" s="6">
        <f>'MASTER KEY'!A3077</f>
        <v>0</v>
      </c>
      <c r="B3077" t="e">
        <f>VLOOKUP(A3077,'MASTER KEY'!$A$2:$B9037,2,FALSE)</f>
        <v>#N/A</v>
      </c>
      <c r="C3077" s="149" t="e">
        <f>VLOOKUP(A3077,'MASTER KEY'!$A$2:$C9037,3,TRUE)</f>
        <v>#N/A</v>
      </c>
      <c r="D3077" s="6" t="e">
        <f t="shared" si="79"/>
        <v>#N/A</v>
      </c>
      <c r="E3077" s="149" t="e">
        <f t="shared" si="80"/>
        <v>#N/A</v>
      </c>
      <c r="F3077" s="173">
        <v>1</v>
      </c>
      <c r="G3077" t="e">
        <f>VLOOKUP(A3077,'MASTER KEY'!$A$2:$K8075,11,FALSE)</f>
        <v>#N/A</v>
      </c>
      <c r="H3077">
        <v>0</v>
      </c>
    </row>
    <row r="3078" spans="1:8">
      <c r="A3078" s="6">
        <f>'MASTER KEY'!A3078</f>
        <v>0</v>
      </c>
      <c r="B3078" t="e">
        <f>VLOOKUP(A3078,'MASTER KEY'!$A$2:$B9038,2,FALSE)</f>
        <v>#N/A</v>
      </c>
      <c r="C3078" s="149" t="e">
        <f>VLOOKUP(A3078,'MASTER KEY'!$A$2:$C9038,3,TRUE)</f>
        <v>#N/A</v>
      </c>
      <c r="D3078" s="6" t="e">
        <f t="shared" si="79"/>
        <v>#N/A</v>
      </c>
      <c r="E3078" s="149" t="e">
        <f t="shared" si="80"/>
        <v>#N/A</v>
      </c>
      <c r="F3078" s="173">
        <v>1</v>
      </c>
      <c r="G3078" t="e">
        <f>VLOOKUP(A3078,'MASTER KEY'!$A$2:$K8076,11,FALSE)</f>
        <v>#N/A</v>
      </c>
      <c r="H3078">
        <v>0</v>
      </c>
    </row>
    <row r="3079" spans="1:8">
      <c r="A3079" s="6">
        <f>'MASTER KEY'!A3079</f>
        <v>0</v>
      </c>
      <c r="B3079" t="e">
        <f>VLOOKUP(A3079,'MASTER KEY'!$A$2:$B9039,2,FALSE)</f>
        <v>#N/A</v>
      </c>
      <c r="C3079" s="149" t="e">
        <f>VLOOKUP(A3079,'MASTER KEY'!$A$2:$C9039,3,TRUE)</f>
        <v>#N/A</v>
      </c>
      <c r="D3079" s="6" t="e">
        <f t="shared" si="79"/>
        <v>#N/A</v>
      </c>
      <c r="E3079" s="149" t="e">
        <f t="shared" si="80"/>
        <v>#N/A</v>
      </c>
      <c r="F3079" s="173">
        <v>1</v>
      </c>
      <c r="G3079" t="e">
        <f>VLOOKUP(A3079,'MASTER KEY'!$A$2:$K8077,11,FALSE)</f>
        <v>#N/A</v>
      </c>
      <c r="H3079">
        <v>0</v>
      </c>
    </row>
    <row r="3080" spans="1:8">
      <c r="A3080" s="6">
        <f>'MASTER KEY'!A3080</f>
        <v>0</v>
      </c>
      <c r="B3080" t="e">
        <f>VLOOKUP(A3080,'MASTER KEY'!$A$2:$B9040,2,FALSE)</f>
        <v>#N/A</v>
      </c>
      <c r="C3080" s="149" t="e">
        <f>VLOOKUP(A3080,'MASTER KEY'!$A$2:$C9040,3,TRUE)</f>
        <v>#N/A</v>
      </c>
      <c r="D3080" s="6" t="e">
        <f t="shared" si="79"/>
        <v>#N/A</v>
      </c>
      <c r="E3080" s="149" t="e">
        <f t="shared" si="80"/>
        <v>#N/A</v>
      </c>
      <c r="F3080" s="173">
        <v>1</v>
      </c>
      <c r="G3080" t="e">
        <f>VLOOKUP(A3080,'MASTER KEY'!$A$2:$K8078,11,FALSE)</f>
        <v>#N/A</v>
      </c>
      <c r="H3080">
        <v>0</v>
      </c>
    </row>
    <row r="3081" spans="1:8">
      <c r="A3081" s="6">
        <f>'MASTER KEY'!A3081</f>
        <v>0</v>
      </c>
      <c r="B3081" t="e">
        <f>VLOOKUP(A3081,'MASTER KEY'!$A$2:$B9041,2,FALSE)</f>
        <v>#N/A</v>
      </c>
      <c r="C3081" s="149" t="e">
        <f>VLOOKUP(A3081,'MASTER KEY'!$A$2:$C9041,3,TRUE)</f>
        <v>#N/A</v>
      </c>
      <c r="D3081" s="6" t="e">
        <f t="shared" si="79"/>
        <v>#N/A</v>
      </c>
      <c r="E3081" s="149" t="e">
        <f t="shared" si="80"/>
        <v>#N/A</v>
      </c>
      <c r="F3081" s="173">
        <v>1</v>
      </c>
      <c r="G3081" t="e">
        <f>VLOOKUP(A3081,'MASTER KEY'!$A$2:$K8079,11,FALSE)</f>
        <v>#N/A</v>
      </c>
      <c r="H3081">
        <v>0</v>
      </c>
    </row>
    <row r="3082" spans="1:8">
      <c r="A3082" s="6">
        <f>'MASTER KEY'!A3082</f>
        <v>0</v>
      </c>
      <c r="B3082" t="e">
        <f>VLOOKUP(A3082,'MASTER KEY'!$A$2:$B9042,2,FALSE)</f>
        <v>#N/A</v>
      </c>
      <c r="C3082" s="149" t="e">
        <f>VLOOKUP(A3082,'MASTER KEY'!$A$2:$C9042,3,TRUE)</f>
        <v>#N/A</v>
      </c>
      <c r="D3082" s="6" t="e">
        <f t="shared" si="79"/>
        <v>#N/A</v>
      </c>
      <c r="E3082" s="149" t="e">
        <f t="shared" si="80"/>
        <v>#N/A</v>
      </c>
      <c r="F3082" s="173">
        <v>1</v>
      </c>
      <c r="G3082" t="e">
        <f>VLOOKUP(A3082,'MASTER KEY'!$A$2:$K8080,11,FALSE)</f>
        <v>#N/A</v>
      </c>
      <c r="H3082">
        <v>0</v>
      </c>
    </row>
    <row r="3083" spans="1:8">
      <c r="A3083" s="6">
        <f>'MASTER KEY'!A3083</f>
        <v>0</v>
      </c>
      <c r="B3083" t="e">
        <f>VLOOKUP(A3083,'MASTER KEY'!$A$2:$B9043,2,FALSE)</f>
        <v>#N/A</v>
      </c>
      <c r="C3083" s="149" t="e">
        <f>VLOOKUP(A3083,'MASTER KEY'!$A$2:$C9043,3,TRUE)</f>
        <v>#N/A</v>
      </c>
      <c r="D3083" s="6" t="e">
        <f t="shared" ref="D3083:D3146" si="81">SUBSTITUTE(SUBSTITUTE(SUBSTITUTE(SUBSTITUTE(SUBSTITUTE(SUBSTITUTE(SUBSTITUTE(SUBSTITUTE(SUBSTITUTE(SUBSTITUTE(SUBSTITUTE(SUBSTITUTE(B3083," ","_"),"%",""),"(",""),")",""),"/",""),",",""),"-",""),".",""),"'",""),"&lt;",""),"&gt;",""),"=","")</f>
        <v>#N/A</v>
      </c>
      <c r="E3083" s="149" t="e">
        <f t="shared" si="80"/>
        <v>#N/A</v>
      </c>
      <c r="F3083" s="173">
        <v>1</v>
      </c>
      <c r="G3083" t="e">
        <f>VLOOKUP(A3083,'MASTER KEY'!$A$2:$K8081,11,FALSE)</f>
        <v>#N/A</v>
      </c>
      <c r="H3083">
        <v>0</v>
      </c>
    </row>
    <row r="3084" spans="1:8">
      <c r="A3084" s="6">
        <f>'MASTER KEY'!A3084</f>
        <v>0</v>
      </c>
      <c r="B3084" t="e">
        <f>VLOOKUP(A3084,'MASTER KEY'!$A$2:$B9044,2,FALSE)</f>
        <v>#N/A</v>
      </c>
      <c r="C3084" s="149" t="e">
        <f>VLOOKUP(A3084,'MASTER KEY'!$A$2:$C9044,3,TRUE)</f>
        <v>#N/A</v>
      </c>
      <c r="D3084" s="6" t="e">
        <f t="shared" si="81"/>
        <v>#N/A</v>
      </c>
      <c r="E3084" s="149" t="e">
        <f t="shared" si="80"/>
        <v>#N/A</v>
      </c>
      <c r="F3084" s="173">
        <v>1</v>
      </c>
      <c r="G3084" t="e">
        <f>VLOOKUP(A3084,'MASTER KEY'!$A$2:$K8082,11,FALSE)</f>
        <v>#N/A</v>
      </c>
      <c r="H3084">
        <v>0</v>
      </c>
    </row>
    <row r="3085" spans="1:8">
      <c r="A3085" s="6">
        <f>'MASTER KEY'!A3085</f>
        <v>0</v>
      </c>
      <c r="B3085" t="e">
        <f>VLOOKUP(A3085,'MASTER KEY'!$A$2:$B9045,2,FALSE)</f>
        <v>#N/A</v>
      </c>
      <c r="C3085" s="149" t="e">
        <f>VLOOKUP(A3085,'MASTER KEY'!$A$2:$C9045,3,TRUE)</f>
        <v>#N/A</v>
      </c>
      <c r="D3085" s="6" t="e">
        <f t="shared" si="81"/>
        <v>#N/A</v>
      </c>
      <c r="E3085" s="149" t="e">
        <f t="shared" si="80"/>
        <v>#N/A</v>
      </c>
      <c r="F3085" s="173">
        <v>1</v>
      </c>
      <c r="G3085" t="e">
        <f>VLOOKUP(A3085,'MASTER KEY'!$A$2:$K8083,11,FALSE)</f>
        <v>#N/A</v>
      </c>
      <c r="H3085">
        <v>0</v>
      </c>
    </row>
    <row r="3086" spans="1:8">
      <c r="A3086" s="6">
        <f>'MASTER KEY'!A3086</f>
        <v>0</v>
      </c>
      <c r="B3086" t="e">
        <f>VLOOKUP(A3086,'MASTER KEY'!$A$2:$B9046,2,FALSE)</f>
        <v>#N/A</v>
      </c>
      <c r="C3086" s="149" t="e">
        <f>VLOOKUP(A3086,'MASTER KEY'!$A$2:$C9046,3,TRUE)</f>
        <v>#N/A</v>
      </c>
      <c r="D3086" s="6" t="e">
        <f t="shared" si="81"/>
        <v>#N/A</v>
      </c>
      <c r="E3086" s="149" t="e">
        <f t="shared" si="80"/>
        <v>#N/A</v>
      </c>
      <c r="F3086" s="173">
        <v>1</v>
      </c>
      <c r="G3086" t="e">
        <f>VLOOKUP(A3086,'MASTER KEY'!$A$2:$K8084,11,FALSE)</f>
        <v>#N/A</v>
      </c>
      <c r="H3086">
        <v>0</v>
      </c>
    </row>
    <row r="3087" spans="1:8">
      <c r="A3087" s="6">
        <f>'MASTER KEY'!A3087</f>
        <v>0</v>
      </c>
      <c r="B3087" t="e">
        <f>VLOOKUP(A3087,'MASTER KEY'!$A$2:$B9047,2,FALSE)</f>
        <v>#N/A</v>
      </c>
      <c r="C3087" s="149" t="e">
        <f>VLOOKUP(A3087,'MASTER KEY'!$A$2:$C9047,3,TRUE)</f>
        <v>#N/A</v>
      </c>
      <c r="D3087" s="6" t="e">
        <f t="shared" si="81"/>
        <v>#N/A</v>
      </c>
      <c r="E3087" s="149" t="e">
        <f t="shared" si="80"/>
        <v>#N/A</v>
      </c>
      <c r="F3087" s="173">
        <v>1</v>
      </c>
      <c r="G3087" t="e">
        <f>VLOOKUP(A3087,'MASTER KEY'!$A$2:$K8085,11,FALSE)</f>
        <v>#N/A</v>
      </c>
      <c r="H3087">
        <v>0</v>
      </c>
    </row>
    <row r="3088" spans="1:8">
      <c r="A3088" s="6">
        <f>'MASTER KEY'!A3088</f>
        <v>0</v>
      </c>
      <c r="B3088" t="e">
        <f>VLOOKUP(A3088,'MASTER KEY'!$A$2:$B9048,2,FALSE)</f>
        <v>#N/A</v>
      </c>
      <c r="C3088" s="149" t="e">
        <f>VLOOKUP(A3088,'MASTER KEY'!$A$2:$C9048,3,TRUE)</f>
        <v>#N/A</v>
      </c>
      <c r="D3088" s="6" t="e">
        <f t="shared" si="81"/>
        <v>#N/A</v>
      </c>
      <c r="E3088" s="149" t="e">
        <f t="shared" si="80"/>
        <v>#N/A</v>
      </c>
      <c r="F3088" s="173">
        <v>1</v>
      </c>
      <c r="G3088" t="e">
        <f>VLOOKUP(A3088,'MASTER KEY'!$A$2:$K8086,11,FALSE)</f>
        <v>#N/A</v>
      </c>
      <c r="H3088">
        <v>0</v>
      </c>
    </row>
    <row r="3089" spans="1:8">
      <c r="A3089" s="6">
        <f>'MASTER KEY'!A3089</f>
        <v>0</v>
      </c>
      <c r="B3089" t="e">
        <f>VLOOKUP(A3089,'MASTER KEY'!$A$2:$B9049,2,FALSE)</f>
        <v>#N/A</v>
      </c>
      <c r="C3089" s="149" t="e">
        <f>VLOOKUP(A3089,'MASTER KEY'!$A$2:$C9049,3,TRUE)</f>
        <v>#N/A</v>
      </c>
      <c r="D3089" s="6" t="e">
        <f t="shared" si="81"/>
        <v>#N/A</v>
      </c>
      <c r="E3089" s="149" t="e">
        <f t="shared" si="80"/>
        <v>#N/A</v>
      </c>
      <c r="F3089" s="173">
        <v>1</v>
      </c>
      <c r="G3089" t="e">
        <f>VLOOKUP(A3089,'MASTER KEY'!$A$2:$K8087,11,FALSE)</f>
        <v>#N/A</v>
      </c>
      <c r="H3089">
        <v>0</v>
      </c>
    </row>
    <row r="3090" spans="1:8">
      <c r="A3090" s="6">
        <f>'MASTER KEY'!A3090</f>
        <v>0</v>
      </c>
      <c r="B3090" t="e">
        <f>VLOOKUP(A3090,'MASTER KEY'!$A$2:$B9050,2,FALSE)</f>
        <v>#N/A</v>
      </c>
      <c r="C3090" s="149" t="e">
        <f>VLOOKUP(A3090,'MASTER KEY'!$A$2:$C9050,3,TRUE)</f>
        <v>#N/A</v>
      </c>
      <c r="D3090" s="6" t="e">
        <f t="shared" si="81"/>
        <v>#N/A</v>
      </c>
      <c r="E3090" s="149" t="e">
        <f t="shared" si="80"/>
        <v>#N/A</v>
      </c>
      <c r="F3090" s="173">
        <v>1</v>
      </c>
      <c r="G3090" t="e">
        <f>VLOOKUP(A3090,'MASTER KEY'!$A$2:$K8088,11,FALSE)</f>
        <v>#N/A</v>
      </c>
      <c r="H3090">
        <v>0</v>
      </c>
    </row>
    <row r="3091" spans="1:8">
      <c r="A3091" s="6">
        <f>'MASTER KEY'!A3091</f>
        <v>0</v>
      </c>
      <c r="B3091" t="e">
        <f>VLOOKUP(A3091,'MASTER KEY'!$A$2:$B9051,2,FALSE)</f>
        <v>#N/A</v>
      </c>
      <c r="C3091" s="149" t="e">
        <f>VLOOKUP(A3091,'MASTER KEY'!$A$2:$C9051,3,TRUE)</f>
        <v>#N/A</v>
      </c>
      <c r="D3091" s="6" t="e">
        <f t="shared" si="81"/>
        <v>#N/A</v>
      </c>
      <c r="E3091" s="149" t="e">
        <f t="shared" si="80"/>
        <v>#N/A</v>
      </c>
      <c r="F3091" s="173">
        <v>1</v>
      </c>
      <c r="G3091" t="e">
        <f>VLOOKUP(A3091,'MASTER KEY'!$A$2:$K8089,11,FALSE)</f>
        <v>#N/A</v>
      </c>
      <c r="H3091">
        <v>0</v>
      </c>
    </row>
    <row r="3092" spans="1:8">
      <c r="A3092" s="6">
        <f>'MASTER KEY'!A3092</f>
        <v>0</v>
      </c>
      <c r="B3092" t="e">
        <f>VLOOKUP(A3092,'MASTER KEY'!$A$2:$B9052,2,FALSE)</f>
        <v>#N/A</v>
      </c>
      <c r="C3092" s="149" t="e">
        <f>VLOOKUP(A3092,'MASTER KEY'!$A$2:$C9052,3,TRUE)</f>
        <v>#N/A</v>
      </c>
      <c r="D3092" s="6" t="e">
        <f t="shared" si="81"/>
        <v>#N/A</v>
      </c>
      <c r="E3092" s="149" t="e">
        <f t="shared" si="80"/>
        <v>#N/A</v>
      </c>
      <c r="F3092" s="173">
        <v>1</v>
      </c>
      <c r="G3092" t="e">
        <f>VLOOKUP(A3092,'MASTER KEY'!$A$2:$K8090,11,FALSE)</f>
        <v>#N/A</v>
      </c>
      <c r="H3092">
        <v>0</v>
      </c>
    </row>
    <row r="3093" spans="1:8">
      <c r="A3093" s="6">
        <f>'MASTER KEY'!A3093</f>
        <v>0</v>
      </c>
      <c r="B3093" t="e">
        <f>VLOOKUP(A3093,'MASTER KEY'!$A$2:$B9053,2,FALSE)</f>
        <v>#N/A</v>
      </c>
      <c r="C3093" s="149" t="e">
        <f>VLOOKUP(A3093,'MASTER KEY'!$A$2:$C9053,3,TRUE)</f>
        <v>#N/A</v>
      </c>
      <c r="D3093" s="6" t="e">
        <f t="shared" si="81"/>
        <v>#N/A</v>
      </c>
      <c r="E3093" s="149" t="e">
        <f t="shared" si="80"/>
        <v>#N/A</v>
      </c>
      <c r="F3093" s="173">
        <v>1</v>
      </c>
      <c r="G3093" t="e">
        <f>VLOOKUP(A3093,'MASTER KEY'!$A$2:$K8091,11,FALSE)</f>
        <v>#N/A</v>
      </c>
      <c r="H3093">
        <v>0</v>
      </c>
    </row>
    <row r="3094" spans="1:8">
      <c r="A3094" s="6">
        <f>'MASTER KEY'!A3094</f>
        <v>0</v>
      </c>
      <c r="B3094" t="e">
        <f>VLOOKUP(A3094,'MASTER KEY'!$A$2:$B9054,2,FALSE)</f>
        <v>#N/A</v>
      </c>
      <c r="C3094" s="149" t="e">
        <f>VLOOKUP(A3094,'MASTER KEY'!$A$2:$C9054,3,TRUE)</f>
        <v>#N/A</v>
      </c>
      <c r="D3094" s="6" t="e">
        <f t="shared" si="81"/>
        <v>#N/A</v>
      </c>
      <c r="E3094" s="149" t="e">
        <f t="shared" si="80"/>
        <v>#N/A</v>
      </c>
      <c r="F3094" s="173">
        <v>1</v>
      </c>
      <c r="G3094" t="e">
        <f>VLOOKUP(A3094,'MASTER KEY'!$A$2:$K8092,11,FALSE)</f>
        <v>#N/A</v>
      </c>
      <c r="H3094">
        <v>0</v>
      </c>
    </row>
    <row r="3095" spans="1:8">
      <c r="A3095" s="6">
        <f>'MASTER KEY'!A3095</f>
        <v>0</v>
      </c>
      <c r="B3095" t="e">
        <f>VLOOKUP(A3095,'MASTER KEY'!$A$2:$B9055,2,FALSE)</f>
        <v>#N/A</v>
      </c>
      <c r="C3095" s="149" t="e">
        <f>VLOOKUP(A3095,'MASTER KEY'!$A$2:$C9055,3,TRUE)</f>
        <v>#N/A</v>
      </c>
      <c r="D3095" s="6" t="e">
        <f t="shared" si="81"/>
        <v>#N/A</v>
      </c>
      <c r="E3095" s="149" t="e">
        <f t="shared" si="80"/>
        <v>#N/A</v>
      </c>
      <c r="F3095" s="173">
        <v>1</v>
      </c>
      <c r="G3095" t="e">
        <f>VLOOKUP(A3095,'MASTER KEY'!$A$2:$K8093,11,FALSE)</f>
        <v>#N/A</v>
      </c>
      <c r="H3095">
        <v>0</v>
      </c>
    </row>
    <row r="3096" spans="1:8">
      <c r="A3096" s="6">
        <f>'MASTER KEY'!A3096</f>
        <v>0</v>
      </c>
      <c r="B3096" t="e">
        <f>VLOOKUP(A3096,'MASTER KEY'!$A$2:$B9056,2,FALSE)</f>
        <v>#N/A</v>
      </c>
      <c r="C3096" s="149" t="e">
        <f>VLOOKUP(A3096,'MASTER KEY'!$A$2:$C9056,3,TRUE)</f>
        <v>#N/A</v>
      </c>
      <c r="D3096" s="6" t="e">
        <f t="shared" si="81"/>
        <v>#N/A</v>
      </c>
      <c r="E3096" s="149" t="e">
        <f t="shared" si="80"/>
        <v>#N/A</v>
      </c>
      <c r="F3096" s="173">
        <v>1</v>
      </c>
      <c r="G3096" t="e">
        <f>VLOOKUP(A3096,'MASTER KEY'!$A$2:$K8094,11,FALSE)</f>
        <v>#N/A</v>
      </c>
      <c r="H3096">
        <v>0</v>
      </c>
    </row>
    <row r="3097" spans="1:8">
      <c r="A3097" s="6">
        <f>'MASTER KEY'!A3097</f>
        <v>0</v>
      </c>
      <c r="B3097" t="e">
        <f>VLOOKUP(A3097,'MASTER KEY'!$A$2:$B9057,2,FALSE)</f>
        <v>#N/A</v>
      </c>
      <c r="C3097" s="149" t="e">
        <f>VLOOKUP(A3097,'MASTER KEY'!$A$2:$C9057,3,TRUE)</f>
        <v>#N/A</v>
      </c>
      <c r="D3097" s="6" t="e">
        <f t="shared" si="81"/>
        <v>#N/A</v>
      </c>
      <c r="E3097" s="149" t="e">
        <f t="shared" si="80"/>
        <v>#N/A</v>
      </c>
      <c r="F3097" s="173">
        <v>1</v>
      </c>
      <c r="G3097" t="e">
        <f>VLOOKUP(A3097,'MASTER KEY'!$A$2:$K8095,11,FALSE)</f>
        <v>#N/A</v>
      </c>
      <c r="H3097">
        <v>0</v>
      </c>
    </row>
    <row r="3098" spans="1:8">
      <c r="A3098" s="6">
        <f>'MASTER KEY'!A3098</f>
        <v>0</v>
      </c>
      <c r="B3098" t="e">
        <f>VLOOKUP(A3098,'MASTER KEY'!$A$2:$B9058,2,FALSE)</f>
        <v>#N/A</v>
      </c>
      <c r="C3098" s="149" t="e">
        <f>VLOOKUP(A3098,'MASTER KEY'!$A$2:$C9058,3,TRUE)</f>
        <v>#N/A</v>
      </c>
      <c r="D3098" s="6" t="e">
        <f t="shared" si="81"/>
        <v>#N/A</v>
      </c>
      <c r="E3098" s="149" t="e">
        <f t="shared" si="80"/>
        <v>#N/A</v>
      </c>
      <c r="F3098" s="173">
        <v>1</v>
      </c>
      <c r="G3098" t="e">
        <f>VLOOKUP(A3098,'MASTER KEY'!$A$2:$K8096,11,FALSE)</f>
        <v>#N/A</v>
      </c>
      <c r="H3098">
        <v>0</v>
      </c>
    </row>
    <row r="3099" spans="1:8">
      <c r="A3099" s="6">
        <f>'MASTER KEY'!A3099</f>
        <v>0</v>
      </c>
      <c r="B3099" t="e">
        <f>VLOOKUP(A3099,'MASTER KEY'!$A$2:$B9059,2,FALSE)</f>
        <v>#N/A</v>
      </c>
      <c r="C3099" s="149" t="e">
        <f>VLOOKUP(A3099,'MASTER KEY'!$A$2:$C9059,3,TRUE)</f>
        <v>#N/A</v>
      </c>
      <c r="D3099" s="6" t="e">
        <f t="shared" si="81"/>
        <v>#N/A</v>
      </c>
      <c r="E3099" s="149" t="e">
        <f t="shared" si="80"/>
        <v>#N/A</v>
      </c>
      <c r="F3099" s="173">
        <v>1</v>
      </c>
      <c r="G3099" t="e">
        <f>VLOOKUP(A3099,'MASTER KEY'!$A$2:$K8097,11,FALSE)</f>
        <v>#N/A</v>
      </c>
      <c r="H3099">
        <v>0</v>
      </c>
    </row>
    <row r="3100" spans="1:8">
      <c r="A3100" s="6">
        <f>'MASTER KEY'!A3100</f>
        <v>0</v>
      </c>
      <c r="B3100" t="e">
        <f>VLOOKUP(A3100,'MASTER KEY'!$A$2:$B9060,2,FALSE)</f>
        <v>#N/A</v>
      </c>
      <c r="C3100" s="149" t="e">
        <f>VLOOKUP(A3100,'MASTER KEY'!$A$2:$C9060,3,TRUE)</f>
        <v>#N/A</v>
      </c>
      <c r="D3100" s="6" t="e">
        <f t="shared" si="81"/>
        <v>#N/A</v>
      </c>
      <c r="E3100" s="149" t="e">
        <f t="shared" si="80"/>
        <v>#N/A</v>
      </c>
      <c r="F3100" s="173">
        <v>1</v>
      </c>
      <c r="G3100" t="e">
        <f>VLOOKUP(A3100,'MASTER KEY'!$A$2:$K8098,11,FALSE)</f>
        <v>#N/A</v>
      </c>
      <c r="H3100">
        <v>0</v>
      </c>
    </row>
    <row r="3101" spans="1:8">
      <c r="A3101" s="6">
        <f>'MASTER KEY'!A3101</f>
        <v>0</v>
      </c>
      <c r="B3101" t="e">
        <f>VLOOKUP(A3101,'MASTER KEY'!$A$2:$B9061,2,FALSE)</f>
        <v>#N/A</v>
      </c>
      <c r="C3101" s="149" t="e">
        <f>VLOOKUP(A3101,'MASTER KEY'!$A$2:$C9061,3,TRUE)</f>
        <v>#N/A</v>
      </c>
      <c r="D3101" s="6" t="e">
        <f t="shared" si="81"/>
        <v>#N/A</v>
      </c>
      <c r="E3101" s="149" t="e">
        <f t="shared" si="80"/>
        <v>#N/A</v>
      </c>
      <c r="F3101" s="173">
        <v>1</v>
      </c>
      <c r="G3101" t="e">
        <f>VLOOKUP(A3101,'MASTER KEY'!$A$2:$K8099,11,FALSE)</f>
        <v>#N/A</v>
      </c>
      <c r="H3101">
        <v>0</v>
      </c>
    </row>
    <row r="3102" spans="1:8">
      <c r="A3102" s="6">
        <f>'MASTER KEY'!A3102</f>
        <v>0</v>
      </c>
      <c r="B3102" t="e">
        <f>VLOOKUP(A3102,'MASTER KEY'!$A$2:$B9062,2,FALSE)</f>
        <v>#N/A</v>
      </c>
      <c r="C3102" s="149" t="e">
        <f>VLOOKUP(A3102,'MASTER KEY'!$A$2:$C9062,3,TRUE)</f>
        <v>#N/A</v>
      </c>
      <c r="D3102" s="6" t="e">
        <f t="shared" si="81"/>
        <v>#N/A</v>
      </c>
      <c r="E3102" s="149" t="e">
        <f t="shared" si="80"/>
        <v>#N/A</v>
      </c>
      <c r="F3102" s="173">
        <v>1</v>
      </c>
      <c r="G3102" t="e">
        <f>VLOOKUP(A3102,'MASTER KEY'!$A$2:$K8100,11,FALSE)</f>
        <v>#N/A</v>
      </c>
      <c r="H3102">
        <v>0</v>
      </c>
    </row>
    <row r="3103" spans="1:8">
      <c r="A3103" s="6">
        <f>'MASTER KEY'!A3103</f>
        <v>0</v>
      </c>
      <c r="B3103" t="e">
        <f>VLOOKUP(A3103,'MASTER KEY'!$A$2:$B9063,2,FALSE)</f>
        <v>#N/A</v>
      </c>
      <c r="C3103" s="149" t="e">
        <f>VLOOKUP(A3103,'MASTER KEY'!$A$2:$C9063,3,TRUE)</f>
        <v>#N/A</v>
      </c>
      <c r="D3103" s="6" t="e">
        <f t="shared" si="81"/>
        <v>#N/A</v>
      </c>
      <c r="E3103" s="149" t="e">
        <f t="shared" si="80"/>
        <v>#N/A</v>
      </c>
      <c r="F3103" s="173">
        <v>1</v>
      </c>
      <c r="G3103" t="e">
        <f>VLOOKUP(A3103,'MASTER KEY'!$A$2:$K8101,11,FALSE)</f>
        <v>#N/A</v>
      </c>
      <c r="H3103">
        <v>0</v>
      </c>
    </row>
    <row r="3104" spans="1:8">
      <c r="A3104" s="6">
        <f>'MASTER KEY'!A3104</f>
        <v>0</v>
      </c>
      <c r="B3104" t="e">
        <f>VLOOKUP(A3104,'MASTER KEY'!$A$2:$B9064,2,FALSE)</f>
        <v>#N/A</v>
      </c>
      <c r="C3104" s="149" t="e">
        <f>VLOOKUP(A3104,'MASTER KEY'!$A$2:$C9064,3,TRUE)</f>
        <v>#N/A</v>
      </c>
      <c r="D3104" s="6" t="e">
        <f t="shared" si="81"/>
        <v>#N/A</v>
      </c>
      <c r="E3104" s="149" t="e">
        <f t="shared" si="80"/>
        <v>#N/A</v>
      </c>
      <c r="F3104" s="173">
        <v>1</v>
      </c>
      <c r="G3104" t="e">
        <f>VLOOKUP(A3104,'MASTER KEY'!$A$2:$K8102,11,FALSE)</f>
        <v>#N/A</v>
      </c>
      <c r="H3104">
        <v>0</v>
      </c>
    </row>
    <row r="3105" spans="1:8">
      <c r="A3105" s="6">
        <f>'MASTER KEY'!A3105</f>
        <v>0</v>
      </c>
      <c r="B3105" t="e">
        <f>VLOOKUP(A3105,'MASTER KEY'!$A$2:$B9065,2,FALSE)</f>
        <v>#N/A</v>
      </c>
      <c r="C3105" s="149" t="e">
        <f>VLOOKUP(A3105,'MASTER KEY'!$A$2:$C9065,3,TRUE)</f>
        <v>#N/A</v>
      </c>
      <c r="D3105" s="6" t="e">
        <f t="shared" si="81"/>
        <v>#N/A</v>
      </c>
      <c r="E3105" s="149" t="e">
        <f t="shared" si="80"/>
        <v>#N/A</v>
      </c>
      <c r="F3105" s="173">
        <v>1</v>
      </c>
      <c r="G3105" t="e">
        <f>VLOOKUP(A3105,'MASTER KEY'!$A$2:$K8103,11,FALSE)</f>
        <v>#N/A</v>
      </c>
      <c r="H3105">
        <v>0</v>
      </c>
    </row>
    <row r="3106" spans="1:8">
      <c r="A3106" s="6">
        <f>'MASTER KEY'!A3106</f>
        <v>0</v>
      </c>
      <c r="B3106" t="e">
        <f>VLOOKUP(A3106,'MASTER KEY'!$A$2:$B9066,2,FALSE)</f>
        <v>#N/A</v>
      </c>
      <c r="C3106" s="149" t="e">
        <f>VLOOKUP(A3106,'MASTER KEY'!$A$2:$C9066,3,TRUE)</f>
        <v>#N/A</v>
      </c>
      <c r="D3106" s="6" t="e">
        <f t="shared" si="81"/>
        <v>#N/A</v>
      </c>
      <c r="E3106" s="149" t="e">
        <f t="shared" si="80"/>
        <v>#N/A</v>
      </c>
      <c r="F3106" s="173">
        <v>1</v>
      </c>
      <c r="G3106" t="e">
        <f>VLOOKUP(A3106,'MASTER KEY'!$A$2:$K8104,11,FALSE)</f>
        <v>#N/A</v>
      </c>
      <c r="H3106">
        <v>0</v>
      </c>
    </row>
    <row r="3107" spans="1:8">
      <c r="A3107" s="6">
        <f>'MASTER KEY'!A3107</f>
        <v>0</v>
      </c>
      <c r="B3107" t="e">
        <f>VLOOKUP(A3107,'MASTER KEY'!$A$2:$B9067,2,FALSE)</f>
        <v>#N/A</v>
      </c>
      <c r="C3107" s="149" t="e">
        <f>VLOOKUP(A3107,'MASTER KEY'!$A$2:$C9067,3,TRUE)</f>
        <v>#N/A</v>
      </c>
      <c r="D3107" s="6" t="e">
        <f t="shared" si="81"/>
        <v>#N/A</v>
      </c>
      <c r="E3107" s="149" t="e">
        <f t="shared" si="80"/>
        <v>#N/A</v>
      </c>
      <c r="F3107" s="173">
        <v>1</v>
      </c>
      <c r="G3107" t="e">
        <f>VLOOKUP(A3107,'MASTER KEY'!$A$2:$K8105,11,FALSE)</f>
        <v>#N/A</v>
      </c>
      <c r="H3107">
        <v>0</v>
      </c>
    </row>
    <row r="3108" spans="1:8">
      <c r="A3108" s="6">
        <f>'MASTER KEY'!A3108</f>
        <v>0</v>
      </c>
      <c r="B3108" t="e">
        <f>VLOOKUP(A3108,'MASTER KEY'!$A$2:$B9068,2,FALSE)</f>
        <v>#N/A</v>
      </c>
      <c r="C3108" s="149" t="e">
        <f>VLOOKUP(A3108,'MASTER KEY'!$A$2:$C9068,3,TRUE)</f>
        <v>#N/A</v>
      </c>
      <c r="D3108" s="6" t="e">
        <f t="shared" si="81"/>
        <v>#N/A</v>
      </c>
      <c r="E3108" s="149" t="e">
        <f t="shared" si="80"/>
        <v>#N/A</v>
      </c>
      <c r="F3108" s="173">
        <v>1</v>
      </c>
      <c r="G3108" t="e">
        <f>VLOOKUP(A3108,'MASTER KEY'!$A$2:$K8106,11,FALSE)</f>
        <v>#N/A</v>
      </c>
      <c r="H3108">
        <v>0</v>
      </c>
    </row>
    <row r="3109" spans="1:8">
      <c r="A3109" s="6">
        <f>'MASTER KEY'!A3109</f>
        <v>0</v>
      </c>
      <c r="B3109" t="e">
        <f>VLOOKUP(A3109,'MASTER KEY'!$A$2:$B9069,2,FALSE)</f>
        <v>#N/A</v>
      </c>
      <c r="C3109" s="149" t="e">
        <f>VLOOKUP(A3109,'MASTER KEY'!$A$2:$C9069,3,TRUE)</f>
        <v>#N/A</v>
      </c>
      <c r="D3109" s="6" t="e">
        <f t="shared" si="81"/>
        <v>#N/A</v>
      </c>
      <c r="E3109" s="149" t="e">
        <f t="shared" si="80"/>
        <v>#N/A</v>
      </c>
      <c r="F3109" s="173">
        <v>1</v>
      </c>
      <c r="G3109" t="e">
        <f>VLOOKUP(A3109,'MASTER KEY'!$A$2:$K8107,11,FALSE)</f>
        <v>#N/A</v>
      </c>
      <c r="H3109">
        <v>0</v>
      </c>
    </row>
    <row r="3110" spans="1:8">
      <c r="A3110" s="6">
        <f>'MASTER KEY'!A3110</f>
        <v>0</v>
      </c>
      <c r="B3110" t="e">
        <f>VLOOKUP(A3110,'MASTER KEY'!$A$2:$B9070,2,FALSE)</f>
        <v>#N/A</v>
      </c>
      <c r="C3110" s="149" t="e">
        <f>VLOOKUP(A3110,'MASTER KEY'!$A$2:$C9070,3,TRUE)</f>
        <v>#N/A</v>
      </c>
      <c r="D3110" s="6" t="e">
        <f t="shared" si="81"/>
        <v>#N/A</v>
      </c>
      <c r="E3110" s="149" t="e">
        <f t="shared" si="80"/>
        <v>#N/A</v>
      </c>
      <c r="F3110" s="173">
        <v>1</v>
      </c>
      <c r="G3110" t="e">
        <f>VLOOKUP(A3110,'MASTER KEY'!$A$2:$K8108,11,FALSE)</f>
        <v>#N/A</v>
      </c>
      <c r="H3110">
        <v>0</v>
      </c>
    </row>
    <row r="3111" spans="1:8">
      <c r="A3111" s="6">
        <f>'MASTER KEY'!A3111</f>
        <v>0</v>
      </c>
      <c r="B3111" t="e">
        <f>VLOOKUP(A3111,'MASTER KEY'!$A$2:$B9071,2,FALSE)</f>
        <v>#N/A</v>
      </c>
      <c r="C3111" s="149" t="e">
        <f>VLOOKUP(A3111,'MASTER KEY'!$A$2:$C9071,3,TRUE)</f>
        <v>#N/A</v>
      </c>
      <c r="D3111" s="6" t="e">
        <f t="shared" si="81"/>
        <v>#N/A</v>
      </c>
      <c r="E3111" s="149" t="e">
        <f t="shared" si="80"/>
        <v>#N/A</v>
      </c>
      <c r="F3111" s="173">
        <v>1</v>
      </c>
      <c r="G3111" t="e">
        <f>VLOOKUP(A3111,'MASTER KEY'!$A$2:$K8109,11,FALSE)</f>
        <v>#N/A</v>
      </c>
      <c r="H3111">
        <v>0</v>
      </c>
    </row>
    <row r="3112" spans="1:8">
      <c r="A3112" s="6">
        <f>'MASTER KEY'!A3112</f>
        <v>0</v>
      </c>
      <c r="B3112" t="e">
        <f>VLOOKUP(A3112,'MASTER KEY'!$A$2:$B9072,2,FALSE)</f>
        <v>#N/A</v>
      </c>
      <c r="C3112" s="149" t="e">
        <f>VLOOKUP(A3112,'MASTER KEY'!$A$2:$C9072,3,TRUE)</f>
        <v>#N/A</v>
      </c>
      <c r="D3112" s="6" t="e">
        <f t="shared" si="81"/>
        <v>#N/A</v>
      </c>
      <c r="E3112" s="149" t="e">
        <f t="shared" si="80"/>
        <v>#N/A</v>
      </c>
      <c r="F3112" s="173">
        <v>1</v>
      </c>
      <c r="G3112" t="e">
        <f>VLOOKUP(A3112,'MASTER KEY'!$A$2:$K8110,11,FALSE)</f>
        <v>#N/A</v>
      </c>
      <c r="H3112">
        <v>0</v>
      </c>
    </row>
    <row r="3113" spans="1:8">
      <c r="A3113" s="6">
        <f>'MASTER KEY'!A3113</f>
        <v>0</v>
      </c>
      <c r="B3113" t="e">
        <f>VLOOKUP(A3113,'MASTER KEY'!$A$2:$B9073,2,FALSE)</f>
        <v>#N/A</v>
      </c>
      <c r="C3113" s="149" t="e">
        <f>VLOOKUP(A3113,'MASTER KEY'!$A$2:$C9073,3,TRUE)</f>
        <v>#N/A</v>
      </c>
      <c r="D3113" s="6" t="e">
        <f t="shared" si="81"/>
        <v>#N/A</v>
      </c>
      <c r="E3113" s="149" t="e">
        <f t="shared" si="80"/>
        <v>#N/A</v>
      </c>
      <c r="F3113" s="173">
        <v>1</v>
      </c>
      <c r="G3113" t="e">
        <f>VLOOKUP(A3113,'MASTER KEY'!$A$2:$K8111,11,FALSE)</f>
        <v>#N/A</v>
      </c>
      <c r="H3113">
        <v>0</v>
      </c>
    </row>
    <row r="3114" spans="1:8">
      <c r="A3114" s="6">
        <f>'MASTER KEY'!A3114</f>
        <v>0</v>
      </c>
      <c r="B3114" t="e">
        <f>VLOOKUP(A3114,'MASTER KEY'!$A$2:$B9074,2,FALSE)</f>
        <v>#N/A</v>
      </c>
      <c r="C3114" s="149" t="e">
        <f>VLOOKUP(A3114,'MASTER KEY'!$A$2:$C9074,3,TRUE)</f>
        <v>#N/A</v>
      </c>
      <c r="D3114" s="6" t="e">
        <f t="shared" si="81"/>
        <v>#N/A</v>
      </c>
      <c r="E3114" s="149" t="e">
        <f t="shared" si="80"/>
        <v>#N/A</v>
      </c>
      <c r="F3114" s="173">
        <v>1</v>
      </c>
      <c r="G3114" t="e">
        <f>VLOOKUP(A3114,'MASTER KEY'!$A$2:$K8112,11,FALSE)</f>
        <v>#N/A</v>
      </c>
      <c r="H3114">
        <v>0</v>
      </c>
    </row>
    <row r="3115" spans="1:8">
      <c r="A3115" s="6">
        <f>'MASTER KEY'!A3115</f>
        <v>0</v>
      </c>
      <c r="B3115" t="e">
        <f>VLOOKUP(A3115,'MASTER KEY'!$A$2:$B9075,2,FALSE)</f>
        <v>#N/A</v>
      </c>
      <c r="C3115" s="149" t="e">
        <f>VLOOKUP(A3115,'MASTER KEY'!$A$2:$C9075,3,TRUE)</f>
        <v>#N/A</v>
      </c>
      <c r="D3115" s="6" t="e">
        <f t="shared" si="81"/>
        <v>#N/A</v>
      </c>
      <c r="E3115" s="149" t="e">
        <f t="shared" si="80"/>
        <v>#N/A</v>
      </c>
      <c r="F3115" s="173">
        <v>1</v>
      </c>
      <c r="G3115" t="e">
        <f>VLOOKUP(A3115,'MASTER KEY'!$A$2:$K8113,11,FALSE)</f>
        <v>#N/A</v>
      </c>
      <c r="H3115">
        <v>0</v>
      </c>
    </row>
    <row r="3116" spans="1:8">
      <c r="A3116" s="6">
        <f>'MASTER KEY'!A3116</f>
        <v>0</v>
      </c>
      <c r="B3116" t="e">
        <f>VLOOKUP(A3116,'MASTER KEY'!$A$2:$B9076,2,FALSE)</f>
        <v>#N/A</v>
      </c>
      <c r="C3116" s="149" t="e">
        <f>VLOOKUP(A3116,'MASTER KEY'!$A$2:$C9076,3,TRUE)</f>
        <v>#N/A</v>
      </c>
      <c r="D3116" s="6" t="e">
        <f t="shared" si="81"/>
        <v>#N/A</v>
      </c>
      <c r="E3116" s="149" t="e">
        <f t="shared" si="80"/>
        <v>#N/A</v>
      </c>
      <c r="F3116" s="173">
        <v>1</v>
      </c>
      <c r="G3116" t="e">
        <f>VLOOKUP(A3116,'MASTER KEY'!$A$2:$K8114,11,FALSE)</f>
        <v>#N/A</v>
      </c>
      <c r="H3116">
        <v>0</v>
      </c>
    </row>
    <row r="3117" spans="1:8">
      <c r="A3117" s="6">
        <f>'MASTER KEY'!A3117</f>
        <v>0</v>
      </c>
      <c r="B3117" t="e">
        <f>VLOOKUP(A3117,'MASTER KEY'!$A$2:$B9077,2,FALSE)</f>
        <v>#N/A</v>
      </c>
      <c r="C3117" s="149" t="e">
        <f>VLOOKUP(A3117,'MASTER KEY'!$A$2:$C9077,3,TRUE)</f>
        <v>#N/A</v>
      </c>
      <c r="D3117" s="6" t="e">
        <f t="shared" si="81"/>
        <v>#N/A</v>
      </c>
      <c r="E3117" s="149" t="e">
        <f t="shared" si="80"/>
        <v>#N/A</v>
      </c>
      <c r="F3117" s="173">
        <v>1</v>
      </c>
      <c r="G3117" t="e">
        <f>VLOOKUP(A3117,'MASTER KEY'!$A$2:$K8115,11,FALSE)</f>
        <v>#N/A</v>
      </c>
      <c r="H3117">
        <v>0</v>
      </c>
    </row>
    <row r="3118" spans="1:8">
      <c r="A3118" s="6">
        <f>'MASTER KEY'!A3118</f>
        <v>0</v>
      </c>
      <c r="B3118" t="e">
        <f>VLOOKUP(A3118,'MASTER KEY'!$A$2:$B9078,2,FALSE)</f>
        <v>#N/A</v>
      </c>
      <c r="C3118" s="149" t="e">
        <f>VLOOKUP(A3118,'MASTER KEY'!$A$2:$C9078,3,TRUE)</f>
        <v>#N/A</v>
      </c>
      <c r="D3118" s="6" t="e">
        <f t="shared" si="81"/>
        <v>#N/A</v>
      </c>
      <c r="E3118" s="149" t="e">
        <f t="shared" si="80"/>
        <v>#N/A</v>
      </c>
      <c r="F3118" s="173">
        <v>1</v>
      </c>
      <c r="G3118" t="e">
        <f>VLOOKUP(A3118,'MASTER KEY'!$A$2:$K8116,11,FALSE)</f>
        <v>#N/A</v>
      </c>
      <c r="H3118">
        <v>0</v>
      </c>
    </row>
    <row r="3119" spans="1:8">
      <c r="A3119" s="6">
        <f>'MASTER KEY'!A3119</f>
        <v>0</v>
      </c>
      <c r="B3119" t="e">
        <f>VLOOKUP(A3119,'MASTER KEY'!$A$2:$B9079,2,FALSE)</f>
        <v>#N/A</v>
      </c>
      <c r="C3119" s="149" t="e">
        <f>VLOOKUP(A3119,'MASTER KEY'!$A$2:$C9079,3,TRUE)</f>
        <v>#N/A</v>
      </c>
      <c r="D3119" s="6" t="e">
        <f t="shared" si="81"/>
        <v>#N/A</v>
      </c>
      <c r="E3119" s="149" t="e">
        <f t="shared" si="80"/>
        <v>#N/A</v>
      </c>
      <c r="F3119" s="173">
        <v>1</v>
      </c>
      <c r="G3119" t="e">
        <f>VLOOKUP(A3119,'MASTER KEY'!$A$2:$K8117,11,FALSE)</f>
        <v>#N/A</v>
      </c>
      <c r="H3119">
        <v>0</v>
      </c>
    </row>
    <row r="3120" spans="1:8">
      <c r="A3120" s="6">
        <f>'MASTER KEY'!A3120</f>
        <v>0</v>
      </c>
      <c r="B3120" t="e">
        <f>VLOOKUP(A3120,'MASTER KEY'!$A$2:$B9080,2,FALSE)</f>
        <v>#N/A</v>
      </c>
      <c r="C3120" s="149" t="e">
        <f>VLOOKUP(A3120,'MASTER KEY'!$A$2:$C9080,3,TRUE)</f>
        <v>#N/A</v>
      </c>
      <c r="D3120" s="6" t="e">
        <f t="shared" si="81"/>
        <v>#N/A</v>
      </c>
      <c r="E3120" s="149" t="e">
        <f t="shared" si="80"/>
        <v>#N/A</v>
      </c>
      <c r="F3120" s="173">
        <v>1</v>
      </c>
      <c r="G3120" t="e">
        <f>VLOOKUP(A3120,'MASTER KEY'!$A$2:$K8118,11,FALSE)</f>
        <v>#N/A</v>
      </c>
      <c r="H3120">
        <v>0</v>
      </c>
    </row>
    <row r="3121" spans="1:8">
      <c r="A3121" s="6">
        <f>'MASTER KEY'!A3121</f>
        <v>0</v>
      </c>
      <c r="B3121" t="e">
        <f>VLOOKUP(A3121,'MASTER KEY'!$A$2:$B9081,2,FALSE)</f>
        <v>#N/A</v>
      </c>
      <c r="C3121" s="149" t="e">
        <f>VLOOKUP(A3121,'MASTER KEY'!$A$2:$C9081,3,TRUE)</f>
        <v>#N/A</v>
      </c>
      <c r="D3121" s="6" t="e">
        <f t="shared" si="81"/>
        <v>#N/A</v>
      </c>
      <c r="E3121" s="149" t="e">
        <f t="shared" si="80"/>
        <v>#N/A</v>
      </c>
      <c r="F3121" s="173">
        <v>1</v>
      </c>
      <c r="G3121" t="e">
        <f>VLOOKUP(A3121,'MASTER KEY'!$A$2:$K8119,11,FALSE)</f>
        <v>#N/A</v>
      </c>
      <c r="H3121">
        <v>0</v>
      </c>
    </row>
    <row r="3122" spans="1:8">
      <c r="A3122" s="6">
        <f>'MASTER KEY'!A3122</f>
        <v>0</v>
      </c>
      <c r="B3122" t="e">
        <f>VLOOKUP(A3122,'MASTER KEY'!$A$2:$B9082,2,FALSE)</f>
        <v>#N/A</v>
      </c>
      <c r="C3122" s="149" t="e">
        <f>VLOOKUP(A3122,'MASTER KEY'!$A$2:$C9082,3,TRUE)</f>
        <v>#N/A</v>
      </c>
      <c r="D3122" s="6" t="e">
        <f t="shared" si="81"/>
        <v>#N/A</v>
      </c>
      <c r="E3122" s="149" t="e">
        <f t="shared" si="80"/>
        <v>#N/A</v>
      </c>
      <c r="F3122" s="173">
        <v>1</v>
      </c>
      <c r="G3122" t="e">
        <f>VLOOKUP(A3122,'MASTER KEY'!$A$2:$K8120,11,FALSE)</f>
        <v>#N/A</v>
      </c>
      <c r="H3122">
        <v>0</v>
      </c>
    </row>
    <row r="3123" spans="1:8">
      <c r="A3123" s="6">
        <f>'MASTER KEY'!A3123</f>
        <v>0</v>
      </c>
      <c r="B3123" t="e">
        <f>VLOOKUP(A3123,'MASTER KEY'!$A$2:$B9083,2,FALSE)</f>
        <v>#N/A</v>
      </c>
      <c r="C3123" s="149" t="e">
        <f>VLOOKUP(A3123,'MASTER KEY'!$A$2:$C9083,3,TRUE)</f>
        <v>#N/A</v>
      </c>
      <c r="D3123" s="6" t="e">
        <f t="shared" si="81"/>
        <v>#N/A</v>
      </c>
      <c r="E3123" s="149" t="e">
        <f t="shared" si="80"/>
        <v>#N/A</v>
      </c>
      <c r="F3123" s="173">
        <v>1</v>
      </c>
      <c r="G3123" t="e">
        <f>VLOOKUP(A3123,'MASTER KEY'!$A$2:$K8121,11,FALSE)</f>
        <v>#N/A</v>
      </c>
      <c r="H3123">
        <v>0</v>
      </c>
    </row>
    <row r="3124" spans="1:8">
      <c r="A3124" s="6">
        <f>'MASTER KEY'!A3124</f>
        <v>0</v>
      </c>
      <c r="B3124" t="e">
        <f>VLOOKUP(A3124,'MASTER KEY'!$A$2:$B9084,2,FALSE)</f>
        <v>#N/A</v>
      </c>
      <c r="C3124" s="149" t="e">
        <f>VLOOKUP(A3124,'MASTER KEY'!$A$2:$C9084,3,TRUE)</f>
        <v>#N/A</v>
      </c>
      <c r="D3124" s="6" t="e">
        <f t="shared" si="81"/>
        <v>#N/A</v>
      </c>
      <c r="E3124" s="149" t="e">
        <f t="shared" si="80"/>
        <v>#N/A</v>
      </c>
      <c r="F3124" s="173">
        <v>1</v>
      </c>
      <c r="G3124" t="e">
        <f>VLOOKUP(A3124,'MASTER KEY'!$A$2:$K8122,11,FALSE)</f>
        <v>#N/A</v>
      </c>
      <c r="H3124">
        <v>0</v>
      </c>
    </row>
    <row r="3125" spans="1:8">
      <c r="A3125" s="6">
        <f>'MASTER KEY'!A3125</f>
        <v>0</v>
      </c>
      <c r="B3125" t="e">
        <f>VLOOKUP(A3125,'MASTER KEY'!$A$2:$B9085,2,FALSE)</f>
        <v>#N/A</v>
      </c>
      <c r="C3125" s="149" t="e">
        <f>VLOOKUP(A3125,'MASTER KEY'!$A$2:$C9085,3,TRUE)</f>
        <v>#N/A</v>
      </c>
      <c r="D3125" s="6" t="e">
        <f t="shared" si="81"/>
        <v>#N/A</v>
      </c>
      <c r="E3125" s="149" t="e">
        <f t="shared" si="80"/>
        <v>#N/A</v>
      </c>
      <c r="F3125" s="173">
        <v>1</v>
      </c>
      <c r="G3125" t="e">
        <f>VLOOKUP(A3125,'MASTER KEY'!$A$2:$K8123,11,FALSE)</f>
        <v>#N/A</v>
      </c>
      <c r="H3125">
        <v>0</v>
      </c>
    </row>
    <row r="3126" spans="1:8">
      <c r="A3126" s="6">
        <f>'MASTER KEY'!A3126</f>
        <v>0</v>
      </c>
      <c r="B3126" t="e">
        <f>VLOOKUP(A3126,'MASTER KEY'!$A$2:$B9086,2,FALSE)</f>
        <v>#N/A</v>
      </c>
      <c r="C3126" s="149" t="e">
        <f>VLOOKUP(A3126,'MASTER KEY'!$A$2:$C9086,3,TRUE)</f>
        <v>#N/A</v>
      </c>
      <c r="D3126" s="6" t="e">
        <f t="shared" si="81"/>
        <v>#N/A</v>
      </c>
      <c r="E3126" s="149" t="e">
        <f t="shared" si="80"/>
        <v>#N/A</v>
      </c>
      <c r="F3126" s="173">
        <v>1</v>
      </c>
      <c r="G3126" t="e">
        <f>VLOOKUP(A3126,'MASTER KEY'!$A$2:$K8124,11,FALSE)</f>
        <v>#N/A</v>
      </c>
      <c r="H3126">
        <v>0</v>
      </c>
    </row>
    <row r="3127" spans="1:8">
      <c r="A3127" s="6">
        <f>'MASTER KEY'!A3127</f>
        <v>0</v>
      </c>
      <c r="B3127" t="e">
        <f>VLOOKUP(A3127,'MASTER KEY'!$A$2:$B9087,2,FALSE)</f>
        <v>#N/A</v>
      </c>
      <c r="C3127" s="149" t="e">
        <f>VLOOKUP(A3127,'MASTER KEY'!$A$2:$C9087,3,TRUE)</f>
        <v>#N/A</v>
      </c>
      <c r="D3127" s="6" t="e">
        <f t="shared" si="81"/>
        <v>#N/A</v>
      </c>
      <c r="E3127" s="149" t="e">
        <f t="shared" si="80"/>
        <v>#N/A</v>
      </c>
      <c r="F3127" s="173">
        <v>1</v>
      </c>
      <c r="G3127" t="e">
        <f>VLOOKUP(A3127,'MASTER KEY'!$A$2:$K8125,11,FALSE)</f>
        <v>#N/A</v>
      </c>
      <c r="H3127">
        <v>0</v>
      </c>
    </row>
    <row r="3128" spans="1:8">
      <c r="A3128" s="6">
        <f>'MASTER KEY'!A3128</f>
        <v>0</v>
      </c>
      <c r="B3128" t="e">
        <f>VLOOKUP(A3128,'MASTER KEY'!$A$2:$B9088,2,FALSE)</f>
        <v>#N/A</v>
      </c>
      <c r="C3128" s="149" t="e">
        <f>VLOOKUP(A3128,'MASTER KEY'!$A$2:$C9088,3,TRUE)</f>
        <v>#N/A</v>
      </c>
      <c r="D3128" s="6" t="e">
        <f t="shared" si="81"/>
        <v>#N/A</v>
      </c>
      <c r="E3128" s="149" t="e">
        <f t="shared" ref="E3128:E3191" si="82">C3128</f>
        <v>#N/A</v>
      </c>
      <c r="F3128" s="173">
        <v>1</v>
      </c>
      <c r="G3128" t="e">
        <f>VLOOKUP(A3128,'MASTER KEY'!$A$2:$K8126,11,FALSE)</f>
        <v>#N/A</v>
      </c>
      <c r="H3128">
        <v>0</v>
      </c>
    </row>
    <row r="3129" spans="1:8">
      <c r="A3129" s="6">
        <f>'MASTER KEY'!A3129</f>
        <v>0</v>
      </c>
      <c r="B3129" t="e">
        <f>VLOOKUP(A3129,'MASTER KEY'!$A$2:$B9089,2,FALSE)</f>
        <v>#N/A</v>
      </c>
      <c r="C3129" s="149" t="e">
        <f>VLOOKUP(A3129,'MASTER KEY'!$A$2:$C9089,3,TRUE)</f>
        <v>#N/A</v>
      </c>
      <c r="D3129" s="6" t="e">
        <f t="shared" si="81"/>
        <v>#N/A</v>
      </c>
      <c r="E3129" s="149" t="e">
        <f t="shared" si="82"/>
        <v>#N/A</v>
      </c>
      <c r="F3129" s="173">
        <v>1</v>
      </c>
      <c r="G3129" t="e">
        <f>VLOOKUP(A3129,'MASTER KEY'!$A$2:$K8127,11,FALSE)</f>
        <v>#N/A</v>
      </c>
      <c r="H3129">
        <v>0</v>
      </c>
    </row>
    <row r="3130" spans="1:8">
      <c r="A3130" s="6">
        <f>'MASTER KEY'!A3130</f>
        <v>0</v>
      </c>
      <c r="B3130" t="e">
        <f>VLOOKUP(A3130,'MASTER KEY'!$A$2:$B9090,2,FALSE)</f>
        <v>#N/A</v>
      </c>
      <c r="C3130" s="149" t="e">
        <f>VLOOKUP(A3130,'MASTER KEY'!$A$2:$C9090,3,TRUE)</f>
        <v>#N/A</v>
      </c>
      <c r="D3130" s="6" t="e">
        <f t="shared" si="81"/>
        <v>#N/A</v>
      </c>
      <c r="E3130" s="149" t="e">
        <f t="shared" si="82"/>
        <v>#N/A</v>
      </c>
      <c r="F3130" s="173">
        <v>1</v>
      </c>
      <c r="G3130" t="e">
        <f>VLOOKUP(A3130,'MASTER KEY'!$A$2:$K8128,11,FALSE)</f>
        <v>#N/A</v>
      </c>
      <c r="H3130">
        <v>0</v>
      </c>
    </row>
    <row r="3131" spans="1:8">
      <c r="A3131" s="6">
        <f>'MASTER KEY'!A3131</f>
        <v>0</v>
      </c>
      <c r="B3131" t="e">
        <f>VLOOKUP(A3131,'MASTER KEY'!$A$2:$B9091,2,FALSE)</f>
        <v>#N/A</v>
      </c>
      <c r="C3131" s="149" t="e">
        <f>VLOOKUP(A3131,'MASTER KEY'!$A$2:$C9091,3,TRUE)</f>
        <v>#N/A</v>
      </c>
      <c r="D3131" s="6" t="e">
        <f t="shared" si="81"/>
        <v>#N/A</v>
      </c>
      <c r="E3131" s="149" t="e">
        <f t="shared" si="82"/>
        <v>#N/A</v>
      </c>
      <c r="F3131" s="173">
        <v>1</v>
      </c>
      <c r="G3131" t="e">
        <f>VLOOKUP(A3131,'MASTER KEY'!$A$2:$K8129,11,FALSE)</f>
        <v>#N/A</v>
      </c>
      <c r="H3131">
        <v>0</v>
      </c>
    </row>
    <row r="3132" spans="1:8">
      <c r="A3132" s="6">
        <f>'MASTER KEY'!A3132</f>
        <v>0</v>
      </c>
      <c r="B3132" t="e">
        <f>VLOOKUP(A3132,'MASTER KEY'!$A$2:$B9092,2,FALSE)</f>
        <v>#N/A</v>
      </c>
      <c r="C3132" s="149" t="e">
        <f>VLOOKUP(A3132,'MASTER KEY'!$A$2:$C9092,3,TRUE)</f>
        <v>#N/A</v>
      </c>
      <c r="D3132" s="6" t="e">
        <f t="shared" si="81"/>
        <v>#N/A</v>
      </c>
      <c r="E3132" s="149" t="e">
        <f t="shared" si="82"/>
        <v>#N/A</v>
      </c>
      <c r="F3132" s="173">
        <v>1</v>
      </c>
      <c r="G3132" t="e">
        <f>VLOOKUP(A3132,'MASTER KEY'!$A$2:$K8130,11,FALSE)</f>
        <v>#N/A</v>
      </c>
      <c r="H3132">
        <v>0</v>
      </c>
    </row>
    <row r="3133" spans="1:8">
      <c r="A3133" s="6">
        <f>'MASTER KEY'!A3133</f>
        <v>0</v>
      </c>
      <c r="B3133" t="e">
        <f>VLOOKUP(A3133,'MASTER KEY'!$A$2:$B9093,2,FALSE)</f>
        <v>#N/A</v>
      </c>
      <c r="C3133" s="149" t="e">
        <f>VLOOKUP(A3133,'MASTER KEY'!$A$2:$C9093,3,TRUE)</f>
        <v>#N/A</v>
      </c>
      <c r="D3133" s="6" t="e">
        <f t="shared" si="81"/>
        <v>#N/A</v>
      </c>
      <c r="E3133" s="149" t="e">
        <f t="shared" si="82"/>
        <v>#N/A</v>
      </c>
      <c r="F3133" s="173">
        <v>1</v>
      </c>
      <c r="G3133" t="e">
        <f>VLOOKUP(A3133,'MASTER KEY'!$A$2:$K8131,11,FALSE)</f>
        <v>#N/A</v>
      </c>
      <c r="H3133">
        <v>0</v>
      </c>
    </row>
    <row r="3134" spans="1:8">
      <c r="A3134" s="6">
        <f>'MASTER KEY'!A3134</f>
        <v>0</v>
      </c>
      <c r="B3134" t="e">
        <f>VLOOKUP(A3134,'MASTER KEY'!$A$2:$B9094,2,FALSE)</f>
        <v>#N/A</v>
      </c>
      <c r="C3134" s="149" t="e">
        <f>VLOOKUP(A3134,'MASTER KEY'!$A$2:$C9094,3,TRUE)</f>
        <v>#N/A</v>
      </c>
      <c r="D3134" s="6" t="e">
        <f t="shared" si="81"/>
        <v>#N/A</v>
      </c>
      <c r="E3134" s="149" t="e">
        <f t="shared" si="82"/>
        <v>#N/A</v>
      </c>
      <c r="F3134" s="173">
        <v>1</v>
      </c>
      <c r="G3134" t="e">
        <f>VLOOKUP(A3134,'MASTER KEY'!$A$2:$K8132,11,FALSE)</f>
        <v>#N/A</v>
      </c>
      <c r="H3134">
        <v>0</v>
      </c>
    </row>
    <row r="3135" spans="1:8">
      <c r="A3135" s="6">
        <f>'MASTER KEY'!A3135</f>
        <v>0</v>
      </c>
      <c r="B3135" t="e">
        <f>VLOOKUP(A3135,'MASTER KEY'!$A$2:$B9095,2,FALSE)</f>
        <v>#N/A</v>
      </c>
      <c r="C3135" s="149" t="e">
        <f>VLOOKUP(A3135,'MASTER KEY'!$A$2:$C9095,3,TRUE)</f>
        <v>#N/A</v>
      </c>
      <c r="D3135" s="6" t="e">
        <f t="shared" si="81"/>
        <v>#N/A</v>
      </c>
      <c r="E3135" s="149" t="e">
        <f t="shared" si="82"/>
        <v>#N/A</v>
      </c>
      <c r="F3135" s="173">
        <v>1</v>
      </c>
      <c r="G3135" t="e">
        <f>VLOOKUP(A3135,'MASTER KEY'!$A$2:$K8133,11,FALSE)</f>
        <v>#N/A</v>
      </c>
      <c r="H3135">
        <v>0</v>
      </c>
    </row>
    <row r="3136" spans="1:8">
      <c r="A3136" s="6">
        <f>'MASTER KEY'!A3136</f>
        <v>0</v>
      </c>
      <c r="B3136" t="e">
        <f>VLOOKUP(A3136,'MASTER KEY'!$A$2:$B9096,2,FALSE)</f>
        <v>#N/A</v>
      </c>
      <c r="C3136" s="149" t="e">
        <f>VLOOKUP(A3136,'MASTER KEY'!$A$2:$C9096,3,TRUE)</f>
        <v>#N/A</v>
      </c>
      <c r="D3136" s="6" t="e">
        <f t="shared" si="81"/>
        <v>#N/A</v>
      </c>
      <c r="E3136" s="149" t="e">
        <f t="shared" si="82"/>
        <v>#N/A</v>
      </c>
      <c r="F3136" s="173">
        <v>1</v>
      </c>
      <c r="G3136" t="e">
        <f>VLOOKUP(A3136,'MASTER KEY'!$A$2:$K8134,11,FALSE)</f>
        <v>#N/A</v>
      </c>
      <c r="H3136">
        <v>0</v>
      </c>
    </row>
    <row r="3137" spans="1:8">
      <c r="A3137" s="6">
        <f>'MASTER KEY'!A3137</f>
        <v>0</v>
      </c>
      <c r="B3137" t="e">
        <f>VLOOKUP(A3137,'MASTER KEY'!$A$2:$B9097,2,FALSE)</f>
        <v>#N/A</v>
      </c>
      <c r="C3137" s="149" t="e">
        <f>VLOOKUP(A3137,'MASTER KEY'!$A$2:$C9097,3,TRUE)</f>
        <v>#N/A</v>
      </c>
      <c r="D3137" s="6" t="e">
        <f t="shared" si="81"/>
        <v>#N/A</v>
      </c>
      <c r="E3137" s="149" t="e">
        <f t="shared" si="82"/>
        <v>#N/A</v>
      </c>
      <c r="F3137" s="173">
        <v>1</v>
      </c>
      <c r="G3137" t="e">
        <f>VLOOKUP(A3137,'MASTER KEY'!$A$2:$K8135,11,FALSE)</f>
        <v>#N/A</v>
      </c>
      <c r="H3137">
        <v>0</v>
      </c>
    </row>
    <row r="3138" spans="1:8">
      <c r="A3138" s="6">
        <f>'MASTER KEY'!A3138</f>
        <v>0</v>
      </c>
      <c r="B3138" t="e">
        <f>VLOOKUP(A3138,'MASTER KEY'!$A$2:$B9098,2,FALSE)</f>
        <v>#N/A</v>
      </c>
      <c r="C3138" s="149" t="e">
        <f>VLOOKUP(A3138,'MASTER KEY'!$A$2:$C9098,3,TRUE)</f>
        <v>#N/A</v>
      </c>
      <c r="D3138" s="6" t="e">
        <f t="shared" si="81"/>
        <v>#N/A</v>
      </c>
      <c r="E3138" s="149" t="e">
        <f t="shared" si="82"/>
        <v>#N/A</v>
      </c>
      <c r="F3138" s="173">
        <v>1</v>
      </c>
      <c r="G3138" t="e">
        <f>VLOOKUP(A3138,'MASTER KEY'!$A$2:$K8136,11,FALSE)</f>
        <v>#N/A</v>
      </c>
      <c r="H3138">
        <v>0</v>
      </c>
    </row>
    <row r="3139" spans="1:8">
      <c r="A3139" s="6">
        <f>'MASTER KEY'!A3139</f>
        <v>0</v>
      </c>
      <c r="B3139" t="e">
        <f>VLOOKUP(A3139,'MASTER KEY'!$A$2:$B9099,2,FALSE)</f>
        <v>#N/A</v>
      </c>
      <c r="C3139" s="149" t="e">
        <f>VLOOKUP(A3139,'MASTER KEY'!$A$2:$C9099,3,TRUE)</f>
        <v>#N/A</v>
      </c>
      <c r="D3139" s="6" t="e">
        <f t="shared" si="81"/>
        <v>#N/A</v>
      </c>
      <c r="E3139" s="149" t="e">
        <f t="shared" si="82"/>
        <v>#N/A</v>
      </c>
      <c r="F3139" s="173">
        <v>1</v>
      </c>
      <c r="G3139" t="e">
        <f>VLOOKUP(A3139,'MASTER KEY'!$A$2:$K8137,11,FALSE)</f>
        <v>#N/A</v>
      </c>
      <c r="H3139">
        <v>0</v>
      </c>
    </row>
    <row r="3140" spans="1:8">
      <c r="A3140" s="6">
        <f>'MASTER KEY'!A3140</f>
        <v>0</v>
      </c>
      <c r="B3140" t="e">
        <f>VLOOKUP(A3140,'MASTER KEY'!$A$2:$B9100,2,FALSE)</f>
        <v>#N/A</v>
      </c>
      <c r="C3140" s="149" t="e">
        <f>VLOOKUP(A3140,'MASTER KEY'!$A$2:$C9100,3,TRUE)</f>
        <v>#N/A</v>
      </c>
      <c r="D3140" s="6" t="e">
        <f t="shared" si="81"/>
        <v>#N/A</v>
      </c>
      <c r="E3140" s="149" t="e">
        <f t="shared" si="82"/>
        <v>#N/A</v>
      </c>
      <c r="F3140" s="173">
        <v>1</v>
      </c>
      <c r="G3140" t="e">
        <f>VLOOKUP(A3140,'MASTER KEY'!$A$2:$K8138,11,FALSE)</f>
        <v>#N/A</v>
      </c>
      <c r="H3140">
        <v>0</v>
      </c>
    </row>
    <row r="3141" spans="1:8">
      <c r="A3141" s="6">
        <f>'MASTER KEY'!A3141</f>
        <v>0</v>
      </c>
      <c r="B3141" t="e">
        <f>VLOOKUP(A3141,'MASTER KEY'!$A$2:$B9101,2,FALSE)</f>
        <v>#N/A</v>
      </c>
      <c r="C3141" s="149" t="e">
        <f>VLOOKUP(A3141,'MASTER KEY'!$A$2:$C9101,3,TRUE)</f>
        <v>#N/A</v>
      </c>
      <c r="D3141" s="6" t="e">
        <f t="shared" si="81"/>
        <v>#N/A</v>
      </c>
      <c r="E3141" s="149" t="e">
        <f t="shared" si="82"/>
        <v>#N/A</v>
      </c>
      <c r="F3141" s="173">
        <v>1</v>
      </c>
      <c r="G3141" t="e">
        <f>VLOOKUP(A3141,'MASTER KEY'!$A$2:$K8139,11,FALSE)</f>
        <v>#N/A</v>
      </c>
      <c r="H3141">
        <v>0</v>
      </c>
    </row>
    <row r="3142" spans="1:8">
      <c r="A3142" s="6">
        <f>'MASTER KEY'!A3142</f>
        <v>0</v>
      </c>
      <c r="B3142" t="e">
        <f>VLOOKUP(A3142,'MASTER KEY'!$A$2:$B9102,2,FALSE)</f>
        <v>#N/A</v>
      </c>
      <c r="C3142" s="149" t="e">
        <f>VLOOKUP(A3142,'MASTER KEY'!$A$2:$C9102,3,TRUE)</f>
        <v>#N/A</v>
      </c>
      <c r="D3142" s="6" t="e">
        <f t="shared" si="81"/>
        <v>#N/A</v>
      </c>
      <c r="E3142" s="149" t="e">
        <f t="shared" si="82"/>
        <v>#N/A</v>
      </c>
      <c r="F3142" s="173">
        <v>1</v>
      </c>
      <c r="G3142" t="e">
        <f>VLOOKUP(A3142,'MASTER KEY'!$A$2:$K8140,11,FALSE)</f>
        <v>#N/A</v>
      </c>
      <c r="H3142">
        <v>0</v>
      </c>
    </row>
    <row r="3143" spans="1:8">
      <c r="A3143" s="6">
        <f>'MASTER KEY'!A3143</f>
        <v>0</v>
      </c>
      <c r="B3143" t="e">
        <f>VLOOKUP(A3143,'MASTER KEY'!$A$2:$B9103,2,FALSE)</f>
        <v>#N/A</v>
      </c>
      <c r="C3143" s="149" t="e">
        <f>VLOOKUP(A3143,'MASTER KEY'!$A$2:$C9103,3,TRUE)</f>
        <v>#N/A</v>
      </c>
      <c r="D3143" s="6" t="e">
        <f t="shared" si="81"/>
        <v>#N/A</v>
      </c>
      <c r="E3143" s="149" t="e">
        <f t="shared" si="82"/>
        <v>#N/A</v>
      </c>
      <c r="F3143" s="173">
        <v>1</v>
      </c>
      <c r="G3143" t="e">
        <f>VLOOKUP(A3143,'MASTER KEY'!$A$2:$K8141,11,FALSE)</f>
        <v>#N/A</v>
      </c>
      <c r="H3143">
        <v>0</v>
      </c>
    </row>
    <row r="3144" spans="1:8">
      <c r="A3144" s="6">
        <f>'MASTER KEY'!A3144</f>
        <v>0</v>
      </c>
      <c r="B3144" t="e">
        <f>VLOOKUP(A3144,'MASTER KEY'!$A$2:$B9104,2,FALSE)</f>
        <v>#N/A</v>
      </c>
      <c r="C3144" s="149" t="e">
        <f>VLOOKUP(A3144,'MASTER KEY'!$A$2:$C9104,3,TRUE)</f>
        <v>#N/A</v>
      </c>
      <c r="D3144" s="6" t="e">
        <f t="shared" si="81"/>
        <v>#N/A</v>
      </c>
      <c r="E3144" s="149" t="e">
        <f t="shared" si="82"/>
        <v>#N/A</v>
      </c>
      <c r="F3144" s="173">
        <v>1</v>
      </c>
      <c r="G3144" t="e">
        <f>VLOOKUP(A3144,'MASTER KEY'!$A$2:$K8142,11,FALSE)</f>
        <v>#N/A</v>
      </c>
      <c r="H3144">
        <v>0</v>
      </c>
    </row>
    <row r="3145" spans="1:8">
      <c r="A3145" s="6">
        <f>'MASTER KEY'!A3145</f>
        <v>0</v>
      </c>
      <c r="B3145" t="e">
        <f>VLOOKUP(A3145,'MASTER KEY'!$A$2:$B9105,2,FALSE)</f>
        <v>#N/A</v>
      </c>
      <c r="C3145" s="149" t="e">
        <f>VLOOKUP(A3145,'MASTER KEY'!$A$2:$C9105,3,TRUE)</f>
        <v>#N/A</v>
      </c>
      <c r="D3145" s="6" t="e">
        <f t="shared" si="81"/>
        <v>#N/A</v>
      </c>
      <c r="E3145" s="149" t="e">
        <f t="shared" si="82"/>
        <v>#N/A</v>
      </c>
      <c r="F3145" s="173">
        <v>1</v>
      </c>
      <c r="G3145" t="e">
        <f>VLOOKUP(A3145,'MASTER KEY'!$A$2:$K8143,11,FALSE)</f>
        <v>#N/A</v>
      </c>
      <c r="H3145">
        <v>0</v>
      </c>
    </row>
    <row r="3146" spans="1:8">
      <c r="A3146" s="6">
        <f>'MASTER KEY'!A3146</f>
        <v>0</v>
      </c>
      <c r="B3146" t="e">
        <f>VLOOKUP(A3146,'MASTER KEY'!$A$2:$B9106,2,FALSE)</f>
        <v>#N/A</v>
      </c>
      <c r="C3146" s="149" t="e">
        <f>VLOOKUP(A3146,'MASTER KEY'!$A$2:$C9106,3,TRUE)</f>
        <v>#N/A</v>
      </c>
      <c r="D3146" s="6" t="e">
        <f t="shared" si="81"/>
        <v>#N/A</v>
      </c>
      <c r="E3146" s="149" t="e">
        <f t="shared" si="82"/>
        <v>#N/A</v>
      </c>
      <c r="F3146" s="173">
        <v>1</v>
      </c>
      <c r="G3146" t="e">
        <f>VLOOKUP(A3146,'MASTER KEY'!$A$2:$K8144,11,FALSE)</f>
        <v>#N/A</v>
      </c>
      <c r="H3146">
        <v>0</v>
      </c>
    </row>
    <row r="3147" spans="1:8">
      <c r="A3147" s="6">
        <f>'MASTER KEY'!A3147</f>
        <v>0</v>
      </c>
      <c r="B3147" t="e">
        <f>VLOOKUP(A3147,'MASTER KEY'!$A$2:$B9107,2,FALSE)</f>
        <v>#N/A</v>
      </c>
      <c r="C3147" s="149" t="e">
        <f>VLOOKUP(A3147,'MASTER KEY'!$A$2:$C9107,3,TRUE)</f>
        <v>#N/A</v>
      </c>
      <c r="D3147" s="6" t="e">
        <f t="shared" ref="D3147:D3210" si="83">SUBSTITUTE(SUBSTITUTE(SUBSTITUTE(SUBSTITUTE(SUBSTITUTE(SUBSTITUTE(SUBSTITUTE(SUBSTITUTE(SUBSTITUTE(SUBSTITUTE(SUBSTITUTE(SUBSTITUTE(B3147," ","_"),"%",""),"(",""),")",""),"/",""),",",""),"-",""),".",""),"'",""),"&lt;",""),"&gt;",""),"=","")</f>
        <v>#N/A</v>
      </c>
      <c r="E3147" s="149" t="e">
        <f t="shared" si="82"/>
        <v>#N/A</v>
      </c>
      <c r="F3147" s="173">
        <v>1</v>
      </c>
      <c r="G3147" t="e">
        <f>VLOOKUP(A3147,'MASTER KEY'!$A$2:$K8145,11,FALSE)</f>
        <v>#N/A</v>
      </c>
      <c r="H3147">
        <v>0</v>
      </c>
    </row>
    <row r="3148" spans="1:8">
      <c r="A3148" s="6">
        <f>'MASTER KEY'!A3148</f>
        <v>0</v>
      </c>
      <c r="B3148" t="e">
        <f>VLOOKUP(A3148,'MASTER KEY'!$A$2:$B9108,2,FALSE)</f>
        <v>#N/A</v>
      </c>
      <c r="C3148" s="149" t="e">
        <f>VLOOKUP(A3148,'MASTER KEY'!$A$2:$C9108,3,TRUE)</f>
        <v>#N/A</v>
      </c>
      <c r="D3148" s="6" t="e">
        <f t="shared" si="83"/>
        <v>#N/A</v>
      </c>
      <c r="E3148" s="149" t="e">
        <f t="shared" si="82"/>
        <v>#N/A</v>
      </c>
      <c r="F3148" s="173">
        <v>1</v>
      </c>
      <c r="G3148" t="e">
        <f>VLOOKUP(A3148,'MASTER KEY'!$A$2:$K8146,11,FALSE)</f>
        <v>#N/A</v>
      </c>
      <c r="H3148">
        <v>0</v>
      </c>
    </row>
    <row r="3149" spans="1:8">
      <c r="A3149" s="6">
        <f>'MASTER KEY'!A3149</f>
        <v>0</v>
      </c>
      <c r="B3149" t="e">
        <f>VLOOKUP(A3149,'MASTER KEY'!$A$2:$B9109,2,FALSE)</f>
        <v>#N/A</v>
      </c>
      <c r="C3149" s="149" t="e">
        <f>VLOOKUP(A3149,'MASTER KEY'!$A$2:$C9109,3,TRUE)</f>
        <v>#N/A</v>
      </c>
      <c r="D3149" s="6" t="e">
        <f t="shared" si="83"/>
        <v>#N/A</v>
      </c>
      <c r="E3149" s="149" t="e">
        <f t="shared" si="82"/>
        <v>#N/A</v>
      </c>
      <c r="F3149" s="173">
        <v>1</v>
      </c>
      <c r="G3149" t="e">
        <f>VLOOKUP(A3149,'MASTER KEY'!$A$2:$K8147,11,FALSE)</f>
        <v>#N/A</v>
      </c>
      <c r="H3149">
        <v>0</v>
      </c>
    </row>
    <row r="3150" spans="1:8">
      <c r="A3150" s="6">
        <f>'MASTER KEY'!A3150</f>
        <v>0</v>
      </c>
      <c r="B3150" t="e">
        <f>VLOOKUP(A3150,'MASTER KEY'!$A$2:$B9110,2,FALSE)</f>
        <v>#N/A</v>
      </c>
      <c r="C3150" s="149" t="e">
        <f>VLOOKUP(A3150,'MASTER KEY'!$A$2:$C9110,3,TRUE)</f>
        <v>#N/A</v>
      </c>
      <c r="D3150" s="6" t="e">
        <f t="shared" si="83"/>
        <v>#N/A</v>
      </c>
      <c r="E3150" s="149" t="e">
        <f t="shared" si="82"/>
        <v>#N/A</v>
      </c>
      <c r="F3150" s="173">
        <v>1</v>
      </c>
      <c r="G3150" t="e">
        <f>VLOOKUP(A3150,'MASTER KEY'!$A$2:$K8148,11,FALSE)</f>
        <v>#N/A</v>
      </c>
      <c r="H3150">
        <v>0</v>
      </c>
    </row>
    <row r="3151" spans="1:8">
      <c r="A3151" s="6">
        <f>'MASTER KEY'!A3151</f>
        <v>0</v>
      </c>
      <c r="B3151" t="e">
        <f>VLOOKUP(A3151,'MASTER KEY'!$A$2:$B9111,2,FALSE)</f>
        <v>#N/A</v>
      </c>
      <c r="C3151" s="149" t="e">
        <f>VLOOKUP(A3151,'MASTER KEY'!$A$2:$C9111,3,TRUE)</f>
        <v>#N/A</v>
      </c>
      <c r="D3151" s="6" t="e">
        <f t="shared" si="83"/>
        <v>#N/A</v>
      </c>
      <c r="E3151" s="149" t="e">
        <f t="shared" si="82"/>
        <v>#N/A</v>
      </c>
      <c r="F3151" s="173">
        <v>1</v>
      </c>
      <c r="G3151" t="e">
        <f>VLOOKUP(A3151,'MASTER KEY'!$A$2:$K8149,11,FALSE)</f>
        <v>#N/A</v>
      </c>
      <c r="H3151">
        <v>0</v>
      </c>
    </row>
    <row r="3152" spans="1:8">
      <c r="A3152" s="6">
        <f>'MASTER KEY'!A3152</f>
        <v>0</v>
      </c>
      <c r="B3152" t="e">
        <f>VLOOKUP(A3152,'MASTER KEY'!$A$2:$B9112,2,FALSE)</f>
        <v>#N/A</v>
      </c>
      <c r="C3152" s="149" t="e">
        <f>VLOOKUP(A3152,'MASTER KEY'!$A$2:$C9112,3,TRUE)</f>
        <v>#N/A</v>
      </c>
      <c r="D3152" s="6" t="e">
        <f t="shared" si="83"/>
        <v>#N/A</v>
      </c>
      <c r="E3152" s="149" t="e">
        <f t="shared" si="82"/>
        <v>#N/A</v>
      </c>
      <c r="F3152" s="173">
        <v>1</v>
      </c>
      <c r="G3152" t="e">
        <f>VLOOKUP(A3152,'MASTER KEY'!$A$2:$K8150,11,FALSE)</f>
        <v>#N/A</v>
      </c>
      <c r="H3152">
        <v>0</v>
      </c>
    </row>
    <row r="3153" spans="1:8">
      <c r="A3153" s="6">
        <f>'MASTER KEY'!A3153</f>
        <v>0</v>
      </c>
      <c r="B3153" t="e">
        <f>VLOOKUP(A3153,'MASTER KEY'!$A$2:$B9113,2,FALSE)</f>
        <v>#N/A</v>
      </c>
      <c r="C3153" s="149" t="e">
        <f>VLOOKUP(A3153,'MASTER KEY'!$A$2:$C9113,3,TRUE)</f>
        <v>#N/A</v>
      </c>
      <c r="D3153" s="6" t="e">
        <f t="shared" si="83"/>
        <v>#N/A</v>
      </c>
      <c r="E3153" s="149" t="e">
        <f t="shared" si="82"/>
        <v>#N/A</v>
      </c>
      <c r="F3153" s="173">
        <v>1</v>
      </c>
      <c r="G3153" t="e">
        <f>VLOOKUP(A3153,'MASTER KEY'!$A$2:$K8151,11,FALSE)</f>
        <v>#N/A</v>
      </c>
      <c r="H3153">
        <v>0</v>
      </c>
    </row>
    <row r="3154" spans="1:8">
      <c r="A3154" s="6">
        <f>'MASTER KEY'!A3154</f>
        <v>0</v>
      </c>
      <c r="B3154" t="e">
        <f>VLOOKUP(A3154,'MASTER KEY'!$A$2:$B9114,2,FALSE)</f>
        <v>#N/A</v>
      </c>
      <c r="C3154" s="149" t="e">
        <f>VLOOKUP(A3154,'MASTER KEY'!$A$2:$C9114,3,TRUE)</f>
        <v>#N/A</v>
      </c>
      <c r="D3154" s="6" t="e">
        <f t="shared" si="83"/>
        <v>#N/A</v>
      </c>
      <c r="E3154" s="149" t="e">
        <f t="shared" si="82"/>
        <v>#N/A</v>
      </c>
      <c r="F3154" s="173">
        <v>1</v>
      </c>
      <c r="G3154" t="e">
        <f>VLOOKUP(A3154,'MASTER KEY'!$A$2:$K8152,11,FALSE)</f>
        <v>#N/A</v>
      </c>
      <c r="H3154">
        <v>0</v>
      </c>
    </row>
    <row r="3155" spans="1:8">
      <c r="A3155" s="6">
        <f>'MASTER KEY'!A3155</f>
        <v>0</v>
      </c>
      <c r="B3155" t="e">
        <f>VLOOKUP(A3155,'MASTER KEY'!$A$2:$B9115,2,FALSE)</f>
        <v>#N/A</v>
      </c>
      <c r="C3155" s="149" t="e">
        <f>VLOOKUP(A3155,'MASTER KEY'!$A$2:$C9115,3,TRUE)</f>
        <v>#N/A</v>
      </c>
      <c r="D3155" s="6" t="e">
        <f t="shared" si="83"/>
        <v>#N/A</v>
      </c>
      <c r="E3155" s="149" t="e">
        <f t="shared" si="82"/>
        <v>#N/A</v>
      </c>
      <c r="F3155" s="173">
        <v>1</v>
      </c>
      <c r="G3155" t="e">
        <f>VLOOKUP(A3155,'MASTER KEY'!$A$2:$K8153,11,FALSE)</f>
        <v>#N/A</v>
      </c>
      <c r="H3155">
        <v>0</v>
      </c>
    </row>
    <row r="3156" spans="1:8">
      <c r="A3156" s="6">
        <f>'MASTER KEY'!A3156</f>
        <v>0</v>
      </c>
      <c r="B3156" t="e">
        <f>VLOOKUP(A3156,'MASTER KEY'!$A$2:$B9116,2,FALSE)</f>
        <v>#N/A</v>
      </c>
      <c r="C3156" s="149" t="e">
        <f>VLOOKUP(A3156,'MASTER KEY'!$A$2:$C9116,3,TRUE)</f>
        <v>#N/A</v>
      </c>
      <c r="D3156" s="6" t="e">
        <f t="shared" si="83"/>
        <v>#N/A</v>
      </c>
      <c r="E3156" s="149" t="e">
        <f t="shared" si="82"/>
        <v>#N/A</v>
      </c>
      <c r="F3156" s="173">
        <v>1</v>
      </c>
      <c r="G3156" t="e">
        <f>VLOOKUP(A3156,'MASTER KEY'!$A$2:$K8154,11,FALSE)</f>
        <v>#N/A</v>
      </c>
      <c r="H3156">
        <v>0</v>
      </c>
    </row>
    <row r="3157" spans="1:8">
      <c r="A3157" s="6">
        <f>'MASTER KEY'!A3157</f>
        <v>0</v>
      </c>
      <c r="B3157" t="e">
        <f>VLOOKUP(A3157,'MASTER KEY'!$A$2:$B9117,2,FALSE)</f>
        <v>#N/A</v>
      </c>
      <c r="C3157" s="149" t="e">
        <f>VLOOKUP(A3157,'MASTER KEY'!$A$2:$C9117,3,TRUE)</f>
        <v>#N/A</v>
      </c>
      <c r="D3157" s="6" t="e">
        <f t="shared" si="83"/>
        <v>#N/A</v>
      </c>
      <c r="E3157" s="149" t="e">
        <f t="shared" si="82"/>
        <v>#N/A</v>
      </c>
      <c r="F3157" s="173">
        <v>1</v>
      </c>
      <c r="G3157" t="e">
        <f>VLOOKUP(A3157,'MASTER KEY'!$A$2:$K8155,11,FALSE)</f>
        <v>#N/A</v>
      </c>
      <c r="H3157">
        <v>0</v>
      </c>
    </row>
    <row r="3158" spans="1:8">
      <c r="A3158" s="6">
        <f>'MASTER KEY'!A3158</f>
        <v>0</v>
      </c>
      <c r="B3158" t="e">
        <f>VLOOKUP(A3158,'MASTER KEY'!$A$2:$B9118,2,FALSE)</f>
        <v>#N/A</v>
      </c>
      <c r="C3158" s="149" t="e">
        <f>VLOOKUP(A3158,'MASTER KEY'!$A$2:$C9118,3,TRUE)</f>
        <v>#N/A</v>
      </c>
      <c r="D3158" s="6" t="e">
        <f t="shared" si="83"/>
        <v>#N/A</v>
      </c>
      <c r="E3158" s="149" t="e">
        <f t="shared" si="82"/>
        <v>#N/A</v>
      </c>
      <c r="F3158" s="173">
        <v>1</v>
      </c>
      <c r="G3158" t="e">
        <f>VLOOKUP(A3158,'MASTER KEY'!$A$2:$K8156,11,FALSE)</f>
        <v>#N/A</v>
      </c>
      <c r="H3158">
        <v>0</v>
      </c>
    </row>
    <row r="3159" spans="1:8">
      <c r="A3159" s="6">
        <f>'MASTER KEY'!A3159</f>
        <v>0</v>
      </c>
      <c r="B3159" t="e">
        <f>VLOOKUP(A3159,'MASTER KEY'!$A$2:$B9119,2,FALSE)</f>
        <v>#N/A</v>
      </c>
      <c r="C3159" s="149" t="e">
        <f>VLOOKUP(A3159,'MASTER KEY'!$A$2:$C9119,3,TRUE)</f>
        <v>#N/A</v>
      </c>
      <c r="D3159" s="6" t="e">
        <f t="shared" si="83"/>
        <v>#N/A</v>
      </c>
      <c r="E3159" s="149" t="e">
        <f t="shared" si="82"/>
        <v>#N/A</v>
      </c>
      <c r="F3159" s="173">
        <v>1</v>
      </c>
      <c r="G3159" t="e">
        <f>VLOOKUP(A3159,'MASTER KEY'!$A$2:$K8157,11,FALSE)</f>
        <v>#N/A</v>
      </c>
      <c r="H3159">
        <v>0</v>
      </c>
    </row>
    <row r="3160" spans="1:8">
      <c r="A3160" s="6">
        <f>'MASTER KEY'!A3160</f>
        <v>0</v>
      </c>
      <c r="B3160" t="e">
        <f>VLOOKUP(A3160,'MASTER KEY'!$A$2:$B9120,2,FALSE)</f>
        <v>#N/A</v>
      </c>
      <c r="C3160" s="149" t="e">
        <f>VLOOKUP(A3160,'MASTER KEY'!$A$2:$C9120,3,TRUE)</f>
        <v>#N/A</v>
      </c>
      <c r="D3160" s="6" t="e">
        <f t="shared" si="83"/>
        <v>#N/A</v>
      </c>
      <c r="E3160" s="149" t="e">
        <f t="shared" si="82"/>
        <v>#N/A</v>
      </c>
      <c r="F3160" s="173">
        <v>1</v>
      </c>
      <c r="G3160" t="e">
        <f>VLOOKUP(A3160,'MASTER KEY'!$A$2:$K8158,11,FALSE)</f>
        <v>#N/A</v>
      </c>
      <c r="H3160">
        <v>0</v>
      </c>
    </row>
    <row r="3161" spans="1:8">
      <c r="A3161" s="6">
        <f>'MASTER KEY'!A3161</f>
        <v>0</v>
      </c>
      <c r="B3161" t="e">
        <f>VLOOKUP(A3161,'MASTER KEY'!$A$2:$B9121,2,FALSE)</f>
        <v>#N/A</v>
      </c>
      <c r="C3161" s="149" t="e">
        <f>VLOOKUP(A3161,'MASTER KEY'!$A$2:$C9121,3,TRUE)</f>
        <v>#N/A</v>
      </c>
      <c r="D3161" s="6" t="e">
        <f t="shared" si="83"/>
        <v>#N/A</v>
      </c>
      <c r="E3161" s="149" t="e">
        <f t="shared" si="82"/>
        <v>#N/A</v>
      </c>
      <c r="F3161" s="173">
        <v>1</v>
      </c>
      <c r="G3161" t="e">
        <f>VLOOKUP(A3161,'MASTER KEY'!$A$2:$K8159,11,FALSE)</f>
        <v>#N/A</v>
      </c>
      <c r="H3161">
        <v>0</v>
      </c>
    </row>
    <row r="3162" spans="1:8">
      <c r="A3162" s="6">
        <f>'MASTER KEY'!A3162</f>
        <v>0</v>
      </c>
      <c r="B3162" t="e">
        <f>VLOOKUP(A3162,'MASTER KEY'!$A$2:$B9122,2,FALSE)</f>
        <v>#N/A</v>
      </c>
      <c r="C3162" s="149" t="e">
        <f>VLOOKUP(A3162,'MASTER KEY'!$A$2:$C9122,3,TRUE)</f>
        <v>#N/A</v>
      </c>
      <c r="D3162" s="6" t="e">
        <f t="shared" si="83"/>
        <v>#N/A</v>
      </c>
      <c r="E3162" s="149" t="e">
        <f t="shared" si="82"/>
        <v>#N/A</v>
      </c>
      <c r="F3162" s="173">
        <v>1</v>
      </c>
      <c r="G3162" t="e">
        <f>VLOOKUP(A3162,'MASTER KEY'!$A$2:$K8160,11,FALSE)</f>
        <v>#N/A</v>
      </c>
      <c r="H3162">
        <v>0</v>
      </c>
    </row>
    <row r="3163" spans="1:8">
      <c r="A3163" s="6">
        <f>'MASTER KEY'!A3163</f>
        <v>0</v>
      </c>
      <c r="B3163" t="e">
        <f>VLOOKUP(A3163,'MASTER KEY'!$A$2:$B9123,2,FALSE)</f>
        <v>#N/A</v>
      </c>
      <c r="C3163" s="149" t="e">
        <f>VLOOKUP(A3163,'MASTER KEY'!$A$2:$C9123,3,TRUE)</f>
        <v>#N/A</v>
      </c>
      <c r="D3163" s="6" t="e">
        <f t="shared" si="83"/>
        <v>#N/A</v>
      </c>
      <c r="E3163" s="149" t="e">
        <f t="shared" si="82"/>
        <v>#N/A</v>
      </c>
      <c r="F3163" s="173">
        <v>1</v>
      </c>
      <c r="G3163" t="e">
        <f>VLOOKUP(A3163,'MASTER KEY'!$A$2:$K8161,11,FALSE)</f>
        <v>#N/A</v>
      </c>
      <c r="H3163">
        <v>0</v>
      </c>
    </row>
    <row r="3164" spans="1:8">
      <c r="A3164" s="6">
        <f>'MASTER KEY'!A3164</f>
        <v>0</v>
      </c>
      <c r="B3164" t="e">
        <f>VLOOKUP(A3164,'MASTER KEY'!$A$2:$B9124,2,FALSE)</f>
        <v>#N/A</v>
      </c>
      <c r="C3164" s="149" t="e">
        <f>VLOOKUP(A3164,'MASTER KEY'!$A$2:$C9124,3,TRUE)</f>
        <v>#N/A</v>
      </c>
      <c r="D3164" s="6" t="e">
        <f t="shared" si="83"/>
        <v>#N/A</v>
      </c>
      <c r="E3164" s="149" t="e">
        <f t="shared" si="82"/>
        <v>#N/A</v>
      </c>
      <c r="F3164" s="173">
        <v>1</v>
      </c>
      <c r="G3164" t="e">
        <f>VLOOKUP(A3164,'MASTER KEY'!$A$2:$K8162,11,FALSE)</f>
        <v>#N/A</v>
      </c>
      <c r="H3164">
        <v>0</v>
      </c>
    </row>
    <row r="3165" spans="1:8">
      <c r="A3165" s="6">
        <f>'MASTER KEY'!A3165</f>
        <v>0</v>
      </c>
      <c r="B3165" t="e">
        <f>VLOOKUP(A3165,'MASTER KEY'!$A$2:$B9125,2,FALSE)</f>
        <v>#N/A</v>
      </c>
      <c r="C3165" s="149" t="e">
        <f>VLOOKUP(A3165,'MASTER KEY'!$A$2:$C9125,3,TRUE)</f>
        <v>#N/A</v>
      </c>
      <c r="D3165" s="6" t="e">
        <f t="shared" si="83"/>
        <v>#N/A</v>
      </c>
      <c r="E3165" s="149" t="e">
        <f t="shared" si="82"/>
        <v>#N/A</v>
      </c>
      <c r="F3165" s="173">
        <v>1</v>
      </c>
      <c r="G3165" t="e">
        <f>VLOOKUP(A3165,'MASTER KEY'!$A$2:$K8163,11,FALSE)</f>
        <v>#N/A</v>
      </c>
      <c r="H3165">
        <v>0</v>
      </c>
    </row>
    <row r="3166" spans="1:8">
      <c r="A3166" s="6">
        <f>'MASTER KEY'!A3166</f>
        <v>0</v>
      </c>
      <c r="B3166" t="e">
        <f>VLOOKUP(A3166,'MASTER KEY'!$A$2:$B9126,2,FALSE)</f>
        <v>#N/A</v>
      </c>
      <c r="C3166" s="149" t="e">
        <f>VLOOKUP(A3166,'MASTER KEY'!$A$2:$C9126,3,TRUE)</f>
        <v>#N/A</v>
      </c>
      <c r="D3166" s="6" t="e">
        <f t="shared" si="83"/>
        <v>#N/A</v>
      </c>
      <c r="E3166" s="149" t="e">
        <f t="shared" si="82"/>
        <v>#N/A</v>
      </c>
      <c r="F3166" s="173">
        <v>1</v>
      </c>
      <c r="G3166" t="e">
        <f>VLOOKUP(A3166,'MASTER KEY'!$A$2:$K8164,11,FALSE)</f>
        <v>#N/A</v>
      </c>
      <c r="H3166">
        <v>0</v>
      </c>
    </row>
    <row r="3167" spans="1:8">
      <c r="A3167" s="6">
        <f>'MASTER KEY'!A3167</f>
        <v>0</v>
      </c>
      <c r="B3167" t="e">
        <f>VLOOKUP(A3167,'MASTER KEY'!$A$2:$B9127,2,FALSE)</f>
        <v>#N/A</v>
      </c>
      <c r="C3167" s="149" t="e">
        <f>VLOOKUP(A3167,'MASTER KEY'!$A$2:$C9127,3,TRUE)</f>
        <v>#N/A</v>
      </c>
      <c r="D3167" s="6" t="e">
        <f t="shared" si="83"/>
        <v>#N/A</v>
      </c>
      <c r="E3167" s="149" t="e">
        <f t="shared" si="82"/>
        <v>#N/A</v>
      </c>
      <c r="F3167" s="173">
        <v>1</v>
      </c>
      <c r="G3167" t="e">
        <f>VLOOKUP(A3167,'MASTER KEY'!$A$2:$K8165,11,FALSE)</f>
        <v>#N/A</v>
      </c>
      <c r="H3167">
        <v>0</v>
      </c>
    </row>
    <row r="3168" spans="1:8">
      <c r="A3168" s="6">
        <f>'MASTER KEY'!A3168</f>
        <v>0</v>
      </c>
      <c r="B3168" t="e">
        <f>VLOOKUP(A3168,'MASTER KEY'!$A$2:$B9128,2,FALSE)</f>
        <v>#N/A</v>
      </c>
      <c r="C3168" s="149" t="e">
        <f>VLOOKUP(A3168,'MASTER KEY'!$A$2:$C9128,3,TRUE)</f>
        <v>#N/A</v>
      </c>
      <c r="D3168" s="6" t="e">
        <f t="shared" si="83"/>
        <v>#N/A</v>
      </c>
      <c r="E3168" s="149" t="e">
        <f t="shared" si="82"/>
        <v>#N/A</v>
      </c>
      <c r="F3168" s="173">
        <v>1</v>
      </c>
      <c r="G3168" t="e">
        <f>VLOOKUP(A3168,'MASTER KEY'!$A$2:$K8166,11,FALSE)</f>
        <v>#N/A</v>
      </c>
      <c r="H3168">
        <v>0</v>
      </c>
    </row>
    <row r="3169" spans="1:8">
      <c r="A3169" s="6">
        <f>'MASTER KEY'!A3169</f>
        <v>0</v>
      </c>
      <c r="B3169" t="e">
        <f>VLOOKUP(A3169,'MASTER KEY'!$A$2:$B9129,2,FALSE)</f>
        <v>#N/A</v>
      </c>
      <c r="C3169" s="149" t="e">
        <f>VLOOKUP(A3169,'MASTER KEY'!$A$2:$C9129,3,TRUE)</f>
        <v>#N/A</v>
      </c>
      <c r="D3169" s="6" t="e">
        <f t="shared" si="83"/>
        <v>#N/A</v>
      </c>
      <c r="E3169" s="149" t="e">
        <f t="shared" si="82"/>
        <v>#N/A</v>
      </c>
      <c r="F3169" s="173">
        <v>1</v>
      </c>
      <c r="G3169" t="e">
        <f>VLOOKUP(A3169,'MASTER KEY'!$A$2:$K8167,11,FALSE)</f>
        <v>#N/A</v>
      </c>
      <c r="H3169">
        <v>0</v>
      </c>
    </row>
    <row r="3170" spans="1:8">
      <c r="A3170" s="6">
        <f>'MASTER KEY'!A3170</f>
        <v>0</v>
      </c>
      <c r="B3170" t="e">
        <f>VLOOKUP(A3170,'MASTER KEY'!$A$2:$B9130,2,FALSE)</f>
        <v>#N/A</v>
      </c>
      <c r="C3170" s="149" t="e">
        <f>VLOOKUP(A3170,'MASTER KEY'!$A$2:$C9130,3,TRUE)</f>
        <v>#N/A</v>
      </c>
      <c r="D3170" s="6" t="e">
        <f t="shared" si="83"/>
        <v>#N/A</v>
      </c>
      <c r="E3170" s="149" t="e">
        <f t="shared" si="82"/>
        <v>#N/A</v>
      </c>
      <c r="F3170" s="173">
        <v>1</v>
      </c>
      <c r="G3170" t="e">
        <f>VLOOKUP(A3170,'MASTER KEY'!$A$2:$K8168,11,FALSE)</f>
        <v>#N/A</v>
      </c>
      <c r="H3170">
        <v>0</v>
      </c>
    </row>
    <row r="3171" spans="1:8">
      <c r="A3171" s="6">
        <f>'MASTER KEY'!A3171</f>
        <v>0</v>
      </c>
      <c r="B3171" t="e">
        <f>VLOOKUP(A3171,'MASTER KEY'!$A$2:$B9131,2,FALSE)</f>
        <v>#N/A</v>
      </c>
      <c r="C3171" s="149" t="e">
        <f>VLOOKUP(A3171,'MASTER KEY'!$A$2:$C9131,3,TRUE)</f>
        <v>#N/A</v>
      </c>
      <c r="D3171" s="6" t="e">
        <f t="shared" si="83"/>
        <v>#N/A</v>
      </c>
      <c r="E3171" s="149" t="e">
        <f t="shared" si="82"/>
        <v>#N/A</v>
      </c>
      <c r="F3171" s="173">
        <v>1</v>
      </c>
      <c r="G3171" t="e">
        <f>VLOOKUP(A3171,'MASTER KEY'!$A$2:$K8169,11,FALSE)</f>
        <v>#N/A</v>
      </c>
      <c r="H3171">
        <v>0</v>
      </c>
    </row>
    <row r="3172" spans="1:8">
      <c r="A3172" s="6">
        <f>'MASTER KEY'!A3172</f>
        <v>0</v>
      </c>
      <c r="B3172" t="e">
        <f>VLOOKUP(A3172,'MASTER KEY'!$A$2:$B9132,2,FALSE)</f>
        <v>#N/A</v>
      </c>
      <c r="C3172" s="149" t="e">
        <f>VLOOKUP(A3172,'MASTER KEY'!$A$2:$C9132,3,TRUE)</f>
        <v>#N/A</v>
      </c>
      <c r="D3172" s="6" t="e">
        <f t="shared" si="83"/>
        <v>#N/A</v>
      </c>
      <c r="E3172" s="149" t="e">
        <f t="shared" si="82"/>
        <v>#N/A</v>
      </c>
      <c r="F3172" s="173">
        <v>1</v>
      </c>
      <c r="G3172" t="e">
        <f>VLOOKUP(A3172,'MASTER KEY'!$A$2:$K8170,11,FALSE)</f>
        <v>#N/A</v>
      </c>
      <c r="H3172">
        <v>0</v>
      </c>
    </row>
    <row r="3173" spans="1:8">
      <c r="A3173" s="6">
        <f>'MASTER KEY'!A3173</f>
        <v>0</v>
      </c>
      <c r="B3173" t="e">
        <f>VLOOKUP(A3173,'MASTER KEY'!$A$2:$B9133,2,FALSE)</f>
        <v>#N/A</v>
      </c>
      <c r="C3173" s="149" t="e">
        <f>VLOOKUP(A3173,'MASTER KEY'!$A$2:$C9133,3,TRUE)</f>
        <v>#N/A</v>
      </c>
      <c r="D3173" s="6" t="e">
        <f t="shared" si="83"/>
        <v>#N/A</v>
      </c>
      <c r="E3173" s="149" t="e">
        <f t="shared" si="82"/>
        <v>#N/A</v>
      </c>
      <c r="F3173" s="173">
        <v>1</v>
      </c>
      <c r="G3173" t="e">
        <f>VLOOKUP(A3173,'MASTER KEY'!$A$2:$K8171,11,FALSE)</f>
        <v>#N/A</v>
      </c>
      <c r="H3173">
        <v>0</v>
      </c>
    </row>
    <row r="3174" spans="1:8">
      <c r="A3174" s="6">
        <f>'MASTER KEY'!A3174</f>
        <v>0</v>
      </c>
      <c r="B3174" t="e">
        <f>VLOOKUP(A3174,'MASTER KEY'!$A$2:$B9134,2,FALSE)</f>
        <v>#N/A</v>
      </c>
      <c r="C3174" s="149" t="e">
        <f>VLOOKUP(A3174,'MASTER KEY'!$A$2:$C9134,3,TRUE)</f>
        <v>#N/A</v>
      </c>
      <c r="D3174" s="6" t="e">
        <f t="shared" si="83"/>
        <v>#N/A</v>
      </c>
      <c r="E3174" s="149" t="e">
        <f t="shared" si="82"/>
        <v>#N/A</v>
      </c>
      <c r="F3174" s="173">
        <v>1</v>
      </c>
      <c r="G3174" t="e">
        <f>VLOOKUP(A3174,'MASTER KEY'!$A$2:$K8172,11,FALSE)</f>
        <v>#N/A</v>
      </c>
      <c r="H3174">
        <v>0</v>
      </c>
    </row>
    <row r="3175" spans="1:8">
      <c r="A3175" s="6">
        <f>'MASTER KEY'!A3175</f>
        <v>0</v>
      </c>
      <c r="B3175" t="e">
        <f>VLOOKUP(A3175,'MASTER KEY'!$A$2:$B9135,2,FALSE)</f>
        <v>#N/A</v>
      </c>
      <c r="C3175" s="149" t="e">
        <f>VLOOKUP(A3175,'MASTER KEY'!$A$2:$C9135,3,TRUE)</f>
        <v>#N/A</v>
      </c>
      <c r="D3175" s="6" t="e">
        <f t="shared" si="83"/>
        <v>#N/A</v>
      </c>
      <c r="E3175" s="149" t="e">
        <f t="shared" si="82"/>
        <v>#N/A</v>
      </c>
      <c r="F3175" s="173">
        <v>1</v>
      </c>
      <c r="G3175" t="e">
        <f>VLOOKUP(A3175,'MASTER KEY'!$A$2:$K8173,11,FALSE)</f>
        <v>#N/A</v>
      </c>
      <c r="H3175">
        <v>0</v>
      </c>
    </row>
    <row r="3176" spans="1:8">
      <c r="A3176" s="6">
        <f>'MASTER KEY'!A3176</f>
        <v>0</v>
      </c>
      <c r="B3176" t="e">
        <f>VLOOKUP(A3176,'MASTER KEY'!$A$2:$B9136,2,FALSE)</f>
        <v>#N/A</v>
      </c>
      <c r="C3176" s="149" t="e">
        <f>VLOOKUP(A3176,'MASTER KEY'!$A$2:$C9136,3,TRUE)</f>
        <v>#N/A</v>
      </c>
      <c r="D3176" s="6" t="e">
        <f t="shared" si="83"/>
        <v>#N/A</v>
      </c>
      <c r="E3176" s="149" t="e">
        <f t="shared" si="82"/>
        <v>#N/A</v>
      </c>
      <c r="F3176" s="173">
        <v>1</v>
      </c>
      <c r="G3176" t="e">
        <f>VLOOKUP(A3176,'MASTER KEY'!$A$2:$K8174,11,FALSE)</f>
        <v>#N/A</v>
      </c>
      <c r="H3176">
        <v>0</v>
      </c>
    </row>
    <row r="3177" spans="1:8">
      <c r="A3177" s="6">
        <f>'MASTER KEY'!A3177</f>
        <v>0</v>
      </c>
      <c r="B3177" t="e">
        <f>VLOOKUP(A3177,'MASTER KEY'!$A$2:$B9137,2,FALSE)</f>
        <v>#N/A</v>
      </c>
      <c r="C3177" s="149" t="e">
        <f>VLOOKUP(A3177,'MASTER KEY'!$A$2:$C9137,3,TRUE)</f>
        <v>#N/A</v>
      </c>
      <c r="D3177" s="6" t="e">
        <f t="shared" si="83"/>
        <v>#N/A</v>
      </c>
      <c r="E3177" s="149" t="e">
        <f t="shared" si="82"/>
        <v>#N/A</v>
      </c>
      <c r="F3177" s="173">
        <v>1</v>
      </c>
      <c r="G3177" t="e">
        <f>VLOOKUP(A3177,'MASTER KEY'!$A$2:$K8175,11,FALSE)</f>
        <v>#N/A</v>
      </c>
      <c r="H3177">
        <v>0</v>
      </c>
    </row>
    <row r="3178" spans="1:8">
      <c r="A3178" s="6">
        <f>'MASTER KEY'!A3178</f>
        <v>0</v>
      </c>
      <c r="B3178" t="e">
        <f>VLOOKUP(A3178,'MASTER KEY'!$A$2:$B9138,2,FALSE)</f>
        <v>#N/A</v>
      </c>
      <c r="C3178" s="149" t="e">
        <f>VLOOKUP(A3178,'MASTER KEY'!$A$2:$C9138,3,TRUE)</f>
        <v>#N/A</v>
      </c>
      <c r="D3178" s="6" t="e">
        <f t="shared" si="83"/>
        <v>#N/A</v>
      </c>
      <c r="E3178" s="149" t="e">
        <f t="shared" si="82"/>
        <v>#N/A</v>
      </c>
      <c r="F3178" s="173">
        <v>1</v>
      </c>
      <c r="G3178" t="e">
        <f>VLOOKUP(A3178,'MASTER KEY'!$A$2:$K8176,11,FALSE)</f>
        <v>#N/A</v>
      </c>
      <c r="H3178">
        <v>0</v>
      </c>
    </row>
    <row r="3179" spans="1:8">
      <c r="A3179" s="6">
        <f>'MASTER KEY'!A3179</f>
        <v>0</v>
      </c>
      <c r="B3179" t="e">
        <f>VLOOKUP(A3179,'MASTER KEY'!$A$2:$B9139,2,FALSE)</f>
        <v>#N/A</v>
      </c>
      <c r="C3179" s="149" t="e">
        <f>VLOOKUP(A3179,'MASTER KEY'!$A$2:$C9139,3,TRUE)</f>
        <v>#N/A</v>
      </c>
      <c r="D3179" s="6" t="e">
        <f t="shared" si="83"/>
        <v>#N/A</v>
      </c>
      <c r="E3179" s="149" t="e">
        <f t="shared" si="82"/>
        <v>#N/A</v>
      </c>
      <c r="F3179" s="173">
        <v>1</v>
      </c>
      <c r="G3179" t="e">
        <f>VLOOKUP(A3179,'MASTER KEY'!$A$2:$K8177,11,FALSE)</f>
        <v>#N/A</v>
      </c>
      <c r="H3179">
        <v>0</v>
      </c>
    </row>
    <row r="3180" spans="1:8">
      <c r="A3180" s="6">
        <f>'MASTER KEY'!A3180</f>
        <v>0</v>
      </c>
      <c r="B3180" t="e">
        <f>VLOOKUP(A3180,'MASTER KEY'!$A$2:$B9140,2,FALSE)</f>
        <v>#N/A</v>
      </c>
      <c r="C3180" s="149" t="e">
        <f>VLOOKUP(A3180,'MASTER KEY'!$A$2:$C9140,3,TRUE)</f>
        <v>#N/A</v>
      </c>
      <c r="D3180" s="6" t="e">
        <f t="shared" si="83"/>
        <v>#N/A</v>
      </c>
      <c r="E3180" s="149" t="e">
        <f t="shared" si="82"/>
        <v>#N/A</v>
      </c>
      <c r="F3180" s="173">
        <v>1</v>
      </c>
      <c r="G3180" t="e">
        <f>VLOOKUP(A3180,'MASTER KEY'!$A$2:$K8178,11,FALSE)</f>
        <v>#N/A</v>
      </c>
      <c r="H3180">
        <v>0</v>
      </c>
    </row>
    <row r="3181" spans="1:8">
      <c r="A3181" s="6">
        <f>'MASTER KEY'!A3181</f>
        <v>0</v>
      </c>
      <c r="B3181" t="e">
        <f>VLOOKUP(A3181,'MASTER KEY'!$A$2:$B9141,2,FALSE)</f>
        <v>#N/A</v>
      </c>
      <c r="C3181" s="149" t="e">
        <f>VLOOKUP(A3181,'MASTER KEY'!$A$2:$C9141,3,TRUE)</f>
        <v>#N/A</v>
      </c>
      <c r="D3181" s="6" t="e">
        <f t="shared" si="83"/>
        <v>#N/A</v>
      </c>
      <c r="E3181" s="149" t="e">
        <f t="shared" si="82"/>
        <v>#N/A</v>
      </c>
      <c r="F3181" s="173">
        <v>1</v>
      </c>
      <c r="G3181" t="e">
        <f>VLOOKUP(A3181,'MASTER KEY'!$A$2:$K8179,11,FALSE)</f>
        <v>#N/A</v>
      </c>
      <c r="H3181">
        <v>0</v>
      </c>
    </row>
    <row r="3182" spans="1:8">
      <c r="A3182" s="6">
        <f>'MASTER KEY'!A3182</f>
        <v>0</v>
      </c>
      <c r="B3182" t="e">
        <f>VLOOKUP(A3182,'MASTER KEY'!$A$2:$B9142,2,FALSE)</f>
        <v>#N/A</v>
      </c>
      <c r="C3182" s="149" t="e">
        <f>VLOOKUP(A3182,'MASTER KEY'!$A$2:$C9142,3,TRUE)</f>
        <v>#N/A</v>
      </c>
      <c r="D3182" s="6" t="e">
        <f t="shared" si="83"/>
        <v>#N/A</v>
      </c>
      <c r="E3182" s="149" t="e">
        <f t="shared" si="82"/>
        <v>#N/A</v>
      </c>
      <c r="F3182" s="173">
        <v>1</v>
      </c>
      <c r="G3182" t="e">
        <f>VLOOKUP(A3182,'MASTER KEY'!$A$2:$K8180,11,FALSE)</f>
        <v>#N/A</v>
      </c>
      <c r="H3182">
        <v>0</v>
      </c>
    </row>
    <row r="3183" spans="1:8">
      <c r="A3183" s="6">
        <f>'MASTER KEY'!A3183</f>
        <v>0</v>
      </c>
      <c r="B3183" t="e">
        <f>VLOOKUP(A3183,'MASTER KEY'!$A$2:$B9143,2,FALSE)</f>
        <v>#N/A</v>
      </c>
      <c r="C3183" s="149" t="e">
        <f>VLOOKUP(A3183,'MASTER KEY'!$A$2:$C9143,3,TRUE)</f>
        <v>#N/A</v>
      </c>
      <c r="D3183" s="6" t="e">
        <f t="shared" si="83"/>
        <v>#N/A</v>
      </c>
      <c r="E3183" s="149" t="e">
        <f t="shared" si="82"/>
        <v>#N/A</v>
      </c>
      <c r="F3183" s="173">
        <v>1</v>
      </c>
      <c r="G3183" t="e">
        <f>VLOOKUP(A3183,'MASTER KEY'!$A$2:$K8181,11,FALSE)</f>
        <v>#N/A</v>
      </c>
      <c r="H3183">
        <v>0</v>
      </c>
    </row>
    <row r="3184" spans="1:8">
      <c r="A3184" s="6">
        <f>'MASTER KEY'!A3184</f>
        <v>0</v>
      </c>
      <c r="B3184" t="e">
        <f>VLOOKUP(A3184,'MASTER KEY'!$A$2:$B9144,2,FALSE)</f>
        <v>#N/A</v>
      </c>
      <c r="C3184" s="149" t="e">
        <f>VLOOKUP(A3184,'MASTER KEY'!$A$2:$C9144,3,TRUE)</f>
        <v>#N/A</v>
      </c>
      <c r="D3184" s="6" t="e">
        <f t="shared" si="83"/>
        <v>#N/A</v>
      </c>
      <c r="E3184" s="149" t="e">
        <f t="shared" si="82"/>
        <v>#N/A</v>
      </c>
      <c r="F3184" s="173">
        <v>1</v>
      </c>
      <c r="G3184" t="e">
        <f>VLOOKUP(A3184,'MASTER KEY'!$A$2:$K8182,11,FALSE)</f>
        <v>#N/A</v>
      </c>
      <c r="H3184">
        <v>0</v>
      </c>
    </row>
    <row r="3185" spans="1:8">
      <c r="A3185" s="6">
        <f>'MASTER KEY'!A3185</f>
        <v>0</v>
      </c>
      <c r="B3185" t="e">
        <f>VLOOKUP(A3185,'MASTER KEY'!$A$2:$B9145,2,FALSE)</f>
        <v>#N/A</v>
      </c>
      <c r="C3185" s="149" t="e">
        <f>VLOOKUP(A3185,'MASTER KEY'!$A$2:$C9145,3,TRUE)</f>
        <v>#N/A</v>
      </c>
      <c r="D3185" s="6" t="e">
        <f t="shared" si="83"/>
        <v>#N/A</v>
      </c>
      <c r="E3185" s="149" t="e">
        <f t="shared" si="82"/>
        <v>#N/A</v>
      </c>
      <c r="F3185" s="173">
        <v>1</v>
      </c>
      <c r="G3185" t="e">
        <f>VLOOKUP(A3185,'MASTER KEY'!$A$2:$K8183,11,FALSE)</f>
        <v>#N/A</v>
      </c>
      <c r="H3185">
        <v>0</v>
      </c>
    </row>
    <row r="3186" spans="1:8">
      <c r="A3186" s="6">
        <f>'MASTER KEY'!A3186</f>
        <v>0</v>
      </c>
      <c r="B3186" t="e">
        <f>VLOOKUP(A3186,'MASTER KEY'!$A$2:$B9146,2,FALSE)</f>
        <v>#N/A</v>
      </c>
      <c r="C3186" s="149" t="e">
        <f>VLOOKUP(A3186,'MASTER KEY'!$A$2:$C9146,3,TRUE)</f>
        <v>#N/A</v>
      </c>
      <c r="D3186" s="6" t="e">
        <f t="shared" si="83"/>
        <v>#N/A</v>
      </c>
      <c r="E3186" s="149" t="e">
        <f t="shared" si="82"/>
        <v>#N/A</v>
      </c>
      <c r="F3186" s="173">
        <v>1</v>
      </c>
      <c r="G3186" t="e">
        <f>VLOOKUP(A3186,'MASTER KEY'!$A$2:$K8184,11,FALSE)</f>
        <v>#N/A</v>
      </c>
      <c r="H3186">
        <v>0</v>
      </c>
    </row>
    <row r="3187" spans="1:8">
      <c r="A3187" s="6">
        <f>'MASTER KEY'!A3187</f>
        <v>0</v>
      </c>
      <c r="B3187" t="e">
        <f>VLOOKUP(A3187,'MASTER KEY'!$A$2:$B9147,2,FALSE)</f>
        <v>#N/A</v>
      </c>
      <c r="C3187" s="149" t="e">
        <f>VLOOKUP(A3187,'MASTER KEY'!$A$2:$C9147,3,TRUE)</f>
        <v>#N/A</v>
      </c>
      <c r="D3187" s="6" t="e">
        <f t="shared" si="83"/>
        <v>#N/A</v>
      </c>
      <c r="E3187" s="149" t="e">
        <f t="shared" si="82"/>
        <v>#N/A</v>
      </c>
      <c r="F3187" s="173">
        <v>1</v>
      </c>
      <c r="G3187" t="e">
        <f>VLOOKUP(A3187,'MASTER KEY'!$A$2:$K8185,11,FALSE)</f>
        <v>#N/A</v>
      </c>
      <c r="H3187">
        <v>0</v>
      </c>
    </row>
    <row r="3188" spans="1:8">
      <c r="A3188" s="6">
        <f>'MASTER KEY'!A3188</f>
        <v>0</v>
      </c>
      <c r="B3188" t="e">
        <f>VLOOKUP(A3188,'MASTER KEY'!$A$2:$B9148,2,FALSE)</f>
        <v>#N/A</v>
      </c>
      <c r="C3188" s="149" t="e">
        <f>VLOOKUP(A3188,'MASTER KEY'!$A$2:$C9148,3,TRUE)</f>
        <v>#N/A</v>
      </c>
      <c r="D3188" s="6" t="e">
        <f t="shared" si="83"/>
        <v>#N/A</v>
      </c>
      <c r="E3188" s="149" t="e">
        <f t="shared" si="82"/>
        <v>#N/A</v>
      </c>
      <c r="F3188" s="173">
        <v>1</v>
      </c>
      <c r="G3188" t="e">
        <f>VLOOKUP(A3188,'MASTER KEY'!$A$2:$K8186,11,FALSE)</f>
        <v>#N/A</v>
      </c>
      <c r="H3188">
        <v>0</v>
      </c>
    </row>
    <row r="3189" spans="1:8">
      <c r="A3189" s="6">
        <f>'MASTER KEY'!A3189</f>
        <v>0</v>
      </c>
      <c r="B3189" t="e">
        <f>VLOOKUP(A3189,'MASTER KEY'!$A$2:$B9149,2,FALSE)</f>
        <v>#N/A</v>
      </c>
      <c r="C3189" s="149" t="e">
        <f>VLOOKUP(A3189,'MASTER KEY'!$A$2:$C9149,3,TRUE)</f>
        <v>#N/A</v>
      </c>
      <c r="D3189" s="6" t="e">
        <f t="shared" si="83"/>
        <v>#N/A</v>
      </c>
      <c r="E3189" s="149" t="e">
        <f t="shared" si="82"/>
        <v>#N/A</v>
      </c>
      <c r="F3189" s="173">
        <v>1</v>
      </c>
      <c r="G3189" t="e">
        <f>VLOOKUP(A3189,'MASTER KEY'!$A$2:$K8187,11,FALSE)</f>
        <v>#N/A</v>
      </c>
      <c r="H3189">
        <v>0</v>
      </c>
    </row>
    <row r="3190" spans="1:8">
      <c r="A3190" s="6">
        <f>'MASTER KEY'!A3190</f>
        <v>0</v>
      </c>
      <c r="B3190" t="e">
        <f>VLOOKUP(A3190,'MASTER KEY'!$A$2:$B9150,2,FALSE)</f>
        <v>#N/A</v>
      </c>
      <c r="C3190" s="149" t="e">
        <f>VLOOKUP(A3190,'MASTER KEY'!$A$2:$C9150,3,TRUE)</f>
        <v>#N/A</v>
      </c>
      <c r="D3190" s="6" t="e">
        <f t="shared" si="83"/>
        <v>#N/A</v>
      </c>
      <c r="E3190" s="149" t="e">
        <f t="shared" si="82"/>
        <v>#N/A</v>
      </c>
      <c r="F3190" s="173">
        <v>1</v>
      </c>
      <c r="G3190" t="e">
        <f>VLOOKUP(A3190,'MASTER KEY'!$A$2:$K8188,11,FALSE)</f>
        <v>#N/A</v>
      </c>
      <c r="H3190">
        <v>0</v>
      </c>
    </row>
    <row r="3191" spans="1:8">
      <c r="A3191" s="6">
        <f>'MASTER KEY'!A3191</f>
        <v>0</v>
      </c>
      <c r="B3191" t="e">
        <f>VLOOKUP(A3191,'MASTER KEY'!$A$2:$B9151,2,FALSE)</f>
        <v>#N/A</v>
      </c>
      <c r="C3191" s="149" t="e">
        <f>VLOOKUP(A3191,'MASTER KEY'!$A$2:$C9151,3,TRUE)</f>
        <v>#N/A</v>
      </c>
      <c r="D3191" s="6" t="e">
        <f t="shared" si="83"/>
        <v>#N/A</v>
      </c>
      <c r="E3191" s="149" t="e">
        <f t="shared" si="82"/>
        <v>#N/A</v>
      </c>
      <c r="F3191" s="173">
        <v>1</v>
      </c>
      <c r="G3191" t="e">
        <f>VLOOKUP(A3191,'MASTER KEY'!$A$2:$K8189,11,FALSE)</f>
        <v>#N/A</v>
      </c>
      <c r="H3191">
        <v>0</v>
      </c>
    </row>
    <row r="3192" spans="1:8">
      <c r="A3192" s="6">
        <f>'MASTER KEY'!A3192</f>
        <v>0</v>
      </c>
      <c r="B3192" t="e">
        <f>VLOOKUP(A3192,'MASTER KEY'!$A$2:$B9152,2,FALSE)</f>
        <v>#N/A</v>
      </c>
      <c r="C3192" s="149" t="e">
        <f>VLOOKUP(A3192,'MASTER KEY'!$A$2:$C9152,3,TRUE)</f>
        <v>#N/A</v>
      </c>
      <c r="D3192" s="6" t="e">
        <f t="shared" si="83"/>
        <v>#N/A</v>
      </c>
      <c r="E3192" s="149" t="e">
        <f t="shared" ref="E3192:E3255" si="84">C3192</f>
        <v>#N/A</v>
      </c>
      <c r="F3192" s="173">
        <v>1</v>
      </c>
      <c r="G3192" t="e">
        <f>VLOOKUP(A3192,'MASTER KEY'!$A$2:$K8190,11,FALSE)</f>
        <v>#N/A</v>
      </c>
      <c r="H3192">
        <v>0</v>
      </c>
    </row>
    <row r="3193" spans="1:8">
      <c r="A3193" s="6">
        <f>'MASTER KEY'!A3193</f>
        <v>0</v>
      </c>
      <c r="B3193" t="e">
        <f>VLOOKUP(A3193,'MASTER KEY'!$A$2:$B9153,2,FALSE)</f>
        <v>#N/A</v>
      </c>
      <c r="C3193" s="149" t="e">
        <f>VLOOKUP(A3193,'MASTER KEY'!$A$2:$C9153,3,TRUE)</f>
        <v>#N/A</v>
      </c>
      <c r="D3193" s="6" t="e">
        <f t="shared" si="83"/>
        <v>#N/A</v>
      </c>
      <c r="E3193" s="149" t="e">
        <f t="shared" si="84"/>
        <v>#N/A</v>
      </c>
      <c r="F3193" s="173">
        <v>1</v>
      </c>
      <c r="G3193" t="e">
        <f>VLOOKUP(A3193,'MASTER KEY'!$A$2:$K8191,11,FALSE)</f>
        <v>#N/A</v>
      </c>
      <c r="H3193">
        <v>0</v>
      </c>
    </row>
    <row r="3194" spans="1:8">
      <c r="A3194" s="6">
        <f>'MASTER KEY'!A3194</f>
        <v>0</v>
      </c>
      <c r="B3194" t="e">
        <f>VLOOKUP(A3194,'MASTER KEY'!$A$2:$B9154,2,FALSE)</f>
        <v>#N/A</v>
      </c>
      <c r="C3194" s="149" t="e">
        <f>VLOOKUP(A3194,'MASTER KEY'!$A$2:$C9154,3,TRUE)</f>
        <v>#N/A</v>
      </c>
      <c r="D3194" s="6" t="e">
        <f t="shared" si="83"/>
        <v>#N/A</v>
      </c>
      <c r="E3194" s="149" t="e">
        <f t="shared" si="84"/>
        <v>#N/A</v>
      </c>
      <c r="F3194" s="173">
        <v>1</v>
      </c>
      <c r="G3194" t="e">
        <f>VLOOKUP(A3194,'MASTER KEY'!$A$2:$K8192,11,FALSE)</f>
        <v>#N/A</v>
      </c>
      <c r="H3194">
        <v>0</v>
      </c>
    </row>
    <row r="3195" spans="1:8">
      <c r="A3195" s="6">
        <f>'MASTER KEY'!A3195</f>
        <v>0</v>
      </c>
      <c r="B3195" t="e">
        <f>VLOOKUP(A3195,'MASTER KEY'!$A$2:$B9155,2,FALSE)</f>
        <v>#N/A</v>
      </c>
      <c r="C3195" s="149" t="e">
        <f>VLOOKUP(A3195,'MASTER KEY'!$A$2:$C9155,3,TRUE)</f>
        <v>#N/A</v>
      </c>
      <c r="D3195" s="6" t="e">
        <f t="shared" si="83"/>
        <v>#N/A</v>
      </c>
      <c r="E3195" s="149" t="e">
        <f t="shared" si="84"/>
        <v>#N/A</v>
      </c>
      <c r="F3195" s="173">
        <v>1</v>
      </c>
      <c r="G3195" t="e">
        <f>VLOOKUP(A3195,'MASTER KEY'!$A$2:$K8193,11,FALSE)</f>
        <v>#N/A</v>
      </c>
      <c r="H3195">
        <v>0</v>
      </c>
    </row>
    <row r="3196" spans="1:8">
      <c r="A3196" s="6">
        <f>'MASTER KEY'!A3196</f>
        <v>0</v>
      </c>
      <c r="B3196" t="e">
        <f>VLOOKUP(A3196,'MASTER KEY'!$A$2:$B9156,2,FALSE)</f>
        <v>#N/A</v>
      </c>
      <c r="C3196" s="149" t="e">
        <f>VLOOKUP(A3196,'MASTER KEY'!$A$2:$C9156,3,TRUE)</f>
        <v>#N/A</v>
      </c>
      <c r="D3196" s="6" t="e">
        <f t="shared" si="83"/>
        <v>#N/A</v>
      </c>
      <c r="E3196" s="149" t="e">
        <f t="shared" si="84"/>
        <v>#N/A</v>
      </c>
      <c r="F3196" s="173">
        <v>1</v>
      </c>
      <c r="G3196" t="e">
        <f>VLOOKUP(A3196,'MASTER KEY'!$A$2:$K8194,11,FALSE)</f>
        <v>#N/A</v>
      </c>
      <c r="H3196">
        <v>0</v>
      </c>
    </row>
    <row r="3197" spans="1:8">
      <c r="A3197" s="6">
        <f>'MASTER KEY'!A3197</f>
        <v>0</v>
      </c>
      <c r="B3197" t="e">
        <f>VLOOKUP(A3197,'MASTER KEY'!$A$2:$B9157,2,FALSE)</f>
        <v>#N/A</v>
      </c>
      <c r="C3197" s="149" t="e">
        <f>VLOOKUP(A3197,'MASTER KEY'!$A$2:$C9157,3,TRUE)</f>
        <v>#N/A</v>
      </c>
      <c r="D3197" s="6" t="e">
        <f t="shared" si="83"/>
        <v>#N/A</v>
      </c>
      <c r="E3197" s="149" t="e">
        <f t="shared" si="84"/>
        <v>#N/A</v>
      </c>
      <c r="F3197" s="173">
        <v>1</v>
      </c>
      <c r="G3197" t="e">
        <f>VLOOKUP(A3197,'MASTER KEY'!$A$2:$K8195,11,FALSE)</f>
        <v>#N/A</v>
      </c>
      <c r="H3197">
        <v>0</v>
      </c>
    </row>
    <row r="3198" spans="1:8">
      <c r="A3198" s="6">
        <f>'MASTER KEY'!A3198</f>
        <v>0</v>
      </c>
      <c r="B3198" t="e">
        <f>VLOOKUP(A3198,'MASTER KEY'!$A$2:$B9158,2,FALSE)</f>
        <v>#N/A</v>
      </c>
      <c r="C3198" s="149" t="e">
        <f>VLOOKUP(A3198,'MASTER KEY'!$A$2:$C9158,3,TRUE)</f>
        <v>#N/A</v>
      </c>
      <c r="D3198" s="6" t="e">
        <f t="shared" si="83"/>
        <v>#N/A</v>
      </c>
      <c r="E3198" s="149" t="e">
        <f t="shared" si="84"/>
        <v>#N/A</v>
      </c>
      <c r="F3198" s="173">
        <v>1</v>
      </c>
      <c r="G3198" t="e">
        <f>VLOOKUP(A3198,'MASTER KEY'!$A$2:$K8196,11,FALSE)</f>
        <v>#N/A</v>
      </c>
      <c r="H3198">
        <v>0</v>
      </c>
    </row>
    <row r="3199" spans="1:8">
      <c r="A3199" s="6">
        <f>'MASTER KEY'!A3199</f>
        <v>0</v>
      </c>
      <c r="B3199" t="e">
        <f>VLOOKUP(A3199,'MASTER KEY'!$A$2:$B9159,2,FALSE)</f>
        <v>#N/A</v>
      </c>
      <c r="C3199" s="149" t="e">
        <f>VLOOKUP(A3199,'MASTER KEY'!$A$2:$C9159,3,TRUE)</f>
        <v>#N/A</v>
      </c>
      <c r="D3199" s="6" t="e">
        <f t="shared" si="83"/>
        <v>#N/A</v>
      </c>
      <c r="E3199" s="149" t="e">
        <f t="shared" si="84"/>
        <v>#N/A</v>
      </c>
      <c r="F3199" s="173">
        <v>1</v>
      </c>
      <c r="G3199" t="e">
        <f>VLOOKUP(A3199,'MASTER KEY'!$A$2:$K8197,11,FALSE)</f>
        <v>#N/A</v>
      </c>
      <c r="H3199">
        <v>0</v>
      </c>
    </row>
    <row r="3200" spans="1:8">
      <c r="A3200" s="6">
        <f>'MASTER KEY'!A3200</f>
        <v>0</v>
      </c>
      <c r="B3200" t="e">
        <f>VLOOKUP(A3200,'MASTER KEY'!$A$2:$B9160,2,FALSE)</f>
        <v>#N/A</v>
      </c>
      <c r="C3200" s="149" t="e">
        <f>VLOOKUP(A3200,'MASTER KEY'!$A$2:$C9160,3,TRUE)</f>
        <v>#N/A</v>
      </c>
      <c r="D3200" s="6" t="e">
        <f t="shared" si="83"/>
        <v>#N/A</v>
      </c>
      <c r="E3200" s="149" t="e">
        <f t="shared" si="84"/>
        <v>#N/A</v>
      </c>
      <c r="F3200" s="173">
        <v>1</v>
      </c>
      <c r="G3200" t="e">
        <f>VLOOKUP(A3200,'MASTER KEY'!$A$2:$K8198,11,FALSE)</f>
        <v>#N/A</v>
      </c>
      <c r="H3200">
        <v>0</v>
      </c>
    </row>
    <row r="3201" spans="1:8">
      <c r="A3201" s="6">
        <f>'MASTER KEY'!A3201</f>
        <v>0</v>
      </c>
      <c r="B3201" t="e">
        <f>VLOOKUP(A3201,'MASTER KEY'!$A$2:$B9161,2,FALSE)</f>
        <v>#N/A</v>
      </c>
      <c r="C3201" s="149" t="e">
        <f>VLOOKUP(A3201,'MASTER KEY'!$A$2:$C9161,3,TRUE)</f>
        <v>#N/A</v>
      </c>
      <c r="D3201" s="6" t="e">
        <f t="shared" si="83"/>
        <v>#N/A</v>
      </c>
      <c r="E3201" s="149" t="e">
        <f t="shared" si="84"/>
        <v>#N/A</v>
      </c>
      <c r="F3201" s="173">
        <v>1</v>
      </c>
      <c r="G3201" t="e">
        <f>VLOOKUP(A3201,'MASTER KEY'!$A$2:$K8199,11,FALSE)</f>
        <v>#N/A</v>
      </c>
      <c r="H3201">
        <v>0</v>
      </c>
    </row>
    <row r="3202" spans="1:8">
      <c r="A3202" s="6">
        <f>'MASTER KEY'!A3202</f>
        <v>0</v>
      </c>
      <c r="B3202" t="e">
        <f>VLOOKUP(A3202,'MASTER KEY'!$A$2:$B9162,2,FALSE)</f>
        <v>#N/A</v>
      </c>
      <c r="C3202" s="149" t="e">
        <f>VLOOKUP(A3202,'MASTER KEY'!$A$2:$C9162,3,TRUE)</f>
        <v>#N/A</v>
      </c>
      <c r="D3202" s="6" t="e">
        <f t="shared" si="83"/>
        <v>#N/A</v>
      </c>
      <c r="E3202" s="149" t="e">
        <f t="shared" si="84"/>
        <v>#N/A</v>
      </c>
      <c r="F3202" s="173">
        <v>1</v>
      </c>
      <c r="G3202" t="e">
        <f>VLOOKUP(A3202,'MASTER KEY'!$A$2:$K8200,11,FALSE)</f>
        <v>#N/A</v>
      </c>
      <c r="H3202">
        <v>0</v>
      </c>
    </row>
    <row r="3203" spans="1:8">
      <c r="A3203" s="6">
        <f>'MASTER KEY'!A3203</f>
        <v>0</v>
      </c>
      <c r="B3203" t="e">
        <f>VLOOKUP(A3203,'MASTER KEY'!$A$2:$B9163,2,FALSE)</f>
        <v>#N/A</v>
      </c>
      <c r="C3203" s="149" t="e">
        <f>VLOOKUP(A3203,'MASTER KEY'!$A$2:$C9163,3,TRUE)</f>
        <v>#N/A</v>
      </c>
      <c r="D3203" s="6" t="e">
        <f t="shared" si="83"/>
        <v>#N/A</v>
      </c>
      <c r="E3203" s="149" t="e">
        <f t="shared" si="84"/>
        <v>#N/A</v>
      </c>
      <c r="F3203" s="173">
        <v>1</v>
      </c>
      <c r="G3203" t="e">
        <f>VLOOKUP(A3203,'MASTER KEY'!$A$2:$K8201,11,FALSE)</f>
        <v>#N/A</v>
      </c>
      <c r="H3203">
        <v>0</v>
      </c>
    </row>
    <row r="3204" spans="1:8">
      <c r="A3204" s="6">
        <f>'MASTER KEY'!A3204</f>
        <v>0</v>
      </c>
      <c r="B3204" t="e">
        <f>VLOOKUP(A3204,'MASTER KEY'!$A$2:$B9164,2,FALSE)</f>
        <v>#N/A</v>
      </c>
      <c r="C3204" s="149" t="e">
        <f>VLOOKUP(A3204,'MASTER KEY'!$A$2:$C9164,3,TRUE)</f>
        <v>#N/A</v>
      </c>
      <c r="D3204" s="6" t="e">
        <f t="shared" si="83"/>
        <v>#N/A</v>
      </c>
      <c r="E3204" s="149" t="e">
        <f t="shared" si="84"/>
        <v>#N/A</v>
      </c>
      <c r="F3204" s="173">
        <v>1</v>
      </c>
      <c r="G3204" t="e">
        <f>VLOOKUP(A3204,'MASTER KEY'!$A$2:$K8202,11,FALSE)</f>
        <v>#N/A</v>
      </c>
      <c r="H3204">
        <v>0</v>
      </c>
    </row>
    <row r="3205" spans="1:8">
      <c r="A3205" s="6">
        <f>'MASTER KEY'!A3205</f>
        <v>0</v>
      </c>
      <c r="B3205" t="e">
        <f>VLOOKUP(A3205,'MASTER KEY'!$A$2:$B9165,2,FALSE)</f>
        <v>#N/A</v>
      </c>
      <c r="C3205" s="149" t="e">
        <f>VLOOKUP(A3205,'MASTER KEY'!$A$2:$C9165,3,TRUE)</f>
        <v>#N/A</v>
      </c>
      <c r="D3205" s="6" t="e">
        <f t="shared" si="83"/>
        <v>#N/A</v>
      </c>
      <c r="E3205" s="149" t="e">
        <f t="shared" si="84"/>
        <v>#N/A</v>
      </c>
      <c r="F3205" s="173">
        <v>1</v>
      </c>
      <c r="G3205" t="e">
        <f>VLOOKUP(A3205,'MASTER KEY'!$A$2:$K8203,11,FALSE)</f>
        <v>#N/A</v>
      </c>
      <c r="H3205">
        <v>0</v>
      </c>
    </row>
    <row r="3206" spans="1:8">
      <c r="A3206" s="6">
        <f>'MASTER KEY'!A3206</f>
        <v>0</v>
      </c>
      <c r="B3206" t="e">
        <f>VLOOKUP(A3206,'MASTER KEY'!$A$2:$B9166,2,FALSE)</f>
        <v>#N/A</v>
      </c>
      <c r="C3206" s="149" t="e">
        <f>VLOOKUP(A3206,'MASTER KEY'!$A$2:$C9166,3,TRUE)</f>
        <v>#N/A</v>
      </c>
      <c r="D3206" s="6" t="e">
        <f t="shared" si="83"/>
        <v>#N/A</v>
      </c>
      <c r="E3206" s="149" t="e">
        <f t="shared" si="84"/>
        <v>#N/A</v>
      </c>
      <c r="F3206" s="173">
        <v>1</v>
      </c>
      <c r="G3206" t="e">
        <f>VLOOKUP(A3206,'MASTER KEY'!$A$2:$K8204,11,FALSE)</f>
        <v>#N/A</v>
      </c>
      <c r="H3206">
        <v>0</v>
      </c>
    </row>
    <row r="3207" spans="1:8">
      <c r="A3207" s="6">
        <f>'MASTER KEY'!A3207</f>
        <v>0</v>
      </c>
      <c r="B3207" t="e">
        <f>VLOOKUP(A3207,'MASTER KEY'!$A$2:$B9167,2,FALSE)</f>
        <v>#N/A</v>
      </c>
      <c r="C3207" s="149" t="e">
        <f>VLOOKUP(A3207,'MASTER KEY'!$A$2:$C9167,3,TRUE)</f>
        <v>#N/A</v>
      </c>
      <c r="D3207" s="6" t="e">
        <f t="shared" si="83"/>
        <v>#N/A</v>
      </c>
      <c r="E3207" s="149" t="e">
        <f t="shared" si="84"/>
        <v>#N/A</v>
      </c>
      <c r="F3207" s="173">
        <v>1</v>
      </c>
      <c r="G3207" t="e">
        <f>VLOOKUP(A3207,'MASTER KEY'!$A$2:$K8205,11,FALSE)</f>
        <v>#N/A</v>
      </c>
      <c r="H3207">
        <v>0</v>
      </c>
    </row>
    <row r="3208" spans="1:8">
      <c r="A3208" s="6">
        <f>'MASTER KEY'!A3208</f>
        <v>0</v>
      </c>
      <c r="B3208" t="e">
        <f>VLOOKUP(A3208,'MASTER KEY'!$A$2:$B9168,2,FALSE)</f>
        <v>#N/A</v>
      </c>
      <c r="C3208" s="149" t="e">
        <f>VLOOKUP(A3208,'MASTER KEY'!$A$2:$C9168,3,TRUE)</f>
        <v>#N/A</v>
      </c>
      <c r="D3208" s="6" t="e">
        <f t="shared" si="83"/>
        <v>#N/A</v>
      </c>
      <c r="E3208" s="149" t="e">
        <f t="shared" si="84"/>
        <v>#N/A</v>
      </c>
      <c r="F3208" s="173">
        <v>1</v>
      </c>
      <c r="G3208" t="e">
        <f>VLOOKUP(A3208,'MASTER KEY'!$A$2:$K8206,11,FALSE)</f>
        <v>#N/A</v>
      </c>
      <c r="H3208">
        <v>0</v>
      </c>
    </row>
    <row r="3209" spans="1:8">
      <c r="A3209" s="6">
        <f>'MASTER KEY'!A3209</f>
        <v>0</v>
      </c>
      <c r="B3209" t="e">
        <f>VLOOKUP(A3209,'MASTER KEY'!$A$2:$B9169,2,FALSE)</f>
        <v>#N/A</v>
      </c>
      <c r="C3209" s="149" t="e">
        <f>VLOOKUP(A3209,'MASTER KEY'!$A$2:$C9169,3,TRUE)</f>
        <v>#N/A</v>
      </c>
      <c r="D3209" s="6" t="e">
        <f t="shared" si="83"/>
        <v>#N/A</v>
      </c>
      <c r="E3209" s="149" t="e">
        <f t="shared" si="84"/>
        <v>#N/A</v>
      </c>
      <c r="F3209" s="173">
        <v>1</v>
      </c>
      <c r="G3209" t="e">
        <f>VLOOKUP(A3209,'MASTER KEY'!$A$2:$K8207,11,FALSE)</f>
        <v>#N/A</v>
      </c>
      <c r="H3209">
        <v>0</v>
      </c>
    </row>
    <row r="3210" spans="1:8">
      <c r="A3210" s="6">
        <f>'MASTER KEY'!A3210</f>
        <v>0</v>
      </c>
      <c r="B3210" t="e">
        <f>VLOOKUP(A3210,'MASTER KEY'!$A$2:$B9170,2,FALSE)</f>
        <v>#N/A</v>
      </c>
      <c r="C3210" s="149" t="e">
        <f>VLOOKUP(A3210,'MASTER KEY'!$A$2:$C9170,3,TRUE)</f>
        <v>#N/A</v>
      </c>
      <c r="D3210" s="6" t="e">
        <f t="shared" si="83"/>
        <v>#N/A</v>
      </c>
      <c r="E3210" s="149" t="e">
        <f t="shared" si="84"/>
        <v>#N/A</v>
      </c>
      <c r="F3210" s="173">
        <v>1</v>
      </c>
      <c r="G3210" t="e">
        <f>VLOOKUP(A3210,'MASTER KEY'!$A$2:$K8208,11,FALSE)</f>
        <v>#N/A</v>
      </c>
      <c r="H3210">
        <v>0</v>
      </c>
    </row>
    <row r="3211" spans="1:8">
      <c r="A3211" s="6">
        <f>'MASTER KEY'!A3211</f>
        <v>0</v>
      </c>
      <c r="B3211" t="e">
        <f>VLOOKUP(A3211,'MASTER KEY'!$A$2:$B9171,2,FALSE)</f>
        <v>#N/A</v>
      </c>
      <c r="C3211" s="149" t="e">
        <f>VLOOKUP(A3211,'MASTER KEY'!$A$2:$C9171,3,TRUE)</f>
        <v>#N/A</v>
      </c>
      <c r="D3211" s="6" t="e">
        <f t="shared" ref="D3211:D3274" si="85">SUBSTITUTE(SUBSTITUTE(SUBSTITUTE(SUBSTITUTE(SUBSTITUTE(SUBSTITUTE(SUBSTITUTE(SUBSTITUTE(SUBSTITUTE(SUBSTITUTE(SUBSTITUTE(SUBSTITUTE(B3211," ","_"),"%",""),"(",""),")",""),"/",""),",",""),"-",""),".",""),"'",""),"&lt;",""),"&gt;",""),"=","")</f>
        <v>#N/A</v>
      </c>
      <c r="E3211" s="149" t="e">
        <f t="shared" si="84"/>
        <v>#N/A</v>
      </c>
      <c r="F3211" s="173">
        <v>1</v>
      </c>
      <c r="G3211" t="e">
        <f>VLOOKUP(A3211,'MASTER KEY'!$A$2:$K8209,11,FALSE)</f>
        <v>#N/A</v>
      </c>
      <c r="H3211">
        <v>0</v>
      </c>
    </row>
    <row r="3212" spans="1:8">
      <c r="A3212" s="6">
        <f>'MASTER KEY'!A3212</f>
        <v>0</v>
      </c>
      <c r="B3212" t="e">
        <f>VLOOKUP(A3212,'MASTER KEY'!$A$2:$B9172,2,FALSE)</f>
        <v>#N/A</v>
      </c>
      <c r="C3212" s="149" t="e">
        <f>VLOOKUP(A3212,'MASTER KEY'!$A$2:$C9172,3,TRUE)</f>
        <v>#N/A</v>
      </c>
      <c r="D3212" s="6" t="e">
        <f t="shared" si="85"/>
        <v>#N/A</v>
      </c>
      <c r="E3212" s="149" t="e">
        <f t="shared" si="84"/>
        <v>#N/A</v>
      </c>
      <c r="F3212" s="173">
        <v>1</v>
      </c>
      <c r="G3212" t="e">
        <f>VLOOKUP(A3212,'MASTER KEY'!$A$2:$K8210,11,FALSE)</f>
        <v>#N/A</v>
      </c>
      <c r="H3212">
        <v>0</v>
      </c>
    </row>
    <row r="3213" spans="1:8">
      <c r="A3213" s="6">
        <f>'MASTER KEY'!A3213</f>
        <v>0</v>
      </c>
      <c r="B3213" t="e">
        <f>VLOOKUP(A3213,'MASTER KEY'!$A$2:$B9173,2,FALSE)</f>
        <v>#N/A</v>
      </c>
      <c r="C3213" s="149" t="e">
        <f>VLOOKUP(A3213,'MASTER KEY'!$A$2:$C9173,3,TRUE)</f>
        <v>#N/A</v>
      </c>
      <c r="D3213" s="6" t="e">
        <f t="shared" si="85"/>
        <v>#N/A</v>
      </c>
      <c r="E3213" s="149" t="e">
        <f t="shared" si="84"/>
        <v>#N/A</v>
      </c>
      <c r="F3213" s="173">
        <v>1</v>
      </c>
      <c r="G3213" t="e">
        <f>VLOOKUP(A3213,'MASTER KEY'!$A$2:$K8211,11,FALSE)</f>
        <v>#N/A</v>
      </c>
      <c r="H3213">
        <v>0</v>
      </c>
    </row>
    <row r="3214" spans="1:8">
      <c r="A3214" s="6">
        <f>'MASTER KEY'!A3214</f>
        <v>0</v>
      </c>
      <c r="B3214" t="e">
        <f>VLOOKUP(A3214,'MASTER KEY'!$A$2:$B9174,2,FALSE)</f>
        <v>#N/A</v>
      </c>
      <c r="C3214" s="149" t="e">
        <f>VLOOKUP(A3214,'MASTER KEY'!$A$2:$C9174,3,TRUE)</f>
        <v>#N/A</v>
      </c>
      <c r="D3214" s="6" t="e">
        <f t="shared" si="85"/>
        <v>#N/A</v>
      </c>
      <c r="E3214" s="149" t="e">
        <f t="shared" si="84"/>
        <v>#N/A</v>
      </c>
      <c r="F3214" s="173">
        <v>1</v>
      </c>
      <c r="G3214" t="e">
        <f>VLOOKUP(A3214,'MASTER KEY'!$A$2:$K8212,11,FALSE)</f>
        <v>#N/A</v>
      </c>
      <c r="H3214">
        <v>0</v>
      </c>
    </row>
    <row r="3215" spans="1:8">
      <c r="A3215" s="6">
        <f>'MASTER KEY'!A3215</f>
        <v>0</v>
      </c>
      <c r="B3215" t="e">
        <f>VLOOKUP(A3215,'MASTER KEY'!$A$2:$B9175,2,FALSE)</f>
        <v>#N/A</v>
      </c>
      <c r="C3215" s="149" t="e">
        <f>VLOOKUP(A3215,'MASTER KEY'!$A$2:$C9175,3,TRUE)</f>
        <v>#N/A</v>
      </c>
      <c r="D3215" s="6" t="e">
        <f t="shared" si="85"/>
        <v>#N/A</v>
      </c>
      <c r="E3215" s="149" t="e">
        <f t="shared" si="84"/>
        <v>#N/A</v>
      </c>
      <c r="F3215" s="173">
        <v>1</v>
      </c>
      <c r="G3215" t="e">
        <f>VLOOKUP(A3215,'MASTER KEY'!$A$2:$K8213,11,FALSE)</f>
        <v>#N/A</v>
      </c>
      <c r="H3215">
        <v>0</v>
      </c>
    </row>
    <row r="3216" spans="1:8">
      <c r="A3216" s="6">
        <f>'MASTER KEY'!A3216</f>
        <v>0</v>
      </c>
      <c r="B3216" t="e">
        <f>VLOOKUP(A3216,'MASTER KEY'!$A$2:$B9176,2,FALSE)</f>
        <v>#N/A</v>
      </c>
      <c r="C3216" s="149" t="e">
        <f>VLOOKUP(A3216,'MASTER KEY'!$A$2:$C9176,3,TRUE)</f>
        <v>#N/A</v>
      </c>
      <c r="D3216" s="6" t="e">
        <f t="shared" si="85"/>
        <v>#N/A</v>
      </c>
      <c r="E3216" s="149" t="e">
        <f t="shared" si="84"/>
        <v>#N/A</v>
      </c>
      <c r="F3216" s="173">
        <v>1</v>
      </c>
      <c r="G3216" t="e">
        <f>VLOOKUP(A3216,'MASTER KEY'!$A$2:$K8214,11,FALSE)</f>
        <v>#N/A</v>
      </c>
      <c r="H3216">
        <v>0</v>
      </c>
    </row>
    <row r="3217" spans="1:8">
      <c r="A3217" s="6">
        <f>'MASTER KEY'!A3217</f>
        <v>0</v>
      </c>
      <c r="B3217" t="e">
        <f>VLOOKUP(A3217,'MASTER KEY'!$A$2:$B9177,2,FALSE)</f>
        <v>#N/A</v>
      </c>
      <c r="C3217" s="149" t="e">
        <f>VLOOKUP(A3217,'MASTER KEY'!$A$2:$C9177,3,TRUE)</f>
        <v>#N/A</v>
      </c>
      <c r="D3217" s="6" t="e">
        <f t="shared" si="85"/>
        <v>#N/A</v>
      </c>
      <c r="E3217" s="149" t="e">
        <f t="shared" si="84"/>
        <v>#N/A</v>
      </c>
      <c r="F3217" s="173">
        <v>1</v>
      </c>
      <c r="G3217" t="e">
        <f>VLOOKUP(A3217,'MASTER KEY'!$A$2:$K8215,11,FALSE)</f>
        <v>#N/A</v>
      </c>
      <c r="H3217">
        <v>0</v>
      </c>
    </row>
    <row r="3218" spans="1:8">
      <c r="A3218" s="6">
        <f>'MASTER KEY'!A3218</f>
        <v>0</v>
      </c>
      <c r="B3218" t="e">
        <f>VLOOKUP(A3218,'MASTER KEY'!$A$2:$B9178,2,FALSE)</f>
        <v>#N/A</v>
      </c>
      <c r="C3218" s="149" t="e">
        <f>VLOOKUP(A3218,'MASTER KEY'!$A$2:$C9178,3,TRUE)</f>
        <v>#N/A</v>
      </c>
      <c r="D3218" s="6" t="e">
        <f t="shared" si="85"/>
        <v>#N/A</v>
      </c>
      <c r="E3218" s="149" t="e">
        <f t="shared" si="84"/>
        <v>#N/A</v>
      </c>
      <c r="F3218" s="173">
        <v>1</v>
      </c>
      <c r="G3218" t="e">
        <f>VLOOKUP(A3218,'MASTER KEY'!$A$2:$K8216,11,FALSE)</f>
        <v>#N/A</v>
      </c>
      <c r="H3218">
        <v>0</v>
      </c>
    </row>
    <row r="3219" spans="1:8">
      <c r="A3219" s="6">
        <f>'MASTER KEY'!A3219</f>
        <v>0</v>
      </c>
      <c r="B3219" t="e">
        <f>VLOOKUP(A3219,'MASTER KEY'!$A$2:$B9179,2,FALSE)</f>
        <v>#N/A</v>
      </c>
      <c r="C3219" s="149" t="e">
        <f>VLOOKUP(A3219,'MASTER KEY'!$A$2:$C9179,3,TRUE)</f>
        <v>#N/A</v>
      </c>
      <c r="D3219" s="6" t="e">
        <f t="shared" si="85"/>
        <v>#N/A</v>
      </c>
      <c r="E3219" s="149" t="e">
        <f t="shared" si="84"/>
        <v>#N/A</v>
      </c>
      <c r="F3219" s="173">
        <v>1</v>
      </c>
      <c r="G3219" t="e">
        <f>VLOOKUP(A3219,'MASTER KEY'!$A$2:$K8217,11,FALSE)</f>
        <v>#N/A</v>
      </c>
      <c r="H3219">
        <v>0</v>
      </c>
    </row>
    <row r="3220" spans="1:8">
      <c r="A3220" s="6">
        <f>'MASTER KEY'!A3220</f>
        <v>0</v>
      </c>
      <c r="B3220" t="e">
        <f>VLOOKUP(A3220,'MASTER KEY'!$A$2:$B9180,2,FALSE)</f>
        <v>#N/A</v>
      </c>
      <c r="C3220" s="149" t="e">
        <f>VLOOKUP(A3220,'MASTER KEY'!$A$2:$C9180,3,TRUE)</f>
        <v>#N/A</v>
      </c>
      <c r="D3220" s="6" t="e">
        <f t="shared" si="85"/>
        <v>#N/A</v>
      </c>
      <c r="E3220" s="149" t="e">
        <f t="shared" si="84"/>
        <v>#N/A</v>
      </c>
      <c r="F3220" s="173">
        <v>1</v>
      </c>
      <c r="G3220" t="e">
        <f>VLOOKUP(A3220,'MASTER KEY'!$A$2:$K8218,11,FALSE)</f>
        <v>#N/A</v>
      </c>
      <c r="H3220">
        <v>0</v>
      </c>
    </row>
    <row r="3221" spans="1:8">
      <c r="A3221" s="6">
        <f>'MASTER KEY'!A3221</f>
        <v>0</v>
      </c>
      <c r="B3221" t="e">
        <f>VLOOKUP(A3221,'MASTER KEY'!$A$2:$B9181,2,FALSE)</f>
        <v>#N/A</v>
      </c>
      <c r="C3221" s="149" t="e">
        <f>VLOOKUP(A3221,'MASTER KEY'!$A$2:$C9181,3,TRUE)</f>
        <v>#N/A</v>
      </c>
      <c r="D3221" s="6" t="e">
        <f t="shared" si="85"/>
        <v>#N/A</v>
      </c>
      <c r="E3221" s="149" t="e">
        <f t="shared" si="84"/>
        <v>#N/A</v>
      </c>
      <c r="F3221" s="173">
        <v>1</v>
      </c>
      <c r="G3221" t="e">
        <f>VLOOKUP(A3221,'MASTER KEY'!$A$2:$K8219,11,FALSE)</f>
        <v>#N/A</v>
      </c>
      <c r="H3221">
        <v>0</v>
      </c>
    </row>
    <row r="3222" spans="1:8">
      <c r="A3222" s="6">
        <f>'MASTER KEY'!A3222</f>
        <v>0</v>
      </c>
      <c r="B3222" t="e">
        <f>VLOOKUP(A3222,'MASTER KEY'!$A$2:$B9182,2,FALSE)</f>
        <v>#N/A</v>
      </c>
      <c r="C3222" s="149" t="e">
        <f>VLOOKUP(A3222,'MASTER KEY'!$A$2:$C9182,3,TRUE)</f>
        <v>#N/A</v>
      </c>
      <c r="D3222" s="6" t="e">
        <f t="shared" si="85"/>
        <v>#N/A</v>
      </c>
      <c r="E3222" s="149" t="e">
        <f t="shared" si="84"/>
        <v>#N/A</v>
      </c>
      <c r="F3222" s="173">
        <v>1</v>
      </c>
      <c r="G3222" t="e">
        <f>VLOOKUP(A3222,'MASTER KEY'!$A$2:$K8220,11,FALSE)</f>
        <v>#N/A</v>
      </c>
      <c r="H3222">
        <v>0</v>
      </c>
    </row>
    <row r="3223" spans="1:8">
      <c r="A3223" s="6">
        <f>'MASTER KEY'!A3223</f>
        <v>0</v>
      </c>
      <c r="B3223" t="e">
        <f>VLOOKUP(A3223,'MASTER KEY'!$A$2:$B9183,2,FALSE)</f>
        <v>#N/A</v>
      </c>
      <c r="C3223" s="149" t="e">
        <f>VLOOKUP(A3223,'MASTER KEY'!$A$2:$C9183,3,TRUE)</f>
        <v>#N/A</v>
      </c>
      <c r="D3223" s="6" t="e">
        <f t="shared" si="85"/>
        <v>#N/A</v>
      </c>
      <c r="E3223" s="149" t="e">
        <f t="shared" si="84"/>
        <v>#N/A</v>
      </c>
      <c r="F3223" s="173">
        <v>1</v>
      </c>
      <c r="G3223" t="e">
        <f>VLOOKUP(A3223,'MASTER KEY'!$A$2:$K8221,11,FALSE)</f>
        <v>#N/A</v>
      </c>
      <c r="H3223">
        <v>0</v>
      </c>
    </row>
    <row r="3224" spans="1:8">
      <c r="A3224" s="6">
        <f>'MASTER KEY'!A3224</f>
        <v>0</v>
      </c>
      <c r="B3224" t="e">
        <f>VLOOKUP(A3224,'MASTER KEY'!$A$2:$B9184,2,FALSE)</f>
        <v>#N/A</v>
      </c>
      <c r="C3224" s="149" t="e">
        <f>VLOOKUP(A3224,'MASTER KEY'!$A$2:$C9184,3,TRUE)</f>
        <v>#N/A</v>
      </c>
      <c r="D3224" s="6" t="e">
        <f t="shared" si="85"/>
        <v>#N/A</v>
      </c>
      <c r="E3224" s="149" t="e">
        <f t="shared" si="84"/>
        <v>#N/A</v>
      </c>
      <c r="F3224" s="173">
        <v>1</v>
      </c>
      <c r="G3224" t="e">
        <f>VLOOKUP(A3224,'MASTER KEY'!$A$2:$K8222,11,FALSE)</f>
        <v>#N/A</v>
      </c>
      <c r="H3224">
        <v>0</v>
      </c>
    </row>
    <row r="3225" spans="1:8">
      <c r="A3225" s="6">
        <f>'MASTER KEY'!A3225</f>
        <v>0</v>
      </c>
      <c r="B3225" t="e">
        <f>VLOOKUP(A3225,'MASTER KEY'!$A$2:$B9185,2,FALSE)</f>
        <v>#N/A</v>
      </c>
      <c r="C3225" s="149" t="e">
        <f>VLOOKUP(A3225,'MASTER KEY'!$A$2:$C9185,3,TRUE)</f>
        <v>#N/A</v>
      </c>
      <c r="D3225" s="6" t="e">
        <f t="shared" si="85"/>
        <v>#N/A</v>
      </c>
      <c r="E3225" s="149" t="e">
        <f t="shared" si="84"/>
        <v>#N/A</v>
      </c>
      <c r="F3225" s="173">
        <v>1</v>
      </c>
      <c r="G3225" t="e">
        <f>VLOOKUP(A3225,'MASTER KEY'!$A$2:$K8223,11,FALSE)</f>
        <v>#N/A</v>
      </c>
      <c r="H3225">
        <v>0</v>
      </c>
    </row>
    <row r="3226" spans="1:8">
      <c r="A3226" s="6">
        <f>'MASTER KEY'!A3226</f>
        <v>0</v>
      </c>
      <c r="B3226" t="e">
        <f>VLOOKUP(A3226,'MASTER KEY'!$A$2:$B9186,2,FALSE)</f>
        <v>#N/A</v>
      </c>
      <c r="C3226" s="149" t="e">
        <f>VLOOKUP(A3226,'MASTER KEY'!$A$2:$C9186,3,TRUE)</f>
        <v>#N/A</v>
      </c>
      <c r="D3226" s="6" t="e">
        <f t="shared" si="85"/>
        <v>#N/A</v>
      </c>
      <c r="E3226" s="149" t="e">
        <f t="shared" si="84"/>
        <v>#N/A</v>
      </c>
      <c r="F3226" s="173">
        <v>1</v>
      </c>
      <c r="G3226" t="e">
        <f>VLOOKUP(A3226,'MASTER KEY'!$A$2:$K8224,11,FALSE)</f>
        <v>#N/A</v>
      </c>
      <c r="H3226">
        <v>0</v>
      </c>
    </row>
    <row r="3227" spans="1:8">
      <c r="A3227" s="6">
        <f>'MASTER KEY'!A3227</f>
        <v>0</v>
      </c>
      <c r="B3227" t="e">
        <f>VLOOKUP(A3227,'MASTER KEY'!$A$2:$B9187,2,FALSE)</f>
        <v>#N/A</v>
      </c>
      <c r="C3227" s="149" t="e">
        <f>VLOOKUP(A3227,'MASTER KEY'!$A$2:$C9187,3,TRUE)</f>
        <v>#N/A</v>
      </c>
      <c r="D3227" s="6" t="e">
        <f t="shared" si="85"/>
        <v>#N/A</v>
      </c>
      <c r="E3227" s="149" t="e">
        <f t="shared" si="84"/>
        <v>#N/A</v>
      </c>
      <c r="F3227" s="173">
        <v>1</v>
      </c>
      <c r="G3227" t="e">
        <f>VLOOKUP(A3227,'MASTER KEY'!$A$2:$K8225,11,FALSE)</f>
        <v>#N/A</v>
      </c>
      <c r="H3227">
        <v>0</v>
      </c>
    </row>
    <row r="3228" spans="1:8">
      <c r="A3228" s="6">
        <f>'MASTER KEY'!A3228</f>
        <v>0</v>
      </c>
      <c r="B3228" t="e">
        <f>VLOOKUP(A3228,'MASTER KEY'!$A$2:$B9188,2,FALSE)</f>
        <v>#N/A</v>
      </c>
      <c r="C3228" s="149" t="e">
        <f>VLOOKUP(A3228,'MASTER KEY'!$A$2:$C9188,3,TRUE)</f>
        <v>#N/A</v>
      </c>
      <c r="D3228" s="6" t="e">
        <f t="shared" si="85"/>
        <v>#N/A</v>
      </c>
      <c r="E3228" s="149" t="e">
        <f t="shared" si="84"/>
        <v>#N/A</v>
      </c>
      <c r="F3228" s="173">
        <v>1</v>
      </c>
      <c r="G3228" t="e">
        <f>VLOOKUP(A3228,'MASTER KEY'!$A$2:$K8226,11,FALSE)</f>
        <v>#N/A</v>
      </c>
      <c r="H3228">
        <v>0</v>
      </c>
    </row>
    <row r="3229" spans="1:8">
      <c r="A3229" s="6">
        <f>'MASTER KEY'!A3229</f>
        <v>0</v>
      </c>
      <c r="B3229" t="e">
        <f>VLOOKUP(A3229,'MASTER KEY'!$A$2:$B9189,2,FALSE)</f>
        <v>#N/A</v>
      </c>
      <c r="C3229" s="149" t="e">
        <f>VLOOKUP(A3229,'MASTER KEY'!$A$2:$C9189,3,TRUE)</f>
        <v>#N/A</v>
      </c>
      <c r="D3229" s="6" t="e">
        <f t="shared" si="85"/>
        <v>#N/A</v>
      </c>
      <c r="E3229" s="149" t="e">
        <f t="shared" si="84"/>
        <v>#N/A</v>
      </c>
      <c r="F3229" s="173">
        <v>1</v>
      </c>
      <c r="G3229" t="e">
        <f>VLOOKUP(A3229,'MASTER KEY'!$A$2:$K8227,11,FALSE)</f>
        <v>#N/A</v>
      </c>
      <c r="H3229">
        <v>0</v>
      </c>
    </row>
    <row r="3230" spans="1:8">
      <c r="A3230" s="6">
        <f>'MASTER KEY'!A3230</f>
        <v>0</v>
      </c>
      <c r="B3230" t="e">
        <f>VLOOKUP(A3230,'MASTER KEY'!$A$2:$B9190,2,FALSE)</f>
        <v>#N/A</v>
      </c>
      <c r="C3230" s="149" t="e">
        <f>VLOOKUP(A3230,'MASTER KEY'!$A$2:$C9190,3,TRUE)</f>
        <v>#N/A</v>
      </c>
      <c r="D3230" s="6" t="e">
        <f t="shared" si="85"/>
        <v>#N/A</v>
      </c>
      <c r="E3230" s="149" t="e">
        <f t="shared" si="84"/>
        <v>#N/A</v>
      </c>
      <c r="F3230" s="173">
        <v>1</v>
      </c>
      <c r="G3230" t="e">
        <f>VLOOKUP(A3230,'MASTER KEY'!$A$2:$K8228,11,FALSE)</f>
        <v>#N/A</v>
      </c>
      <c r="H3230">
        <v>0</v>
      </c>
    </row>
    <row r="3231" spans="1:8">
      <c r="A3231" s="6">
        <f>'MASTER KEY'!A3231</f>
        <v>0</v>
      </c>
      <c r="B3231" t="e">
        <f>VLOOKUP(A3231,'MASTER KEY'!$A$2:$B9191,2,FALSE)</f>
        <v>#N/A</v>
      </c>
      <c r="C3231" s="149" t="e">
        <f>VLOOKUP(A3231,'MASTER KEY'!$A$2:$C9191,3,TRUE)</f>
        <v>#N/A</v>
      </c>
      <c r="D3231" s="6" t="e">
        <f t="shared" si="85"/>
        <v>#N/A</v>
      </c>
      <c r="E3231" s="149" t="e">
        <f t="shared" si="84"/>
        <v>#N/A</v>
      </c>
      <c r="F3231" s="173">
        <v>1</v>
      </c>
      <c r="G3231" t="e">
        <f>VLOOKUP(A3231,'MASTER KEY'!$A$2:$K8229,11,FALSE)</f>
        <v>#N/A</v>
      </c>
      <c r="H3231">
        <v>0</v>
      </c>
    </row>
    <row r="3232" spans="1:8">
      <c r="A3232" s="6">
        <f>'MASTER KEY'!A3232</f>
        <v>0</v>
      </c>
      <c r="B3232" t="e">
        <f>VLOOKUP(A3232,'MASTER KEY'!$A$2:$B9192,2,FALSE)</f>
        <v>#N/A</v>
      </c>
      <c r="C3232" s="149" t="e">
        <f>VLOOKUP(A3232,'MASTER KEY'!$A$2:$C9192,3,TRUE)</f>
        <v>#N/A</v>
      </c>
      <c r="D3232" s="6" t="e">
        <f t="shared" si="85"/>
        <v>#N/A</v>
      </c>
      <c r="E3232" s="149" t="e">
        <f t="shared" si="84"/>
        <v>#N/A</v>
      </c>
      <c r="F3232" s="173">
        <v>1</v>
      </c>
      <c r="G3232" t="e">
        <f>VLOOKUP(A3232,'MASTER KEY'!$A$2:$K8230,11,FALSE)</f>
        <v>#N/A</v>
      </c>
      <c r="H3232">
        <v>0</v>
      </c>
    </row>
    <row r="3233" spans="1:8">
      <c r="A3233" s="6">
        <f>'MASTER KEY'!A3233</f>
        <v>0</v>
      </c>
      <c r="B3233" t="e">
        <f>VLOOKUP(A3233,'MASTER KEY'!$A$2:$B9193,2,FALSE)</f>
        <v>#N/A</v>
      </c>
      <c r="C3233" s="149" t="e">
        <f>VLOOKUP(A3233,'MASTER KEY'!$A$2:$C9193,3,TRUE)</f>
        <v>#N/A</v>
      </c>
      <c r="D3233" s="6" t="e">
        <f t="shared" si="85"/>
        <v>#N/A</v>
      </c>
      <c r="E3233" s="149" t="e">
        <f t="shared" si="84"/>
        <v>#N/A</v>
      </c>
      <c r="F3233" s="173">
        <v>1</v>
      </c>
      <c r="G3233" t="e">
        <f>VLOOKUP(A3233,'MASTER KEY'!$A$2:$K8231,11,FALSE)</f>
        <v>#N/A</v>
      </c>
      <c r="H3233">
        <v>0</v>
      </c>
    </row>
    <row r="3234" spans="1:8">
      <c r="A3234" s="6">
        <f>'MASTER KEY'!A3234</f>
        <v>0</v>
      </c>
      <c r="B3234" t="e">
        <f>VLOOKUP(A3234,'MASTER KEY'!$A$2:$B9194,2,FALSE)</f>
        <v>#N/A</v>
      </c>
      <c r="C3234" s="149" t="e">
        <f>VLOOKUP(A3234,'MASTER KEY'!$A$2:$C9194,3,TRUE)</f>
        <v>#N/A</v>
      </c>
      <c r="D3234" s="6" t="e">
        <f t="shared" si="85"/>
        <v>#N/A</v>
      </c>
      <c r="E3234" s="149" t="e">
        <f t="shared" si="84"/>
        <v>#N/A</v>
      </c>
      <c r="F3234" s="173">
        <v>1</v>
      </c>
      <c r="G3234" t="e">
        <f>VLOOKUP(A3234,'MASTER KEY'!$A$2:$K8232,11,FALSE)</f>
        <v>#N/A</v>
      </c>
      <c r="H3234">
        <v>0</v>
      </c>
    </row>
    <row r="3235" spans="1:8">
      <c r="A3235" s="6">
        <f>'MASTER KEY'!A3235</f>
        <v>0</v>
      </c>
      <c r="B3235" t="e">
        <f>VLOOKUP(A3235,'MASTER KEY'!$A$2:$B9195,2,FALSE)</f>
        <v>#N/A</v>
      </c>
      <c r="C3235" s="149" t="e">
        <f>VLOOKUP(A3235,'MASTER KEY'!$A$2:$C9195,3,TRUE)</f>
        <v>#N/A</v>
      </c>
      <c r="D3235" s="6" t="e">
        <f t="shared" si="85"/>
        <v>#N/A</v>
      </c>
      <c r="E3235" s="149" t="e">
        <f t="shared" si="84"/>
        <v>#N/A</v>
      </c>
      <c r="F3235" s="173">
        <v>1</v>
      </c>
      <c r="G3235" t="e">
        <f>VLOOKUP(A3235,'MASTER KEY'!$A$2:$K8233,11,FALSE)</f>
        <v>#N/A</v>
      </c>
      <c r="H3235">
        <v>0</v>
      </c>
    </row>
    <row r="3236" spans="1:8">
      <c r="A3236" s="6">
        <f>'MASTER KEY'!A3236</f>
        <v>0</v>
      </c>
      <c r="B3236" t="e">
        <f>VLOOKUP(A3236,'MASTER KEY'!$A$2:$B9196,2,FALSE)</f>
        <v>#N/A</v>
      </c>
      <c r="C3236" s="149" t="e">
        <f>VLOOKUP(A3236,'MASTER KEY'!$A$2:$C9196,3,TRUE)</f>
        <v>#N/A</v>
      </c>
      <c r="D3236" s="6" t="e">
        <f t="shared" si="85"/>
        <v>#N/A</v>
      </c>
      <c r="E3236" s="149" t="e">
        <f t="shared" si="84"/>
        <v>#N/A</v>
      </c>
      <c r="F3236" s="173">
        <v>1</v>
      </c>
      <c r="G3236" t="e">
        <f>VLOOKUP(A3236,'MASTER KEY'!$A$2:$K8234,11,FALSE)</f>
        <v>#N/A</v>
      </c>
      <c r="H3236">
        <v>0</v>
      </c>
    </row>
    <row r="3237" spans="1:8">
      <c r="A3237" s="6">
        <f>'MASTER KEY'!A3237</f>
        <v>0</v>
      </c>
      <c r="B3237" t="e">
        <f>VLOOKUP(A3237,'MASTER KEY'!$A$2:$B9197,2,FALSE)</f>
        <v>#N/A</v>
      </c>
      <c r="C3237" s="149" t="e">
        <f>VLOOKUP(A3237,'MASTER KEY'!$A$2:$C9197,3,TRUE)</f>
        <v>#N/A</v>
      </c>
      <c r="D3237" s="6" t="e">
        <f t="shared" si="85"/>
        <v>#N/A</v>
      </c>
      <c r="E3237" s="149" t="e">
        <f t="shared" si="84"/>
        <v>#N/A</v>
      </c>
      <c r="F3237" s="173">
        <v>1</v>
      </c>
      <c r="G3237" t="e">
        <f>VLOOKUP(A3237,'MASTER KEY'!$A$2:$K8235,11,FALSE)</f>
        <v>#N/A</v>
      </c>
      <c r="H3237">
        <v>0</v>
      </c>
    </row>
    <row r="3238" spans="1:8">
      <c r="A3238" s="6">
        <f>'MASTER KEY'!A3238</f>
        <v>0</v>
      </c>
      <c r="B3238" t="e">
        <f>VLOOKUP(A3238,'MASTER KEY'!$A$2:$B9198,2,FALSE)</f>
        <v>#N/A</v>
      </c>
      <c r="C3238" s="149" t="e">
        <f>VLOOKUP(A3238,'MASTER KEY'!$A$2:$C9198,3,TRUE)</f>
        <v>#N/A</v>
      </c>
      <c r="D3238" s="6" t="e">
        <f t="shared" si="85"/>
        <v>#N/A</v>
      </c>
      <c r="E3238" s="149" t="e">
        <f t="shared" si="84"/>
        <v>#N/A</v>
      </c>
      <c r="F3238" s="173">
        <v>1</v>
      </c>
      <c r="G3238" t="e">
        <f>VLOOKUP(A3238,'MASTER KEY'!$A$2:$K8236,11,FALSE)</f>
        <v>#N/A</v>
      </c>
      <c r="H3238">
        <v>0</v>
      </c>
    </row>
    <row r="3239" spans="1:8">
      <c r="A3239" s="6">
        <f>'MASTER KEY'!A3239</f>
        <v>0</v>
      </c>
      <c r="B3239" t="e">
        <f>VLOOKUP(A3239,'MASTER KEY'!$A$2:$B9199,2,FALSE)</f>
        <v>#N/A</v>
      </c>
      <c r="C3239" s="149" t="e">
        <f>VLOOKUP(A3239,'MASTER KEY'!$A$2:$C9199,3,TRUE)</f>
        <v>#N/A</v>
      </c>
      <c r="D3239" s="6" t="e">
        <f t="shared" si="85"/>
        <v>#N/A</v>
      </c>
      <c r="E3239" s="149" t="e">
        <f t="shared" si="84"/>
        <v>#N/A</v>
      </c>
      <c r="F3239" s="173">
        <v>1</v>
      </c>
      <c r="G3239" t="e">
        <f>VLOOKUP(A3239,'MASTER KEY'!$A$2:$K8237,11,FALSE)</f>
        <v>#N/A</v>
      </c>
      <c r="H3239">
        <v>0</v>
      </c>
    </row>
    <row r="3240" spans="1:8">
      <c r="A3240" s="6">
        <f>'MASTER KEY'!A3240</f>
        <v>0</v>
      </c>
      <c r="B3240" t="e">
        <f>VLOOKUP(A3240,'MASTER KEY'!$A$2:$B9200,2,FALSE)</f>
        <v>#N/A</v>
      </c>
      <c r="C3240" s="149" t="e">
        <f>VLOOKUP(A3240,'MASTER KEY'!$A$2:$C9200,3,TRUE)</f>
        <v>#N/A</v>
      </c>
      <c r="D3240" s="6" t="e">
        <f t="shared" si="85"/>
        <v>#N/A</v>
      </c>
      <c r="E3240" s="149" t="e">
        <f t="shared" si="84"/>
        <v>#N/A</v>
      </c>
      <c r="F3240" s="173">
        <v>1</v>
      </c>
      <c r="G3240" t="e">
        <f>VLOOKUP(A3240,'MASTER KEY'!$A$2:$K8238,11,FALSE)</f>
        <v>#N/A</v>
      </c>
      <c r="H3240">
        <v>0</v>
      </c>
    </row>
    <row r="3241" spans="1:8">
      <c r="A3241" s="6">
        <f>'MASTER KEY'!A3241</f>
        <v>0</v>
      </c>
      <c r="B3241" t="e">
        <f>VLOOKUP(A3241,'MASTER KEY'!$A$2:$B9201,2,FALSE)</f>
        <v>#N/A</v>
      </c>
      <c r="C3241" s="149" t="e">
        <f>VLOOKUP(A3241,'MASTER KEY'!$A$2:$C9201,3,TRUE)</f>
        <v>#N/A</v>
      </c>
      <c r="D3241" s="6" t="e">
        <f t="shared" si="85"/>
        <v>#N/A</v>
      </c>
      <c r="E3241" s="149" t="e">
        <f t="shared" si="84"/>
        <v>#N/A</v>
      </c>
      <c r="F3241" s="173">
        <v>1</v>
      </c>
      <c r="G3241" t="e">
        <f>VLOOKUP(A3241,'MASTER KEY'!$A$2:$K8239,11,FALSE)</f>
        <v>#N/A</v>
      </c>
      <c r="H3241">
        <v>0</v>
      </c>
    </row>
    <row r="3242" spans="1:8">
      <c r="A3242" s="6">
        <f>'MASTER KEY'!A3242</f>
        <v>0</v>
      </c>
      <c r="B3242" t="e">
        <f>VLOOKUP(A3242,'MASTER KEY'!$A$2:$B9202,2,FALSE)</f>
        <v>#N/A</v>
      </c>
      <c r="C3242" s="149" t="e">
        <f>VLOOKUP(A3242,'MASTER KEY'!$A$2:$C9202,3,TRUE)</f>
        <v>#N/A</v>
      </c>
      <c r="D3242" s="6" t="e">
        <f t="shared" si="85"/>
        <v>#N/A</v>
      </c>
      <c r="E3242" s="149" t="e">
        <f t="shared" si="84"/>
        <v>#N/A</v>
      </c>
      <c r="F3242" s="173">
        <v>1</v>
      </c>
      <c r="G3242" t="e">
        <f>VLOOKUP(A3242,'MASTER KEY'!$A$2:$K8240,11,FALSE)</f>
        <v>#N/A</v>
      </c>
      <c r="H3242">
        <v>0</v>
      </c>
    </row>
    <row r="3243" spans="1:8">
      <c r="A3243" s="6">
        <f>'MASTER KEY'!A3243</f>
        <v>0</v>
      </c>
      <c r="B3243" t="e">
        <f>VLOOKUP(A3243,'MASTER KEY'!$A$2:$B9203,2,FALSE)</f>
        <v>#N/A</v>
      </c>
      <c r="C3243" s="149" t="e">
        <f>VLOOKUP(A3243,'MASTER KEY'!$A$2:$C9203,3,TRUE)</f>
        <v>#N/A</v>
      </c>
      <c r="D3243" s="6" t="e">
        <f t="shared" si="85"/>
        <v>#N/A</v>
      </c>
      <c r="E3243" s="149" t="e">
        <f t="shared" si="84"/>
        <v>#N/A</v>
      </c>
      <c r="F3243" s="173">
        <v>1</v>
      </c>
      <c r="G3243" t="e">
        <f>VLOOKUP(A3243,'MASTER KEY'!$A$2:$K8241,11,FALSE)</f>
        <v>#N/A</v>
      </c>
      <c r="H3243">
        <v>0</v>
      </c>
    </row>
    <row r="3244" spans="1:8">
      <c r="A3244" s="6">
        <f>'MASTER KEY'!A3244</f>
        <v>0</v>
      </c>
      <c r="B3244" t="e">
        <f>VLOOKUP(A3244,'MASTER KEY'!$A$2:$B9204,2,FALSE)</f>
        <v>#N/A</v>
      </c>
      <c r="C3244" s="149" t="e">
        <f>VLOOKUP(A3244,'MASTER KEY'!$A$2:$C9204,3,TRUE)</f>
        <v>#N/A</v>
      </c>
      <c r="D3244" s="6" t="e">
        <f t="shared" si="85"/>
        <v>#N/A</v>
      </c>
      <c r="E3244" s="149" t="e">
        <f t="shared" si="84"/>
        <v>#N/A</v>
      </c>
      <c r="F3244" s="173">
        <v>1</v>
      </c>
      <c r="G3244" t="e">
        <f>VLOOKUP(A3244,'MASTER KEY'!$A$2:$K8242,11,FALSE)</f>
        <v>#N/A</v>
      </c>
      <c r="H3244">
        <v>0</v>
      </c>
    </row>
    <row r="3245" spans="1:8">
      <c r="A3245" s="6">
        <f>'MASTER KEY'!A3245</f>
        <v>0</v>
      </c>
      <c r="B3245" t="e">
        <f>VLOOKUP(A3245,'MASTER KEY'!$A$2:$B9205,2,FALSE)</f>
        <v>#N/A</v>
      </c>
      <c r="C3245" s="149" t="e">
        <f>VLOOKUP(A3245,'MASTER KEY'!$A$2:$C9205,3,TRUE)</f>
        <v>#N/A</v>
      </c>
      <c r="D3245" s="6" t="e">
        <f t="shared" si="85"/>
        <v>#N/A</v>
      </c>
      <c r="E3245" s="149" t="e">
        <f t="shared" si="84"/>
        <v>#N/A</v>
      </c>
      <c r="F3245" s="173">
        <v>1</v>
      </c>
      <c r="G3245" t="e">
        <f>VLOOKUP(A3245,'MASTER KEY'!$A$2:$K8243,11,FALSE)</f>
        <v>#N/A</v>
      </c>
      <c r="H3245">
        <v>0</v>
      </c>
    </row>
    <row r="3246" spans="1:8">
      <c r="A3246" s="6">
        <f>'MASTER KEY'!A3246</f>
        <v>0</v>
      </c>
      <c r="B3246" t="e">
        <f>VLOOKUP(A3246,'MASTER KEY'!$A$2:$B9206,2,FALSE)</f>
        <v>#N/A</v>
      </c>
      <c r="C3246" s="149" t="e">
        <f>VLOOKUP(A3246,'MASTER KEY'!$A$2:$C9206,3,TRUE)</f>
        <v>#N/A</v>
      </c>
      <c r="D3246" s="6" t="e">
        <f t="shared" si="85"/>
        <v>#N/A</v>
      </c>
      <c r="E3246" s="149" t="e">
        <f t="shared" si="84"/>
        <v>#N/A</v>
      </c>
      <c r="F3246" s="173">
        <v>1</v>
      </c>
      <c r="G3246" t="e">
        <f>VLOOKUP(A3246,'MASTER KEY'!$A$2:$K8244,11,FALSE)</f>
        <v>#N/A</v>
      </c>
      <c r="H3246">
        <v>0</v>
      </c>
    </row>
    <row r="3247" spans="1:8">
      <c r="A3247" s="6">
        <f>'MASTER KEY'!A3247</f>
        <v>0</v>
      </c>
      <c r="B3247" t="e">
        <f>VLOOKUP(A3247,'MASTER KEY'!$A$2:$B9207,2,FALSE)</f>
        <v>#N/A</v>
      </c>
      <c r="C3247" s="149" t="e">
        <f>VLOOKUP(A3247,'MASTER KEY'!$A$2:$C9207,3,TRUE)</f>
        <v>#N/A</v>
      </c>
      <c r="D3247" s="6" t="e">
        <f t="shared" si="85"/>
        <v>#N/A</v>
      </c>
      <c r="E3247" s="149" t="e">
        <f t="shared" si="84"/>
        <v>#N/A</v>
      </c>
      <c r="F3247" s="173">
        <v>1</v>
      </c>
      <c r="G3247" t="e">
        <f>VLOOKUP(A3247,'MASTER KEY'!$A$2:$K8245,11,FALSE)</f>
        <v>#N/A</v>
      </c>
      <c r="H3247">
        <v>0</v>
      </c>
    </row>
    <row r="3248" spans="1:8">
      <c r="A3248" s="6">
        <f>'MASTER KEY'!A3248</f>
        <v>0</v>
      </c>
      <c r="B3248" t="e">
        <f>VLOOKUP(A3248,'MASTER KEY'!$A$2:$B9208,2,FALSE)</f>
        <v>#N/A</v>
      </c>
      <c r="C3248" s="149" t="e">
        <f>VLOOKUP(A3248,'MASTER KEY'!$A$2:$C9208,3,TRUE)</f>
        <v>#N/A</v>
      </c>
      <c r="D3248" s="6" t="e">
        <f t="shared" si="85"/>
        <v>#N/A</v>
      </c>
      <c r="E3248" s="149" t="e">
        <f t="shared" si="84"/>
        <v>#N/A</v>
      </c>
      <c r="F3248" s="173">
        <v>1</v>
      </c>
      <c r="G3248" t="e">
        <f>VLOOKUP(A3248,'MASTER KEY'!$A$2:$K8246,11,FALSE)</f>
        <v>#N/A</v>
      </c>
      <c r="H3248">
        <v>0</v>
      </c>
    </row>
    <row r="3249" spans="1:8">
      <c r="A3249" s="6">
        <f>'MASTER KEY'!A3249</f>
        <v>0</v>
      </c>
      <c r="B3249" t="e">
        <f>VLOOKUP(A3249,'MASTER KEY'!$A$2:$B9209,2,FALSE)</f>
        <v>#N/A</v>
      </c>
      <c r="C3249" s="149" t="e">
        <f>VLOOKUP(A3249,'MASTER KEY'!$A$2:$C9209,3,TRUE)</f>
        <v>#N/A</v>
      </c>
      <c r="D3249" s="6" t="e">
        <f t="shared" si="85"/>
        <v>#N/A</v>
      </c>
      <c r="E3249" s="149" t="e">
        <f t="shared" si="84"/>
        <v>#N/A</v>
      </c>
      <c r="F3249" s="173">
        <v>1</v>
      </c>
      <c r="G3249" t="e">
        <f>VLOOKUP(A3249,'MASTER KEY'!$A$2:$K8247,11,FALSE)</f>
        <v>#N/A</v>
      </c>
      <c r="H3249">
        <v>0</v>
      </c>
    </row>
    <row r="3250" spans="1:8">
      <c r="A3250" s="6">
        <f>'MASTER KEY'!A3250</f>
        <v>0</v>
      </c>
      <c r="B3250" t="e">
        <f>VLOOKUP(A3250,'MASTER KEY'!$A$2:$B9210,2,FALSE)</f>
        <v>#N/A</v>
      </c>
      <c r="C3250" s="149" t="e">
        <f>VLOOKUP(A3250,'MASTER KEY'!$A$2:$C9210,3,TRUE)</f>
        <v>#N/A</v>
      </c>
      <c r="D3250" s="6" t="e">
        <f t="shared" si="85"/>
        <v>#N/A</v>
      </c>
      <c r="E3250" s="149" t="e">
        <f t="shared" si="84"/>
        <v>#N/A</v>
      </c>
      <c r="F3250" s="173">
        <v>1</v>
      </c>
      <c r="G3250" t="e">
        <f>VLOOKUP(A3250,'MASTER KEY'!$A$2:$K8248,11,FALSE)</f>
        <v>#N/A</v>
      </c>
      <c r="H3250">
        <v>0</v>
      </c>
    </row>
    <row r="3251" spans="1:8">
      <c r="A3251" s="6">
        <f>'MASTER KEY'!A3251</f>
        <v>0</v>
      </c>
      <c r="B3251" t="e">
        <f>VLOOKUP(A3251,'MASTER KEY'!$A$2:$B9211,2,FALSE)</f>
        <v>#N/A</v>
      </c>
      <c r="C3251" s="149" t="e">
        <f>VLOOKUP(A3251,'MASTER KEY'!$A$2:$C9211,3,TRUE)</f>
        <v>#N/A</v>
      </c>
      <c r="D3251" s="6" t="e">
        <f t="shared" si="85"/>
        <v>#N/A</v>
      </c>
      <c r="E3251" s="149" t="e">
        <f t="shared" si="84"/>
        <v>#N/A</v>
      </c>
      <c r="F3251" s="173">
        <v>1</v>
      </c>
      <c r="G3251" t="e">
        <f>VLOOKUP(A3251,'MASTER KEY'!$A$2:$K8249,11,FALSE)</f>
        <v>#N/A</v>
      </c>
      <c r="H3251">
        <v>0</v>
      </c>
    </row>
    <row r="3252" spans="1:8">
      <c r="A3252" s="6">
        <f>'MASTER KEY'!A3252</f>
        <v>0</v>
      </c>
      <c r="B3252" t="e">
        <f>VLOOKUP(A3252,'MASTER KEY'!$A$2:$B9212,2,FALSE)</f>
        <v>#N/A</v>
      </c>
      <c r="C3252" s="149" t="e">
        <f>VLOOKUP(A3252,'MASTER KEY'!$A$2:$C9212,3,TRUE)</f>
        <v>#N/A</v>
      </c>
      <c r="D3252" s="6" t="e">
        <f t="shared" si="85"/>
        <v>#N/A</v>
      </c>
      <c r="E3252" s="149" t="e">
        <f t="shared" si="84"/>
        <v>#N/A</v>
      </c>
      <c r="F3252" s="173">
        <v>1</v>
      </c>
      <c r="G3252" t="e">
        <f>VLOOKUP(A3252,'MASTER KEY'!$A$2:$K8250,11,FALSE)</f>
        <v>#N/A</v>
      </c>
      <c r="H3252">
        <v>0</v>
      </c>
    </row>
    <row r="3253" spans="1:8">
      <c r="A3253" s="6">
        <f>'MASTER KEY'!A3253</f>
        <v>0</v>
      </c>
      <c r="B3253" t="e">
        <f>VLOOKUP(A3253,'MASTER KEY'!$A$2:$B9213,2,FALSE)</f>
        <v>#N/A</v>
      </c>
      <c r="C3253" s="149" t="e">
        <f>VLOOKUP(A3253,'MASTER KEY'!$A$2:$C9213,3,TRUE)</f>
        <v>#N/A</v>
      </c>
      <c r="D3253" s="6" t="e">
        <f t="shared" si="85"/>
        <v>#N/A</v>
      </c>
      <c r="E3253" s="149" t="e">
        <f t="shared" si="84"/>
        <v>#N/A</v>
      </c>
      <c r="F3253" s="173">
        <v>1</v>
      </c>
      <c r="G3253" t="e">
        <f>VLOOKUP(A3253,'MASTER KEY'!$A$2:$K8251,11,FALSE)</f>
        <v>#N/A</v>
      </c>
      <c r="H3253">
        <v>0</v>
      </c>
    </row>
    <row r="3254" spans="1:8">
      <c r="A3254" s="6">
        <f>'MASTER KEY'!A3254</f>
        <v>0</v>
      </c>
      <c r="B3254" t="e">
        <f>VLOOKUP(A3254,'MASTER KEY'!$A$2:$B9214,2,FALSE)</f>
        <v>#N/A</v>
      </c>
      <c r="C3254" s="149" t="e">
        <f>VLOOKUP(A3254,'MASTER KEY'!$A$2:$C9214,3,TRUE)</f>
        <v>#N/A</v>
      </c>
      <c r="D3254" s="6" t="e">
        <f t="shared" si="85"/>
        <v>#N/A</v>
      </c>
      <c r="E3254" s="149" t="e">
        <f t="shared" si="84"/>
        <v>#N/A</v>
      </c>
      <c r="F3254" s="173">
        <v>1</v>
      </c>
      <c r="G3254" t="e">
        <f>VLOOKUP(A3254,'MASTER KEY'!$A$2:$K8252,11,FALSE)</f>
        <v>#N/A</v>
      </c>
      <c r="H3254">
        <v>0</v>
      </c>
    </row>
    <row r="3255" spans="1:8">
      <c r="A3255" s="6">
        <f>'MASTER KEY'!A3255</f>
        <v>0</v>
      </c>
      <c r="B3255" t="e">
        <f>VLOOKUP(A3255,'MASTER KEY'!$A$2:$B9215,2,FALSE)</f>
        <v>#N/A</v>
      </c>
      <c r="C3255" s="149" t="e">
        <f>VLOOKUP(A3255,'MASTER KEY'!$A$2:$C9215,3,TRUE)</f>
        <v>#N/A</v>
      </c>
      <c r="D3255" s="6" t="e">
        <f t="shared" si="85"/>
        <v>#N/A</v>
      </c>
      <c r="E3255" s="149" t="e">
        <f t="shared" si="84"/>
        <v>#N/A</v>
      </c>
      <c r="F3255" s="173">
        <v>1</v>
      </c>
      <c r="G3255" t="e">
        <f>VLOOKUP(A3255,'MASTER KEY'!$A$2:$K8253,11,FALSE)</f>
        <v>#N/A</v>
      </c>
      <c r="H3255">
        <v>0</v>
      </c>
    </row>
    <row r="3256" spans="1:8">
      <c r="A3256" s="6">
        <f>'MASTER KEY'!A3256</f>
        <v>0</v>
      </c>
      <c r="B3256" t="e">
        <f>VLOOKUP(A3256,'MASTER KEY'!$A$2:$B9216,2,FALSE)</f>
        <v>#N/A</v>
      </c>
      <c r="C3256" s="149" t="e">
        <f>VLOOKUP(A3256,'MASTER KEY'!$A$2:$C9216,3,TRUE)</f>
        <v>#N/A</v>
      </c>
      <c r="D3256" s="6" t="e">
        <f t="shared" si="85"/>
        <v>#N/A</v>
      </c>
      <c r="E3256" s="149" t="e">
        <f t="shared" ref="E3256:E3319" si="86">C3256</f>
        <v>#N/A</v>
      </c>
      <c r="F3256" s="173">
        <v>1</v>
      </c>
      <c r="G3256" t="e">
        <f>VLOOKUP(A3256,'MASTER KEY'!$A$2:$K8254,11,FALSE)</f>
        <v>#N/A</v>
      </c>
      <c r="H3256">
        <v>0</v>
      </c>
    </row>
    <row r="3257" spans="1:8">
      <c r="A3257" s="6">
        <f>'MASTER KEY'!A3257</f>
        <v>0</v>
      </c>
      <c r="B3257" t="e">
        <f>VLOOKUP(A3257,'MASTER KEY'!$A$2:$B9217,2,FALSE)</f>
        <v>#N/A</v>
      </c>
      <c r="C3257" s="149" t="e">
        <f>VLOOKUP(A3257,'MASTER KEY'!$A$2:$C9217,3,TRUE)</f>
        <v>#N/A</v>
      </c>
      <c r="D3257" s="6" t="e">
        <f t="shared" si="85"/>
        <v>#N/A</v>
      </c>
      <c r="E3257" s="149" t="e">
        <f t="shared" si="86"/>
        <v>#N/A</v>
      </c>
      <c r="F3257" s="173">
        <v>1</v>
      </c>
      <c r="G3257" t="e">
        <f>VLOOKUP(A3257,'MASTER KEY'!$A$2:$K8255,11,FALSE)</f>
        <v>#N/A</v>
      </c>
      <c r="H3257">
        <v>0</v>
      </c>
    </row>
    <row r="3258" spans="1:8">
      <c r="A3258" s="6">
        <f>'MASTER KEY'!A3258</f>
        <v>0</v>
      </c>
      <c r="B3258" t="e">
        <f>VLOOKUP(A3258,'MASTER KEY'!$A$2:$B9218,2,FALSE)</f>
        <v>#N/A</v>
      </c>
      <c r="C3258" s="149" t="e">
        <f>VLOOKUP(A3258,'MASTER KEY'!$A$2:$C9218,3,TRUE)</f>
        <v>#N/A</v>
      </c>
      <c r="D3258" s="6" t="e">
        <f t="shared" si="85"/>
        <v>#N/A</v>
      </c>
      <c r="E3258" s="149" t="e">
        <f t="shared" si="86"/>
        <v>#N/A</v>
      </c>
      <c r="F3258" s="173">
        <v>1</v>
      </c>
      <c r="G3258" t="e">
        <f>VLOOKUP(A3258,'MASTER KEY'!$A$2:$K8256,11,FALSE)</f>
        <v>#N/A</v>
      </c>
      <c r="H3258">
        <v>0</v>
      </c>
    </row>
    <row r="3259" spans="1:8">
      <c r="A3259" s="6">
        <f>'MASTER KEY'!A3259</f>
        <v>0</v>
      </c>
      <c r="B3259" t="e">
        <f>VLOOKUP(A3259,'MASTER KEY'!$A$2:$B9219,2,FALSE)</f>
        <v>#N/A</v>
      </c>
      <c r="C3259" s="149" t="e">
        <f>VLOOKUP(A3259,'MASTER KEY'!$A$2:$C9219,3,TRUE)</f>
        <v>#N/A</v>
      </c>
      <c r="D3259" s="6" t="e">
        <f t="shared" si="85"/>
        <v>#N/A</v>
      </c>
      <c r="E3259" s="149" t="e">
        <f t="shared" si="86"/>
        <v>#N/A</v>
      </c>
      <c r="F3259" s="173">
        <v>1</v>
      </c>
      <c r="G3259" t="e">
        <f>VLOOKUP(A3259,'MASTER KEY'!$A$2:$K8257,11,FALSE)</f>
        <v>#N/A</v>
      </c>
      <c r="H3259">
        <v>0</v>
      </c>
    </row>
    <row r="3260" spans="1:8">
      <c r="A3260" s="6">
        <f>'MASTER KEY'!A3260</f>
        <v>0</v>
      </c>
      <c r="B3260" t="e">
        <f>VLOOKUP(A3260,'MASTER KEY'!$A$2:$B9220,2,FALSE)</f>
        <v>#N/A</v>
      </c>
      <c r="C3260" s="149" t="e">
        <f>VLOOKUP(A3260,'MASTER KEY'!$A$2:$C9220,3,TRUE)</f>
        <v>#N/A</v>
      </c>
      <c r="D3260" s="6" t="e">
        <f t="shared" si="85"/>
        <v>#N/A</v>
      </c>
      <c r="E3260" s="149" t="e">
        <f t="shared" si="86"/>
        <v>#N/A</v>
      </c>
      <c r="F3260" s="173">
        <v>1</v>
      </c>
      <c r="G3260" t="e">
        <f>VLOOKUP(A3260,'MASTER KEY'!$A$2:$K8258,11,FALSE)</f>
        <v>#N/A</v>
      </c>
      <c r="H3260">
        <v>0</v>
      </c>
    </row>
    <row r="3261" spans="1:8">
      <c r="A3261" s="6">
        <f>'MASTER KEY'!A3261</f>
        <v>0</v>
      </c>
      <c r="B3261" t="e">
        <f>VLOOKUP(A3261,'MASTER KEY'!$A$2:$B9221,2,FALSE)</f>
        <v>#N/A</v>
      </c>
      <c r="C3261" s="149" t="e">
        <f>VLOOKUP(A3261,'MASTER KEY'!$A$2:$C9221,3,TRUE)</f>
        <v>#N/A</v>
      </c>
      <c r="D3261" s="6" t="e">
        <f t="shared" si="85"/>
        <v>#N/A</v>
      </c>
      <c r="E3261" s="149" t="e">
        <f t="shared" si="86"/>
        <v>#N/A</v>
      </c>
      <c r="F3261" s="173">
        <v>1</v>
      </c>
      <c r="G3261" t="e">
        <f>VLOOKUP(A3261,'MASTER KEY'!$A$2:$K8259,11,FALSE)</f>
        <v>#N/A</v>
      </c>
      <c r="H3261">
        <v>0</v>
      </c>
    </row>
    <row r="3262" spans="1:8">
      <c r="A3262" s="6">
        <f>'MASTER KEY'!A3262</f>
        <v>0</v>
      </c>
      <c r="B3262" t="e">
        <f>VLOOKUP(A3262,'MASTER KEY'!$A$2:$B9222,2,FALSE)</f>
        <v>#N/A</v>
      </c>
      <c r="C3262" s="149" t="e">
        <f>VLOOKUP(A3262,'MASTER KEY'!$A$2:$C9222,3,TRUE)</f>
        <v>#N/A</v>
      </c>
      <c r="D3262" s="6" t="e">
        <f t="shared" si="85"/>
        <v>#N/A</v>
      </c>
      <c r="E3262" s="149" t="e">
        <f t="shared" si="86"/>
        <v>#N/A</v>
      </c>
      <c r="F3262" s="173">
        <v>1</v>
      </c>
      <c r="G3262" t="e">
        <f>VLOOKUP(A3262,'MASTER KEY'!$A$2:$K8260,11,FALSE)</f>
        <v>#N/A</v>
      </c>
      <c r="H3262">
        <v>0</v>
      </c>
    </row>
    <row r="3263" spans="1:8">
      <c r="A3263" s="6">
        <f>'MASTER KEY'!A3263</f>
        <v>0</v>
      </c>
      <c r="B3263" t="e">
        <f>VLOOKUP(A3263,'MASTER KEY'!$A$2:$B9223,2,FALSE)</f>
        <v>#N/A</v>
      </c>
      <c r="C3263" s="149" t="e">
        <f>VLOOKUP(A3263,'MASTER KEY'!$A$2:$C9223,3,TRUE)</f>
        <v>#N/A</v>
      </c>
      <c r="D3263" s="6" t="e">
        <f t="shared" si="85"/>
        <v>#N/A</v>
      </c>
      <c r="E3263" s="149" t="e">
        <f t="shared" si="86"/>
        <v>#N/A</v>
      </c>
      <c r="F3263" s="173">
        <v>1</v>
      </c>
      <c r="G3263" t="e">
        <f>VLOOKUP(A3263,'MASTER KEY'!$A$2:$K8261,11,FALSE)</f>
        <v>#N/A</v>
      </c>
      <c r="H3263">
        <v>0</v>
      </c>
    </row>
    <row r="3264" spans="1:8">
      <c r="A3264" s="6">
        <f>'MASTER KEY'!A3264</f>
        <v>0</v>
      </c>
      <c r="B3264" t="e">
        <f>VLOOKUP(A3264,'MASTER KEY'!$A$2:$B9224,2,FALSE)</f>
        <v>#N/A</v>
      </c>
      <c r="C3264" s="149" t="e">
        <f>VLOOKUP(A3264,'MASTER KEY'!$A$2:$C9224,3,TRUE)</f>
        <v>#N/A</v>
      </c>
      <c r="D3264" s="6" t="e">
        <f t="shared" si="85"/>
        <v>#N/A</v>
      </c>
      <c r="E3264" s="149" t="e">
        <f t="shared" si="86"/>
        <v>#N/A</v>
      </c>
      <c r="F3264" s="173">
        <v>1</v>
      </c>
      <c r="G3264" t="e">
        <f>VLOOKUP(A3264,'MASTER KEY'!$A$2:$K8262,11,FALSE)</f>
        <v>#N/A</v>
      </c>
      <c r="H3264">
        <v>0</v>
      </c>
    </row>
    <row r="3265" spans="1:8">
      <c r="A3265" s="6">
        <f>'MASTER KEY'!A3265</f>
        <v>0</v>
      </c>
      <c r="B3265" t="e">
        <f>VLOOKUP(A3265,'MASTER KEY'!$A$2:$B9225,2,FALSE)</f>
        <v>#N/A</v>
      </c>
      <c r="C3265" s="149" t="e">
        <f>VLOOKUP(A3265,'MASTER KEY'!$A$2:$C9225,3,TRUE)</f>
        <v>#N/A</v>
      </c>
      <c r="D3265" s="6" t="e">
        <f t="shared" si="85"/>
        <v>#N/A</v>
      </c>
      <c r="E3265" s="149" t="e">
        <f t="shared" si="86"/>
        <v>#N/A</v>
      </c>
      <c r="F3265" s="173">
        <v>1</v>
      </c>
      <c r="G3265" t="e">
        <f>VLOOKUP(A3265,'MASTER KEY'!$A$2:$K8263,11,FALSE)</f>
        <v>#N/A</v>
      </c>
      <c r="H3265">
        <v>0</v>
      </c>
    </row>
    <row r="3266" spans="1:8">
      <c r="A3266" s="6">
        <f>'MASTER KEY'!A3266</f>
        <v>0</v>
      </c>
      <c r="B3266" t="e">
        <f>VLOOKUP(A3266,'MASTER KEY'!$A$2:$B9226,2,FALSE)</f>
        <v>#N/A</v>
      </c>
      <c r="C3266" s="149" t="e">
        <f>VLOOKUP(A3266,'MASTER KEY'!$A$2:$C9226,3,TRUE)</f>
        <v>#N/A</v>
      </c>
      <c r="D3266" s="6" t="e">
        <f t="shared" si="85"/>
        <v>#N/A</v>
      </c>
      <c r="E3266" s="149" t="e">
        <f t="shared" si="86"/>
        <v>#N/A</v>
      </c>
      <c r="F3266" s="173">
        <v>1</v>
      </c>
      <c r="G3266" t="e">
        <f>VLOOKUP(A3266,'MASTER KEY'!$A$2:$K8264,11,FALSE)</f>
        <v>#N/A</v>
      </c>
      <c r="H3266">
        <v>0</v>
      </c>
    </row>
    <row r="3267" spans="1:8">
      <c r="A3267" s="6">
        <f>'MASTER KEY'!A3267</f>
        <v>0</v>
      </c>
      <c r="B3267" t="e">
        <f>VLOOKUP(A3267,'MASTER KEY'!$A$2:$B9227,2,FALSE)</f>
        <v>#N/A</v>
      </c>
      <c r="C3267" s="149" t="e">
        <f>VLOOKUP(A3267,'MASTER KEY'!$A$2:$C9227,3,TRUE)</f>
        <v>#N/A</v>
      </c>
      <c r="D3267" s="6" t="e">
        <f t="shared" si="85"/>
        <v>#N/A</v>
      </c>
      <c r="E3267" s="149" t="e">
        <f t="shared" si="86"/>
        <v>#N/A</v>
      </c>
      <c r="F3267" s="173">
        <v>1</v>
      </c>
      <c r="G3267" t="e">
        <f>VLOOKUP(A3267,'MASTER KEY'!$A$2:$K8265,11,FALSE)</f>
        <v>#N/A</v>
      </c>
      <c r="H3267">
        <v>0</v>
      </c>
    </row>
    <row r="3268" spans="1:8">
      <c r="A3268" s="6">
        <f>'MASTER KEY'!A3268</f>
        <v>0</v>
      </c>
      <c r="B3268" t="e">
        <f>VLOOKUP(A3268,'MASTER KEY'!$A$2:$B9228,2,FALSE)</f>
        <v>#N/A</v>
      </c>
      <c r="C3268" s="149" t="e">
        <f>VLOOKUP(A3268,'MASTER KEY'!$A$2:$C9228,3,TRUE)</f>
        <v>#N/A</v>
      </c>
      <c r="D3268" s="6" t="e">
        <f t="shared" si="85"/>
        <v>#N/A</v>
      </c>
      <c r="E3268" s="149" t="e">
        <f t="shared" si="86"/>
        <v>#N/A</v>
      </c>
      <c r="F3268" s="173">
        <v>1</v>
      </c>
      <c r="G3268" t="e">
        <f>VLOOKUP(A3268,'MASTER KEY'!$A$2:$K8266,11,FALSE)</f>
        <v>#N/A</v>
      </c>
      <c r="H3268">
        <v>0</v>
      </c>
    </row>
    <row r="3269" spans="1:8">
      <c r="A3269" s="6">
        <f>'MASTER KEY'!A3269</f>
        <v>0</v>
      </c>
      <c r="B3269" t="e">
        <f>VLOOKUP(A3269,'MASTER KEY'!$A$2:$B9229,2,FALSE)</f>
        <v>#N/A</v>
      </c>
      <c r="C3269" s="149" t="e">
        <f>VLOOKUP(A3269,'MASTER KEY'!$A$2:$C9229,3,TRUE)</f>
        <v>#N/A</v>
      </c>
      <c r="D3269" s="6" t="e">
        <f t="shared" si="85"/>
        <v>#N/A</v>
      </c>
      <c r="E3269" s="149" t="e">
        <f t="shared" si="86"/>
        <v>#N/A</v>
      </c>
      <c r="F3269" s="173">
        <v>1</v>
      </c>
      <c r="G3269" t="e">
        <f>VLOOKUP(A3269,'MASTER KEY'!$A$2:$K8267,11,FALSE)</f>
        <v>#N/A</v>
      </c>
      <c r="H3269">
        <v>0</v>
      </c>
    </row>
    <row r="3270" spans="1:8">
      <c r="A3270" s="6">
        <f>'MASTER KEY'!A3270</f>
        <v>0</v>
      </c>
      <c r="B3270" t="e">
        <f>VLOOKUP(A3270,'MASTER KEY'!$A$2:$B9230,2,FALSE)</f>
        <v>#N/A</v>
      </c>
      <c r="C3270" s="149" t="e">
        <f>VLOOKUP(A3270,'MASTER KEY'!$A$2:$C9230,3,TRUE)</f>
        <v>#N/A</v>
      </c>
      <c r="D3270" s="6" t="e">
        <f t="shared" si="85"/>
        <v>#N/A</v>
      </c>
      <c r="E3270" s="149" t="e">
        <f t="shared" si="86"/>
        <v>#N/A</v>
      </c>
      <c r="F3270" s="173">
        <v>1</v>
      </c>
      <c r="G3270" t="e">
        <f>VLOOKUP(A3270,'MASTER KEY'!$A$2:$K8268,11,FALSE)</f>
        <v>#N/A</v>
      </c>
      <c r="H3270">
        <v>0</v>
      </c>
    </row>
    <row r="3271" spans="1:8">
      <c r="A3271" s="6">
        <f>'MASTER KEY'!A3271</f>
        <v>0</v>
      </c>
      <c r="B3271" t="e">
        <f>VLOOKUP(A3271,'MASTER KEY'!$A$2:$B9231,2,FALSE)</f>
        <v>#N/A</v>
      </c>
      <c r="C3271" s="149" t="e">
        <f>VLOOKUP(A3271,'MASTER KEY'!$A$2:$C9231,3,TRUE)</f>
        <v>#N/A</v>
      </c>
      <c r="D3271" s="6" t="e">
        <f t="shared" si="85"/>
        <v>#N/A</v>
      </c>
      <c r="E3271" s="149" t="e">
        <f t="shared" si="86"/>
        <v>#N/A</v>
      </c>
      <c r="F3271" s="173">
        <v>1</v>
      </c>
      <c r="G3271" t="e">
        <f>VLOOKUP(A3271,'MASTER KEY'!$A$2:$K8269,11,FALSE)</f>
        <v>#N/A</v>
      </c>
      <c r="H3271">
        <v>0</v>
      </c>
    </row>
    <row r="3272" spans="1:8">
      <c r="A3272" s="6">
        <f>'MASTER KEY'!A3272</f>
        <v>0</v>
      </c>
      <c r="B3272" t="e">
        <f>VLOOKUP(A3272,'MASTER KEY'!$A$2:$B9232,2,FALSE)</f>
        <v>#N/A</v>
      </c>
      <c r="C3272" s="149" t="e">
        <f>VLOOKUP(A3272,'MASTER KEY'!$A$2:$C9232,3,TRUE)</f>
        <v>#N/A</v>
      </c>
      <c r="D3272" s="6" t="e">
        <f t="shared" si="85"/>
        <v>#N/A</v>
      </c>
      <c r="E3272" s="149" t="e">
        <f t="shared" si="86"/>
        <v>#N/A</v>
      </c>
      <c r="F3272" s="173">
        <v>1</v>
      </c>
      <c r="G3272" t="e">
        <f>VLOOKUP(A3272,'MASTER KEY'!$A$2:$K8270,11,FALSE)</f>
        <v>#N/A</v>
      </c>
      <c r="H3272">
        <v>0</v>
      </c>
    </row>
    <row r="3273" spans="1:8">
      <c r="A3273" s="6">
        <f>'MASTER KEY'!A3273</f>
        <v>0</v>
      </c>
      <c r="B3273" t="e">
        <f>VLOOKUP(A3273,'MASTER KEY'!$A$2:$B9233,2,FALSE)</f>
        <v>#N/A</v>
      </c>
      <c r="C3273" s="149" t="e">
        <f>VLOOKUP(A3273,'MASTER KEY'!$A$2:$C9233,3,TRUE)</f>
        <v>#N/A</v>
      </c>
      <c r="D3273" s="6" t="e">
        <f t="shared" si="85"/>
        <v>#N/A</v>
      </c>
      <c r="E3273" s="149" t="e">
        <f t="shared" si="86"/>
        <v>#N/A</v>
      </c>
      <c r="F3273" s="173">
        <v>1</v>
      </c>
      <c r="G3273" t="e">
        <f>VLOOKUP(A3273,'MASTER KEY'!$A$2:$K8271,11,FALSE)</f>
        <v>#N/A</v>
      </c>
      <c r="H3273">
        <v>0</v>
      </c>
    </row>
    <row r="3274" spans="1:8">
      <c r="A3274" s="6">
        <f>'MASTER KEY'!A3274</f>
        <v>0</v>
      </c>
      <c r="B3274" t="e">
        <f>VLOOKUP(A3274,'MASTER KEY'!$A$2:$B9234,2,FALSE)</f>
        <v>#N/A</v>
      </c>
      <c r="C3274" s="149" t="e">
        <f>VLOOKUP(A3274,'MASTER KEY'!$A$2:$C9234,3,TRUE)</f>
        <v>#N/A</v>
      </c>
      <c r="D3274" s="6" t="e">
        <f t="shared" si="85"/>
        <v>#N/A</v>
      </c>
      <c r="E3274" s="149" t="e">
        <f t="shared" si="86"/>
        <v>#N/A</v>
      </c>
      <c r="F3274" s="173">
        <v>1</v>
      </c>
      <c r="G3274" t="e">
        <f>VLOOKUP(A3274,'MASTER KEY'!$A$2:$K8272,11,FALSE)</f>
        <v>#N/A</v>
      </c>
      <c r="H3274">
        <v>0</v>
      </c>
    </row>
    <row r="3275" spans="1:8">
      <c r="A3275" s="6">
        <f>'MASTER KEY'!A3275</f>
        <v>0</v>
      </c>
      <c r="B3275" t="e">
        <f>VLOOKUP(A3275,'MASTER KEY'!$A$2:$B9235,2,FALSE)</f>
        <v>#N/A</v>
      </c>
      <c r="C3275" s="149" t="e">
        <f>VLOOKUP(A3275,'MASTER KEY'!$A$2:$C9235,3,TRUE)</f>
        <v>#N/A</v>
      </c>
      <c r="D3275" s="6" t="e">
        <f t="shared" ref="D3275:D3338" si="87">SUBSTITUTE(SUBSTITUTE(SUBSTITUTE(SUBSTITUTE(SUBSTITUTE(SUBSTITUTE(SUBSTITUTE(SUBSTITUTE(SUBSTITUTE(SUBSTITUTE(SUBSTITUTE(SUBSTITUTE(B3275," ","_"),"%",""),"(",""),")",""),"/",""),",",""),"-",""),".",""),"'",""),"&lt;",""),"&gt;",""),"=","")</f>
        <v>#N/A</v>
      </c>
      <c r="E3275" s="149" t="e">
        <f t="shared" si="86"/>
        <v>#N/A</v>
      </c>
      <c r="F3275" s="173">
        <v>1</v>
      </c>
      <c r="G3275" t="e">
        <f>VLOOKUP(A3275,'MASTER KEY'!$A$2:$K8273,11,FALSE)</f>
        <v>#N/A</v>
      </c>
      <c r="H3275">
        <v>0</v>
      </c>
    </row>
    <row r="3276" spans="1:8">
      <c r="A3276" s="6">
        <f>'MASTER KEY'!A3276</f>
        <v>0</v>
      </c>
      <c r="B3276" t="e">
        <f>VLOOKUP(A3276,'MASTER KEY'!$A$2:$B9236,2,FALSE)</f>
        <v>#N/A</v>
      </c>
      <c r="C3276" s="149" t="e">
        <f>VLOOKUP(A3276,'MASTER KEY'!$A$2:$C9236,3,TRUE)</f>
        <v>#N/A</v>
      </c>
      <c r="D3276" s="6" t="e">
        <f t="shared" si="87"/>
        <v>#N/A</v>
      </c>
      <c r="E3276" s="149" t="e">
        <f t="shared" si="86"/>
        <v>#N/A</v>
      </c>
      <c r="F3276" s="173">
        <v>1</v>
      </c>
      <c r="G3276" t="e">
        <f>VLOOKUP(A3276,'MASTER KEY'!$A$2:$K8274,11,FALSE)</f>
        <v>#N/A</v>
      </c>
      <c r="H3276">
        <v>0</v>
      </c>
    </row>
    <row r="3277" spans="1:8">
      <c r="A3277" s="6">
        <f>'MASTER KEY'!A3277</f>
        <v>0</v>
      </c>
      <c r="B3277" t="e">
        <f>VLOOKUP(A3277,'MASTER KEY'!$A$2:$B9237,2,FALSE)</f>
        <v>#N/A</v>
      </c>
      <c r="C3277" s="149" t="e">
        <f>VLOOKUP(A3277,'MASTER KEY'!$A$2:$C9237,3,TRUE)</f>
        <v>#N/A</v>
      </c>
      <c r="D3277" s="6" t="e">
        <f t="shared" si="87"/>
        <v>#N/A</v>
      </c>
      <c r="E3277" s="149" t="e">
        <f t="shared" si="86"/>
        <v>#N/A</v>
      </c>
      <c r="F3277" s="173">
        <v>1</v>
      </c>
      <c r="G3277" t="e">
        <f>VLOOKUP(A3277,'MASTER KEY'!$A$2:$K8275,11,FALSE)</f>
        <v>#N/A</v>
      </c>
      <c r="H3277">
        <v>0</v>
      </c>
    </row>
    <row r="3278" spans="1:8">
      <c r="A3278" s="6">
        <f>'MASTER KEY'!A3278</f>
        <v>0</v>
      </c>
      <c r="B3278" t="e">
        <f>VLOOKUP(A3278,'MASTER KEY'!$A$2:$B9238,2,FALSE)</f>
        <v>#N/A</v>
      </c>
      <c r="C3278" s="149" t="e">
        <f>VLOOKUP(A3278,'MASTER KEY'!$A$2:$C9238,3,TRUE)</f>
        <v>#N/A</v>
      </c>
      <c r="D3278" s="6" t="e">
        <f t="shared" si="87"/>
        <v>#N/A</v>
      </c>
      <c r="E3278" s="149" t="e">
        <f t="shared" si="86"/>
        <v>#N/A</v>
      </c>
      <c r="F3278" s="173">
        <v>1</v>
      </c>
      <c r="G3278" t="e">
        <f>VLOOKUP(A3278,'MASTER KEY'!$A$2:$K8276,11,FALSE)</f>
        <v>#N/A</v>
      </c>
      <c r="H3278">
        <v>0</v>
      </c>
    </row>
    <row r="3279" spans="1:8">
      <c r="A3279" s="6">
        <f>'MASTER KEY'!A3279</f>
        <v>0</v>
      </c>
      <c r="B3279" t="e">
        <f>VLOOKUP(A3279,'MASTER KEY'!$A$2:$B9239,2,FALSE)</f>
        <v>#N/A</v>
      </c>
      <c r="C3279" s="149" t="e">
        <f>VLOOKUP(A3279,'MASTER KEY'!$A$2:$C9239,3,TRUE)</f>
        <v>#N/A</v>
      </c>
      <c r="D3279" s="6" t="e">
        <f t="shared" si="87"/>
        <v>#N/A</v>
      </c>
      <c r="E3279" s="149" t="e">
        <f t="shared" si="86"/>
        <v>#N/A</v>
      </c>
      <c r="F3279" s="173">
        <v>1</v>
      </c>
      <c r="G3279" t="e">
        <f>VLOOKUP(A3279,'MASTER KEY'!$A$2:$K8277,11,FALSE)</f>
        <v>#N/A</v>
      </c>
      <c r="H3279">
        <v>0</v>
      </c>
    </row>
    <row r="3280" spans="1:8">
      <c r="A3280" s="6">
        <f>'MASTER KEY'!A3280</f>
        <v>0</v>
      </c>
      <c r="B3280" t="e">
        <f>VLOOKUP(A3280,'MASTER KEY'!$A$2:$B9240,2,FALSE)</f>
        <v>#N/A</v>
      </c>
      <c r="C3280" s="149" t="e">
        <f>VLOOKUP(A3280,'MASTER KEY'!$A$2:$C9240,3,TRUE)</f>
        <v>#N/A</v>
      </c>
      <c r="D3280" s="6" t="e">
        <f t="shared" si="87"/>
        <v>#N/A</v>
      </c>
      <c r="E3280" s="149" t="e">
        <f t="shared" si="86"/>
        <v>#N/A</v>
      </c>
      <c r="F3280" s="173">
        <v>1</v>
      </c>
      <c r="G3280" t="e">
        <f>VLOOKUP(A3280,'MASTER KEY'!$A$2:$K8278,11,FALSE)</f>
        <v>#N/A</v>
      </c>
      <c r="H3280">
        <v>0</v>
      </c>
    </row>
    <row r="3281" spans="1:8">
      <c r="A3281" s="6">
        <f>'MASTER KEY'!A3281</f>
        <v>0</v>
      </c>
      <c r="B3281" t="e">
        <f>VLOOKUP(A3281,'MASTER KEY'!$A$2:$B9241,2,FALSE)</f>
        <v>#N/A</v>
      </c>
      <c r="C3281" s="149" t="e">
        <f>VLOOKUP(A3281,'MASTER KEY'!$A$2:$C9241,3,TRUE)</f>
        <v>#N/A</v>
      </c>
      <c r="D3281" s="6" t="e">
        <f t="shared" si="87"/>
        <v>#N/A</v>
      </c>
      <c r="E3281" s="149" t="e">
        <f t="shared" si="86"/>
        <v>#N/A</v>
      </c>
      <c r="F3281" s="173">
        <v>1</v>
      </c>
      <c r="G3281" t="e">
        <f>VLOOKUP(A3281,'MASTER KEY'!$A$2:$K8279,11,FALSE)</f>
        <v>#N/A</v>
      </c>
      <c r="H3281">
        <v>0</v>
      </c>
    </row>
    <row r="3282" spans="1:8">
      <c r="A3282" s="6">
        <f>'MASTER KEY'!A3282</f>
        <v>0</v>
      </c>
      <c r="B3282" t="e">
        <f>VLOOKUP(A3282,'MASTER KEY'!$A$2:$B9242,2,FALSE)</f>
        <v>#N/A</v>
      </c>
      <c r="C3282" s="149" t="e">
        <f>VLOOKUP(A3282,'MASTER KEY'!$A$2:$C9242,3,TRUE)</f>
        <v>#N/A</v>
      </c>
      <c r="D3282" s="6" t="e">
        <f t="shared" si="87"/>
        <v>#N/A</v>
      </c>
      <c r="E3282" s="149" t="e">
        <f t="shared" si="86"/>
        <v>#N/A</v>
      </c>
      <c r="F3282" s="173">
        <v>1</v>
      </c>
      <c r="G3282" t="e">
        <f>VLOOKUP(A3282,'MASTER KEY'!$A$2:$K8280,11,FALSE)</f>
        <v>#N/A</v>
      </c>
      <c r="H3282">
        <v>0</v>
      </c>
    </row>
    <row r="3283" spans="1:8">
      <c r="A3283" s="6">
        <f>'MASTER KEY'!A3283</f>
        <v>0</v>
      </c>
      <c r="B3283" t="e">
        <f>VLOOKUP(A3283,'MASTER KEY'!$A$2:$B9243,2,FALSE)</f>
        <v>#N/A</v>
      </c>
      <c r="C3283" s="149" t="e">
        <f>VLOOKUP(A3283,'MASTER KEY'!$A$2:$C9243,3,TRUE)</f>
        <v>#N/A</v>
      </c>
      <c r="D3283" s="6" t="e">
        <f t="shared" si="87"/>
        <v>#N/A</v>
      </c>
      <c r="E3283" s="149" t="e">
        <f t="shared" si="86"/>
        <v>#N/A</v>
      </c>
      <c r="F3283" s="173">
        <v>1</v>
      </c>
      <c r="G3283" t="e">
        <f>VLOOKUP(A3283,'MASTER KEY'!$A$2:$K8281,11,FALSE)</f>
        <v>#N/A</v>
      </c>
      <c r="H3283">
        <v>0</v>
      </c>
    </row>
    <row r="3284" spans="1:8">
      <c r="A3284" s="6">
        <f>'MASTER KEY'!A3284</f>
        <v>0</v>
      </c>
      <c r="B3284" t="e">
        <f>VLOOKUP(A3284,'MASTER KEY'!$A$2:$B9244,2,FALSE)</f>
        <v>#N/A</v>
      </c>
      <c r="C3284" s="149" t="e">
        <f>VLOOKUP(A3284,'MASTER KEY'!$A$2:$C9244,3,TRUE)</f>
        <v>#N/A</v>
      </c>
      <c r="D3284" s="6" t="e">
        <f t="shared" si="87"/>
        <v>#N/A</v>
      </c>
      <c r="E3284" s="149" t="e">
        <f t="shared" si="86"/>
        <v>#N/A</v>
      </c>
      <c r="F3284" s="173">
        <v>1</v>
      </c>
      <c r="G3284" t="e">
        <f>VLOOKUP(A3284,'MASTER KEY'!$A$2:$K8282,11,FALSE)</f>
        <v>#N/A</v>
      </c>
      <c r="H3284">
        <v>0</v>
      </c>
    </row>
    <row r="3285" spans="1:8">
      <c r="A3285" s="6">
        <f>'MASTER KEY'!A3285</f>
        <v>0</v>
      </c>
      <c r="B3285" t="e">
        <f>VLOOKUP(A3285,'MASTER KEY'!$A$2:$B9245,2,FALSE)</f>
        <v>#N/A</v>
      </c>
      <c r="C3285" s="149" t="e">
        <f>VLOOKUP(A3285,'MASTER KEY'!$A$2:$C9245,3,TRUE)</f>
        <v>#N/A</v>
      </c>
      <c r="D3285" s="6" t="e">
        <f t="shared" si="87"/>
        <v>#N/A</v>
      </c>
      <c r="E3285" s="149" t="e">
        <f t="shared" si="86"/>
        <v>#N/A</v>
      </c>
      <c r="F3285" s="173">
        <v>1</v>
      </c>
      <c r="G3285" t="e">
        <f>VLOOKUP(A3285,'MASTER KEY'!$A$2:$K8283,11,FALSE)</f>
        <v>#N/A</v>
      </c>
      <c r="H3285">
        <v>0</v>
      </c>
    </row>
    <row r="3286" spans="1:8">
      <c r="A3286" s="6">
        <f>'MASTER KEY'!A3286</f>
        <v>0</v>
      </c>
      <c r="B3286" t="e">
        <f>VLOOKUP(A3286,'MASTER KEY'!$A$2:$B9246,2,FALSE)</f>
        <v>#N/A</v>
      </c>
      <c r="C3286" s="149" t="e">
        <f>VLOOKUP(A3286,'MASTER KEY'!$A$2:$C9246,3,TRUE)</f>
        <v>#N/A</v>
      </c>
      <c r="D3286" s="6" t="e">
        <f t="shared" si="87"/>
        <v>#N/A</v>
      </c>
      <c r="E3286" s="149" t="e">
        <f t="shared" si="86"/>
        <v>#N/A</v>
      </c>
      <c r="F3286" s="173">
        <v>1</v>
      </c>
      <c r="G3286" t="e">
        <f>VLOOKUP(A3286,'MASTER KEY'!$A$2:$K8284,11,FALSE)</f>
        <v>#N/A</v>
      </c>
      <c r="H3286">
        <v>0</v>
      </c>
    </row>
    <row r="3287" spans="1:8">
      <c r="A3287" s="6">
        <f>'MASTER KEY'!A3287</f>
        <v>0</v>
      </c>
      <c r="B3287" t="e">
        <f>VLOOKUP(A3287,'MASTER KEY'!$A$2:$B9247,2,FALSE)</f>
        <v>#N/A</v>
      </c>
      <c r="C3287" s="149" t="e">
        <f>VLOOKUP(A3287,'MASTER KEY'!$A$2:$C9247,3,TRUE)</f>
        <v>#N/A</v>
      </c>
      <c r="D3287" s="6" t="e">
        <f t="shared" si="87"/>
        <v>#N/A</v>
      </c>
      <c r="E3287" s="149" t="e">
        <f t="shared" si="86"/>
        <v>#N/A</v>
      </c>
      <c r="F3287" s="173">
        <v>1</v>
      </c>
      <c r="G3287" t="e">
        <f>VLOOKUP(A3287,'MASTER KEY'!$A$2:$K8285,11,FALSE)</f>
        <v>#N/A</v>
      </c>
      <c r="H3287">
        <v>0</v>
      </c>
    </row>
    <row r="3288" spans="1:8">
      <c r="A3288" s="6">
        <f>'MASTER KEY'!A3288</f>
        <v>0</v>
      </c>
      <c r="B3288" t="e">
        <f>VLOOKUP(A3288,'MASTER KEY'!$A$2:$B9248,2,FALSE)</f>
        <v>#N/A</v>
      </c>
      <c r="C3288" s="149" t="e">
        <f>VLOOKUP(A3288,'MASTER KEY'!$A$2:$C9248,3,TRUE)</f>
        <v>#N/A</v>
      </c>
      <c r="D3288" s="6" t="e">
        <f t="shared" si="87"/>
        <v>#N/A</v>
      </c>
      <c r="E3288" s="149" t="e">
        <f t="shared" si="86"/>
        <v>#N/A</v>
      </c>
      <c r="F3288" s="173">
        <v>1</v>
      </c>
      <c r="G3288" t="e">
        <f>VLOOKUP(A3288,'MASTER KEY'!$A$2:$K8286,11,FALSE)</f>
        <v>#N/A</v>
      </c>
      <c r="H3288">
        <v>0</v>
      </c>
    </row>
    <row r="3289" spans="1:8">
      <c r="A3289" s="6">
        <f>'MASTER KEY'!A3289</f>
        <v>0</v>
      </c>
      <c r="B3289" t="e">
        <f>VLOOKUP(A3289,'MASTER KEY'!$A$2:$B9249,2,FALSE)</f>
        <v>#N/A</v>
      </c>
      <c r="C3289" s="149" t="e">
        <f>VLOOKUP(A3289,'MASTER KEY'!$A$2:$C9249,3,TRUE)</f>
        <v>#N/A</v>
      </c>
      <c r="D3289" s="6" t="e">
        <f t="shared" si="87"/>
        <v>#N/A</v>
      </c>
      <c r="E3289" s="149" t="e">
        <f t="shared" si="86"/>
        <v>#N/A</v>
      </c>
      <c r="F3289" s="173">
        <v>1</v>
      </c>
      <c r="G3289" t="e">
        <f>VLOOKUP(A3289,'MASTER KEY'!$A$2:$K8287,11,FALSE)</f>
        <v>#N/A</v>
      </c>
      <c r="H3289">
        <v>0</v>
      </c>
    </row>
    <row r="3290" spans="1:8">
      <c r="A3290" s="6">
        <f>'MASTER KEY'!A3290</f>
        <v>0</v>
      </c>
      <c r="B3290" t="e">
        <f>VLOOKUP(A3290,'MASTER KEY'!$A$2:$B9250,2,FALSE)</f>
        <v>#N/A</v>
      </c>
      <c r="C3290" s="149" t="e">
        <f>VLOOKUP(A3290,'MASTER KEY'!$A$2:$C9250,3,TRUE)</f>
        <v>#N/A</v>
      </c>
      <c r="D3290" s="6" t="e">
        <f t="shared" si="87"/>
        <v>#N/A</v>
      </c>
      <c r="E3290" s="149" t="e">
        <f t="shared" si="86"/>
        <v>#N/A</v>
      </c>
      <c r="F3290" s="173">
        <v>1</v>
      </c>
      <c r="G3290" t="e">
        <f>VLOOKUP(A3290,'MASTER KEY'!$A$2:$K8288,11,FALSE)</f>
        <v>#N/A</v>
      </c>
      <c r="H3290">
        <v>0</v>
      </c>
    </row>
    <row r="3291" spans="1:8">
      <c r="A3291" s="6">
        <f>'MASTER KEY'!A3291</f>
        <v>0</v>
      </c>
      <c r="B3291" t="e">
        <f>VLOOKUP(A3291,'MASTER KEY'!$A$2:$B9251,2,FALSE)</f>
        <v>#N/A</v>
      </c>
      <c r="C3291" s="149" t="e">
        <f>VLOOKUP(A3291,'MASTER KEY'!$A$2:$C9251,3,TRUE)</f>
        <v>#N/A</v>
      </c>
      <c r="D3291" s="6" t="e">
        <f t="shared" si="87"/>
        <v>#N/A</v>
      </c>
      <c r="E3291" s="149" t="e">
        <f t="shared" si="86"/>
        <v>#N/A</v>
      </c>
      <c r="F3291" s="173">
        <v>1</v>
      </c>
      <c r="G3291" t="e">
        <f>VLOOKUP(A3291,'MASTER KEY'!$A$2:$K8289,11,FALSE)</f>
        <v>#N/A</v>
      </c>
      <c r="H3291">
        <v>0</v>
      </c>
    </row>
    <row r="3292" spans="1:8">
      <c r="A3292" s="6">
        <f>'MASTER KEY'!A3292</f>
        <v>0</v>
      </c>
      <c r="B3292" t="e">
        <f>VLOOKUP(A3292,'MASTER KEY'!$A$2:$B9252,2,FALSE)</f>
        <v>#N/A</v>
      </c>
      <c r="C3292" s="149" t="e">
        <f>VLOOKUP(A3292,'MASTER KEY'!$A$2:$C9252,3,TRUE)</f>
        <v>#N/A</v>
      </c>
      <c r="D3292" s="6" t="e">
        <f t="shared" si="87"/>
        <v>#N/A</v>
      </c>
      <c r="E3292" s="149" t="e">
        <f t="shared" si="86"/>
        <v>#N/A</v>
      </c>
      <c r="F3292" s="173">
        <v>1</v>
      </c>
      <c r="G3292" t="e">
        <f>VLOOKUP(A3292,'MASTER KEY'!$A$2:$K8290,11,FALSE)</f>
        <v>#N/A</v>
      </c>
      <c r="H3292">
        <v>0</v>
      </c>
    </row>
    <row r="3293" spans="1:8">
      <c r="A3293" s="6">
        <f>'MASTER KEY'!A3293</f>
        <v>0</v>
      </c>
      <c r="B3293" t="e">
        <f>VLOOKUP(A3293,'MASTER KEY'!$A$2:$B9253,2,FALSE)</f>
        <v>#N/A</v>
      </c>
      <c r="C3293" s="149" t="e">
        <f>VLOOKUP(A3293,'MASTER KEY'!$A$2:$C9253,3,TRUE)</f>
        <v>#N/A</v>
      </c>
      <c r="D3293" s="6" t="e">
        <f t="shared" si="87"/>
        <v>#N/A</v>
      </c>
      <c r="E3293" s="149" t="e">
        <f t="shared" si="86"/>
        <v>#N/A</v>
      </c>
      <c r="F3293" s="173">
        <v>1</v>
      </c>
      <c r="G3293" t="e">
        <f>VLOOKUP(A3293,'MASTER KEY'!$A$2:$K8291,11,FALSE)</f>
        <v>#N/A</v>
      </c>
      <c r="H3293">
        <v>0</v>
      </c>
    </row>
    <row r="3294" spans="1:8">
      <c r="A3294" s="6">
        <f>'MASTER KEY'!A3294</f>
        <v>0</v>
      </c>
      <c r="B3294" t="e">
        <f>VLOOKUP(A3294,'MASTER KEY'!$A$2:$B9254,2,FALSE)</f>
        <v>#N/A</v>
      </c>
      <c r="C3294" s="149" t="e">
        <f>VLOOKUP(A3294,'MASTER KEY'!$A$2:$C9254,3,TRUE)</f>
        <v>#N/A</v>
      </c>
      <c r="D3294" s="6" t="e">
        <f t="shared" si="87"/>
        <v>#N/A</v>
      </c>
      <c r="E3294" s="149" t="e">
        <f t="shared" si="86"/>
        <v>#N/A</v>
      </c>
      <c r="F3294" s="173">
        <v>1</v>
      </c>
      <c r="G3294" t="e">
        <f>VLOOKUP(A3294,'MASTER KEY'!$A$2:$K8292,11,FALSE)</f>
        <v>#N/A</v>
      </c>
      <c r="H3294">
        <v>0</v>
      </c>
    </row>
    <row r="3295" spans="1:8">
      <c r="A3295" s="6">
        <f>'MASTER KEY'!A3295</f>
        <v>0</v>
      </c>
      <c r="B3295" t="e">
        <f>VLOOKUP(A3295,'MASTER KEY'!$A$2:$B9255,2,FALSE)</f>
        <v>#N/A</v>
      </c>
      <c r="C3295" s="149" t="e">
        <f>VLOOKUP(A3295,'MASTER KEY'!$A$2:$C9255,3,TRUE)</f>
        <v>#N/A</v>
      </c>
      <c r="D3295" s="6" t="e">
        <f t="shared" si="87"/>
        <v>#N/A</v>
      </c>
      <c r="E3295" s="149" t="e">
        <f t="shared" si="86"/>
        <v>#N/A</v>
      </c>
      <c r="F3295" s="173">
        <v>1</v>
      </c>
      <c r="G3295" t="e">
        <f>VLOOKUP(A3295,'MASTER KEY'!$A$2:$K8293,11,FALSE)</f>
        <v>#N/A</v>
      </c>
      <c r="H3295">
        <v>0</v>
      </c>
    </row>
    <row r="3296" spans="1:8">
      <c r="A3296" s="6">
        <f>'MASTER KEY'!A3296</f>
        <v>0</v>
      </c>
      <c r="B3296" t="e">
        <f>VLOOKUP(A3296,'MASTER KEY'!$A$2:$B9256,2,FALSE)</f>
        <v>#N/A</v>
      </c>
      <c r="C3296" s="149" t="e">
        <f>VLOOKUP(A3296,'MASTER KEY'!$A$2:$C9256,3,TRUE)</f>
        <v>#N/A</v>
      </c>
      <c r="D3296" s="6" t="e">
        <f t="shared" si="87"/>
        <v>#N/A</v>
      </c>
      <c r="E3296" s="149" t="e">
        <f t="shared" si="86"/>
        <v>#N/A</v>
      </c>
      <c r="F3296" s="173">
        <v>1</v>
      </c>
      <c r="G3296" t="e">
        <f>VLOOKUP(A3296,'MASTER KEY'!$A$2:$K8294,11,FALSE)</f>
        <v>#N/A</v>
      </c>
      <c r="H3296">
        <v>0</v>
      </c>
    </row>
    <row r="3297" spans="1:8">
      <c r="A3297" s="6">
        <f>'MASTER KEY'!A3297</f>
        <v>0</v>
      </c>
      <c r="B3297" t="e">
        <f>VLOOKUP(A3297,'MASTER KEY'!$A$2:$B9257,2,FALSE)</f>
        <v>#N/A</v>
      </c>
      <c r="C3297" s="149" t="e">
        <f>VLOOKUP(A3297,'MASTER KEY'!$A$2:$C9257,3,TRUE)</f>
        <v>#N/A</v>
      </c>
      <c r="D3297" s="6" t="e">
        <f t="shared" si="87"/>
        <v>#N/A</v>
      </c>
      <c r="E3297" s="149" t="e">
        <f t="shared" si="86"/>
        <v>#N/A</v>
      </c>
      <c r="F3297" s="173">
        <v>1</v>
      </c>
      <c r="G3297" t="e">
        <f>VLOOKUP(A3297,'MASTER KEY'!$A$2:$K8295,11,FALSE)</f>
        <v>#N/A</v>
      </c>
      <c r="H3297">
        <v>0</v>
      </c>
    </row>
    <row r="3298" spans="1:8">
      <c r="A3298" s="6">
        <f>'MASTER KEY'!A3298</f>
        <v>0</v>
      </c>
      <c r="B3298" t="e">
        <f>VLOOKUP(A3298,'MASTER KEY'!$A$2:$B9258,2,FALSE)</f>
        <v>#N/A</v>
      </c>
      <c r="C3298" s="149" t="e">
        <f>VLOOKUP(A3298,'MASTER KEY'!$A$2:$C9258,3,TRUE)</f>
        <v>#N/A</v>
      </c>
      <c r="D3298" s="6" t="e">
        <f t="shared" si="87"/>
        <v>#N/A</v>
      </c>
      <c r="E3298" s="149" t="e">
        <f t="shared" si="86"/>
        <v>#N/A</v>
      </c>
      <c r="F3298" s="173">
        <v>1</v>
      </c>
      <c r="G3298" t="e">
        <f>VLOOKUP(A3298,'MASTER KEY'!$A$2:$K8296,11,FALSE)</f>
        <v>#N/A</v>
      </c>
      <c r="H3298">
        <v>0</v>
      </c>
    </row>
    <row r="3299" spans="1:8">
      <c r="A3299" s="6">
        <f>'MASTER KEY'!A3299</f>
        <v>0</v>
      </c>
      <c r="B3299" t="e">
        <f>VLOOKUP(A3299,'MASTER KEY'!$A$2:$B9259,2,FALSE)</f>
        <v>#N/A</v>
      </c>
      <c r="C3299" s="149" t="e">
        <f>VLOOKUP(A3299,'MASTER KEY'!$A$2:$C9259,3,TRUE)</f>
        <v>#N/A</v>
      </c>
      <c r="D3299" s="6" t="e">
        <f t="shared" si="87"/>
        <v>#N/A</v>
      </c>
      <c r="E3299" s="149" t="e">
        <f t="shared" si="86"/>
        <v>#N/A</v>
      </c>
      <c r="F3299" s="173">
        <v>1</v>
      </c>
      <c r="G3299" t="e">
        <f>VLOOKUP(A3299,'MASTER KEY'!$A$2:$K8297,11,FALSE)</f>
        <v>#N/A</v>
      </c>
      <c r="H3299">
        <v>0</v>
      </c>
    </row>
    <row r="3300" spans="1:8">
      <c r="A3300" s="6">
        <f>'MASTER KEY'!A3300</f>
        <v>0</v>
      </c>
      <c r="B3300" t="e">
        <f>VLOOKUP(A3300,'MASTER KEY'!$A$2:$B9260,2,FALSE)</f>
        <v>#N/A</v>
      </c>
      <c r="C3300" s="149" t="e">
        <f>VLOOKUP(A3300,'MASTER KEY'!$A$2:$C9260,3,TRUE)</f>
        <v>#N/A</v>
      </c>
      <c r="D3300" s="6" t="e">
        <f t="shared" si="87"/>
        <v>#N/A</v>
      </c>
      <c r="E3300" s="149" t="e">
        <f t="shared" si="86"/>
        <v>#N/A</v>
      </c>
      <c r="F3300" s="173">
        <v>1</v>
      </c>
      <c r="G3300" t="e">
        <f>VLOOKUP(A3300,'MASTER KEY'!$A$2:$K8298,11,FALSE)</f>
        <v>#N/A</v>
      </c>
      <c r="H3300">
        <v>0</v>
      </c>
    </row>
    <row r="3301" spans="1:8">
      <c r="A3301" s="6">
        <f>'MASTER KEY'!A3301</f>
        <v>0</v>
      </c>
      <c r="B3301" t="e">
        <f>VLOOKUP(A3301,'MASTER KEY'!$A$2:$B9261,2,FALSE)</f>
        <v>#N/A</v>
      </c>
      <c r="C3301" s="149" t="e">
        <f>VLOOKUP(A3301,'MASTER KEY'!$A$2:$C9261,3,TRUE)</f>
        <v>#N/A</v>
      </c>
      <c r="D3301" s="6" t="e">
        <f t="shared" si="87"/>
        <v>#N/A</v>
      </c>
      <c r="E3301" s="149" t="e">
        <f t="shared" si="86"/>
        <v>#N/A</v>
      </c>
      <c r="F3301" s="173">
        <v>1</v>
      </c>
      <c r="G3301" t="e">
        <f>VLOOKUP(A3301,'MASTER KEY'!$A$2:$K8299,11,FALSE)</f>
        <v>#N/A</v>
      </c>
      <c r="H3301">
        <v>0</v>
      </c>
    </row>
    <row r="3302" spans="1:8">
      <c r="A3302" s="6">
        <f>'MASTER KEY'!A3302</f>
        <v>0</v>
      </c>
      <c r="B3302" t="e">
        <f>VLOOKUP(A3302,'MASTER KEY'!$A$2:$B9262,2,FALSE)</f>
        <v>#N/A</v>
      </c>
      <c r="C3302" s="149" t="e">
        <f>VLOOKUP(A3302,'MASTER KEY'!$A$2:$C9262,3,TRUE)</f>
        <v>#N/A</v>
      </c>
      <c r="D3302" s="6" t="e">
        <f t="shared" si="87"/>
        <v>#N/A</v>
      </c>
      <c r="E3302" s="149" t="e">
        <f t="shared" si="86"/>
        <v>#N/A</v>
      </c>
      <c r="F3302" s="173">
        <v>1</v>
      </c>
      <c r="G3302" t="e">
        <f>VLOOKUP(A3302,'MASTER KEY'!$A$2:$K8300,11,FALSE)</f>
        <v>#N/A</v>
      </c>
      <c r="H3302">
        <v>0</v>
      </c>
    </row>
    <row r="3303" spans="1:8">
      <c r="A3303" s="6">
        <f>'MASTER KEY'!A3303</f>
        <v>0</v>
      </c>
      <c r="B3303" t="e">
        <f>VLOOKUP(A3303,'MASTER KEY'!$A$2:$B9263,2,FALSE)</f>
        <v>#N/A</v>
      </c>
      <c r="C3303" s="149" t="e">
        <f>VLOOKUP(A3303,'MASTER KEY'!$A$2:$C9263,3,TRUE)</f>
        <v>#N/A</v>
      </c>
      <c r="D3303" s="6" t="e">
        <f t="shared" si="87"/>
        <v>#N/A</v>
      </c>
      <c r="E3303" s="149" t="e">
        <f t="shared" si="86"/>
        <v>#N/A</v>
      </c>
      <c r="F3303" s="173">
        <v>1</v>
      </c>
      <c r="G3303" t="e">
        <f>VLOOKUP(A3303,'MASTER KEY'!$A$2:$K8301,11,FALSE)</f>
        <v>#N/A</v>
      </c>
      <c r="H3303">
        <v>0</v>
      </c>
    </row>
    <row r="3304" spans="1:8">
      <c r="A3304" s="6">
        <f>'MASTER KEY'!A3304</f>
        <v>0</v>
      </c>
      <c r="B3304" t="e">
        <f>VLOOKUP(A3304,'MASTER KEY'!$A$2:$B9264,2,FALSE)</f>
        <v>#N/A</v>
      </c>
      <c r="C3304" s="149" t="e">
        <f>VLOOKUP(A3304,'MASTER KEY'!$A$2:$C9264,3,TRUE)</f>
        <v>#N/A</v>
      </c>
      <c r="D3304" s="6" t="e">
        <f t="shared" si="87"/>
        <v>#N/A</v>
      </c>
      <c r="E3304" s="149" t="e">
        <f t="shared" si="86"/>
        <v>#N/A</v>
      </c>
      <c r="F3304" s="173">
        <v>1</v>
      </c>
      <c r="G3304" t="e">
        <f>VLOOKUP(A3304,'MASTER KEY'!$A$2:$K8302,11,FALSE)</f>
        <v>#N/A</v>
      </c>
      <c r="H3304">
        <v>0</v>
      </c>
    </row>
    <row r="3305" spans="1:8">
      <c r="A3305" s="6">
        <f>'MASTER KEY'!A3305</f>
        <v>0</v>
      </c>
      <c r="B3305" t="e">
        <f>VLOOKUP(A3305,'MASTER KEY'!$A$2:$B9265,2,FALSE)</f>
        <v>#N/A</v>
      </c>
      <c r="C3305" s="149" t="e">
        <f>VLOOKUP(A3305,'MASTER KEY'!$A$2:$C9265,3,TRUE)</f>
        <v>#N/A</v>
      </c>
      <c r="D3305" s="6" t="e">
        <f t="shared" si="87"/>
        <v>#N/A</v>
      </c>
      <c r="E3305" s="149" t="e">
        <f t="shared" si="86"/>
        <v>#N/A</v>
      </c>
      <c r="F3305" s="173">
        <v>1</v>
      </c>
      <c r="G3305" t="e">
        <f>VLOOKUP(A3305,'MASTER KEY'!$A$2:$K8303,11,FALSE)</f>
        <v>#N/A</v>
      </c>
      <c r="H3305">
        <v>0</v>
      </c>
    </row>
    <row r="3306" spans="1:8">
      <c r="A3306" s="6">
        <f>'MASTER KEY'!A3306</f>
        <v>0</v>
      </c>
      <c r="B3306" t="e">
        <f>VLOOKUP(A3306,'MASTER KEY'!$A$2:$B9266,2,FALSE)</f>
        <v>#N/A</v>
      </c>
      <c r="C3306" s="149" t="e">
        <f>VLOOKUP(A3306,'MASTER KEY'!$A$2:$C9266,3,TRUE)</f>
        <v>#N/A</v>
      </c>
      <c r="D3306" s="6" t="e">
        <f t="shared" si="87"/>
        <v>#N/A</v>
      </c>
      <c r="E3306" s="149" t="e">
        <f t="shared" si="86"/>
        <v>#N/A</v>
      </c>
      <c r="F3306" s="173">
        <v>1</v>
      </c>
      <c r="G3306" t="e">
        <f>VLOOKUP(A3306,'MASTER KEY'!$A$2:$K8304,11,FALSE)</f>
        <v>#N/A</v>
      </c>
      <c r="H3306">
        <v>0</v>
      </c>
    </row>
    <row r="3307" spans="1:8">
      <c r="A3307" s="6">
        <f>'MASTER KEY'!A3307</f>
        <v>0</v>
      </c>
      <c r="B3307" t="e">
        <f>VLOOKUP(A3307,'MASTER KEY'!$A$2:$B9267,2,FALSE)</f>
        <v>#N/A</v>
      </c>
      <c r="C3307" s="149" t="e">
        <f>VLOOKUP(A3307,'MASTER KEY'!$A$2:$C9267,3,TRUE)</f>
        <v>#N/A</v>
      </c>
      <c r="D3307" s="6" t="e">
        <f t="shared" si="87"/>
        <v>#N/A</v>
      </c>
      <c r="E3307" s="149" t="e">
        <f t="shared" si="86"/>
        <v>#N/A</v>
      </c>
      <c r="F3307" s="173">
        <v>1</v>
      </c>
      <c r="G3307" t="e">
        <f>VLOOKUP(A3307,'MASTER KEY'!$A$2:$K8305,11,FALSE)</f>
        <v>#N/A</v>
      </c>
      <c r="H3307">
        <v>0</v>
      </c>
    </row>
    <row r="3308" spans="1:8">
      <c r="A3308" s="6">
        <f>'MASTER KEY'!A3308</f>
        <v>0</v>
      </c>
      <c r="B3308" t="e">
        <f>VLOOKUP(A3308,'MASTER KEY'!$A$2:$B9268,2,FALSE)</f>
        <v>#N/A</v>
      </c>
      <c r="C3308" s="149" t="e">
        <f>VLOOKUP(A3308,'MASTER KEY'!$A$2:$C9268,3,TRUE)</f>
        <v>#N/A</v>
      </c>
      <c r="D3308" s="6" t="e">
        <f t="shared" si="87"/>
        <v>#N/A</v>
      </c>
      <c r="E3308" s="149" t="e">
        <f t="shared" si="86"/>
        <v>#N/A</v>
      </c>
      <c r="F3308" s="173">
        <v>1</v>
      </c>
      <c r="G3308" t="e">
        <f>VLOOKUP(A3308,'MASTER KEY'!$A$2:$K8306,11,FALSE)</f>
        <v>#N/A</v>
      </c>
      <c r="H3308">
        <v>0</v>
      </c>
    </row>
    <row r="3309" spans="1:8">
      <c r="A3309" s="6">
        <f>'MASTER KEY'!A3309</f>
        <v>0</v>
      </c>
      <c r="B3309" t="e">
        <f>VLOOKUP(A3309,'MASTER KEY'!$A$2:$B9269,2,FALSE)</f>
        <v>#N/A</v>
      </c>
      <c r="C3309" s="149" t="e">
        <f>VLOOKUP(A3309,'MASTER KEY'!$A$2:$C9269,3,TRUE)</f>
        <v>#N/A</v>
      </c>
      <c r="D3309" s="6" t="e">
        <f t="shared" si="87"/>
        <v>#N/A</v>
      </c>
      <c r="E3309" s="149" t="e">
        <f t="shared" si="86"/>
        <v>#N/A</v>
      </c>
      <c r="F3309" s="173">
        <v>1</v>
      </c>
      <c r="G3309" t="e">
        <f>VLOOKUP(A3309,'MASTER KEY'!$A$2:$K8307,11,FALSE)</f>
        <v>#N/A</v>
      </c>
      <c r="H3309">
        <v>0</v>
      </c>
    </row>
    <row r="3310" spans="1:8">
      <c r="A3310" s="6">
        <f>'MASTER KEY'!A3310</f>
        <v>0</v>
      </c>
      <c r="B3310" t="e">
        <f>VLOOKUP(A3310,'MASTER KEY'!$A$2:$B9270,2,FALSE)</f>
        <v>#N/A</v>
      </c>
      <c r="C3310" s="149" t="e">
        <f>VLOOKUP(A3310,'MASTER KEY'!$A$2:$C9270,3,TRUE)</f>
        <v>#N/A</v>
      </c>
      <c r="D3310" s="6" t="e">
        <f t="shared" si="87"/>
        <v>#N/A</v>
      </c>
      <c r="E3310" s="149" t="e">
        <f t="shared" si="86"/>
        <v>#N/A</v>
      </c>
      <c r="F3310" s="173">
        <v>1</v>
      </c>
      <c r="G3310" t="e">
        <f>VLOOKUP(A3310,'MASTER KEY'!$A$2:$K8308,11,FALSE)</f>
        <v>#N/A</v>
      </c>
      <c r="H3310">
        <v>0</v>
      </c>
    </row>
    <row r="3311" spans="1:8">
      <c r="A3311" s="6">
        <f>'MASTER KEY'!A3311</f>
        <v>0</v>
      </c>
      <c r="B3311" t="e">
        <f>VLOOKUP(A3311,'MASTER KEY'!$A$2:$B9271,2,FALSE)</f>
        <v>#N/A</v>
      </c>
      <c r="C3311" s="149" t="e">
        <f>VLOOKUP(A3311,'MASTER KEY'!$A$2:$C9271,3,TRUE)</f>
        <v>#N/A</v>
      </c>
      <c r="D3311" s="6" t="e">
        <f t="shared" si="87"/>
        <v>#N/A</v>
      </c>
      <c r="E3311" s="149" t="e">
        <f t="shared" si="86"/>
        <v>#N/A</v>
      </c>
      <c r="F3311" s="173">
        <v>1</v>
      </c>
      <c r="G3311" t="e">
        <f>VLOOKUP(A3311,'MASTER KEY'!$A$2:$K8309,11,FALSE)</f>
        <v>#N/A</v>
      </c>
      <c r="H3311">
        <v>0</v>
      </c>
    </row>
    <row r="3312" spans="1:8">
      <c r="A3312" s="6">
        <f>'MASTER KEY'!A3312</f>
        <v>0</v>
      </c>
      <c r="B3312" t="e">
        <f>VLOOKUP(A3312,'MASTER KEY'!$A$2:$B9272,2,FALSE)</f>
        <v>#N/A</v>
      </c>
      <c r="C3312" s="149" t="e">
        <f>VLOOKUP(A3312,'MASTER KEY'!$A$2:$C9272,3,TRUE)</f>
        <v>#N/A</v>
      </c>
      <c r="D3312" s="6" t="e">
        <f t="shared" si="87"/>
        <v>#N/A</v>
      </c>
      <c r="E3312" s="149" t="e">
        <f t="shared" si="86"/>
        <v>#N/A</v>
      </c>
      <c r="F3312" s="173">
        <v>1</v>
      </c>
      <c r="G3312" t="e">
        <f>VLOOKUP(A3312,'MASTER KEY'!$A$2:$K8310,11,FALSE)</f>
        <v>#N/A</v>
      </c>
      <c r="H3312">
        <v>0</v>
      </c>
    </row>
    <row r="3313" spans="1:8">
      <c r="A3313" s="6">
        <f>'MASTER KEY'!A3313</f>
        <v>0</v>
      </c>
      <c r="B3313" t="e">
        <f>VLOOKUP(A3313,'MASTER KEY'!$A$2:$B9273,2,FALSE)</f>
        <v>#N/A</v>
      </c>
      <c r="C3313" s="149" t="e">
        <f>VLOOKUP(A3313,'MASTER KEY'!$A$2:$C9273,3,TRUE)</f>
        <v>#N/A</v>
      </c>
      <c r="D3313" s="6" t="e">
        <f t="shared" si="87"/>
        <v>#N/A</v>
      </c>
      <c r="E3313" s="149" t="e">
        <f t="shared" si="86"/>
        <v>#N/A</v>
      </c>
      <c r="F3313" s="173">
        <v>1</v>
      </c>
      <c r="G3313" t="e">
        <f>VLOOKUP(A3313,'MASTER KEY'!$A$2:$K8311,11,FALSE)</f>
        <v>#N/A</v>
      </c>
      <c r="H3313">
        <v>0</v>
      </c>
    </row>
    <row r="3314" spans="1:8">
      <c r="A3314" s="6">
        <f>'MASTER KEY'!A3314</f>
        <v>0</v>
      </c>
      <c r="B3314" t="e">
        <f>VLOOKUP(A3314,'MASTER KEY'!$A$2:$B9274,2,FALSE)</f>
        <v>#N/A</v>
      </c>
      <c r="C3314" s="149" t="e">
        <f>VLOOKUP(A3314,'MASTER KEY'!$A$2:$C9274,3,TRUE)</f>
        <v>#N/A</v>
      </c>
      <c r="D3314" s="6" t="e">
        <f t="shared" si="87"/>
        <v>#N/A</v>
      </c>
      <c r="E3314" s="149" t="e">
        <f t="shared" si="86"/>
        <v>#N/A</v>
      </c>
      <c r="F3314" s="173">
        <v>1</v>
      </c>
      <c r="G3314" t="e">
        <f>VLOOKUP(A3314,'MASTER KEY'!$A$2:$K8312,11,FALSE)</f>
        <v>#N/A</v>
      </c>
      <c r="H3314">
        <v>0</v>
      </c>
    </row>
    <row r="3315" spans="1:8">
      <c r="A3315" s="6">
        <f>'MASTER KEY'!A3315</f>
        <v>0</v>
      </c>
      <c r="B3315" t="e">
        <f>VLOOKUP(A3315,'MASTER KEY'!$A$2:$B9275,2,FALSE)</f>
        <v>#N/A</v>
      </c>
      <c r="C3315" s="149" t="e">
        <f>VLOOKUP(A3315,'MASTER KEY'!$A$2:$C9275,3,TRUE)</f>
        <v>#N/A</v>
      </c>
      <c r="D3315" s="6" t="e">
        <f t="shared" si="87"/>
        <v>#N/A</v>
      </c>
      <c r="E3315" s="149" t="e">
        <f t="shared" si="86"/>
        <v>#N/A</v>
      </c>
      <c r="F3315" s="173">
        <v>1</v>
      </c>
      <c r="G3315" t="e">
        <f>VLOOKUP(A3315,'MASTER KEY'!$A$2:$K8313,11,FALSE)</f>
        <v>#N/A</v>
      </c>
      <c r="H3315">
        <v>0</v>
      </c>
    </row>
    <row r="3316" spans="1:8">
      <c r="A3316" s="6">
        <f>'MASTER KEY'!A3316</f>
        <v>0</v>
      </c>
      <c r="B3316" t="e">
        <f>VLOOKUP(A3316,'MASTER KEY'!$A$2:$B9276,2,FALSE)</f>
        <v>#N/A</v>
      </c>
      <c r="C3316" s="149" t="e">
        <f>VLOOKUP(A3316,'MASTER KEY'!$A$2:$C9276,3,TRUE)</f>
        <v>#N/A</v>
      </c>
      <c r="D3316" s="6" t="e">
        <f t="shared" si="87"/>
        <v>#N/A</v>
      </c>
      <c r="E3316" s="149" t="e">
        <f t="shared" si="86"/>
        <v>#N/A</v>
      </c>
      <c r="F3316" s="173">
        <v>1</v>
      </c>
      <c r="G3316" t="e">
        <f>VLOOKUP(A3316,'MASTER KEY'!$A$2:$K8314,11,FALSE)</f>
        <v>#N/A</v>
      </c>
      <c r="H3316">
        <v>0</v>
      </c>
    </row>
    <row r="3317" spans="1:8">
      <c r="A3317" s="6">
        <f>'MASTER KEY'!A3317</f>
        <v>0</v>
      </c>
      <c r="B3317" t="e">
        <f>VLOOKUP(A3317,'MASTER KEY'!$A$2:$B9277,2,FALSE)</f>
        <v>#N/A</v>
      </c>
      <c r="C3317" s="149" t="e">
        <f>VLOOKUP(A3317,'MASTER KEY'!$A$2:$C9277,3,TRUE)</f>
        <v>#N/A</v>
      </c>
      <c r="D3317" s="6" t="e">
        <f t="shared" si="87"/>
        <v>#N/A</v>
      </c>
      <c r="E3317" s="149" t="e">
        <f t="shared" si="86"/>
        <v>#N/A</v>
      </c>
      <c r="F3317" s="173">
        <v>1</v>
      </c>
      <c r="G3317" t="e">
        <f>VLOOKUP(A3317,'MASTER KEY'!$A$2:$K8315,11,FALSE)</f>
        <v>#N/A</v>
      </c>
      <c r="H3317">
        <v>0</v>
      </c>
    </row>
    <row r="3318" spans="1:8">
      <c r="A3318" s="6">
        <f>'MASTER KEY'!A3318</f>
        <v>0</v>
      </c>
      <c r="B3318" t="e">
        <f>VLOOKUP(A3318,'MASTER KEY'!$A$2:$B9278,2,FALSE)</f>
        <v>#N/A</v>
      </c>
      <c r="C3318" s="149" t="e">
        <f>VLOOKUP(A3318,'MASTER KEY'!$A$2:$C9278,3,TRUE)</f>
        <v>#N/A</v>
      </c>
      <c r="D3318" s="6" t="e">
        <f t="shared" si="87"/>
        <v>#N/A</v>
      </c>
      <c r="E3318" s="149" t="e">
        <f t="shared" si="86"/>
        <v>#N/A</v>
      </c>
      <c r="F3318" s="173">
        <v>1</v>
      </c>
      <c r="G3318" t="e">
        <f>VLOOKUP(A3318,'MASTER KEY'!$A$2:$K8316,11,FALSE)</f>
        <v>#N/A</v>
      </c>
      <c r="H3318">
        <v>0</v>
      </c>
    </row>
    <row r="3319" spans="1:8">
      <c r="A3319" s="6">
        <f>'MASTER KEY'!A3319</f>
        <v>0</v>
      </c>
      <c r="B3319" t="e">
        <f>VLOOKUP(A3319,'MASTER KEY'!$A$2:$B9279,2,FALSE)</f>
        <v>#N/A</v>
      </c>
      <c r="C3319" s="149" t="e">
        <f>VLOOKUP(A3319,'MASTER KEY'!$A$2:$C9279,3,TRUE)</f>
        <v>#N/A</v>
      </c>
      <c r="D3319" s="6" t="e">
        <f t="shared" si="87"/>
        <v>#N/A</v>
      </c>
      <c r="E3319" s="149" t="e">
        <f t="shared" si="86"/>
        <v>#N/A</v>
      </c>
      <c r="F3319" s="173">
        <v>1</v>
      </c>
      <c r="G3319" t="e">
        <f>VLOOKUP(A3319,'MASTER KEY'!$A$2:$K8317,11,FALSE)</f>
        <v>#N/A</v>
      </c>
      <c r="H3319">
        <v>0</v>
      </c>
    </row>
    <row r="3320" spans="1:8">
      <c r="A3320" s="6">
        <f>'MASTER KEY'!A3320</f>
        <v>0</v>
      </c>
      <c r="B3320" t="e">
        <f>VLOOKUP(A3320,'MASTER KEY'!$A$2:$B9280,2,FALSE)</f>
        <v>#N/A</v>
      </c>
      <c r="C3320" s="149" t="e">
        <f>VLOOKUP(A3320,'MASTER KEY'!$A$2:$C9280,3,TRUE)</f>
        <v>#N/A</v>
      </c>
      <c r="D3320" s="6" t="e">
        <f t="shared" si="87"/>
        <v>#N/A</v>
      </c>
      <c r="E3320" s="149" t="e">
        <f t="shared" ref="E3320:E3383" si="88">C3320</f>
        <v>#N/A</v>
      </c>
      <c r="F3320" s="173">
        <v>1</v>
      </c>
      <c r="G3320" t="e">
        <f>VLOOKUP(A3320,'MASTER KEY'!$A$2:$K8318,11,FALSE)</f>
        <v>#N/A</v>
      </c>
      <c r="H3320">
        <v>0</v>
      </c>
    </row>
    <row r="3321" spans="1:8">
      <c r="A3321" s="6">
        <f>'MASTER KEY'!A3321</f>
        <v>0</v>
      </c>
      <c r="B3321" t="e">
        <f>VLOOKUP(A3321,'MASTER KEY'!$A$2:$B9281,2,FALSE)</f>
        <v>#N/A</v>
      </c>
      <c r="C3321" s="149" t="e">
        <f>VLOOKUP(A3321,'MASTER KEY'!$A$2:$C9281,3,TRUE)</f>
        <v>#N/A</v>
      </c>
      <c r="D3321" s="6" t="e">
        <f t="shared" si="87"/>
        <v>#N/A</v>
      </c>
      <c r="E3321" s="149" t="e">
        <f t="shared" si="88"/>
        <v>#N/A</v>
      </c>
      <c r="F3321" s="173">
        <v>1</v>
      </c>
      <c r="G3321" t="e">
        <f>VLOOKUP(A3321,'MASTER KEY'!$A$2:$K8319,11,FALSE)</f>
        <v>#N/A</v>
      </c>
      <c r="H3321">
        <v>0</v>
      </c>
    </row>
    <row r="3322" spans="1:8">
      <c r="A3322" s="6">
        <f>'MASTER KEY'!A3322</f>
        <v>0</v>
      </c>
      <c r="B3322" t="e">
        <f>VLOOKUP(A3322,'MASTER KEY'!$A$2:$B9282,2,FALSE)</f>
        <v>#N/A</v>
      </c>
      <c r="C3322" s="149" t="e">
        <f>VLOOKUP(A3322,'MASTER KEY'!$A$2:$C9282,3,TRUE)</f>
        <v>#N/A</v>
      </c>
      <c r="D3322" s="6" t="e">
        <f t="shared" si="87"/>
        <v>#N/A</v>
      </c>
      <c r="E3322" s="149" t="e">
        <f t="shared" si="88"/>
        <v>#N/A</v>
      </c>
      <c r="F3322" s="173">
        <v>1</v>
      </c>
      <c r="G3322" t="e">
        <f>VLOOKUP(A3322,'MASTER KEY'!$A$2:$K8320,11,FALSE)</f>
        <v>#N/A</v>
      </c>
      <c r="H3322">
        <v>0</v>
      </c>
    </row>
    <row r="3323" spans="1:8">
      <c r="A3323" s="6">
        <f>'MASTER KEY'!A3323</f>
        <v>0</v>
      </c>
      <c r="B3323" t="e">
        <f>VLOOKUP(A3323,'MASTER KEY'!$A$2:$B9283,2,FALSE)</f>
        <v>#N/A</v>
      </c>
      <c r="C3323" s="149" t="e">
        <f>VLOOKUP(A3323,'MASTER KEY'!$A$2:$C9283,3,TRUE)</f>
        <v>#N/A</v>
      </c>
      <c r="D3323" s="6" t="e">
        <f t="shared" si="87"/>
        <v>#N/A</v>
      </c>
      <c r="E3323" s="149" t="e">
        <f t="shared" si="88"/>
        <v>#N/A</v>
      </c>
      <c r="F3323" s="173">
        <v>1</v>
      </c>
      <c r="G3323" t="e">
        <f>VLOOKUP(A3323,'MASTER KEY'!$A$2:$K8321,11,FALSE)</f>
        <v>#N/A</v>
      </c>
      <c r="H3323">
        <v>0</v>
      </c>
    </row>
    <row r="3324" spans="1:8">
      <c r="A3324" s="6">
        <f>'MASTER KEY'!A3324</f>
        <v>0</v>
      </c>
      <c r="B3324" t="e">
        <f>VLOOKUP(A3324,'MASTER KEY'!$A$2:$B9284,2,FALSE)</f>
        <v>#N/A</v>
      </c>
      <c r="C3324" s="149" t="e">
        <f>VLOOKUP(A3324,'MASTER KEY'!$A$2:$C9284,3,TRUE)</f>
        <v>#N/A</v>
      </c>
      <c r="D3324" s="6" t="e">
        <f t="shared" si="87"/>
        <v>#N/A</v>
      </c>
      <c r="E3324" s="149" t="e">
        <f t="shared" si="88"/>
        <v>#N/A</v>
      </c>
      <c r="F3324" s="173">
        <v>1</v>
      </c>
      <c r="G3324" t="e">
        <f>VLOOKUP(A3324,'MASTER KEY'!$A$2:$K8322,11,FALSE)</f>
        <v>#N/A</v>
      </c>
      <c r="H3324">
        <v>0</v>
      </c>
    </row>
    <row r="3325" spans="1:8">
      <c r="A3325" s="6">
        <f>'MASTER KEY'!A3325</f>
        <v>0</v>
      </c>
      <c r="B3325" t="e">
        <f>VLOOKUP(A3325,'MASTER KEY'!$A$2:$B9285,2,FALSE)</f>
        <v>#N/A</v>
      </c>
      <c r="C3325" s="149" t="e">
        <f>VLOOKUP(A3325,'MASTER KEY'!$A$2:$C9285,3,TRUE)</f>
        <v>#N/A</v>
      </c>
      <c r="D3325" s="6" t="e">
        <f t="shared" si="87"/>
        <v>#N/A</v>
      </c>
      <c r="E3325" s="149" t="e">
        <f t="shared" si="88"/>
        <v>#N/A</v>
      </c>
      <c r="F3325" s="173">
        <v>1</v>
      </c>
      <c r="G3325" t="e">
        <f>VLOOKUP(A3325,'MASTER KEY'!$A$2:$K8323,11,FALSE)</f>
        <v>#N/A</v>
      </c>
      <c r="H3325">
        <v>0</v>
      </c>
    </row>
    <row r="3326" spans="1:8">
      <c r="A3326" s="6">
        <f>'MASTER KEY'!A3326</f>
        <v>0</v>
      </c>
      <c r="B3326" t="e">
        <f>VLOOKUP(A3326,'MASTER KEY'!$A$2:$B9286,2,FALSE)</f>
        <v>#N/A</v>
      </c>
      <c r="C3326" s="149" t="e">
        <f>VLOOKUP(A3326,'MASTER KEY'!$A$2:$C9286,3,TRUE)</f>
        <v>#N/A</v>
      </c>
      <c r="D3326" s="6" t="e">
        <f t="shared" si="87"/>
        <v>#N/A</v>
      </c>
      <c r="E3326" s="149" t="e">
        <f t="shared" si="88"/>
        <v>#N/A</v>
      </c>
      <c r="F3326" s="173">
        <v>1</v>
      </c>
      <c r="G3326" t="e">
        <f>VLOOKUP(A3326,'MASTER KEY'!$A$2:$K8324,11,FALSE)</f>
        <v>#N/A</v>
      </c>
      <c r="H3326">
        <v>0</v>
      </c>
    </row>
    <row r="3327" spans="1:8">
      <c r="A3327" s="6">
        <f>'MASTER KEY'!A3327</f>
        <v>0</v>
      </c>
      <c r="B3327" t="e">
        <f>VLOOKUP(A3327,'MASTER KEY'!$A$2:$B9287,2,FALSE)</f>
        <v>#N/A</v>
      </c>
      <c r="C3327" s="149" t="e">
        <f>VLOOKUP(A3327,'MASTER KEY'!$A$2:$C9287,3,TRUE)</f>
        <v>#N/A</v>
      </c>
      <c r="D3327" s="6" t="e">
        <f t="shared" si="87"/>
        <v>#N/A</v>
      </c>
      <c r="E3327" s="149" t="e">
        <f t="shared" si="88"/>
        <v>#N/A</v>
      </c>
      <c r="F3327" s="173">
        <v>1</v>
      </c>
      <c r="G3327" t="e">
        <f>VLOOKUP(A3327,'MASTER KEY'!$A$2:$K8325,11,FALSE)</f>
        <v>#N/A</v>
      </c>
      <c r="H3327">
        <v>0</v>
      </c>
    </row>
    <row r="3328" spans="1:8">
      <c r="A3328" s="6">
        <f>'MASTER KEY'!A3328</f>
        <v>0</v>
      </c>
      <c r="B3328" t="e">
        <f>VLOOKUP(A3328,'MASTER KEY'!$A$2:$B9288,2,FALSE)</f>
        <v>#N/A</v>
      </c>
      <c r="C3328" s="149" t="e">
        <f>VLOOKUP(A3328,'MASTER KEY'!$A$2:$C9288,3,TRUE)</f>
        <v>#N/A</v>
      </c>
      <c r="D3328" s="6" t="e">
        <f t="shared" si="87"/>
        <v>#N/A</v>
      </c>
      <c r="E3328" s="149" t="e">
        <f t="shared" si="88"/>
        <v>#N/A</v>
      </c>
      <c r="F3328" s="173">
        <v>1</v>
      </c>
      <c r="G3328" t="e">
        <f>VLOOKUP(A3328,'MASTER KEY'!$A$2:$K8326,11,FALSE)</f>
        <v>#N/A</v>
      </c>
      <c r="H3328">
        <v>0</v>
      </c>
    </row>
    <row r="3329" spans="1:8">
      <c r="A3329" s="6">
        <f>'MASTER KEY'!A3329</f>
        <v>0</v>
      </c>
      <c r="B3329" t="e">
        <f>VLOOKUP(A3329,'MASTER KEY'!$A$2:$B9289,2,FALSE)</f>
        <v>#N/A</v>
      </c>
      <c r="C3329" s="149" t="e">
        <f>VLOOKUP(A3329,'MASTER KEY'!$A$2:$C9289,3,TRUE)</f>
        <v>#N/A</v>
      </c>
      <c r="D3329" s="6" t="e">
        <f t="shared" si="87"/>
        <v>#N/A</v>
      </c>
      <c r="E3329" s="149" t="e">
        <f t="shared" si="88"/>
        <v>#N/A</v>
      </c>
      <c r="F3329" s="173">
        <v>1</v>
      </c>
      <c r="G3329" t="e">
        <f>VLOOKUP(A3329,'MASTER KEY'!$A$2:$K8327,11,FALSE)</f>
        <v>#N/A</v>
      </c>
      <c r="H3329">
        <v>0</v>
      </c>
    </row>
    <row r="3330" spans="1:8">
      <c r="A3330" s="6">
        <f>'MASTER KEY'!A3330</f>
        <v>0</v>
      </c>
      <c r="B3330" t="e">
        <f>VLOOKUP(A3330,'MASTER KEY'!$A$2:$B9290,2,FALSE)</f>
        <v>#N/A</v>
      </c>
      <c r="C3330" s="149" t="e">
        <f>VLOOKUP(A3330,'MASTER KEY'!$A$2:$C9290,3,TRUE)</f>
        <v>#N/A</v>
      </c>
      <c r="D3330" s="6" t="e">
        <f t="shared" si="87"/>
        <v>#N/A</v>
      </c>
      <c r="E3330" s="149" t="e">
        <f t="shared" si="88"/>
        <v>#N/A</v>
      </c>
      <c r="F3330" s="173">
        <v>1</v>
      </c>
      <c r="G3330" t="e">
        <f>VLOOKUP(A3330,'MASTER KEY'!$A$2:$K8328,11,FALSE)</f>
        <v>#N/A</v>
      </c>
      <c r="H3330">
        <v>0</v>
      </c>
    </row>
    <row r="3331" spans="1:8">
      <c r="A3331" s="6">
        <f>'MASTER KEY'!A3331</f>
        <v>0</v>
      </c>
      <c r="B3331" t="e">
        <f>VLOOKUP(A3331,'MASTER KEY'!$A$2:$B9291,2,FALSE)</f>
        <v>#N/A</v>
      </c>
      <c r="C3331" s="149" t="e">
        <f>VLOOKUP(A3331,'MASTER KEY'!$A$2:$C9291,3,TRUE)</f>
        <v>#N/A</v>
      </c>
      <c r="D3331" s="6" t="e">
        <f t="shared" si="87"/>
        <v>#N/A</v>
      </c>
      <c r="E3331" s="149" t="e">
        <f t="shared" si="88"/>
        <v>#N/A</v>
      </c>
      <c r="F3331" s="173">
        <v>1</v>
      </c>
      <c r="G3331" t="e">
        <f>VLOOKUP(A3331,'MASTER KEY'!$A$2:$K8329,11,FALSE)</f>
        <v>#N/A</v>
      </c>
      <c r="H3331">
        <v>0</v>
      </c>
    </row>
    <row r="3332" spans="1:8">
      <c r="A3332" s="6">
        <f>'MASTER KEY'!A3332</f>
        <v>0</v>
      </c>
      <c r="B3332" t="e">
        <f>VLOOKUP(A3332,'MASTER KEY'!$A$2:$B9292,2,FALSE)</f>
        <v>#N/A</v>
      </c>
      <c r="C3332" s="149" t="e">
        <f>VLOOKUP(A3332,'MASTER KEY'!$A$2:$C9292,3,TRUE)</f>
        <v>#N/A</v>
      </c>
      <c r="D3332" s="6" t="e">
        <f t="shared" si="87"/>
        <v>#N/A</v>
      </c>
      <c r="E3332" s="149" t="e">
        <f t="shared" si="88"/>
        <v>#N/A</v>
      </c>
      <c r="F3332" s="173">
        <v>1</v>
      </c>
      <c r="G3332" t="e">
        <f>VLOOKUP(A3332,'MASTER KEY'!$A$2:$K8330,11,FALSE)</f>
        <v>#N/A</v>
      </c>
      <c r="H3332">
        <v>0</v>
      </c>
    </row>
    <row r="3333" spans="1:8">
      <c r="A3333" s="6">
        <f>'MASTER KEY'!A3333</f>
        <v>0</v>
      </c>
      <c r="B3333" t="e">
        <f>VLOOKUP(A3333,'MASTER KEY'!$A$2:$B9293,2,FALSE)</f>
        <v>#N/A</v>
      </c>
      <c r="C3333" s="149" t="e">
        <f>VLOOKUP(A3333,'MASTER KEY'!$A$2:$C9293,3,TRUE)</f>
        <v>#N/A</v>
      </c>
      <c r="D3333" s="6" t="e">
        <f t="shared" si="87"/>
        <v>#N/A</v>
      </c>
      <c r="E3333" s="149" t="e">
        <f t="shared" si="88"/>
        <v>#N/A</v>
      </c>
      <c r="F3333" s="173">
        <v>1</v>
      </c>
      <c r="G3333" t="e">
        <f>VLOOKUP(A3333,'MASTER KEY'!$A$2:$K8331,11,FALSE)</f>
        <v>#N/A</v>
      </c>
      <c r="H3333">
        <v>0</v>
      </c>
    </row>
    <row r="3334" spans="1:8">
      <c r="A3334" s="6">
        <f>'MASTER KEY'!A3334</f>
        <v>0</v>
      </c>
      <c r="B3334" t="e">
        <f>VLOOKUP(A3334,'MASTER KEY'!$A$2:$B9294,2,FALSE)</f>
        <v>#N/A</v>
      </c>
      <c r="C3334" s="149" t="e">
        <f>VLOOKUP(A3334,'MASTER KEY'!$A$2:$C9294,3,TRUE)</f>
        <v>#N/A</v>
      </c>
      <c r="D3334" s="6" t="e">
        <f t="shared" si="87"/>
        <v>#N/A</v>
      </c>
      <c r="E3334" s="149" t="e">
        <f t="shared" si="88"/>
        <v>#N/A</v>
      </c>
      <c r="F3334" s="173">
        <v>1</v>
      </c>
      <c r="G3334" t="e">
        <f>VLOOKUP(A3334,'MASTER KEY'!$A$2:$K8332,11,FALSE)</f>
        <v>#N/A</v>
      </c>
      <c r="H3334">
        <v>0</v>
      </c>
    </row>
    <row r="3335" spans="1:8">
      <c r="A3335" s="6">
        <f>'MASTER KEY'!A3335</f>
        <v>0</v>
      </c>
      <c r="B3335" t="e">
        <f>VLOOKUP(A3335,'MASTER KEY'!$A$2:$B9295,2,FALSE)</f>
        <v>#N/A</v>
      </c>
      <c r="C3335" s="149" t="e">
        <f>VLOOKUP(A3335,'MASTER KEY'!$A$2:$C9295,3,TRUE)</f>
        <v>#N/A</v>
      </c>
      <c r="D3335" s="6" t="e">
        <f t="shared" si="87"/>
        <v>#N/A</v>
      </c>
      <c r="E3335" s="149" t="e">
        <f t="shared" si="88"/>
        <v>#N/A</v>
      </c>
      <c r="F3335" s="173">
        <v>1</v>
      </c>
      <c r="G3335" t="e">
        <f>VLOOKUP(A3335,'MASTER KEY'!$A$2:$K8333,11,FALSE)</f>
        <v>#N/A</v>
      </c>
      <c r="H3335">
        <v>0</v>
      </c>
    </row>
    <row r="3336" spans="1:8">
      <c r="A3336" s="6">
        <f>'MASTER KEY'!A3336</f>
        <v>0</v>
      </c>
      <c r="B3336" t="e">
        <f>VLOOKUP(A3336,'MASTER KEY'!$A$2:$B9296,2,FALSE)</f>
        <v>#N/A</v>
      </c>
      <c r="C3336" s="149" t="e">
        <f>VLOOKUP(A3336,'MASTER KEY'!$A$2:$C9296,3,TRUE)</f>
        <v>#N/A</v>
      </c>
      <c r="D3336" s="6" t="e">
        <f t="shared" si="87"/>
        <v>#N/A</v>
      </c>
      <c r="E3336" s="149" t="e">
        <f t="shared" si="88"/>
        <v>#N/A</v>
      </c>
      <c r="F3336" s="173">
        <v>1</v>
      </c>
      <c r="G3336" t="e">
        <f>VLOOKUP(A3336,'MASTER KEY'!$A$2:$K8334,11,FALSE)</f>
        <v>#N/A</v>
      </c>
      <c r="H3336">
        <v>0</v>
      </c>
    </row>
    <row r="3337" spans="1:8">
      <c r="A3337" s="6">
        <f>'MASTER KEY'!A3337</f>
        <v>0</v>
      </c>
      <c r="B3337" t="e">
        <f>VLOOKUP(A3337,'MASTER KEY'!$A$2:$B9297,2,FALSE)</f>
        <v>#N/A</v>
      </c>
      <c r="C3337" s="149" t="e">
        <f>VLOOKUP(A3337,'MASTER KEY'!$A$2:$C9297,3,TRUE)</f>
        <v>#N/A</v>
      </c>
      <c r="D3337" s="6" t="e">
        <f t="shared" si="87"/>
        <v>#N/A</v>
      </c>
      <c r="E3337" s="149" t="e">
        <f t="shared" si="88"/>
        <v>#N/A</v>
      </c>
      <c r="F3337" s="173">
        <v>1</v>
      </c>
      <c r="G3337" t="e">
        <f>VLOOKUP(A3337,'MASTER KEY'!$A$2:$K8335,11,FALSE)</f>
        <v>#N/A</v>
      </c>
      <c r="H3337">
        <v>0</v>
      </c>
    </row>
    <row r="3338" spans="1:8">
      <c r="A3338" s="6">
        <f>'MASTER KEY'!A3338</f>
        <v>0</v>
      </c>
      <c r="B3338" t="e">
        <f>VLOOKUP(A3338,'MASTER KEY'!$A$2:$B9298,2,FALSE)</f>
        <v>#N/A</v>
      </c>
      <c r="C3338" s="149" t="e">
        <f>VLOOKUP(A3338,'MASTER KEY'!$A$2:$C9298,3,TRUE)</f>
        <v>#N/A</v>
      </c>
      <c r="D3338" s="6" t="e">
        <f t="shared" si="87"/>
        <v>#N/A</v>
      </c>
      <c r="E3338" s="149" t="e">
        <f t="shared" si="88"/>
        <v>#N/A</v>
      </c>
      <c r="F3338" s="173">
        <v>1</v>
      </c>
      <c r="G3338" t="e">
        <f>VLOOKUP(A3338,'MASTER KEY'!$A$2:$K8336,11,FALSE)</f>
        <v>#N/A</v>
      </c>
      <c r="H3338">
        <v>0</v>
      </c>
    </row>
    <row r="3339" spans="1:8">
      <c r="A3339" s="6">
        <f>'MASTER KEY'!A3339</f>
        <v>0</v>
      </c>
      <c r="B3339" t="e">
        <f>VLOOKUP(A3339,'MASTER KEY'!$A$2:$B9299,2,FALSE)</f>
        <v>#N/A</v>
      </c>
      <c r="C3339" s="149" t="e">
        <f>VLOOKUP(A3339,'MASTER KEY'!$A$2:$C9299,3,TRUE)</f>
        <v>#N/A</v>
      </c>
      <c r="D3339" s="6" t="e">
        <f t="shared" ref="D3339:D3402" si="89">SUBSTITUTE(SUBSTITUTE(SUBSTITUTE(SUBSTITUTE(SUBSTITUTE(SUBSTITUTE(SUBSTITUTE(SUBSTITUTE(SUBSTITUTE(SUBSTITUTE(SUBSTITUTE(SUBSTITUTE(B3339," ","_"),"%",""),"(",""),")",""),"/",""),",",""),"-",""),".",""),"'",""),"&lt;",""),"&gt;",""),"=","")</f>
        <v>#N/A</v>
      </c>
      <c r="E3339" s="149" t="e">
        <f t="shared" si="88"/>
        <v>#N/A</v>
      </c>
      <c r="F3339" s="173">
        <v>1</v>
      </c>
      <c r="G3339" t="e">
        <f>VLOOKUP(A3339,'MASTER KEY'!$A$2:$K8337,11,FALSE)</f>
        <v>#N/A</v>
      </c>
      <c r="H3339">
        <v>0</v>
      </c>
    </row>
    <row r="3340" spans="1:8">
      <c r="A3340" s="6">
        <f>'MASTER KEY'!A3340</f>
        <v>0</v>
      </c>
      <c r="B3340" t="e">
        <f>VLOOKUP(A3340,'MASTER KEY'!$A$2:$B9300,2,FALSE)</f>
        <v>#N/A</v>
      </c>
      <c r="C3340" s="149" t="e">
        <f>VLOOKUP(A3340,'MASTER KEY'!$A$2:$C9300,3,TRUE)</f>
        <v>#N/A</v>
      </c>
      <c r="D3340" s="6" t="e">
        <f t="shared" si="89"/>
        <v>#N/A</v>
      </c>
      <c r="E3340" s="149" t="e">
        <f t="shared" si="88"/>
        <v>#N/A</v>
      </c>
      <c r="F3340" s="173">
        <v>1</v>
      </c>
      <c r="G3340" t="e">
        <f>VLOOKUP(A3340,'MASTER KEY'!$A$2:$K8338,11,FALSE)</f>
        <v>#N/A</v>
      </c>
      <c r="H3340">
        <v>0</v>
      </c>
    </row>
    <row r="3341" spans="1:8">
      <c r="A3341" s="6">
        <f>'MASTER KEY'!A3341</f>
        <v>0</v>
      </c>
      <c r="B3341" t="e">
        <f>VLOOKUP(A3341,'MASTER KEY'!$A$2:$B9301,2,FALSE)</f>
        <v>#N/A</v>
      </c>
      <c r="C3341" s="149" t="e">
        <f>VLOOKUP(A3341,'MASTER KEY'!$A$2:$C9301,3,TRUE)</f>
        <v>#N/A</v>
      </c>
      <c r="D3341" s="6" t="e">
        <f t="shared" si="89"/>
        <v>#N/A</v>
      </c>
      <c r="E3341" s="149" t="e">
        <f t="shared" si="88"/>
        <v>#N/A</v>
      </c>
      <c r="F3341" s="173">
        <v>1</v>
      </c>
      <c r="G3341" t="e">
        <f>VLOOKUP(A3341,'MASTER KEY'!$A$2:$K8339,11,FALSE)</f>
        <v>#N/A</v>
      </c>
      <c r="H3341">
        <v>0</v>
      </c>
    </row>
    <row r="3342" spans="1:8">
      <c r="A3342" s="6">
        <f>'MASTER KEY'!A3342</f>
        <v>0</v>
      </c>
      <c r="B3342" t="e">
        <f>VLOOKUP(A3342,'MASTER KEY'!$A$2:$B9302,2,FALSE)</f>
        <v>#N/A</v>
      </c>
      <c r="C3342" s="149" t="e">
        <f>VLOOKUP(A3342,'MASTER KEY'!$A$2:$C9302,3,TRUE)</f>
        <v>#N/A</v>
      </c>
      <c r="D3342" s="6" t="e">
        <f t="shared" si="89"/>
        <v>#N/A</v>
      </c>
      <c r="E3342" s="149" t="e">
        <f t="shared" si="88"/>
        <v>#N/A</v>
      </c>
      <c r="F3342" s="173">
        <v>1</v>
      </c>
      <c r="G3342" t="e">
        <f>VLOOKUP(A3342,'MASTER KEY'!$A$2:$K8340,11,FALSE)</f>
        <v>#N/A</v>
      </c>
      <c r="H3342">
        <v>0</v>
      </c>
    </row>
    <row r="3343" spans="1:8">
      <c r="A3343" s="6">
        <f>'MASTER KEY'!A3343</f>
        <v>0</v>
      </c>
      <c r="B3343" t="e">
        <f>VLOOKUP(A3343,'MASTER KEY'!$A$2:$B9303,2,FALSE)</f>
        <v>#N/A</v>
      </c>
      <c r="C3343" s="149" t="e">
        <f>VLOOKUP(A3343,'MASTER KEY'!$A$2:$C9303,3,TRUE)</f>
        <v>#N/A</v>
      </c>
      <c r="D3343" s="6" t="e">
        <f t="shared" si="89"/>
        <v>#N/A</v>
      </c>
      <c r="E3343" s="149" t="e">
        <f t="shared" si="88"/>
        <v>#N/A</v>
      </c>
      <c r="F3343" s="173">
        <v>1</v>
      </c>
      <c r="G3343" t="e">
        <f>VLOOKUP(A3343,'MASTER KEY'!$A$2:$K8341,11,FALSE)</f>
        <v>#N/A</v>
      </c>
      <c r="H3343">
        <v>0</v>
      </c>
    </row>
    <row r="3344" spans="1:8">
      <c r="A3344" s="6">
        <f>'MASTER KEY'!A3344</f>
        <v>0</v>
      </c>
      <c r="B3344" t="e">
        <f>VLOOKUP(A3344,'MASTER KEY'!$A$2:$B9304,2,FALSE)</f>
        <v>#N/A</v>
      </c>
      <c r="C3344" s="149" t="e">
        <f>VLOOKUP(A3344,'MASTER KEY'!$A$2:$C9304,3,TRUE)</f>
        <v>#N/A</v>
      </c>
      <c r="D3344" s="6" t="e">
        <f t="shared" si="89"/>
        <v>#N/A</v>
      </c>
      <c r="E3344" s="149" t="e">
        <f t="shared" si="88"/>
        <v>#N/A</v>
      </c>
      <c r="F3344" s="173">
        <v>1</v>
      </c>
      <c r="G3344" t="e">
        <f>VLOOKUP(A3344,'MASTER KEY'!$A$2:$K8342,11,FALSE)</f>
        <v>#N/A</v>
      </c>
      <c r="H3344">
        <v>0</v>
      </c>
    </row>
    <row r="3345" spans="1:8">
      <c r="A3345" s="6">
        <f>'MASTER KEY'!A3345</f>
        <v>0</v>
      </c>
      <c r="B3345" t="e">
        <f>VLOOKUP(A3345,'MASTER KEY'!$A$2:$B9305,2,FALSE)</f>
        <v>#N/A</v>
      </c>
      <c r="C3345" s="149" t="e">
        <f>VLOOKUP(A3345,'MASTER KEY'!$A$2:$C9305,3,TRUE)</f>
        <v>#N/A</v>
      </c>
      <c r="D3345" s="6" t="e">
        <f t="shared" si="89"/>
        <v>#N/A</v>
      </c>
      <c r="E3345" s="149" t="e">
        <f t="shared" si="88"/>
        <v>#N/A</v>
      </c>
      <c r="F3345" s="173">
        <v>1</v>
      </c>
      <c r="G3345" t="e">
        <f>VLOOKUP(A3345,'MASTER KEY'!$A$2:$K8343,11,FALSE)</f>
        <v>#N/A</v>
      </c>
      <c r="H3345">
        <v>0</v>
      </c>
    </row>
    <row r="3346" spans="1:8">
      <c r="A3346" s="6">
        <f>'MASTER KEY'!A3346</f>
        <v>0</v>
      </c>
      <c r="B3346" t="e">
        <f>VLOOKUP(A3346,'MASTER KEY'!$A$2:$B9306,2,FALSE)</f>
        <v>#N/A</v>
      </c>
      <c r="C3346" s="149" t="e">
        <f>VLOOKUP(A3346,'MASTER KEY'!$A$2:$C9306,3,TRUE)</f>
        <v>#N/A</v>
      </c>
      <c r="D3346" s="6" t="e">
        <f t="shared" si="89"/>
        <v>#N/A</v>
      </c>
      <c r="E3346" s="149" t="e">
        <f t="shared" si="88"/>
        <v>#N/A</v>
      </c>
      <c r="F3346" s="173">
        <v>1</v>
      </c>
      <c r="G3346" t="e">
        <f>VLOOKUP(A3346,'MASTER KEY'!$A$2:$K8344,11,FALSE)</f>
        <v>#N/A</v>
      </c>
      <c r="H3346">
        <v>0</v>
      </c>
    </row>
    <row r="3347" spans="1:8">
      <c r="A3347" s="6">
        <f>'MASTER KEY'!A3347</f>
        <v>0</v>
      </c>
      <c r="B3347" t="e">
        <f>VLOOKUP(A3347,'MASTER KEY'!$A$2:$B9307,2,FALSE)</f>
        <v>#N/A</v>
      </c>
      <c r="C3347" s="149" t="e">
        <f>VLOOKUP(A3347,'MASTER KEY'!$A$2:$C9307,3,TRUE)</f>
        <v>#N/A</v>
      </c>
      <c r="D3347" s="6" t="e">
        <f t="shared" si="89"/>
        <v>#N/A</v>
      </c>
      <c r="E3347" s="149" t="e">
        <f t="shared" si="88"/>
        <v>#N/A</v>
      </c>
      <c r="F3347" s="173">
        <v>1</v>
      </c>
      <c r="G3347" t="e">
        <f>VLOOKUP(A3347,'MASTER KEY'!$A$2:$K8345,11,FALSE)</f>
        <v>#N/A</v>
      </c>
      <c r="H3347">
        <v>0</v>
      </c>
    </row>
    <row r="3348" spans="1:8">
      <c r="A3348" s="6">
        <f>'MASTER KEY'!A3348</f>
        <v>0</v>
      </c>
      <c r="B3348" t="e">
        <f>VLOOKUP(A3348,'MASTER KEY'!$A$2:$B9308,2,FALSE)</f>
        <v>#N/A</v>
      </c>
      <c r="C3348" s="149" t="e">
        <f>VLOOKUP(A3348,'MASTER KEY'!$A$2:$C9308,3,TRUE)</f>
        <v>#N/A</v>
      </c>
      <c r="D3348" s="6" t="e">
        <f t="shared" si="89"/>
        <v>#N/A</v>
      </c>
      <c r="E3348" s="149" t="e">
        <f t="shared" si="88"/>
        <v>#N/A</v>
      </c>
      <c r="F3348" s="173">
        <v>1</v>
      </c>
      <c r="G3348" t="e">
        <f>VLOOKUP(A3348,'MASTER KEY'!$A$2:$K8346,11,FALSE)</f>
        <v>#N/A</v>
      </c>
      <c r="H3348">
        <v>0</v>
      </c>
    </row>
    <row r="3349" spans="1:8">
      <c r="A3349" s="6">
        <f>'MASTER KEY'!A3349</f>
        <v>0</v>
      </c>
      <c r="B3349" t="e">
        <f>VLOOKUP(A3349,'MASTER KEY'!$A$2:$B9309,2,FALSE)</f>
        <v>#N/A</v>
      </c>
      <c r="C3349" s="149" t="e">
        <f>VLOOKUP(A3349,'MASTER KEY'!$A$2:$C9309,3,TRUE)</f>
        <v>#N/A</v>
      </c>
      <c r="D3349" s="6" t="e">
        <f t="shared" si="89"/>
        <v>#N/A</v>
      </c>
      <c r="E3349" s="149" t="e">
        <f t="shared" si="88"/>
        <v>#N/A</v>
      </c>
      <c r="F3349" s="173">
        <v>1</v>
      </c>
      <c r="G3349" t="e">
        <f>VLOOKUP(A3349,'MASTER KEY'!$A$2:$K8347,11,FALSE)</f>
        <v>#N/A</v>
      </c>
      <c r="H3349">
        <v>0</v>
      </c>
    </row>
    <row r="3350" spans="1:8">
      <c r="A3350" s="6">
        <f>'MASTER KEY'!A3350</f>
        <v>0</v>
      </c>
      <c r="B3350" t="e">
        <f>VLOOKUP(A3350,'MASTER KEY'!$A$2:$B9310,2,FALSE)</f>
        <v>#N/A</v>
      </c>
      <c r="C3350" s="149" t="e">
        <f>VLOOKUP(A3350,'MASTER KEY'!$A$2:$C9310,3,TRUE)</f>
        <v>#N/A</v>
      </c>
      <c r="D3350" s="6" t="e">
        <f t="shared" si="89"/>
        <v>#N/A</v>
      </c>
      <c r="E3350" s="149" t="e">
        <f t="shared" si="88"/>
        <v>#N/A</v>
      </c>
      <c r="F3350" s="173">
        <v>1</v>
      </c>
      <c r="G3350" t="e">
        <f>VLOOKUP(A3350,'MASTER KEY'!$A$2:$K8348,11,FALSE)</f>
        <v>#N/A</v>
      </c>
      <c r="H3350">
        <v>0</v>
      </c>
    </row>
    <row r="3351" spans="1:8">
      <c r="A3351" s="6">
        <f>'MASTER KEY'!A3351</f>
        <v>0</v>
      </c>
      <c r="B3351" t="e">
        <f>VLOOKUP(A3351,'MASTER KEY'!$A$2:$B9311,2,FALSE)</f>
        <v>#N/A</v>
      </c>
      <c r="C3351" s="149" t="e">
        <f>VLOOKUP(A3351,'MASTER KEY'!$A$2:$C9311,3,TRUE)</f>
        <v>#N/A</v>
      </c>
      <c r="D3351" s="6" t="e">
        <f t="shared" si="89"/>
        <v>#N/A</v>
      </c>
      <c r="E3351" s="149" t="e">
        <f t="shared" si="88"/>
        <v>#N/A</v>
      </c>
      <c r="F3351" s="173">
        <v>1</v>
      </c>
      <c r="G3351" t="e">
        <f>VLOOKUP(A3351,'MASTER KEY'!$A$2:$K8349,11,FALSE)</f>
        <v>#N/A</v>
      </c>
      <c r="H3351">
        <v>0</v>
      </c>
    </row>
    <row r="3352" spans="1:8">
      <c r="A3352" s="6">
        <f>'MASTER KEY'!A3352</f>
        <v>0</v>
      </c>
      <c r="B3352" t="e">
        <f>VLOOKUP(A3352,'MASTER KEY'!$A$2:$B9312,2,FALSE)</f>
        <v>#N/A</v>
      </c>
      <c r="C3352" s="149" t="e">
        <f>VLOOKUP(A3352,'MASTER KEY'!$A$2:$C9312,3,TRUE)</f>
        <v>#N/A</v>
      </c>
      <c r="D3352" s="6" t="e">
        <f t="shared" si="89"/>
        <v>#N/A</v>
      </c>
      <c r="E3352" s="149" t="e">
        <f t="shared" si="88"/>
        <v>#N/A</v>
      </c>
      <c r="F3352" s="173">
        <v>1</v>
      </c>
      <c r="G3352" t="e">
        <f>VLOOKUP(A3352,'MASTER KEY'!$A$2:$K8350,11,FALSE)</f>
        <v>#N/A</v>
      </c>
      <c r="H3352">
        <v>0</v>
      </c>
    </row>
    <row r="3353" spans="1:8">
      <c r="A3353" s="6">
        <f>'MASTER KEY'!A3353</f>
        <v>0</v>
      </c>
      <c r="B3353" t="e">
        <f>VLOOKUP(A3353,'MASTER KEY'!$A$2:$B9313,2,FALSE)</f>
        <v>#N/A</v>
      </c>
      <c r="C3353" s="149" t="e">
        <f>VLOOKUP(A3353,'MASTER KEY'!$A$2:$C9313,3,TRUE)</f>
        <v>#N/A</v>
      </c>
      <c r="D3353" s="6" t="e">
        <f t="shared" si="89"/>
        <v>#N/A</v>
      </c>
      <c r="E3353" s="149" t="e">
        <f t="shared" si="88"/>
        <v>#N/A</v>
      </c>
      <c r="F3353" s="173">
        <v>1</v>
      </c>
      <c r="G3353" t="e">
        <f>VLOOKUP(A3353,'MASTER KEY'!$A$2:$K8351,11,FALSE)</f>
        <v>#N/A</v>
      </c>
      <c r="H3353">
        <v>0</v>
      </c>
    </row>
    <row r="3354" spans="1:8">
      <c r="A3354" s="6">
        <f>'MASTER KEY'!A3354</f>
        <v>0</v>
      </c>
      <c r="B3354" t="e">
        <f>VLOOKUP(A3354,'MASTER KEY'!$A$2:$B9314,2,FALSE)</f>
        <v>#N/A</v>
      </c>
      <c r="C3354" s="149" t="e">
        <f>VLOOKUP(A3354,'MASTER KEY'!$A$2:$C9314,3,TRUE)</f>
        <v>#N/A</v>
      </c>
      <c r="D3354" s="6" t="e">
        <f t="shared" si="89"/>
        <v>#N/A</v>
      </c>
      <c r="E3354" s="149" t="e">
        <f t="shared" si="88"/>
        <v>#N/A</v>
      </c>
      <c r="F3354" s="173">
        <v>1</v>
      </c>
      <c r="G3354" t="e">
        <f>VLOOKUP(A3354,'MASTER KEY'!$A$2:$K8352,11,FALSE)</f>
        <v>#N/A</v>
      </c>
      <c r="H3354">
        <v>0</v>
      </c>
    </row>
    <row r="3355" spans="1:8">
      <c r="A3355" s="6">
        <f>'MASTER KEY'!A3355</f>
        <v>0</v>
      </c>
      <c r="B3355" t="e">
        <f>VLOOKUP(A3355,'MASTER KEY'!$A$2:$B9315,2,FALSE)</f>
        <v>#N/A</v>
      </c>
      <c r="C3355" s="149" t="e">
        <f>VLOOKUP(A3355,'MASTER KEY'!$A$2:$C9315,3,TRUE)</f>
        <v>#N/A</v>
      </c>
      <c r="D3355" s="6" t="e">
        <f t="shared" si="89"/>
        <v>#N/A</v>
      </c>
      <c r="E3355" s="149" t="e">
        <f t="shared" si="88"/>
        <v>#N/A</v>
      </c>
      <c r="F3355" s="173">
        <v>1</v>
      </c>
      <c r="G3355" t="e">
        <f>VLOOKUP(A3355,'MASTER KEY'!$A$2:$K8353,11,FALSE)</f>
        <v>#N/A</v>
      </c>
      <c r="H3355">
        <v>0</v>
      </c>
    </row>
    <row r="3356" spans="1:8">
      <c r="A3356" s="6">
        <f>'MASTER KEY'!A3356</f>
        <v>0</v>
      </c>
      <c r="B3356" t="e">
        <f>VLOOKUP(A3356,'MASTER KEY'!$A$2:$B9316,2,FALSE)</f>
        <v>#N/A</v>
      </c>
      <c r="C3356" s="149" t="e">
        <f>VLOOKUP(A3356,'MASTER KEY'!$A$2:$C9316,3,TRUE)</f>
        <v>#N/A</v>
      </c>
      <c r="D3356" s="6" t="e">
        <f t="shared" si="89"/>
        <v>#N/A</v>
      </c>
      <c r="E3356" s="149" t="e">
        <f t="shared" si="88"/>
        <v>#N/A</v>
      </c>
      <c r="F3356" s="173">
        <v>1</v>
      </c>
      <c r="G3356" t="e">
        <f>VLOOKUP(A3356,'MASTER KEY'!$A$2:$K8354,11,FALSE)</f>
        <v>#N/A</v>
      </c>
      <c r="H3356">
        <v>0</v>
      </c>
    </row>
    <row r="3357" spans="1:8">
      <c r="A3357" s="6">
        <f>'MASTER KEY'!A3357</f>
        <v>0</v>
      </c>
      <c r="B3357" t="e">
        <f>VLOOKUP(A3357,'MASTER KEY'!$A$2:$B9317,2,FALSE)</f>
        <v>#N/A</v>
      </c>
      <c r="C3357" s="149" t="e">
        <f>VLOOKUP(A3357,'MASTER KEY'!$A$2:$C9317,3,TRUE)</f>
        <v>#N/A</v>
      </c>
      <c r="D3357" s="6" t="e">
        <f t="shared" si="89"/>
        <v>#N/A</v>
      </c>
      <c r="E3357" s="149" t="e">
        <f t="shared" si="88"/>
        <v>#N/A</v>
      </c>
      <c r="F3357" s="173">
        <v>1</v>
      </c>
      <c r="G3357" t="e">
        <f>VLOOKUP(A3357,'MASTER KEY'!$A$2:$K8355,11,FALSE)</f>
        <v>#N/A</v>
      </c>
      <c r="H3357">
        <v>0</v>
      </c>
    </row>
    <row r="3358" spans="1:8">
      <c r="A3358" s="6">
        <f>'MASTER KEY'!A3358</f>
        <v>0</v>
      </c>
      <c r="B3358" t="e">
        <f>VLOOKUP(A3358,'MASTER KEY'!$A$2:$B9318,2,FALSE)</f>
        <v>#N/A</v>
      </c>
      <c r="C3358" s="149" t="e">
        <f>VLOOKUP(A3358,'MASTER KEY'!$A$2:$C9318,3,TRUE)</f>
        <v>#N/A</v>
      </c>
      <c r="D3358" s="6" t="e">
        <f t="shared" si="89"/>
        <v>#N/A</v>
      </c>
      <c r="E3358" s="149" t="e">
        <f t="shared" si="88"/>
        <v>#N/A</v>
      </c>
      <c r="F3358" s="173">
        <v>1</v>
      </c>
      <c r="G3358" t="e">
        <f>VLOOKUP(A3358,'MASTER KEY'!$A$2:$K8356,11,FALSE)</f>
        <v>#N/A</v>
      </c>
      <c r="H3358">
        <v>0</v>
      </c>
    </row>
    <row r="3359" spans="1:8">
      <c r="A3359" s="6">
        <f>'MASTER KEY'!A3359</f>
        <v>0</v>
      </c>
      <c r="B3359" t="e">
        <f>VLOOKUP(A3359,'MASTER KEY'!$A$2:$B9319,2,FALSE)</f>
        <v>#N/A</v>
      </c>
      <c r="C3359" s="149" t="e">
        <f>VLOOKUP(A3359,'MASTER KEY'!$A$2:$C9319,3,TRUE)</f>
        <v>#N/A</v>
      </c>
      <c r="D3359" s="6" t="e">
        <f t="shared" si="89"/>
        <v>#N/A</v>
      </c>
      <c r="E3359" s="149" t="e">
        <f t="shared" si="88"/>
        <v>#N/A</v>
      </c>
      <c r="F3359" s="173">
        <v>1</v>
      </c>
      <c r="G3359" t="e">
        <f>VLOOKUP(A3359,'MASTER KEY'!$A$2:$K8357,11,FALSE)</f>
        <v>#N/A</v>
      </c>
      <c r="H3359">
        <v>0</v>
      </c>
    </row>
    <row r="3360" spans="1:8">
      <c r="A3360" s="6">
        <f>'MASTER KEY'!A3360</f>
        <v>0</v>
      </c>
      <c r="B3360" t="e">
        <f>VLOOKUP(A3360,'MASTER KEY'!$A$2:$B9320,2,FALSE)</f>
        <v>#N/A</v>
      </c>
      <c r="C3360" s="149" t="e">
        <f>VLOOKUP(A3360,'MASTER KEY'!$A$2:$C9320,3,TRUE)</f>
        <v>#N/A</v>
      </c>
      <c r="D3360" s="6" t="e">
        <f t="shared" si="89"/>
        <v>#N/A</v>
      </c>
      <c r="E3360" s="149" t="e">
        <f t="shared" si="88"/>
        <v>#N/A</v>
      </c>
      <c r="F3360" s="173">
        <v>1</v>
      </c>
      <c r="G3360" t="e">
        <f>VLOOKUP(A3360,'MASTER KEY'!$A$2:$K8358,11,FALSE)</f>
        <v>#N/A</v>
      </c>
      <c r="H3360">
        <v>0</v>
      </c>
    </row>
    <row r="3361" spans="1:8">
      <c r="A3361" s="6">
        <f>'MASTER KEY'!A3361</f>
        <v>0</v>
      </c>
      <c r="B3361" t="e">
        <f>VLOOKUP(A3361,'MASTER KEY'!$A$2:$B9321,2,FALSE)</f>
        <v>#N/A</v>
      </c>
      <c r="C3361" s="149" t="e">
        <f>VLOOKUP(A3361,'MASTER KEY'!$A$2:$C9321,3,TRUE)</f>
        <v>#N/A</v>
      </c>
      <c r="D3361" s="6" t="e">
        <f t="shared" si="89"/>
        <v>#N/A</v>
      </c>
      <c r="E3361" s="149" t="e">
        <f t="shared" si="88"/>
        <v>#N/A</v>
      </c>
      <c r="F3361" s="173">
        <v>1</v>
      </c>
      <c r="G3361" t="e">
        <f>VLOOKUP(A3361,'MASTER KEY'!$A$2:$K8359,11,FALSE)</f>
        <v>#N/A</v>
      </c>
      <c r="H3361">
        <v>0</v>
      </c>
    </row>
    <row r="3362" spans="1:8">
      <c r="A3362" s="6">
        <f>'MASTER KEY'!A3362</f>
        <v>0</v>
      </c>
      <c r="B3362" t="e">
        <f>VLOOKUP(A3362,'MASTER KEY'!$A$2:$B9322,2,FALSE)</f>
        <v>#N/A</v>
      </c>
      <c r="C3362" s="149" t="e">
        <f>VLOOKUP(A3362,'MASTER KEY'!$A$2:$C9322,3,TRUE)</f>
        <v>#N/A</v>
      </c>
      <c r="D3362" s="6" t="e">
        <f t="shared" si="89"/>
        <v>#N/A</v>
      </c>
      <c r="E3362" s="149" t="e">
        <f t="shared" si="88"/>
        <v>#N/A</v>
      </c>
      <c r="F3362" s="173">
        <v>1</v>
      </c>
      <c r="G3362" t="e">
        <f>VLOOKUP(A3362,'MASTER KEY'!$A$2:$K8360,11,FALSE)</f>
        <v>#N/A</v>
      </c>
      <c r="H3362">
        <v>0</v>
      </c>
    </row>
    <row r="3363" spans="1:8">
      <c r="A3363" s="6">
        <f>'MASTER KEY'!A3363</f>
        <v>0</v>
      </c>
      <c r="B3363" t="e">
        <f>VLOOKUP(A3363,'MASTER KEY'!$A$2:$B9323,2,FALSE)</f>
        <v>#N/A</v>
      </c>
      <c r="C3363" s="149" t="e">
        <f>VLOOKUP(A3363,'MASTER KEY'!$A$2:$C9323,3,TRUE)</f>
        <v>#N/A</v>
      </c>
      <c r="D3363" s="6" t="e">
        <f t="shared" si="89"/>
        <v>#N/A</v>
      </c>
      <c r="E3363" s="149" t="e">
        <f t="shared" si="88"/>
        <v>#N/A</v>
      </c>
      <c r="F3363" s="173">
        <v>1</v>
      </c>
      <c r="G3363" t="e">
        <f>VLOOKUP(A3363,'MASTER KEY'!$A$2:$K8361,11,FALSE)</f>
        <v>#N/A</v>
      </c>
      <c r="H3363">
        <v>0</v>
      </c>
    </row>
    <row r="3364" spans="1:8">
      <c r="A3364" s="6">
        <f>'MASTER KEY'!A3364</f>
        <v>0</v>
      </c>
      <c r="B3364" t="e">
        <f>VLOOKUP(A3364,'MASTER KEY'!$A$2:$B9324,2,FALSE)</f>
        <v>#N/A</v>
      </c>
      <c r="C3364" s="149" t="e">
        <f>VLOOKUP(A3364,'MASTER KEY'!$A$2:$C9324,3,TRUE)</f>
        <v>#N/A</v>
      </c>
      <c r="D3364" s="6" t="e">
        <f t="shared" si="89"/>
        <v>#N/A</v>
      </c>
      <c r="E3364" s="149" t="e">
        <f t="shared" si="88"/>
        <v>#N/A</v>
      </c>
      <c r="F3364" s="173">
        <v>1</v>
      </c>
      <c r="G3364" t="e">
        <f>VLOOKUP(A3364,'MASTER KEY'!$A$2:$K8362,11,FALSE)</f>
        <v>#N/A</v>
      </c>
      <c r="H3364">
        <v>0</v>
      </c>
    </row>
    <row r="3365" spans="1:8">
      <c r="A3365" s="6">
        <f>'MASTER KEY'!A3365</f>
        <v>0</v>
      </c>
      <c r="B3365" t="e">
        <f>VLOOKUP(A3365,'MASTER KEY'!$A$2:$B9325,2,FALSE)</f>
        <v>#N/A</v>
      </c>
      <c r="C3365" s="149" t="e">
        <f>VLOOKUP(A3365,'MASTER KEY'!$A$2:$C9325,3,TRUE)</f>
        <v>#N/A</v>
      </c>
      <c r="D3365" s="6" t="e">
        <f t="shared" si="89"/>
        <v>#N/A</v>
      </c>
      <c r="E3365" s="149" t="e">
        <f t="shared" si="88"/>
        <v>#N/A</v>
      </c>
      <c r="F3365" s="173">
        <v>1</v>
      </c>
      <c r="G3365" t="e">
        <f>VLOOKUP(A3365,'MASTER KEY'!$A$2:$K8363,11,FALSE)</f>
        <v>#N/A</v>
      </c>
      <c r="H3365">
        <v>0</v>
      </c>
    </row>
    <row r="3366" spans="1:8">
      <c r="A3366" s="6">
        <f>'MASTER KEY'!A3366</f>
        <v>0</v>
      </c>
      <c r="B3366" t="e">
        <f>VLOOKUP(A3366,'MASTER KEY'!$A$2:$B9326,2,FALSE)</f>
        <v>#N/A</v>
      </c>
      <c r="C3366" s="149" t="e">
        <f>VLOOKUP(A3366,'MASTER KEY'!$A$2:$C9326,3,TRUE)</f>
        <v>#N/A</v>
      </c>
      <c r="D3366" s="6" t="e">
        <f t="shared" si="89"/>
        <v>#N/A</v>
      </c>
      <c r="E3366" s="149" t="e">
        <f t="shared" si="88"/>
        <v>#N/A</v>
      </c>
      <c r="F3366" s="173">
        <v>1</v>
      </c>
      <c r="G3366" t="e">
        <f>VLOOKUP(A3366,'MASTER KEY'!$A$2:$K8364,11,FALSE)</f>
        <v>#N/A</v>
      </c>
      <c r="H3366">
        <v>0</v>
      </c>
    </row>
    <row r="3367" spans="1:8">
      <c r="A3367" s="6">
        <f>'MASTER KEY'!A3367</f>
        <v>0</v>
      </c>
      <c r="B3367" t="e">
        <f>VLOOKUP(A3367,'MASTER KEY'!$A$2:$B9327,2,FALSE)</f>
        <v>#N/A</v>
      </c>
      <c r="C3367" s="149" t="e">
        <f>VLOOKUP(A3367,'MASTER KEY'!$A$2:$C9327,3,TRUE)</f>
        <v>#N/A</v>
      </c>
      <c r="D3367" s="6" t="e">
        <f t="shared" si="89"/>
        <v>#N/A</v>
      </c>
      <c r="E3367" s="149" t="e">
        <f t="shared" si="88"/>
        <v>#N/A</v>
      </c>
      <c r="F3367" s="173">
        <v>1</v>
      </c>
      <c r="G3367" t="e">
        <f>VLOOKUP(A3367,'MASTER KEY'!$A$2:$K8365,11,FALSE)</f>
        <v>#N/A</v>
      </c>
      <c r="H3367">
        <v>0</v>
      </c>
    </row>
    <row r="3368" spans="1:8">
      <c r="A3368" s="6">
        <f>'MASTER KEY'!A3368</f>
        <v>0</v>
      </c>
      <c r="B3368" t="e">
        <f>VLOOKUP(A3368,'MASTER KEY'!$A$2:$B9328,2,FALSE)</f>
        <v>#N/A</v>
      </c>
      <c r="C3368" s="149" t="e">
        <f>VLOOKUP(A3368,'MASTER KEY'!$A$2:$C9328,3,TRUE)</f>
        <v>#N/A</v>
      </c>
      <c r="D3368" s="6" t="e">
        <f t="shared" si="89"/>
        <v>#N/A</v>
      </c>
      <c r="E3368" s="149" t="e">
        <f t="shared" si="88"/>
        <v>#N/A</v>
      </c>
      <c r="F3368" s="173">
        <v>1</v>
      </c>
      <c r="G3368" t="e">
        <f>VLOOKUP(A3368,'MASTER KEY'!$A$2:$K8366,11,FALSE)</f>
        <v>#N/A</v>
      </c>
      <c r="H3368">
        <v>0</v>
      </c>
    </row>
    <row r="3369" spans="1:8">
      <c r="A3369" s="6">
        <f>'MASTER KEY'!A3369</f>
        <v>0</v>
      </c>
      <c r="B3369" t="e">
        <f>VLOOKUP(A3369,'MASTER KEY'!$A$2:$B9329,2,FALSE)</f>
        <v>#N/A</v>
      </c>
      <c r="C3369" s="149" t="e">
        <f>VLOOKUP(A3369,'MASTER KEY'!$A$2:$C9329,3,TRUE)</f>
        <v>#N/A</v>
      </c>
      <c r="D3369" s="6" t="e">
        <f t="shared" si="89"/>
        <v>#N/A</v>
      </c>
      <c r="E3369" s="149" t="e">
        <f t="shared" si="88"/>
        <v>#N/A</v>
      </c>
      <c r="F3369" s="173">
        <v>1</v>
      </c>
      <c r="G3369" t="e">
        <f>VLOOKUP(A3369,'MASTER KEY'!$A$2:$K8367,11,FALSE)</f>
        <v>#N/A</v>
      </c>
      <c r="H3369">
        <v>0</v>
      </c>
    </row>
    <row r="3370" spans="1:8">
      <c r="A3370" s="6">
        <f>'MASTER KEY'!A3370</f>
        <v>0</v>
      </c>
      <c r="B3370" t="e">
        <f>VLOOKUP(A3370,'MASTER KEY'!$A$2:$B9330,2,FALSE)</f>
        <v>#N/A</v>
      </c>
      <c r="C3370" s="149" t="e">
        <f>VLOOKUP(A3370,'MASTER KEY'!$A$2:$C9330,3,TRUE)</f>
        <v>#N/A</v>
      </c>
      <c r="D3370" s="6" t="e">
        <f t="shared" si="89"/>
        <v>#N/A</v>
      </c>
      <c r="E3370" s="149" t="e">
        <f t="shared" si="88"/>
        <v>#N/A</v>
      </c>
      <c r="F3370" s="173">
        <v>1</v>
      </c>
      <c r="G3370" t="e">
        <f>VLOOKUP(A3370,'MASTER KEY'!$A$2:$K8368,11,FALSE)</f>
        <v>#N/A</v>
      </c>
      <c r="H3370">
        <v>0</v>
      </c>
    </row>
    <row r="3371" spans="1:8">
      <c r="A3371" s="6">
        <f>'MASTER KEY'!A3371</f>
        <v>0</v>
      </c>
      <c r="B3371" t="e">
        <f>VLOOKUP(A3371,'MASTER KEY'!$A$2:$B9331,2,FALSE)</f>
        <v>#N/A</v>
      </c>
      <c r="C3371" s="149" t="e">
        <f>VLOOKUP(A3371,'MASTER KEY'!$A$2:$C9331,3,TRUE)</f>
        <v>#N/A</v>
      </c>
      <c r="D3371" s="6" t="e">
        <f t="shared" si="89"/>
        <v>#N/A</v>
      </c>
      <c r="E3371" s="149" t="e">
        <f t="shared" si="88"/>
        <v>#N/A</v>
      </c>
      <c r="F3371" s="173">
        <v>1</v>
      </c>
      <c r="G3371" t="e">
        <f>VLOOKUP(A3371,'MASTER KEY'!$A$2:$K8369,11,FALSE)</f>
        <v>#N/A</v>
      </c>
      <c r="H3371">
        <v>0</v>
      </c>
    </row>
    <row r="3372" spans="1:8">
      <c r="A3372" s="6">
        <f>'MASTER KEY'!A3372</f>
        <v>0</v>
      </c>
      <c r="B3372" t="e">
        <f>VLOOKUP(A3372,'MASTER KEY'!$A$2:$B9332,2,FALSE)</f>
        <v>#N/A</v>
      </c>
      <c r="C3372" s="149" t="e">
        <f>VLOOKUP(A3372,'MASTER KEY'!$A$2:$C9332,3,TRUE)</f>
        <v>#N/A</v>
      </c>
      <c r="D3372" s="6" t="e">
        <f t="shared" si="89"/>
        <v>#N/A</v>
      </c>
      <c r="E3372" s="149" t="e">
        <f t="shared" si="88"/>
        <v>#N/A</v>
      </c>
      <c r="F3372" s="173">
        <v>1</v>
      </c>
      <c r="G3372" t="e">
        <f>VLOOKUP(A3372,'MASTER KEY'!$A$2:$K8370,11,FALSE)</f>
        <v>#N/A</v>
      </c>
      <c r="H3372">
        <v>0</v>
      </c>
    </row>
    <row r="3373" spans="1:8">
      <c r="A3373" s="6">
        <f>'MASTER KEY'!A3373</f>
        <v>0</v>
      </c>
      <c r="B3373" t="e">
        <f>VLOOKUP(A3373,'MASTER KEY'!$A$2:$B9333,2,FALSE)</f>
        <v>#N/A</v>
      </c>
      <c r="C3373" s="149" t="e">
        <f>VLOOKUP(A3373,'MASTER KEY'!$A$2:$C9333,3,TRUE)</f>
        <v>#N/A</v>
      </c>
      <c r="D3373" s="6" t="e">
        <f t="shared" si="89"/>
        <v>#N/A</v>
      </c>
      <c r="E3373" s="149" t="e">
        <f t="shared" si="88"/>
        <v>#N/A</v>
      </c>
      <c r="F3373" s="173">
        <v>1</v>
      </c>
      <c r="G3373" t="e">
        <f>VLOOKUP(A3373,'MASTER KEY'!$A$2:$K8371,11,FALSE)</f>
        <v>#N/A</v>
      </c>
      <c r="H3373">
        <v>0</v>
      </c>
    </row>
    <row r="3374" spans="1:8">
      <c r="A3374" s="6">
        <f>'MASTER KEY'!A3374</f>
        <v>0</v>
      </c>
      <c r="B3374" t="e">
        <f>VLOOKUP(A3374,'MASTER KEY'!$A$2:$B9334,2,FALSE)</f>
        <v>#N/A</v>
      </c>
      <c r="C3374" s="149" t="e">
        <f>VLOOKUP(A3374,'MASTER KEY'!$A$2:$C9334,3,TRUE)</f>
        <v>#N/A</v>
      </c>
      <c r="D3374" s="6" t="e">
        <f t="shared" si="89"/>
        <v>#N/A</v>
      </c>
      <c r="E3374" s="149" t="e">
        <f t="shared" si="88"/>
        <v>#N/A</v>
      </c>
      <c r="F3374" s="173">
        <v>1</v>
      </c>
      <c r="G3374" t="e">
        <f>VLOOKUP(A3374,'MASTER KEY'!$A$2:$K8372,11,FALSE)</f>
        <v>#N/A</v>
      </c>
      <c r="H3374">
        <v>0</v>
      </c>
    </row>
    <row r="3375" spans="1:8">
      <c r="A3375" s="6">
        <f>'MASTER KEY'!A3375</f>
        <v>0</v>
      </c>
      <c r="B3375" t="e">
        <f>VLOOKUP(A3375,'MASTER KEY'!$A$2:$B9335,2,FALSE)</f>
        <v>#N/A</v>
      </c>
      <c r="C3375" s="149" t="e">
        <f>VLOOKUP(A3375,'MASTER KEY'!$A$2:$C9335,3,TRUE)</f>
        <v>#N/A</v>
      </c>
      <c r="D3375" s="6" t="e">
        <f t="shared" si="89"/>
        <v>#N/A</v>
      </c>
      <c r="E3375" s="149" t="e">
        <f t="shared" si="88"/>
        <v>#N/A</v>
      </c>
      <c r="F3375" s="173">
        <v>1</v>
      </c>
      <c r="G3375" t="e">
        <f>VLOOKUP(A3375,'MASTER KEY'!$A$2:$K8373,11,FALSE)</f>
        <v>#N/A</v>
      </c>
      <c r="H3375">
        <v>0</v>
      </c>
    </row>
    <row r="3376" spans="1:8">
      <c r="A3376" s="6">
        <f>'MASTER KEY'!A3376</f>
        <v>0</v>
      </c>
      <c r="B3376" t="e">
        <f>VLOOKUP(A3376,'MASTER KEY'!$A$2:$B9336,2,FALSE)</f>
        <v>#N/A</v>
      </c>
      <c r="C3376" s="149" t="e">
        <f>VLOOKUP(A3376,'MASTER KEY'!$A$2:$C9336,3,TRUE)</f>
        <v>#N/A</v>
      </c>
      <c r="D3376" s="6" t="e">
        <f t="shared" si="89"/>
        <v>#N/A</v>
      </c>
      <c r="E3376" s="149" t="e">
        <f t="shared" si="88"/>
        <v>#N/A</v>
      </c>
      <c r="F3376" s="173">
        <v>1</v>
      </c>
      <c r="G3376" t="e">
        <f>VLOOKUP(A3376,'MASTER KEY'!$A$2:$K8374,11,FALSE)</f>
        <v>#N/A</v>
      </c>
      <c r="H3376">
        <v>0</v>
      </c>
    </row>
    <row r="3377" spans="1:8">
      <c r="A3377" s="6">
        <f>'MASTER KEY'!A3377</f>
        <v>0</v>
      </c>
      <c r="B3377" t="e">
        <f>VLOOKUP(A3377,'MASTER KEY'!$A$2:$B9337,2,FALSE)</f>
        <v>#N/A</v>
      </c>
      <c r="C3377" s="149" t="e">
        <f>VLOOKUP(A3377,'MASTER KEY'!$A$2:$C9337,3,TRUE)</f>
        <v>#N/A</v>
      </c>
      <c r="D3377" s="6" t="e">
        <f t="shared" si="89"/>
        <v>#N/A</v>
      </c>
      <c r="E3377" s="149" t="e">
        <f t="shared" si="88"/>
        <v>#N/A</v>
      </c>
      <c r="F3377" s="173">
        <v>1</v>
      </c>
      <c r="G3377" t="e">
        <f>VLOOKUP(A3377,'MASTER KEY'!$A$2:$K8375,11,FALSE)</f>
        <v>#N/A</v>
      </c>
      <c r="H3377">
        <v>0</v>
      </c>
    </row>
    <row r="3378" spans="1:8">
      <c r="A3378" s="6">
        <f>'MASTER KEY'!A3378</f>
        <v>0</v>
      </c>
      <c r="B3378" t="e">
        <f>VLOOKUP(A3378,'MASTER KEY'!$A$2:$B9338,2,FALSE)</f>
        <v>#N/A</v>
      </c>
      <c r="C3378" s="149" t="e">
        <f>VLOOKUP(A3378,'MASTER KEY'!$A$2:$C9338,3,TRUE)</f>
        <v>#N/A</v>
      </c>
      <c r="D3378" s="6" t="e">
        <f t="shared" si="89"/>
        <v>#N/A</v>
      </c>
      <c r="E3378" s="149" t="e">
        <f t="shared" si="88"/>
        <v>#N/A</v>
      </c>
      <c r="F3378" s="173">
        <v>1</v>
      </c>
      <c r="G3378" t="e">
        <f>VLOOKUP(A3378,'MASTER KEY'!$A$2:$K8376,11,FALSE)</f>
        <v>#N/A</v>
      </c>
      <c r="H3378">
        <v>0</v>
      </c>
    </row>
    <row r="3379" spans="1:8">
      <c r="A3379" s="6">
        <f>'MASTER KEY'!A3379</f>
        <v>0</v>
      </c>
      <c r="B3379" t="e">
        <f>VLOOKUP(A3379,'MASTER KEY'!$A$2:$B9339,2,FALSE)</f>
        <v>#N/A</v>
      </c>
      <c r="C3379" s="149" t="e">
        <f>VLOOKUP(A3379,'MASTER KEY'!$A$2:$C9339,3,TRUE)</f>
        <v>#N/A</v>
      </c>
      <c r="D3379" s="6" t="e">
        <f t="shared" si="89"/>
        <v>#N/A</v>
      </c>
      <c r="E3379" s="149" t="e">
        <f t="shared" si="88"/>
        <v>#N/A</v>
      </c>
      <c r="F3379" s="173">
        <v>1</v>
      </c>
      <c r="G3379" t="e">
        <f>VLOOKUP(A3379,'MASTER KEY'!$A$2:$K8377,11,FALSE)</f>
        <v>#N/A</v>
      </c>
      <c r="H3379">
        <v>0</v>
      </c>
    </row>
    <row r="3380" spans="1:8">
      <c r="A3380" s="6">
        <f>'MASTER KEY'!A3380</f>
        <v>0</v>
      </c>
      <c r="B3380" t="e">
        <f>VLOOKUP(A3380,'MASTER KEY'!$A$2:$B9340,2,FALSE)</f>
        <v>#N/A</v>
      </c>
      <c r="C3380" s="149" t="e">
        <f>VLOOKUP(A3380,'MASTER KEY'!$A$2:$C9340,3,TRUE)</f>
        <v>#N/A</v>
      </c>
      <c r="D3380" s="6" t="e">
        <f t="shared" si="89"/>
        <v>#N/A</v>
      </c>
      <c r="E3380" s="149" t="e">
        <f t="shared" si="88"/>
        <v>#N/A</v>
      </c>
      <c r="F3380" s="173">
        <v>1</v>
      </c>
      <c r="G3380" t="e">
        <f>VLOOKUP(A3380,'MASTER KEY'!$A$2:$K8378,11,FALSE)</f>
        <v>#N/A</v>
      </c>
      <c r="H3380">
        <v>0</v>
      </c>
    </row>
    <row r="3381" spans="1:8">
      <c r="A3381" s="6">
        <f>'MASTER KEY'!A3381</f>
        <v>0</v>
      </c>
      <c r="B3381" t="e">
        <f>VLOOKUP(A3381,'MASTER KEY'!$A$2:$B9341,2,FALSE)</f>
        <v>#N/A</v>
      </c>
      <c r="C3381" s="149" t="e">
        <f>VLOOKUP(A3381,'MASTER KEY'!$A$2:$C9341,3,TRUE)</f>
        <v>#N/A</v>
      </c>
      <c r="D3381" s="6" t="e">
        <f t="shared" si="89"/>
        <v>#N/A</v>
      </c>
      <c r="E3381" s="149" t="e">
        <f t="shared" si="88"/>
        <v>#N/A</v>
      </c>
      <c r="F3381" s="173">
        <v>1</v>
      </c>
      <c r="G3381" t="e">
        <f>VLOOKUP(A3381,'MASTER KEY'!$A$2:$K8379,11,FALSE)</f>
        <v>#N/A</v>
      </c>
      <c r="H3381">
        <v>0</v>
      </c>
    </row>
    <row r="3382" spans="1:8">
      <c r="A3382" s="6">
        <f>'MASTER KEY'!A3382</f>
        <v>0</v>
      </c>
      <c r="B3382" t="e">
        <f>VLOOKUP(A3382,'MASTER KEY'!$A$2:$B9342,2,FALSE)</f>
        <v>#N/A</v>
      </c>
      <c r="C3382" s="149" t="e">
        <f>VLOOKUP(A3382,'MASTER KEY'!$A$2:$C9342,3,TRUE)</f>
        <v>#N/A</v>
      </c>
      <c r="D3382" s="6" t="e">
        <f t="shared" si="89"/>
        <v>#N/A</v>
      </c>
      <c r="E3382" s="149" t="e">
        <f t="shared" si="88"/>
        <v>#N/A</v>
      </c>
      <c r="F3382" s="173">
        <v>1</v>
      </c>
      <c r="G3382" t="e">
        <f>VLOOKUP(A3382,'MASTER KEY'!$A$2:$K8380,11,FALSE)</f>
        <v>#N/A</v>
      </c>
      <c r="H3382">
        <v>0</v>
      </c>
    </row>
    <row r="3383" spans="1:8">
      <c r="A3383" s="6">
        <f>'MASTER KEY'!A3383</f>
        <v>0</v>
      </c>
      <c r="B3383" t="e">
        <f>VLOOKUP(A3383,'MASTER KEY'!$A$2:$B9343,2,FALSE)</f>
        <v>#N/A</v>
      </c>
      <c r="C3383" s="149" t="e">
        <f>VLOOKUP(A3383,'MASTER KEY'!$A$2:$C9343,3,TRUE)</f>
        <v>#N/A</v>
      </c>
      <c r="D3383" s="6" t="e">
        <f t="shared" si="89"/>
        <v>#N/A</v>
      </c>
      <c r="E3383" s="149" t="e">
        <f t="shared" si="88"/>
        <v>#N/A</v>
      </c>
      <c r="F3383" s="173">
        <v>1</v>
      </c>
      <c r="G3383" t="e">
        <f>VLOOKUP(A3383,'MASTER KEY'!$A$2:$K8381,11,FALSE)</f>
        <v>#N/A</v>
      </c>
      <c r="H3383">
        <v>0</v>
      </c>
    </row>
    <row r="3384" spans="1:8">
      <c r="A3384" s="6">
        <f>'MASTER KEY'!A3384</f>
        <v>0</v>
      </c>
      <c r="B3384" t="e">
        <f>VLOOKUP(A3384,'MASTER KEY'!$A$2:$B9344,2,FALSE)</f>
        <v>#N/A</v>
      </c>
      <c r="C3384" s="149" t="e">
        <f>VLOOKUP(A3384,'MASTER KEY'!$A$2:$C9344,3,TRUE)</f>
        <v>#N/A</v>
      </c>
      <c r="D3384" s="6" t="e">
        <f t="shared" si="89"/>
        <v>#N/A</v>
      </c>
      <c r="E3384" s="149" t="e">
        <f t="shared" ref="E3384:E3447" si="90">C3384</f>
        <v>#N/A</v>
      </c>
      <c r="F3384" s="173">
        <v>1</v>
      </c>
      <c r="G3384" t="e">
        <f>VLOOKUP(A3384,'MASTER KEY'!$A$2:$K8382,11,FALSE)</f>
        <v>#N/A</v>
      </c>
      <c r="H3384">
        <v>0</v>
      </c>
    </row>
    <row r="3385" spans="1:8">
      <c r="A3385" s="6">
        <f>'MASTER KEY'!A3385</f>
        <v>0</v>
      </c>
      <c r="B3385" t="e">
        <f>VLOOKUP(A3385,'MASTER KEY'!$A$2:$B9345,2,FALSE)</f>
        <v>#N/A</v>
      </c>
      <c r="C3385" s="149" t="e">
        <f>VLOOKUP(A3385,'MASTER KEY'!$A$2:$C9345,3,TRUE)</f>
        <v>#N/A</v>
      </c>
      <c r="D3385" s="6" t="e">
        <f t="shared" si="89"/>
        <v>#N/A</v>
      </c>
      <c r="E3385" s="149" t="e">
        <f t="shared" si="90"/>
        <v>#N/A</v>
      </c>
      <c r="F3385" s="173">
        <v>1</v>
      </c>
      <c r="G3385" t="e">
        <f>VLOOKUP(A3385,'MASTER KEY'!$A$2:$K8383,11,FALSE)</f>
        <v>#N/A</v>
      </c>
      <c r="H3385">
        <v>0</v>
      </c>
    </row>
    <row r="3386" spans="1:8">
      <c r="A3386" s="6">
        <f>'MASTER KEY'!A3386</f>
        <v>0</v>
      </c>
      <c r="B3386" t="e">
        <f>VLOOKUP(A3386,'MASTER KEY'!$A$2:$B9346,2,FALSE)</f>
        <v>#N/A</v>
      </c>
      <c r="C3386" s="149" t="e">
        <f>VLOOKUP(A3386,'MASTER KEY'!$A$2:$C9346,3,TRUE)</f>
        <v>#N/A</v>
      </c>
      <c r="D3386" s="6" t="e">
        <f t="shared" si="89"/>
        <v>#N/A</v>
      </c>
      <c r="E3386" s="149" t="e">
        <f t="shared" si="90"/>
        <v>#N/A</v>
      </c>
      <c r="F3386" s="173">
        <v>1</v>
      </c>
      <c r="G3386" t="e">
        <f>VLOOKUP(A3386,'MASTER KEY'!$A$2:$K8384,11,FALSE)</f>
        <v>#N/A</v>
      </c>
      <c r="H3386">
        <v>0</v>
      </c>
    </row>
    <row r="3387" spans="1:8">
      <c r="A3387" s="6">
        <f>'MASTER KEY'!A3387</f>
        <v>0</v>
      </c>
      <c r="B3387" t="e">
        <f>VLOOKUP(A3387,'MASTER KEY'!$A$2:$B9347,2,FALSE)</f>
        <v>#N/A</v>
      </c>
      <c r="C3387" s="149" t="e">
        <f>VLOOKUP(A3387,'MASTER KEY'!$A$2:$C9347,3,TRUE)</f>
        <v>#N/A</v>
      </c>
      <c r="D3387" s="6" t="e">
        <f t="shared" si="89"/>
        <v>#N/A</v>
      </c>
      <c r="E3387" s="149" t="e">
        <f t="shared" si="90"/>
        <v>#N/A</v>
      </c>
      <c r="F3387" s="173">
        <v>1</v>
      </c>
      <c r="G3387" t="e">
        <f>VLOOKUP(A3387,'MASTER KEY'!$A$2:$K8385,11,FALSE)</f>
        <v>#N/A</v>
      </c>
      <c r="H3387">
        <v>0</v>
      </c>
    </row>
    <row r="3388" spans="1:8">
      <c r="A3388" s="6">
        <f>'MASTER KEY'!A3388</f>
        <v>0</v>
      </c>
      <c r="B3388" t="e">
        <f>VLOOKUP(A3388,'MASTER KEY'!$A$2:$B9348,2,FALSE)</f>
        <v>#N/A</v>
      </c>
      <c r="C3388" s="149" t="e">
        <f>VLOOKUP(A3388,'MASTER KEY'!$A$2:$C9348,3,TRUE)</f>
        <v>#N/A</v>
      </c>
      <c r="D3388" s="6" t="e">
        <f t="shared" si="89"/>
        <v>#N/A</v>
      </c>
      <c r="E3388" s="149" t="e">
        <f t="shared" si="90"/>
        <v>#N/A</v>
      </c>
      <c r="F3388" s="173">
        <v>1</v>
      </c>
      <c r="G3388" t="e">
        <f>VLOOKUP(A3388,'MASTER KEY'!$A$2:$K8386,11,FALSE)</f>
        <v>#N/A</v>
      </c>
      <c r="H3388">
        <v>0</v>
      </c>
    </row>
    <row r="3389" spans="1:8">
      <c r="A3389" s="6">
        <f>'MASTER KEY'!A3389</f>
        <v>0</v>
      </c>
      <c r="B3389" t="e">
        <f>VLOOKUP(A3389,'MASTER KEY'!$A$2:$B9349,2,FALSE)</f>
        <v>#N/A</v>
      </c>
      <c r="C3389" s="149" t="e">
        <f>VLOOKUP(A3389,'MASTER KEY'!$A$2:$C9349,3,TRUE)</f>
        <v>#N/A</v>
      </c>
      <c r="D3389" s="6" t="e">
        <f t="shared" si="89"/>
        <v>#N/A</v>
      </c>
      <c r="E3389" s="149" t="e">
        <f t="shared" si="90"/>
        <v>#N/A</v>
      </c>
      <c r="F3389" s="173">
        <v>1</v>
      </c>
      <c r="G3389" t="e">
        <f>VLOOKUP(A3389,'MASTER KEY'!$A$2:$K8387,11,FALSE)</f>
        <v>#N/A</v>
      </c>
      <c r="H3389">
        <v>0</v>
      </c>
    </row>
    <row r="3390" spans="1:8">
      <c r="A3390" s="6">
        <f>'MASTER KEY'!A3390</f>
        <v>0</v>
      </c>
      <c r="B3390" t="e">
        <f>VLOOKUP(A3390,'MASTER KEY'!$A$2:$B9350,2,FALSE)</f>
        <v>#N/A</v>
      </c>
      <c r="C3390" s="149" t="e">
        <f>VLOOKUP(A3390,'MASTER KEY'!$A$2:$C9350,3,TRUE)</f>
        <v>#N/A</v>
      </c>
      <c r="D3390" s="6" t="e">
        <f t="shared" si="89"/>
        <v>#N/A</v>
      </c>
      <c r="E3390" s="149" t="e">
        <f t="shared" si="90"/>
        <v>#N/A</v>
      </c>
      <c r="F3390" s="173">
        <v>1</v>
      </c>
      <c r="G3390" t="e">
        <f>VLOOKUP(A3390,'MASTER KEY'!$A$2:$K8388,11,FALSE)</f>
        <v>#N/A</v>
      </c>
      <c r="H3390">
        <v>0</v>
      </c>
    </row>
    <row r="3391" spans="1:8">
      <c r="A3391" s="6">
        <f>'MASTER KEY'!A3391</f>
        <v>0</v>
      </c>
      <c r="B3391" t="e">
        <f>VLOOKUP(A3391,'MASTER KEY'!$A$2:$B9351,2,FALSE)</f>
        <v>#N/A</v>
      </c>
      <c r="C3391" s="149" t="e">
        <f>VLOOKUP(A3391,'MASTER KEY'!$A$2:$C9351,3,TRUE)</f>
        <v>#N/A</v>
      </c>
      <c r="D3391" s="6" t="e">
        <f t="shared" si="89"/>
        <v>#N/A</v>
      </c>
      <c r="E3391" s="149" t="e">
        <f t="shared" si="90"/>
        <v>#N/A</v>
      </c>
      <c r="F3391" s="173">
        <v>1</v>
      </c>
      <c r="G3391" t="e">
        <f>VLOOKUP(A3391,'MASTER KEY'!$A$2:$K8389,11,FALSE)</f>
        <v>#N/A</v>
      </c>
      <c r="H3391">
        <v>0</v>
      </c>
    </row>
    <row r="3392" spans="1:8">
      <c r="A3392" s="6">
        <f>'MASTER KEY'!A3392</f>
        <v>0</v>
      </c>
      <c r="B3392" t="e">
        <f>VLOOKUP(A3392,'MASTER KEY'!$A$2:$B9352,2,FALSE)</f>
        <v>#N/A</v>
      </c>
      <c r="C3392" s="149" t="e">
        <f>VLOOKUP(A3392,'MASTER KEY'!$A$2:$C9352,3,TRUE)</f>
        <v>#N/A</v>
      </c>
      <c r="D3392" s="6" t="e">
        <f t="shared" si="89"/>
        <v>#N/A</v>
      </c>
      <c r="E3392" s="149" t="e">
        <f t="shared" si="90"/>
        <v>#N/A</v>
      </c>
      <c r="F3392" s="173">
        <v>1</v>
      </c>
      <c r="G3392" t="e">
        <f>VLOOKUP(A3392,'MASTER KEY'!$A$2:$K8390,11,FALSE)</f>
        <v>#N/A</v>
      </c>
      <c r="H3392">
        <v>0</v>
      </c>
    </row>
    <row r="3393" spans="1:8">
      <c r="A3393" s="6">
        <f>'MASTER KEY'!A3393</f>
        <v>0</v>
      </c>
      <c r="B3393" t="e">
        <f>VLOOKUP(A3393,'MASTER KEY'!$A$2:$B9353,2,FALSE)</f>
        <v>#N/A</v>
      </c>
      <c r="C3393" s="149" t="e">
        <f>VLOOKUP(A3393,'MASTER KEY'!$A$2:$C9353,3,TRUE)</f>
        <v>#N/A</v>
      </c>
      <c r="D3393" s="6" t="e">
        <f t="shared" si="89"/>
        <v>#N/A</v>
      </c>
      <c r="E3393" s="149" t="e">
        <f t="shared" si="90"/>
        <v>#N/A</v>
      </c>
      <c r="F3393" s="173">
        <v>1</v>
      </c>
      <c r="G3393" t="e">
        <f>VLOOKUP(A3393,'MASTER KEY'!$A$2:$K8391,11,FALSE)</f>
        <v>#N/A</v>
      </c>
      <c r="H3393">
        <v>0</v>
      </c>
    </row>
    <row r="3394" spans="1:8">
      <c r="A3394" s="6">
        <f>'MASTER KEY'!A3394</f>
        <v>0</v>
      </c>
      <c r="B3394" t="e">
        <f>VLOOKUP(A3394,'MASTER KEY'!$A$2:$B9354,2,FALSE)</f>
        <v>#N/A</v>
      </c>
      <c r="C3394" s="149" t="e">
        <f>VLOOKUP(A3394,'MASTER KEY'!$A$2:$C9354,3,TRUE)</f>
        <v>#N/A</v>
      </c>
      <c r="D3394" s="6" t="e">
        <f t="shared" si="89"/>
        <v>#N/A</v>
      </c>
      <c r="E3394" s="149" t="e">
        <f t="shared" si="90"/>
        <v>#N/A</v>
      </c>
      <c r="F3394" s="173">
        <v>1</v>
      </c>
      <c r="G3394" t="e">
        <f>VLOOKUP(A3394,'MASTER KEY'!$A$2:$K8392,11,FALSE)</f>
        <v>#N/A</v>
      </c>
      <c r="H3394">
        <v>0</v>
      </c>
    </row>
    <row r="3395" spans="1:8">
      <c r="A3395" s="6">
        <f>'MASTER KEY'!A3395</f>
        <v>0</v>
      </c>
      <c r="B3395" t="e">
        <f>VLOOKUP(A3395,'MASTER KEY'!$A$2:$B9355,2,FALSE)</f>
        <v>#N/A</v>
      </c>
      <c r="C3395" s="149" t="e">
        <f>VLOOKUP(A3395,'MASTER KEY'!$A$2:$C9355,3,TRUE)</f>
        <v>#N/A</v>
      </c>
      <c r="D3395" s="6" t="e">
        <f t="shared" si="89"/>
        <v>#N/A</v>
      </c>
      <c r="E3395" s="149" t="e">
        <f t="shared" si="90"/>
        <v>#N/A</v>
      </c>
      <c r="F3395" s="173">
        <v>1</v>
      </c>
      <c r="G3395" t="e">
        <f>VLOOKUP(A3395,'MASTER KEY'!$A$2:$K8393,11,FALSE)</f>
        <v>#N/A</v>
      </c>
      <c r="H3395">
        <v>0</v>
      </c>
    </row>
    <row r="3396" spans="1:8">
      <c r="A3396" s="6">
        <f>'MASTER KEY'!A3396</f>
        <v>0</v>
      </c>
      <c r="B3396" t="e">
        <f>VLOOKUP(A3396,'MASTER KEY'!$A$2:$B9356,2,FALSE)</f>
        <v>#N/A</v>
      </c>
      <c r="C3396" s="149" t="e">
        <f>VLOOKUP(A3396,'MASTER KEY'!$A$2:$C9356,3,TRUE)</f>
        <v>#N/A</v>
      </c>
      <c r="D3396" s="6" t="e">
        <f t="shared" si="89"/>
        <v>#N/A</v>
      </c>
      <c r="E3396" s="149" t="e">
        <f t="shared" si="90"/>
        <v>#N/A</v>
      </c>
      <c r="F3396" s="173">
        <v>1</v>
      </c>
      <c r="G3396" t="e">
        <f>VLOOKUP(A3396,'MASTER KEY'!$A$2:$K8394,11,FALSE)</f>
        <v>#N/A</v>
      </c>
      <c r="H3396">
        <v>0</v>
      </c>
    </row>
    <row r="3397" spans="1:8">
      <c r="A3397" s="6">
        <f>'MASTER KEY'!A3397</f>
        <v>0</v>
      </c>
      <c r="B3397" t="e">
        <f>VLOOKUP(A3397,'MASTER KEY'!$A$2:$B9357,2,FALSE)</f>
        <v>#N/A</v>
      </c>
      <c r="C3397" s="149" t="e">
        <f>VLOOKUP(A3397,'MASTER KEY'!$A$2:$C9357,3,TRUE)</f>
        <v>#N/A</v>
      </c>
      <c r="D3397" s="6" t="e">
        <f t="shared" si="89"/>
        <v>#N/A</v>
      </c>
      <c r="E3397" s="149" t="e">
        <f t="shared" si="90"/>
        <v>#N/A</v>
      </c>
      <c r="F3397" s="173">
        <v>1</v>
      </c>
      <c r="G3397" t="e">
        <f>VLOOKUP(A3397,'MASTER KEY'!$A$2:$K8395,11,FALSE)</f>
        <v>#N/A</v>
      </c>
      <c r="H3397">
        <v>0</v>
      </c>
    </row>
    <row r="3398" spans="1:8">
      <c r="A3398" s="6">
        <f>'MASTER KEY'!A3398</f>
        <v>0</v>
      </c>
      <c r="B3398" t="e">
        <f>VLOOKUP(A3398,'MASTER KEY'!$A$2:$B9358,2,FALSE)</f>
        <v>#N/A</v>
      </c>
      <c r="C3398" s="149" t="e">
        <f>VLOOKUP(A3398,'MASTER KEY'!$A$2:$C9358,3,TRUE)</f>
        <v>#N/A</v>
      </c>
      <c r="D3398" s="6" t="e">
        <f t="shared" si="89"/>
        <v>#N/A</v>
      </c>
      <c r="E3398" s="149" t="e">
        <f t="shared" si="90"/>
        <v>#N/A</v>
      </c>
      <c r="F3398" s="173">
        <v>1</v>
      </c>
      <c r="G3398" t="e">
        <f>VLOOKUP(A3398,'MASTER KEY'!$A$2:$K8396,11,FALSE)</f>
        <v>#N/A</v>
      </c>
      <c r="H3398">
        <v>0</v>
      </c>
    </row>
    <row r="3399" spans="1:8">
      <c r="A3399" s="6">
        <f>'MASTER KEY'!A3399</f>
        <v>0</v>
      </c>
      <c r="B3399" t="e">
        <f>VLOOKUP(A3399,'MASTER KEY'!$A$2:$B9359,2,FALSE)</f>
        <v>#N/A</v>
      </c>
      <c r="C3399" s="149" t="e">
        <f>VLOOKUP(A3399,'MASTER KEY'!$A$2:$C9359,3,TRUE)</f>
        <v>#N/A</v>
      </c>
      <c r="D3399" s="6" t="e">
        <f t="shared" si="89"/>
        <v>#N/A</v>
      </c>
      <c r="E3399" s="149" t="e">
        <f t="shared" si="90"/>
        <v>#N/A</v>
      </c>
      <c r="F3399" s="173">
        <v>1</v>
      </c>
      <c r="G3399" t="e">
        <f>VLOOKUP(A3399,'MASTER KEY'!$A$2:$K8397,11,FALSE)</f>
        <v>#N/A</v>
      </c>
      <c r="H3399">
        <v>0</v>
      </c>
    </row>
    <row r="3400" spans="1:8">
      <c r="A3400" s="6">
        <f>'MASTER KEY'!A3400</f>
        <v>0</v>
      </c>
      <c r="B3400" t="e">
        <f>VLOOKUP(A3400,'MASTER KEY'!$A$2:$B9360,2,FALSE)</f>
        <v>#N/A</v>
      </c>
      <c r="C3400" s="149" t="e">
        <f>VLOOKUP(A3400,'MASTER KEY'!$A$2:$C9360,3,TRUE)</f>
        <v>#N/A</v>
      </c>
      <c r="D3400" s="6" t="e">
        <f t="shared" si="89"/>
        <v>#N/A</v>
      </c>
      <c r="E3400" s="149" t="e">
        <f t="shared" si="90"/>
        <v>#N/A</v>
      </c>
      <c r="F3400" s="173">
        <v>1</v>
      </c>
      <c r="G3400" t="e">
        <f>VLOOKUP(A3400,'MASTER KEY'!$A$2:$K8398,11,FALSE)</f>
        <v>#N/A</v>
      </c>
      <c r="H3400">
        <v>0</v>
      </c>
    </row>
    <row r="3401" spans="1:8">
      <c r="A3401" s="6">
        <f>'MASTER KEY'!A3401</f>
        <v>0</v>
      </c>
      <c r="B3401" t="e">
        <f>VLOOKUP(A3401,'MASTER KEY'!$A$2:$B9361,2,FALSE)</f>
        <v>#N/A</v>
      </c>
      <c r="C3401" s="149" t="e">
        <f>VLOOKUP(A3401,'MASTER KEY'!$A$2:$C9361,3,TRUE)</f>
        <v>#N/A</v>
      </c>
      <c r="D3401" s="6" t="e">
        <f t="shared" si="89"/>
        <v>#N/A</v>
      </c>
      <c r="E3401" s="149" t="e">
        <f t="shared" si="90"/>
        <v>#N/A</v>
      </c>
      <c r="F3401" s="173">
        <v>1</v>
      </c>
      <c r="G3401" t="e">
        <f>VLOOKUP(A3401,'MASTER KEY'!$A$2:$K8399,11,FALSE)</f>
        <v>#N/A</v>
      </c>
      <c r="H3401">
        <v>0</v>
      </c>
    </row>
    <row r="3402" spans="1:8">
      <c r="A3402" s="6">
        <f>'MASTER KEY'!A3402</f>
        <v>0</v>
      </c>
      <c r="B3402" t="e">
        <f>VLOOKUP(A3402,'MASTER KEY'!$A$2:$B9362,2,FALSE)</f>
        <v>#N/A</v>
      </c>
      <c r="C3402" s="149" t="e">
        <f>VLOOKUP(A3402,'MASTER KEY'!$A$2:$C9362,3,TRUE)</f>
        <v>#N/A</v>
      </c>
      <c r="D3402" s="6" t="e">
        <f t="shared" si="89"/>
        <v>#N/A</v>
      </c>
      <c r="E3402" s="149" t="e">
        <f t="shared" si="90"/>
        <v>#N/A</v>
      </c>
      <c r="F3402" s="173">
        <v>1</v>
      </c>
      <c r="G3402" t="e">
        <f>VLOOKUP(A3402,'MASTER KEY'!$A$2:$K8400,11,FALSE)</f>
        <v>#N/A</v>
      </c>
      <c r="H3402">
        <v>0</v>
      </c>
    </row>
    <row r="3403" spans="1:8">
      <c r="A3403" s="6">
        <f>'MASTER KEY'!A3403</f>
        <v>0</v>
      </c>
      <c r="B3403" t="e">
        <f>VLOOKUP(A3403,'MASTER KEY'!$A$2:$B9363,2,FALSE)</f>
        <v>#N/A</v>
      </c>
      <c r="C3403" s="149" t="e">
        <f>VLOOKUP(A3403,'MASTER KEY'!$A$2:$C9363,3,TRUE)</f>
        <v>#N/A</v>
      </c>
      <c r="D3403" s="6" t="e">
        <f t="shared" ref="D3403:D3466" si="91">SUBSTITUTE(SUBSTITUTE(SUBSTITUTE(SUBSTITUTE(SUBSTITUTE(SUBSTITUTE(SUBSTITUTE(SUBSTITUTE(SUBSTITUTE(SUBSTITUTE(SUBSTITUTE(SUBSTITUTE(B3403," ","_"),"%",""),"(",""),")",""),"/",""),",",""),"-",""),".",""),"'",""),"&lt;",""),"&gt;",""),"=","")</f>
        <v>#N/A</v>
      </c>
      <c r="E3403" s="149" t="e">
        <f t="shared" si="90"/>
        <v>#N/A</v>
      </c>
      <c r="F3403" s="173">
        <v>1</v>
      </c>
      <c r="G3403" t="e">
        <f>VLOOKUP(A3403,'MASTER KEY'!$A$2:$K8401,11,FALSE)</f>
        <v>#N/A</v>
      </c>
      <c r="H3403">
        <v>0</v>
      </c>
    </row>
    <row r="3404" spans="1:8">
      <c r="A3404" s="6">
        <f>'MASTER KEY'!A3404</f>
        <v>0</v>
      </c>
      <c r="B3404" t="e">
        <f>VLOOKUP(A3404,'MASTER KEY'!$A$2:$B9364,2,FALSE)</f>
        <v>#N/A</v>
      </c>
      <c r="C3404" s="149" t="e">
        <f>VLOOKUP(A3404,'MASTER KEY'!$A$2:$C9364,3,TRUE)</f>
        <v>#N/A</v>
      </c>
      <c r="D3404" s="6" t="e">
        <f t="shared" si="91"/>
        <v>#N/A</v>
      </c>
      <c r="E3404" s="149" t="e">
        <f t="shared" si="90"/>
        <v>#N/A</v>
      </c>
      <c r="F3404" s="173">
        <v>1</v>
      </c>
      <c r="G3404" t="e">
        <f>VLOOKUP(A3404,'MASTER KEY'!$A$2:$K8402,11,FALSE)</f>
        <v>#N/A</v>
      </c>
      <c r="H3404">
        <v>0</v>
      </c>
    </row>
    <row r="3405" spans="1:8">
      <c r="A3405" s="6">
        <f>'MASTER KEY'!A3405</f>
        <v>0</v>
      </c>
      <c r="B3405" t="e">
        <f>VLOOKUP(A3405,'MASTER KEY'!$A$2:$B9365,2,FALSE)</f>
        <v>#N/A</v>
      </c>
      <c r="C3405" s="149" t="e">
        <f>VLOOKUP(A3405,'MASTER KEY'!$A$2:$C9365,3,TRUE)</f>
        <v>#N/A</v>
      </c>
      <c r="D3405" s="6" t="e">
        <f t="shared" si="91"/>
        <v>#N/A</v>
      </c>
      <c r="E3405" s="149" t="e">
        <f t="shared" si="90"/>
        <v>#N/A</v>
      </c>
      <c r="F3405" s="173">
        <v>1</v>
      </c>
      <c r="G3405" t="e">
        <f>VLOOKUP(A3405,'MASTER KEY'!$A$2:$K8403,11,FALSE)</f>
        <v>#N/A</v>
      </c>
      <c r="H3405">
        <v>0</v>
      </c>
    </row>
    <row r="3406" spans="1:8">
      <c r="A3406" s="6">
        <f>'MASTER KEY'!A3406</f>
        <v>0</v>
      </c>
      <c r="B3406" t="e">
        <f>VLOOKUP(A3406,'MASTER KEY'!$A$2:$B9366,2,FALSE)</f>
        <v>#N/A</v>
      </c>
      <c r="C3406" s="149" t="e">
        <f>VLOOKUP(A3406,'MASTER KEY'!$A$2:$C9366,3,TRUE)</f>
        <v>#N/A</v>
      </c>
      <c r="D3406" s="6" t="e">
        <f t="shared" si="91"/>
        <v>#N/A</v>
      </c>
      <c r="E3406" s="149" t="e">
        <f t="shared" si="90"/>
        <v>#N/A</v>
      </c>
      <c r="F3406" s="173">
        <v>1</v>
      </c>
      <c r="G3406" t="e">
        <f>VLOOKUP(A3406,'MASTER KEY'!$A$2:$K8404,11,FALSE)</f>
        <v>#N/A</v>
      </c>
      <c r="H3406">
        <v>0</v>
      </c>
    </row>
    <row r="3407" spans="1:8">
      <c r="A3407" s="6">
        <f>'MASTER KEY'!A3407</f>
        <v>0</v>
      </c>
      <c r="B3407" t="e">
        <f>VLOOKUP(A3407,'MASTER KEY'!$A$2:$B9367,2,FALSE)</f>
        <v>#N/A</v>
      </c>
      <c r="C3407" s="149" t="e">
        <f>VLOOKUP(A3407,'MASTER KEY'!$A$2:$C9367,3,TRUE)</f>
        <v>#N/A</v>
      </c>
      <c r="D3407" s="6" t="e">
        <f t="shared" si="91"/>
        <v>#N/A</v>
      </c>
      <c r="E3407" s="149" t="e">
        <f t="shared" si="90"/>
        <v>#N/A</v>
      </c>
      <c r="F3407" s="173">
        <v>1</v>
      </c>
      <c r="G3407" t="e">
        <f>VLOOKUP(A3407,'MASTER KEY'!$A$2:$K8405,11,FALSE)</f>
        <v>#N/A</v>
      </c>
      <c r="H3407">
        <v>0</v>
      </c>
    </row>
    <row r="3408" spans="1:8">
      <c r="A3408" s="6">
        <f>'MASTER KEY'!A3408</f>
        <v>0</v>
      </c>
      <c r="B3408" t="e">
        <f>VLOOKUP(A3408,'MASTER KEY'!$A$2:$B9368,2,FALSE)</f>
        <v>#N/A</v>
      </c>
      <c r="C3408" s="149" t="e">
        <f>VLOOKUP(A3408,'MASTER KEY'!$A$2:$C9368,3,TRUE)</f>
        <v>#N/A</v>
      </c>
      <c r="D3408" s="6" t="e">
        <f t="shared" si="91"/>
        <v>#N/A</v>
      </c>
      <c r="E3408" s="149" t="e">
        <f t="shared" si="90"/>
        <v>#N/A</v>
      </c>
      <c r="F3408" s="173">
        <v>1</v>
      </c>
      <c r="G3408" t="e">
        <f>VLOOKUP(A3408,'MASTER KEY'!$A$2:$K8406,11,FALSE)</f>
        <v>#N/A</v>
      </c>
      <c r="H3408">
        <v>0</v>
      </c>
    </row>
    <row r="3409" spans="1:8">
      <c r="A3409" s="6">
        <f>'MASTER KEY'!A3409</f>
        <v>0</v>
      </c>
      <c r="B3409" t="e">
        <f>VLOOKUP(A3409,'MASTER KEY'!$A$2:$B9369,2,FALSE)</f>
        <v>#N/A</v>
      </c>
      <c r="C3409" s="149" t="e">
        <f>VLOOKUP(A3409,'MASTER KEY'!$A$2:$C9369,3,TRUE)</f>
        <v>#N/A</v>
      </c>
      <c r="D3409" s="6" t="e">
        <f t="shared" si="91"/>
        <v>#N/A</v>
      </c>
      <c r="E3409" s="149" t="e">
        <f t="shared" si="90"/>
        <v>#N/A</v>
      </c>
      <c r="F3409" s="173">
        <v>1</v>
      </c>
      <c r="G3409" t="e">
        <f>VLOOKUP(A3409,'MASTER KEY'!$A$2:$K8407,11,FALSE)</f>
        <v>#N/A</v>
      </c>
      <c r="H3409">
        <v>0</v>
      </c>
    </row>
    <row r="3410" spans="1:8">
      <c r="A3410" s="6">
        <f>'MASTER KEY'!A3410</f>
        <v>0</v>
      </c>
      <c r="B3410" t="e">
        <f>VLOOKUP(A3410,'MASTER KEY'!$A$2:$B9370,2,FALSE)</f>
        <v>#N/A</v>
      </c>
      <c r="C3410" s="149" t="e">
        <f>VLOOKUP(A3410,'MASTER KEY'!$A$2:$C9370,3,TRUE)</f>
        <v>#N/A</v>
      </c>
      <c r="D3410" s="6" t="e">
        <f t="shared" si="91"/>
        <v>#N/A</v>
      </c>
      <c r="E3410" s="149" t="e">
        <f t="shared" si="90"/>
        <v>#N/A</v>
      </c>
      <c r="F3410" s="173">
        <v>1</v>
      </c>
      <c r="G3410" t="e">
        <f>VLOOKUP(A3410,'MASTER KEY'!$A$2:$K8408,11,FALSE)</f>
        <v>#N/A</v>
      </c>
      <c r="H3410">
        <v>0</v>
      </c>
    </row>
    <row r="3411" spans="1:8">
      <c r="A3411" s="6">
        <f>'MASTER KEY'!A3411</f>
        <v>0</v>
      </c>
      <c r="B3411" t="e">
        <f>VLOOKUP(A3411,'MASTER KEY'!$A$2:$B9371,2,FALSE)</f>
        <v>#N/A</v>
      </c>
      <c r="C3411" s="149" t="e">
        <f>VLOOKUP(A3411,'MASTER KEY'!$A$2:$C9371,3,TRUE)</f>
        <v>#N/A</v>
      </c>
      <c r="D3411" s="6" t="e">
        <f t="shared" si="91"/>
        <v>#N/A</v>
      </c>
      <c r="E3411" s="149" t="e">
        <f t="shared" si="90"/>
        <v>#N/A</v>
      </c>
      <c r="F3411" s="173">
        <v>1</v>
      </c>
      <c r="G3411" t="e">
        <f>VLOOKUP(A3411,'MASTER KEY'!$A$2:$K8409,11,FALSE)</f>
        <v>#N/A</v>
      </c>
      <c r="H3411">
        <v>0</v>
      </c>
    </row>
    <row r="3412" spans="1:8">
      <c r="A3412" s="6">
        <f>'MASTER KEY'!A3412</f>
        <v>0</v>
      </c>
      <c r="B3412" t="e">
        <f>VLOOKUP(A3412,'MASTER KEY'!$A$2:$B9372,2,FALSE)</f>
        <v>#N/A</v>
      </c>
      <c r="C3412" s="149" t="e">
        <f>VLOOKUP(A3412,'MASTER KEY'!$A$2:$C9372,3,TRUE)</f>
        <v>#N/A</v>
      </c>
      <c r="D3412" s="6" t="e">
        <f t="shared" si="91"/>
        <v>#N/A</v>
      </c>
      <c r="E3412" s="149" t="e">
        <f t="shared" si="90"/>
        <v>#N/A</v>
      </c>
      <c r="F3412" s="173">
        <v>1</v>
      </c>
      <c r="G3412" t="e">
        <f>VLOOKUP(A3412,'MASTER KEY'!$A$2:$K8410,11,FALSE)</f>
        <v>#N/A</v>
      </c>
      <c r="H3412">
        <v>0</v>
      </c>
    </row>
    <row r="3413" spans="1:8">
      <c r="A3413" s="6">
        <f>'MASTER KEY'!A3413</f>
        <v>0</v>
      </c>
      <c r="B3413" t="e">
        <f>VLOOKUP(A3413,'MASTER KEY'!$A$2:$B9373,2,FALSE)</f>
        <v>#N/A</v>
      </c>
      <c r="C3413" s="149" t="e">
        <f>VLOOKUP(A3413,'MASTER KEY'!$A$2:$C9373,3,TRUE)</f>
        <v>#N/A</v>
      </c>
      <c r="D3413" s="6" t="e">
        <f t="shared" si="91"/>
        <v>#N/A</v>
      </c>
      <c r="E3413" s="149" t="e">
        <f t="shared" si="90"/>
        <v>#N/A</v>
      </c>
      <c r="F3413" s="173">
        <v>1</v>
      </c>
      <c r="G3413" t="e">
        <f>VLOOKUP(A3413,'MASTER KEY'!$A$2:$K8411,11,FALSE)</f>
        <v>#N/A</v>
      </c>
      <c r="H3413">
        <v>0</v>
      </c>
    </row>
    <row r="3414" spans="1:8">
      <c r="A3414" s="6">
        <f>'MASTER KEY'!A3414</f>
        <v>0</v>
      </c>
      <c r="B3414" t="e">
        <f>VLOOKUP(A3414,'MASTER KEY'!$A$2:$B9374,2,FALSE)</f>
        <v>#N/A</v>
      </c>
      <c r="C3414" s="149" t="e">
        <f>VLOOKUP(A3414,'MASTER KEY'!$A$2:$C9374,3,TRUE)</f>
        <v>#N/A</v>
      </c>
      <c r="D3414" s="6" t="e">
        <f t="shared" si="91"/>
        <v>#N/A</v>
      </c>
      <c r="E3414" s="149" t="e">
        <f t="shared" si="90"/>
        <v>#N/A</v>
      </c>
      <c r="F3414" s="173">
        <v>1</v>
      </c>
      <c r="G3414" t="e">
        <f>VLOOKUP(A3414,'MASTER KEY'!$A$2:$K8412,11,FALSE)</f>
        <v>#N/A</v>
      </c>
      <c r="H3414">
        <v>0</v>
      </c>
    </row>
    <row r="3415" spans="1:8">
      <c r="A3415" s="6">
        <f>'MASTER KEY'!A3415</f>
        <v>0</v>
      </c>
      <c r="B3415" t="e">
        <f>VLOOKUP(A3415,'MASTER KEY'!$A$2:$B9375,2,FALSE)</f>
        <v>#N/A</v>
      </c>
      <c r="C3415" s="149" t="e">
        <f>VLOOKUP(A3415,'MASTER KEY'!$A$2:$C9375,3,TRUE)</f>
        <v>#N/A</v>
      </c>
      <c r="D3415" s="6" t="e">
        <f t="shared" si="91"/>
        <v>#N/A</v>
      </c>
      <c r="E3415" s="149" t="e">
        <f t="shared" si="90"/>
        <v>#N/A</v>
      </c>
      <c r="F3415" s="173">
        <v>1</v>
      </c>
      <c r="G3415" t="e">
        <f>VLOOKUP(A3415,'MASTER KEY'!$A$2:$K8413,11,FALSE)</f>
        <v>#N/A</v>
      </c>
      <c r="H3415">
        <v>0</v>
      </c>
    </row>
    <row r="3416" spans="1:8">
      <c r="A3416" s="6">
        <f>'MASTER KEY'!A3416</f>
        <v>0</v>
      </c>
      <c r="B3416" t="e">
        <f>VLOOKUP(A3416,'MASTER KEY'!$A$2:$B9376,2,FALSE)</f>
        <v>#N/A</v>
      </c>
      <c r="C3416" s="149" t="e">
        <f>VLOOKUP(A3416,'MASTER KEY'!$A$2:$C9376,3,TRUE)</f>
        <v>#N/A</v>
      </c>
      <c r="D3416" s="6" t="e">
        <f t="shared" si="91"/>
        <v>#N/A</v>
      </c>
      <c r="E3416" s="149" t="e">
        <f t="shared" si="90"/>
        <v>#N/A</v>
      </c>
      <c r="F3416" s="173">
        <v>1</v>
      </c>
      <c r="G3416" t="e">
        <f>VLOOKUP(A3416,'MASTER KEY'!$A$2:$K8414,11,FALSE)</f>
        <v>#N/A</v>
      </c>
      <c r="H3416">
        <v>0</v>
      </c>
    </row>
    <row r="3417" spans="1:8">
      <c r="A3417" s="6">
        <f>'MASTER KEY'!A3417</f>
        <v>0</v>
      </c>
      <c r="B3417" t="e">
        <f>VLOOKUP(A3417,'MASTER KEY'!$A$2:$B9377,2,FALSE)</f>
        <v>#N/A</v>
      </c>
      <c r="C3417" s="149" t="e">
        <f>VLOOKUP(A3417,'MASTER KEY'!$A$2:$C9377,3,TRUE)</f>
        <v>#N/A</v>
      </c>
      <c r="D3417" s="6" t="e">
        <f t="shared" si="91"/>
        <v>#N/A</v>
      </c>
      <c r="E3417" s="149" t="e">
        <f t="shared" si="90"/>
        <v>#N/A</v>
      </c>
      <c r="F3417" s="173">
        <v>1</v>
      </c>
      <c r="G3417" t="e">
        <f>VLOOKUP(A3417,'MASTER KEY'!$A$2:$K8415,11,FALSE)</f>
        <v>#N/A</v>
      </c>
      <c r="H3417">
        <v>0</v>
      </c>
    </row>
    <row r="3418" spans="1:8">
      <c r="A3418" s="6">
        <f>'MASTER KEY'!A3418</f>
        <v>0</v>
      </c>
      <c r="B3418" t="e">
        <f>VLOOKUP(A3418,'MASTER KEY'!$A$2:$B9378,2,FALSE)</f>
        <v>#N/A</v>
      </c>
      <c r="C3418" s="149" t="e">
        <f>VLOOKUP(A3418,'MASTER KEY'!$A$2:$C9378,3,TRUE)</f>
        <v>#N/A</v>
      </c>
      <c r="D3418" s="6" t="e">
        <f t="shared" si="91"/>
        <v>#N/A</v>
      </c>
      <c r="E3418" s="149" t="e">
        <f t="shared" si="90"/>
        <v>#N/A</v>
      </c>
      <c r="F3418" s="173">
        <v>1</v>
      </c>
      <c r="G3418" t="e">
        <f>VLOOKUP(A3418,'MASTER KEY'!$A$2:$K8416,11,FALSE)</f>
        <v>#N/A</v>
      </c>
      <c r="H3418">
        <v>0</v>
      </c>
    </row>
    <row r="3419" spans="1:8">
      <c r="A3419" s="6">
        <f>'MASTER KEY'!A3419</f>
        <v>0</v>
      </c>
      <c r="B3419" t="e">
        <f>VLOOKUP(A3419,'MASTER KEY'!$A$2:$B9379,2,FALSE)</f>
        <v>#N/A</v>
      </c>
      <c r="C3419" s="149" t="e">
        <f>VLOOKUP(A3419,'MASTER KEY'!$A$2:$C9379,3,TRUE)</f>
        <v>#N/A</v>
      </c>
      <c r="D3419" s="6" t="e">
        <f t="shared" si="91"/>
        <v>#N/A</v>
      </c>
      <c r="E3419" s="149" t="e">
        <f t="shared" si="90"/>
        <v>#N/A</v>
      </c>
      <c r="F3419" s="173">
        <v>1</v>
      </c>
      <c r="G3419" t="e">
        <f>VLOOKUP(A3419,'MASTER KEY'!$A$2:$K8417,11,FALSE)</f>
        <v>#N/A</v>
      </c>
      <c r="H3419">
        <v>0</v>
      </c>
    </row>
    <row r="3420" spans="1:8">
      <c r="A3420" s="6">
        <f>'MASTER KEY'!A3420</f>
        <v>0</v>
      </c>
      <c r="B3420" t="e">
        <f>VLOOKUP(A3420,'MASTER KEY'!$A$2:$B9380,2,FALSE)</f>
        <v>#N/A</v>
      </c>
      <c r="C3420" s="149" t="e">
        <f>VLOOKUP(A3420,'MASTER KEY'!$A$2:$C9380,3,TRUE)</f>
        <v>#N/A</v>
      </c>
      <c r="D3420" s="6" t="e">
        <f t="shared" si="91"/>
        <v>#N/A</v>
      </c>
      <c r="E3420" s="149" t="e">
        <f t="shared" si="90"/>
        <v>#N/A</v>
      </c>
      <c r="F3420" s="173">
        <v>1</v>
      </c>
      <c r="G3420" t="e">
        <f>VLOOKUP(A3420,'MASTER KEY'!$A$2:$K8418,11,FALSE)</f>
        <v>#N/A</v>
      </c>
      <c r="H3420">
        <v>0</v>
      </c>
    </row>
    <row r="3421" spans="1:8">
      <c r="A3421" s="6">
        <f>'MASTER KEY'!A3421</f>
        <v>0</v>
      </c>
      <c r="B3421" t="e">
        <f>VLOOKUP(A3421,'MASTER KEY'!$A$2:$B9381,2,FALSE)</f>
        <v>#N/A</v>
      </c>
      <c r="C3421" s="149" t="e">
        <f>VLOOKUP(A3421,'MASTER KEY'!$A$2:$C9381,3,TRUE)</f>
        <v>#N/A</v>
      </c>
      <c r="D3421" s="6" t="e">
        <f t="shared" si="91"/>
        <v>#N/A</v>
      </c>
      <c r="E3421" s="149" t="e">
        <f t="shared" si="90"/>
        <v>#N/A</v>
      </c>
      <c r="F3421" s="173">
        <v>1</v>
      </c>
      <c r="G3421" t="e">
        <f>VLOOKUP(A3421,'MASTER KEY'!$A$2:$K8419,11,FALSE)</f>
        <v>#N/A</v>
      </c>
      <c r="H3421">
        <v>0</v>
      </c>
    </row>
    <row r="3422" spans="1:8">
      <c r="A3422" s="6">
        <f>'MASTER KEY'!A3422</f>
        <v>0</v>
      </c>
      <c r="B3422" t="e">
        <f>VLOOKUP(A3422,'MASTER KEY'!$A$2:$B9382,2,FALSE)</f>
        <v>#N/A</v>
      </c>
      <c r="C3422" s="149" t="e">
        <f>VLOOKUP(A3422,'MASTER KEY'!$A$2:$C9382,3,TRUE)</f>
        <v>#N/A</v>
      </c>
      <c r="D3422" s="6" t="e">
        <f t="shared" si="91"/>
        <v>#N/A</v>
      </c>
      <c r="E3422" s="149" t="e">
        <f t="shared" si="90"/>
        <v>#N/A</v>
      </c>
      <c r="F3422" s="173">
        <v>1</v>
      </c>
      <c r="G3422" t="e">
        <f>VLOOKUP(A3422,'MASTER KEY'!$A$2:$K8420,11,FALSE)</f>
        <v>#N/A</v>
      </c>
      <c r="H3422">
        <v>0</v>
      </c>
    </row>
    <row r="3423" spans="1:8">
      <c r="A3423" s="6">
        <f>'MASTER KEY'!A3423</f>
        <v>0</v>
      </c>
      <c r="B3423" t="e">
        <f>VLOOKUP(A3423,'MASTER KEY'!$A$2:$B9383,2,FALSE)</f>
        <v>#N/A</v>
      </c>
      <c r="C3423" s="149" t="e">
        <f>VLOOKUP(A3423,'MASTER KEY'!$A$2:$C9383,3,TRUE)</f>
        <v>#N/A</v>
      </c>
      <c r="D3423" s="6" t="e">
        <f t="shared" si="91"/>
        <v>#N/A</v>
      </c>
      <c r="E3423" s="149" t="e">
        <f t="shared" si="90"/>
        <v>#N/A</v>
      </c>
      <c r="F3423" s="173">
        <v>1</v>
      </c>
      <c r="G3423" t="e">
        <f>VLOOKUP(A3423,'MASTER KEY'!$A$2:$K8421,11,FALSE)</f>
        <v>#N/A</v>
      </c>
      <c r="H3423">
        <v>0</v>
      </c>
    </row>
    <row r="3424" spans="1:8">
      <c r="A3424" s="6">
        <f>'MASTER KEY'!A3424</f>
        <v>0</v>
      </c>
      <c r="B3424" t="e">
        <f>VLOOKUP(A3424,'MASTER KEY'!$A$2:$B9384,2,FALSE)</f>
        <v>#N/A</v>
      </c>
      <c r="C3424" s="149" t="e">
        <f>VLOOKUP(A3424,'MASTER KEY'!$A$2:$C9384,3,TRUE)</f>
        <v>#N/A</v>
      </c>
      <c r="D3424" s="6" t="e">
        <f t="shared" si="91"/>
        <v>#N/A</v>
      </c>
      <c r="E3424" s="149" t="e">
        <f t="shared" si="90"/>
        <v>#N/A</v>
      </c>
      <c r="F3424" s="173">
        <v>1</v>
      </c>
      <c r="G3424" t="e">
        <f>VLOOKUP(A3424,'MASTER KEY'!$A$2:$K8422,11,FALSE)</f>
        <v>#N/A</v>
      </c>
      <c r="H3424">
        <v>0</v>
      </c>
    </row>
    <row r="3425" spans="1:8">
      <c r="A3425" s="6">
        <f>'MASTER KEY'!A3425</f>
        <v>0</v>
      </c>
      <c r="B3425" t="e">
        <f>VLOOKUP(A3425,'MASTER KEY'!$A$2:$B9385,2,FALSE)</f>
        <v>#N/A</v>
      </c>
      <c r="C3425" s="149" t="e">
        <f>VLOOKUP(A3425,'MASTER KEY'!$A$2:$C9385,3,TRUE)</f>
        <v>#N/A</v>
      </c>
      <c r="D3425" s="6" t="e">
        <f t="shared" si="91"/>
        <v>#N/A</v>
      </c>
      <c r="E3425" s="149" t="e">
        <f t="shared" si="90"/>
        <v>#N/A</v>
      </c>
      <c r="F3425" s="173">
        <v>1</v>
      </c>
      <c r="G3425" t="e">
        <f>VLOOKUP(A3425,'MASTER KEY'!$A$2:$K8423,11,FALSE)</f>
        <v>#N/A</v>
      </c>
      <c r="H3425">
        <v>0</v>
      </c>
    </row>
    <row r="3426" spans="1:8">
      <c r="A3426" s="6">
        <f>'MASTER KEY'!A3426</f>
        <v>0</v>
      </c>
      <c r="B3426" t="e">
        <f>VLOOKUP(A3426,'MASTER KEY'!$A$2:$B9386,2,FALSE)</f>
        <v>#N/A</v>
      </c>
      <c r="C3426" s="149" t="e">
        <f>VLOOKUP(A3426,'MASTER KEY'!$A$2:$C9386,3,TRUE)</f>
        <v>#N/A</v>
      </c>
      <c r="D3426" s="6" t="e">
        <f t="shared" si="91"/>
        <v>#N/A</v>
      </c>
      <c r="E3426" s="149" t="e">
        <f t="shared" si="90"/>
        <v>#N/A</v>
      </c>
      <c r="F3426" s="173">
        <v>1</v>
      </c>
      <c r="G3426" t="e">
        <f>VLOOKUP(A3426,'MASTER KEY'!$A$2:$K8424,11,FALSE)</f>
        <v>#N/A</v>
      </c>
      <c r="H3426">
        <v>0</v>
      </c>
    </row>
    <row r="3427" spans="1:8">
      <c r="A3427" s="6">
        <f>'MASTER KEY'!A3427</f>
        <v>0</v>
      </c>
      <c r="B3427" t="e">
        <f>VLOOKUP(A3427,'MASTER KEY'!$A$2:$B9387,2,FALSE)</f>
        <v>#N/A</v>
      </c>
      <c r="C3427" s="149" t="e">
        <f>VLOOKUP(A3427,'MASTER KEY'!$A$2:$C9387,3,TRUE)</f>
        <v>#N/A</v>
      </c>
      <c r="D3427" s="6" t="e">
        <f t="shared" si="91"/>
        <v>#N/A</v>
      </c>
      <c r="E3427" s="149" t="e">
        <f t="shared" si="90"/>
        <v>#N/A</v>
      </c>
      <c r="F3427" s="173">
        <v>1</v>
      </c>
      <c r="G3427" t="e">
        <f>VLOOKUP(A3427,'MASTER KEY'!$A$2:$K8425,11,FALSE)</f>
        <v>#N/A</v>
      </c>
      <c r="H3427">
        <v>0</v>
      </c>
    </row>
    <row r="3428" spans="1:8">
      <c r="A3428" s="6">
        <f>'MASTER KEY'!A3428</f>
        <v>0</v>
      </c>
      <c r="B3428" t="e">
        <f>VLOOKUP(A3428,'MASTER KEY'!$A$2:$B9388,2,FALSE)</f>
        <v>#N/A</v>
      </c>
      <c r="C3428" s="149" t="e">
        <f>VLOOKUP(A3428,'MASTER KEY'!$A$2:$C9388,3,TRUE)</f>
        <v>#N/A</v>
      </c>
      <c r="D3428" s="6" t="e">
        <f t="shared" si="91"/>
        <v>#N/A</v>
      </c>
      <c r="E3428" s="149" t="e">
        <f t="shared" si="90"/>
        <v>#N/A</v>
      </c>
      <c r="F3428" s="173">
        <v>1</v>
      </c>
      <c r="G3428" t="e">
        <f>VLOOKUP(A3428,'MASTER KEY'!$A$2:$K8426,11,FALSE)</f>
        <v>#N/A</v>
      </c>
      <c r="H3428">
        <v>0</v>
      </c>
    </row>
    <row r="3429" spans="1:8">
      <c r="A3429" s="6">
        <f>'MASTER KEY'!A3429</f>
        <v>0</v>
      </c>
      <c r="B3429" t="e">
        <f>VLOOKUP(A3429,'MASTER KEY'!$A$2:$B9389,2,FALSE)</f>
        <v>#N/A</v>
      </c>
      <c r="C3429" s="149" t="e">
        <f>VLOOKUP(A3429,'MASTER KEY'!$A$2:$C9389,3,TRUE)</f>
        <v>#N/A</v>
      </c>
      <c r="D3429" s="6" t="e">
        <f t="shared" si="91"/>
        <v>#N/A</v>
      </c>
      <c r="E3429" s="149" t="e">
        <f t="shared" si="90"/>
        <v>#N/A</v>
      </c>
      <c r="F3429" s="173">
        <v>1</v>
      </c>
      <c r="G3429" t="e">
        <f>VLOOKUP(A3429,'MASTER KEY'!$A$2:$K8427,11,FALSE)</f>
        <v>#N/A</v>
      </c>
      <c r="H3429">
        <v>0</v>
      </c>
    </row>
    <row r="3430" spans="1:8">
      <c r="A3430" s="6">
        <f>'MASTER KEY'!A3430</f>
        <v>0</v>
      </c>
      <c r="B3430" t="e">
        <f>VLOOKUP(A3430,'MASTER KEY'!$A$2:$B9390,2,FALSE)</f>
        <v>#N/A</v>
      </c>
      <c r="C3430" s="149" t="e">
        <f>VLOOKUP(A3430,'MASTER KEY'!$A$2:$C9390,3,TRUE)</f>
        <v>#N/A</v>
      </c>
      <c r="D3430" s="6" t="e">
        <f t="shared" si="91"/>
        <v>#N/A</v>
      </c>
      <c r="E3430" s="149" t="e">
        <f t="shared" si="90"/>
        <v>#N/A</v>
      </c>
      <c r="F3430" s="173">
        <v>1</v>
      </c>
      <c r="G3430" t="e">
        <f>VLOOKUP(A3430,'MASTER KEY'!$A$2:$K8428,11,FALSE)</f>
        <v>#N/A</v>
      </c>
      <c r="H3430">
        <v>0</v>
      </c>
    </row>
    <row r="3431" spans="1:8">
      <c r="A3431" s="6">
        <f>'MASTER KEY'!A3431</f>
        <v>0</v>
      </c>
      <c r="B3431" t="e">
        <f>VLOOKUP(A3431,'MASTER KEY'!$A$2:$B9391,2,FALSE)</f>
        <v>#N/A</v>
      </c>
      <c r="C3431" s="149" t="e">
        <f>VLOOKUP(A3431,'MASTER KEY'!$A$2:$C9391,3,TRUE)</f>
        <v>#N/A</v>
      </c>
      <c r="D3431" s="6" t="e">
        <f t="shared" si="91"/>
        <v>#N/A</v>
      </c>
      <c r="E3431" s="149" t="e">
        <f t="shared" si="90"/>
        <v>#N/A</v>
      </c>
      <c r="F3431" s="173">
        <v>1</v>
      </c>
      <c r="G3431" t="e">
        <f>VLOOKUP(A3431,'MASTER KEY'!$A$2:$K8429,11,FALSE)</f>
        <v>#N/A</v>
      </c>
      <c r="H3431">
        <v>0</v>
      </c>
    </row>
    <row r="3432" spans="1:8">
      <c r="A3432" s="6">
        <f>'MASTER KEY'!A3432</f>
        <v>0</v>
      </c>
      <c r="B3432" t="e">
        <f>VLOOKUP(A3432,'MASTER KEY'!$A$2:$B9392,2,FALSE)</f>
        <v>#N/A</v>
      </c>
      <c r="C3432" s="149" t="e">
        <f>VLOOKUP(A3432,'MASTER KEY'!$A$2:$C9392,3,TRUE)</f>
        <v>#N/A</v>
      </c>
      <c r="D3432" s="6" t="e">
        <f t="shared" si="91"/>
        <v>#N/A</v>
      </c>
      <c r="E3432" s="149" t="e">
        <f t="shared" si="90"/>
        <v>#N/A</v>
      </c>
      <c r="F3432" s="173">
        <v>1</v>
      </c>
      <c r="G3432" t="e">
        <f>VLOOKUP(A3432,'MASTER KEY'!$A$2:$K8430,11,FALSE)</f>
        <v>#N/A</v>
      </c>
      <c r="H3432">
        <v>0</v>
      </c>
    </row>
    <row r="3433" spans="1:8">
      <c r="A3433" s="6">
        <f>'MASTER KEY'!A3433</f>
        <v>0</v>
      </c>
      <c r="B3433" t="e">
        <f>VLOOKUP(A3433,'MASTER KEY'!$A$2:$B9393,2,FALSE)</f>
        <v>#N/A</v>
      </c>
      <c r="C3433" s="149" t="e">
        <f>VLOOKUP(A3433,'MASTER KEY'!$A$2:$C9393,3,TRUE)</f>
        <v>#N/A</v>
      </c>
      <c r="D3433" s="6" t="e">
        <f t="shared" si="91"/>
        <v>#N/A</v>
      </c>
      <c r="E3433" s="149" t="e">
        <f t="shared" si="90"/>
        <v>#N/A</v>
      </c>
      <c r="F3433" s="173">
        <v>1</v>
      </c>
      <c r="G3433" t="e">
        <f>VLOOKUP(A3433,'MASTER KEY'!$A$2:$K8431,11,FALSE)</f>
        <v>#N/A</v>
      </c>
      <c r="H3433">
        <v>0</v>
      </c>
    </row>
    <row r="3434" spans="1:8">
      <c r="A3434" s="6">
        <f>'MASTER KEY'!A3434</f>
        <v>0</v>
      </c>
      <c r="B3434" t="e">
        <f>VLOOKUP(A3434,'MASTER KEY'!$A$2:$B9394,2,FALSE)</f>
        <v>#N/A</v>
      </c>
      <c r="C3434" s="149" t="e">
        <f>VLOOKUP(A3434,'MASTER KEY'!$A$2:$C9394,3,TRUE)</f>
        <v>#N/A</v>
      </c>
      <c r="D3434" s="6" t="e">
        <f t="shared" si="91"/>
        <v>#N/A</v>
      </c>
      <c r="E3434" s="149" t="e">
        <f t="shared" si="90"/>
        <v>#N/A</v>
      </c>
      <c r="F3434" s="173">
        <v>1</v>
      </c>
      <c r="G3434" t="e">
        <f>VLOOKUP(A3434,'MASTER KEY'!$A$2:$K8432,11,FALSE)</f>
        <v>#N/A</v>
      </c>
      <c r="H3434">
        <v>0</v>
      </c>
    </row>
    <row r="3435" spans="1:8">
      <c r="A3435" s="6">
        <f>'MASTER KEY'!A3435</f>
        <v>0</v>
      </c>
      <c r="B3435" t="e">
        <f>VLOOKUP(A3435,'MASTER KEY'!$A$2:$B9395,2,FALSE)</f>
        <v>#N/A</v>
      </c>
      <c r="C3435" s="149" t="e">
        <f>VLOOKUP(A3435,'MASTER KEY'!$A$2:$C9395,3,TRUE)</f>
        <v>#N/A</v>
      </c>
      <c r="D3435" s="6" t="e">
        <f t="shared" si="91"/>
        <v>#N/A</v>
      </c>
      <c r="E3435" s="149" t="e">
        <f t="shared" si="90"/>
        <v>#N/A</v>
      </c>
      <c r="F3435" s="173">
        <v>1</v>
      </c>
      <c r="G3435" t="e">
        <f>VLOOKUP(A3435,'MASTER KEY'!$A$2:$K8433,11,FALSE)</f>
        <v>#N/A</v>
      </c>
      <c r="H3435">
        <v>0</v>
      </c>
    </row>
    <row r="3436" spans="1:8">
      <c r="A3436" s="6">
        <f>'MASTER KEY'!A3436</f>
        <v>0</v>
      </c>
      <c r="B3436" t="e">
        <f>VLOOKUP(A3436,'MASTER KEY'!$A$2:$B9396,2,FALSE)</f>
        <v>#N/A</v>
      </c>
      <c r="C3436" s="149" t="e">
        <f>VLOOKUP(A3436,'MASTER KEY'!$A$2:$C9396,3,TRUE)</f>
        <v>#N/A</v>
      </c>
      <c r="D3436" s="6" t="e">
        <f t="shared" si="91"/>
        <v>#N/A</v>
      </c>
      <c r="E3436" s="149" t="e">
        <f t="shared" si="90"/>
        <v>#N/A</v>
      </c>
      <c r="F3436" s="173">
        <v>1</v>
      </c>
      <c r="G3436" t="e">
        <f>VLOOKUP(A3436,'MASTER KEY'!$A$2:$K8434,11,FALSE)</f>
        <v>#N/A</v>
      </c>
      <c r="H3436">
        <v>0</v>
      </c>
    </row>
    <row r="3437" spans="1:8">
      <c r="A3437" s="6">
        <f>'MASTER KEY'!A3437</f>
        <v>0</v>
      </c>
      <c r="B3437" t="e">
        <f>VLOOKUP(A3437,'MASTER KEY'!$A$2:$B9397,2,FALSE)</f>
        <v>#N/A</v>
      </c>
      <c r="C3437" s="149" t="e">
        <f>VLOOKUP(A3437,'MASTER KEY'!$A$2:$C9397,3,TRUE)</f>
        <v>#N/A</v>
      </c>
      <c r="D3437" s="6" t="e">
        <f t="shared" si="91"/>
        <v>#N/A</v>
      </c>
      <c r="E3437" s="149" t="e">
        <f t="shared" si="90"/>
        <v>#N/A</v>
      </c>
      <c r="F3437" s="173">
        <v>1</v>
      </c>
      <c r="G3437" t="e">
        <f>VLOOKUP(A3437,'MASTER KEY'!$A$2:$K8435,11,FALSE)</f>
        <v>#N/A</v>
      </c>
      <c r="H3437">
        <v>0</v>
      </c>
    </row>
    <row r="3438" spans="1:8">
      <c r="A3438" s="6">
        <f>'MASTER KEY'!A3438</f>
        <v>0</v>
      </c>
      <c r="B3438" t="e">
        <f>VLOOKUP(A3438,'MASTER KEY'!$A$2:$B9398,2,FALSE)</f>
        <v>#N/A</v>
      </c>
      <c r="C3438" s="149" t="e">
        <f>VLOOKUP(A3438,'MASTER KEY'!$A$2:$C9398,3,TRUE)</f>
        <v>#N/A</v>
      </c>
      <c r="D3438" s="6" t="e">
        <f t="shared" si="91"/>
        <v>#N/A</v>
      </c>
      <c r="E3438" s="149" t="e">
        <f t="shared" si="90"/>
        <v>#N/A</v>
      </c>
      <c r="F3438" s="173">
        <v>1</v>
      </c>
      <c r="G3438" t="e">
        <f>VLOOKUP(A3438,'MASTER KEY'!$A$2:$K8436,11,FALSE)</f>
        <v>#N/A</v>
      </c>
      <c r="H3438">
        <v>0</v>
      </c>
    </row>
    <row r="3439" spans="1:8">
      <c r="A3439" s="6">
        <f>'MASTER KEY'!A3439</f>
        <v>0</v>
      </c>
      <c r="B3439" t="e">
        <f>VLOOKUP(A3439,'MASTER KEY'!$A$2:$B9399,2,FALSE)</f>
        <v>#N/A</v>
      </c>
      <c r="C3439" s="149" t="e">
        <f>VLOOKUP(A3439,'MASTER KEY'!$A$2:$C9399,3,TRUE)</f>
        <v>#N/A</v>
      </c>
      <c r="D3439" s="6" t="e">
        <f t="shared" si="91"/>
        <v>#N/A</v>
      </c>
      <c r="E3439" s="149" t="e">
        <f t="shared" si="90"/>
        <v>#N/A</v>
      </c>
      <c r="F3439" s="173">
        <v>1</v>
      </c>
      <c r="G3439" t="e">
        <f>VLOOKUP(A3439,'MASTER KEY'!$A$2:$K8437,11,FALSE)</f>
        <v>#N/A</v>
      </c>
      <c r="H3439">
        <v>0</v>
      </c>
    </row>
    <row r="3440" spans="1:8">
      <c r="A3440" s="6">
        <f>'MASTER KEY'!A3440</f>
        <v>0</v>
      </c>
      <c r="B3440" t="e">
        <f>VLOOKUP(A3440,'MASTER KEY'!$A$2:$B9400,2,FALSE)</f>
        <v>#N/A</v>
      </c>
      <c r="C3440" s="149" t="e">
        <f>VLOOKUP(A3440,'MASTER KEY'!$A$2:$C9400,3,TRUE)</f>
        <v>#N/A</v>
      </c>
      <c r="D3440" s="6" t="e">
        <f t="shared" si="91"/>
        <v>#N/A</v>
      </c>
      <c r="E3440" s="149" t="e">
        <f t="shared" si="90"/>
        <v>#N/A</v>
      </c>
      <c r="F3440" s="173">
        <v>1</v>
      </c>
      <c r="G3440" t="e">
        <f>VLOOKUP(A3440,'MASTER KEY'!$A$2:$K8438,11,FALSE)</f>
        <v>#N/A</v>
      </c>
      <c r="H3440">
        <v>0</v>
      </c>
    </row>
    <row r="3441" spans="1:8">
      <c r="A3441" s="6">
        <f>'MASTER KEY'!A3441</f>
        <v>0</v>
      </c>
      <c r="B3441" t="e">
        <f>VLOOKUP(A3441,'MASTER KEY'!$A$2:$B9401,2,FALSE)</f>
        <v>#N/A</v>
      </c>
      <c r="C3441" s="149" t="e">
        <f>VLOOKUP(A3441,'MASTER KEY'!$A$2:$C9401,3,TRUE)</f>
        <v>#N/A</v>
      </c>
      <c r="D3441" s="6" t="e">
        <f t="shared" si="91"/>
        <v>#N/A</v>
      </c>
      <c r="E3441" s="149" t="e">
        <f t="shared" si="90"/>
        <v>#N/A</v>
      </c>
      <c r="F3441" s="173">
        <v>1</v>
      </c>
      <c r="G3441" t="e">
        <f>VLOOKUP(A3441,'MASTER KEY'!$A$2:$K8439,11,FALSE)</f>
        <v>#N/A</v>
      </c>
      <c r="H3441">
        <v>0</v>
      </c>
    </row>
    <row r="3442" spans="1:8">
      <c r="A3442" s="6">
        <f>'MASTER KEY'!A3442</f>
        <v>0</v>
      </c>
      <c r="B3442" t="e">
        <f>VLOOKUP(A3442,'MASTER KEY'!$A$2:$B9402,2,FALSE)</f>
        <v>#N/A</v>
      </c>
      <c r="C3442" s="149" t="e">
        <f>VLOOKUP(A3442,'MASTER KEY'!$A$2:$C9402,3,TRUE)</f>
        <v>#N/A</v>
      </c>
      <c r="D3442" s="6" t="e">
        <f t="shared" si="91"/>
        <v>#N/A</v>
      </c>
      <c r="E3442" s="149" t="e">
        <f t="shared" si="90"/>
        <v>#N/A</v>
      </c>
      <c r="F3442" s="173">
        <v>1</v>
      </c>
      <c r="G3442" t="e">
        <f>VLOOKUP(A3442,'MASTER KEY'!$A$2:$K8440,11,FALSE)</f>
        <v>#N/A</v>
      </c>
      <c r="H3442">
        <v>0</v>
      </c>
    </row>
    <row r="3443" spans="1:8">
      <c r="A3443" s="6">
        <f>'MASTER KEY'!A3443</f>
        <v>0</v>
      </c>
      <c r="B3443" t="e">
        <f>VLOOKUP(A3443,'MASTER KEY'!$A$2:$B9403,2,FALSE)</f>
        <v>#N/A</v>
      </c>
      <c r="C3443" s="149" t="e">
        <f>VLOOKUP(A3443,'MASTER KEY'!$A$2:$C9403,3,TRUE)</f>
        <v>#N/A</v>
      </c>
      <c r="D3443" s="6" t="e">
        <f t="shared" si="91"/>
        <v>#N/A</v>
      </c>
      <c r="E3443" s="149" t="e">
        <f t="shared" si="90"/>
        <v>#N/A</v>
      </c>
      <c r="F3443" s="173">
        <v>1</v>
      </c>
      <c r="G3443" t="e">
        <f>VLOOKUP(A3443,'MASTER KEY'!$A$2:$K8441,11,FALSE)</f>
        <v>#N/A</v>
      </c>
      <c r="H3443">
        <v>0</v>
      </c>
    </row>
    <row r="3444" spans="1:8">
      <c r="A3444" s="6">
        <f>'MASTER KEY'!A3444</f>
        <v>0</v>
      </c>
      <c r="B3444" t="e">
        <f>VLOOKUP(A3444,'MASTER KEY'!$A$2:$B9404,2,FALSE)</f>
        <v>#N/A</v>
      </c>
      <c r="C3444" s="149" t="e">
        <f>VLOOKUP(A3444,'MASTER KEY'!$A$2:$C9404,3,TRUE)</f>
        <v>#N/A</v>
      </c>
      <c r="D3444" s="6" t="e">
        <f t="shared" si="91"/>
        <v>#N/A</v>
      </c>
      <c r="E3444" s="149" t="e">
        <f t="shared" si="90"/>
        <v>#N/A</v>
      </c>
      <c r="F3444" s="173">
        <v>1</v>
      </c>
      <c r="G3444" t="e">
        <f>VLOOKUP(A3444,'MASTER KEY'!$A$2:$K8442,11,FALSE)</f>
        <v>#N/A</v>
      </c>
      <c r="H3444">
        <v>0</v>
      </c>
    </row>
    <row r="3445" spans="1:8">
      <c r="A3445" s="6">
        <f>'MASTER KEY'!A3445</f>
        <v>0</v>
      </c>
      <c r="B3445" t="e">
        <f>VLOOKUP(A3445,'MASTER KEY'!$A$2:$B9405,2,FALSE)</f>
        <v>#N/A</v>
      </c>
      <c r="C3445" s="149" t="e">
        <f>VLOOKUP(A3445,'MASTER KEY'!$A$2:$C9405,3,TRUE)</f>
        <v>#N/A</v>
      </c>
      <c r="D3445" s="6" t="e">
        <f t="shared" si="91"/>
        <v>#N/A</v>
      </c>
      <c r="E3445" s="149" t="e">
        <f t="shared" si="90"/>
        <v>#N/A</v>
      </c>
      <c r="F3445" s="173">
        <v>1</v>
      </c>
      <c r="G3445" t="e">
        <f>VLOOKUP(A3445,'MASTER KEY'!$A$2:$K8443,11,FALSE)</f>
        <v>#N/A</v>
      </c>
      <c r="H3445">
        <v>0</v>
      </c>
    </row>
    <row r="3446" spans="1:8">
      <c r="A3446" s="6">
        <f>'MASTER KEY'!A3446</f>
        <v>0</v>
      </c>
      <c r="B3446" t="e">
        <f>VLOOKUP(A3446,'MASTER KEY'!$A$2:$B9406,2,FALSE)</f>
        <v>#N/A</v>
      </c>
      <c r="C3446" s="149" t="e">
        <f>VLOOKUP(A3446,'MASTER KEY'!$A$2:$C9406,3,TRUE)</f>
        <v>#N/A</v>
      </c>
      <c r="D3446" s="6" t="e">
        <f t="shared" si="91"/>
        <v>#N/A</v>
      </c>
      <c r="E3446" s="149" t="e">
        <f t="shared" si="90"/>
        <v>#N/A</v>
      </c>
      <c r="F3446" s="173">
        <v>1</v>
      </c>
      <c r="G3446" t="e">
        <f>VLOOKUP(A3446,'MASTER KEY'!$A$2:$K8444,11,FALSE)</f>
        <v>#N/A</v>
      </c>
      <c r="H3446">
        <v>0</v>
      </c>
    </row>
    <row r="3447" spans="1:8">
      <c r="A3447" s="6">
        <f>'MASTER KEY'!A3447</f>
        <v>0</v>
      </c>
      <c r="B3447" t="e">
        <f>VLOOKUP(A3447,'MASTER KEY'!$A$2:$B9407,2,FALSE)</f>
        <v>#N/A</v>
      </c>
      <c r="C3447" s="149" t="e">
        <f>VLOOKUP(A3447,'MASTER KEY'!$A$2:$C9407,3,TRUE)</f>
        <v>#N/A</v>
      </c>
      <c r="D3447" s="6" t="e">
        <f t="shared" si="91"/>
        <v>#N/A</v>
      </c>
      <c r="E3447" s="149" t="e">
        <f t="shared" si="90"/>
        <v>#N/A</v>
      </c>
      <c r="F3447" s="173">
        <v>1</v>
      </c>
      <c r="G3447" t="e">
        <f>VLOOKUP(A3447,'MASTER KEY'!$A$2:$K8445,11,FALSE)</f>
        <v>#N/A</v>
      </c>
      <c r="H3447">
        <v>0</v>
      </c>
    </row>
    <row r="3448" spans="1:8">
      <c r="A3448" s="6">
        <f>'MASTER KEY'!A3448</f>
        <v>0</v>
      </c>
      <c r="B3448" t="e">
        <f>VLOOKUP(A3448,'MASTER KEY'!$A$2:$B9408,2,FALSE)</f>
        <v>#N/A</v>
      </c>
      <c r="C3448" s="149" t="e">
        <f>VLOOKUP(A3448,'MASTER KEY'!$A$2:$C9408,3,TRUE)</f>
        <v>#N/A</v>
      </c>
      <c r="D3448" s="6" t="e">
        <f t="shared" si="91"/>
        <v>#N/A</v>
      </c>
      <c r="E3448" s="149" t="e">
        <f t="shared" ref="E3448:E3511" si="92">C3448</f>
        <v>#N/A</v>
      </c>
      <c r="F3448" s="173">
        <v>1</v>
      </c>
      <c r="G3448" t="e">
        <f>VLOOKUP(A3448,'MASTER KEY'!$A$2:$K8446,11,FALSE)</f>
        <v>#N/A</v>
      </c>
      <c r="H3448">
        <v>0</v>
      </c>
    </row>
    <row r="3449" spans="1:8">
      <c r="A3449" s="6">
        <f>'MASTER KEY'!A3449</f>
        <v>0</v>
      </c>
      <c r="B3449" t="e">
        <f>VLOOKUP(A3449,'MASTER KEY'!$A$2:$B9409,2,FALSE)</f>
        <v>#N/A</v>
      </c>
      <c r="C3449" s="149" t="e">
        <f>VLOOKUP(A3449,'MASTER KEY'!$A$2:$C9409,3,TRUE)</f>
        <v>#N/A</v>
      </c>
      <c r="D3449" s="6" t="e">
        <f t="shared" si="91"/>
        <v>#N/A</v>
      </c>
      <c r="E3449" s="149" t="e">
        <f t="shared" si="92"/>
        <v>#N/A</v>
      </c>
      <c r="F3449" s="173">
        <v>1</v>
      </c>
      <c r="G3449" t="e">
        <f>VLOOKUP(A3449,'MASTER KEY'!$A$2:$K8447,11,FALSE)</f>
        <v>#N/A</v>
      </c>
      <c r="H3449">
        <v>0</v>
      </c>
    </row>
    <row r="3450" spans="1:8">
      <c r="A3450" s="6">
        <f>'MASTER KEY'!A3450</f>
        <v>0</v>
      </c>
      <c r="B3450" t="e">
        <f>VLOOKUP(A3450,'MASTER KEY'!$A$2:$B9410,2,FALSE)</f>
        <v>#N/A</v>
      </c>
      <c r="C3450" s="149" t="e">
        <f>VLOOKUP(A3450,'MASTER KEY'!$A$2:$C9410,3,TRUE)</f>
        <v>#N/A</v>
      </c>
      <c r="D3450" s="6" t="e">
        <f t="shared" si="91"/>
        <v>#N/A</v>
      </c>
      <c r="E3450" s="149" t="e">
        <f t="shared" si="92"/>
        <v>#N/A</v>
      </c>
      <c r="F3450" s="173">
        <v>1</v>
      </c>
      <c r="G3450" t="e">
        <f>VLOOKUP(A3450,'MASTER KEY'!$A$2:$K8448,11,FALSE)</f>
        <v>#N/A</v>
      </c>
      <c r="H3450">
        <v>0</v>
      </c>
    </row>
    <row r="3451" spans="1:8">
      <c r="A3451" s="6">
        <f>'MASTER KEY'!A3451</f>
        <v>0</v>
      </c>
      <c r="B3451" t="e">
        <f>VLOOKUP(A3451,'MASTER KEY'!$A$2:$B9411,2,FALSE)</f>
        <v>#N/A</v>
      </c>
      <c r="C3451" s="149" t="e">
        <f>VLOOKUP(A3451,'MASTER KEY'!$A$2:$C9411,3,TRUE)</f>
        <v>#N/A</v>
      </c>
      <c r="D3451" s="6" t="e">
        <f t="shared" si="91"/>
        <v>#N/A</v>
      </c>
      <c r="E3451" s="149" t="e">
        <f t="shared" si="92"/>
        <v>#N/A</v>
      </c>
      <c r="F3451" s="173">
        <v>1</v>
      </c>
      <c r="G3451" t="e">
        <f>VLOOKUP(A3451,'MASTER KEY'!$A$2:$K8449,11,FALSE)</f>
        <v>#N/A</v>
      </c>
      <c r="H3451">
        <v>0</v>
      </c>
    </row>
    <row r="3452" spans="1:8">
      <c r="A3452" s="6">
        <f>'MASTER KEY'!A3452</f>
        <v>0</v>
      </c>
      <c r="B3452" t="e">
        <f>VLOOKUP(A3452,'MASTER KEY'!$A$2:$B9412,2,FALSE)</f>
        <v>#N/A</v>
      </c>
      <c r="C3452" s="149" t="e">
        <f>VLOOKUP(A3452,'MASTER KEY'!$A$2:$C9412,3,TRUE)</f>
        <v>#N/A</v>
      </c>
      <c r="D3452" s="6" t="e">
        <f t="shared" si="91"/>
        <v>#N/A</v>
      </c>
      <c r="E3452" s="149" t="e">
        <f t="shared" si="92"/>
        <v>#N/A</v>
      </c>
      <c r="F3452" s="173">
        <v>1</v>
      </c>
      <c r="G3452" t="e">
        <f>VLOOKUP(A3452,'MASTER KEY'!$A$2:$K8450,11,FALSE)</f>
        <v>#N/A</v>
      </c>
      <c r="H3452">
        <v>0</v>
      </c>
    </row>
    <row r="3453" spans="1:8">
      <c r="A3453" s="6">
        <f>'MASTER KEY'!A3453</f>
        <v>0</v>
      </c>
      <c r="B3453" t="e">
        <f>VLOOKUP(A3453,'MASTER KEY'!$A$2:$B9413,2,FALSE)</f>
        <v>#N/A</v>
      </c>
      <c r="C3453" s="149" t="e">
        <f>VLOOKUP(A3453,'MASTER KEY'!$A$2:$C9413,3,TRUE)</f>
        <v>#N/A</v>
      </c>
      <c r="D3453" s="6" t="e">
        <f t="shared" si="91"/>
        <v>#N/A</v>
      </c>
      <c r="E3453" s="149" t="e">
        <f t="shared" si="92"/>
        <v>#N/A</v>
      </c>
      <c r="F3453" s="173">
        <v>1</v>
      </c>
      <c r="G3453" t="e">
        <f>VLOOKUP(A3453,'MASTER KEY'!$A$2:$K8451,11,FALSE)</f>
        <v>#N/A</v>
      </c>
      <c r="H3453">
        <v>0</v>
      </c>
    </row>
    <row r="3454" spans="1:8">
      <c r="A3454" s="6">
        <f>'MASTER KEY'!A3454</f>
        <v>0</v>
      </c>
      <c r="B3454" t="e">
        <f>VLOOKUP(A3454,'MASTER KEY'!$A$2:$B9414,2,FALSE)</f>
        <v>#N/A</v>
      </c>
      <c r="C3454" s="149" t="e">
        <f>VLOOKUP(A3454,'MASTER KEY'!$A$2:$C9414,3,TRUE)</f>
        <v>#N/A</v>
      </c>
      <c r="D3454" s="6" t="e">
        <f t="shared" si="91"/>
        <v>#N/A</v>
      </c>
      <c r="E3454" s="149" t="e">
        <f t="shared" si="92"/>
        <v>#N/A</v>
      </c>
      <c r="F3454" s="173">
        <v>1</v>
      </c>
      <c r="G3454" t="e">
        <f>VLOOKUP(A3454,'MASTER KEY'!$A$2:$K8452,11,FALSE)</f>
        <v>#N/A</v>
      </c>
      <c r="H3454">
        <v>0</v>
      </c>
    </row>
    <row r="3455" spans="1:8">
      <c r="A3455" s="6">
        <f>'MASTER KEY'!A3455</f>
        <v>0</v>
      </c>
      <c r="B3455" t="e">
        <f>VLOOKUP(A3455,'MASTER KEY'!$A$2:$B9415,2,FALSE)</f>
        <v>#N/A</v>
      </c>
      <c r="C3455" s="149" t="e">
        <f>VLOOKUP(A3455,'MASTER KEY'!$A$2:$C9415,3,TRUE)</f>
        <v>#N/A</v>
      </c>
      <c r="D3455" s="6" t="e">
        <f t="shared" si="91"/>
        <v>#N/A</v>
      </c>
      <c r="E3455" s="149" t="e">
        <f t="shared" si="92"/>
        <v>#N/A</v>
      </c>
      <c r="F3455" s="173">
        <v>1</v>
      </c>
      <c r="G3455" t="e">
        <f>VLOOKUP(A3455,'MASTER KEY'!$A$2:$K8453,11,FALSE)</f>
        <v>#N/A</v>
      </c>
      <c r="H3455">
        <v>0</v>
      </c>
    </row>
    <row r="3456" spans="1:8">
      <c r="A3456" s="6">
        <f>'MASTER KEY'!A3456</f>
        <v>0</v>
      </c>
      <c r="B3456" t="e">
        <f>VLOOKUP(A3456,'MASTER KEY'!$A$2:$B9416,2,FALSE)</f>
        <v>#N/A</v>
      </c>
      <c r="C3456" s="149" t="e">
        <f>VLOOKUP(A3456,'MASTER KEY'!$A$2:$C9416,3,TRUE)</f>
        <v>#N/A</v>
      </c>
      <c r="D3456" s="6" t="e">
        <f t="shared" si="91"/>
        <v>#N/A</v>
      </c>
      <c r="E3456" s="149" t="e">
        <f t="shared" si="92"/>
        <v>#N/A</v>
      </c>
      <c r="F3456" s="173">
        <v>1</v>
      </c>
      <c r="G3456" t="e">
        <f>VLOOKUP(A3456,'MASTER KEY'!$A$2:$K8454,11,FALSE)</f>
        <v>#N/A</v>
      </c>
      <c r="H3456">
        <v>0</v>
      </c>
    </row>
    <row r="3457" spans="1:8">
      <c r="A3457" s="6">
        <f>'MASTER KEY'!A3457</f>
        <v>0</v>
      </c>
      <c r="B3457" t="e">
        <f>VLOOKUP(A3457,'MASTER KEY'!$A$2:$B9417,2,FALSE)</f>
        <v>#N/A</v>
      </c>
      <c r="C3457" s="149" t="e">
        <f>VLOOKUP(A3457,'MASTER KEY'!$A$2:$C9417,3,TRUE)</f>
        <v>#N/A</v>
      </c>
      <c r="D3457" s="6" t="e">
        <f t="shared" si="91"/>
        <v>#N/A</v>
      </c>
      <c r="E3457" s="149" t="e">
        <f t="shared" si="92"/>
        <v>#N/A</v>
      </c>
      <c r="F3457" s="173">
        <v>1</v>
      </c>
      <c r="G3457" t="e">
        <f>VLOOKUP(A3457,'MASTER KEY'!$A$2:$K8455,11,FALSE)</f>
        <v>#N/A</v>
      </c>
      <c r="H3457">
        <v>0</v>
      </c>
    </row>
    <row r="3458" spans="1:8">
      <c r="A3458" s="6">
        <f>'MASTER KEY'!A3458</f>
        <v>0</v>
      </c>
      <c r="B3458" t="e">
        <f>VLOOKUP(A3458,'MASTER KEY'!$A$2:$B9418,2,FALSE)</f>
        <v>#N/A</v>
      </c>
      <c r="C3458" s="149" t="e">
        <f>VLOOKUP(A3458,'MASTER KEY'!$A$2:$C9418,3,TRUE)</f>
        <v>#N/A</v>
      </c>
      <c r="D3458" s="6" t="e">
        <f t="shared" si="91"/>
        <v>#N/A</v>
      </c>
      <c r="E3458" s="149" t="e">
        <f t="shared" si="92"/>
        <v>#N/A</v>
      </c>
      <c r="F3458" s="173">
        <v>1</v>
      </c>
      <c r="G3458" t="e">
        <f>VLOOKUP(A3458,'MASTER KEY'!$A$2:$K8456,11,FALSE)</f>
        <v>#N/A</v>
      </c>
      <c r="H3458">
        <v>0</v>
      </c>
    </row>
    <row r="3459" spans="1:8">
      <c r="A3459" s="6">
        <f>'MASTER KEY'!A3459</f>
        <v>0</v>
      </c>
      <c r="B3459" t="e">
        <f>VLOOKUP(A3459,'MASTER KEY'!$A$2:$B9419,2,FALSE)</f>
        <v>#N/A</v>
      </c>
      <c r="C3459" s="149" t="e">
        <f>VLOOKUP(A3459,'MASTER KEY'!$A$2:$C9419,3,TRUE)</f>
        <v>#N/A</v>
      </c>
      <c r="D3459" s="6" t="e">
        <f t="shared" si="91"/>
        <v>#N/A</v>
      </c>
      <c r="E3459" s="149" t="e">
        <f t="shared" si="92"/>
        <v>#N/A</v>
      </c>
      <c r="F3459" s="173">
        <v>1</v>
      </c>
      <c r="G3459" t="e">
        <f>VLOOKUP(A3459,'MASTER KEY'!$A$2:$K8457,11,FALSE)</f>
        <v>#N/A</v>
      </c>
      <c r="H3459">
        <v>0</v>
      </c>
    </row>
    <row r="3460" spans="1:8">
      <c r="A3460" s="6">
        <f>'MASTER KEY'!A3460</f>
        <v>0</v>
      </c>
      <c r="B3460" t="e">
        <f>VLOOKUP(A3460,'MASTER KEY'!$A$2:$B9420,2,FALSE)</f>
        <v>#N/A</v>
      </c>
      <c r="C3460" s="149" t="e">
        <f>VLOOKUP(A3460,'MASTER KEY'!$A$2:$C9420,3,TRUE)</f>
        <v>#N/A</v>
      </c>
      <c r="D3460" s="6" t="e">
        <f t="shared" si="91"/>
        <v>#N/A</v>
      </c>
      <c r="E3460" s="149" t="e">
        <f t="shared" si="92"/>
        <v>#N/A</v>
      </c>
      <c r="F3460" s="173">
        <v>1</v>
      </c>
      <c r="G3460" t="e">
        <f>VLOOKUP(A3460,'MASTER KEY'!$A$2:$K8458,11,FALSE)</f>
        <v>#N/A</v>
      </c>
      <c r="H3460">
        <v>0</v>
      </c>
    </row>
    <row r="3461" spans="1:8">
      <c r="A3461" s="6">
        <f>'MASTER KEY'!A3461</f>
        <v>0</v>
      </c>
      <c r="B3461" t="e">
        <f>VLOOKUP(A3461,'MASTER KEY'!$A$2:$B9421,2,FALSE)</f>
        <v>#N/A</v>
      </c>
      <c r="C3461" s="149" t="e">
        <f>VLOOKUP(A3461,'MASTER KEY'!$A$2:$C9421,3,TRUE)</f>
        <v>#N/A</v>
      </c>
      <c r="D3461" s="6" t="e">
        <f t="shared" si="91"/>
        <v>#N/A</v>
      </c>
      <c r="E3461" s="149" t="e">
        <f t="shared" si="92"/>
        <v>#N/A</v>
      </c>
      <c r="F3461" s="173">
        <v>1</v>
      </c>
      <c r="G3461" t="e">
        <f>VLOOKUP(A3461,'MASTER KEY'!$A$2:$K8459,11,FALSE)</f>
        <v>#N/A</v>
      </c>
      <c r="H3461">
        <v>0</v>
      </c>
    </row>
    <row r="3462" spans="1:8">
      <c r="A3462" s="6">
        <f>'MASTER KEY'!A3462</f>
        <v>0</v>
      </c>
      <c r="B3462" t="e">
        <f>VLOOKUP(A3462,'MASTER KEY'!$A$2:$B9422,2,FALSE)</f>
        <v>#N/A</v>
      </c>
      <c r="C3462" s="149" t="e">
        <f>VLOOKUP(A3462,'MASTER KEY'!$A$2:$C9422,3,TRUE)</f>
        <v>#N/A</v>
      </c>
      <c r="D3462" s="6" t="e">
        <f t="shared" si="91"/>
        <v>#N/A</v>
      </c>
      <c r="E3462" s="149" t="e">
        <f t="shared" si="92"/>
        <v>#N/A</v>
      </c>
      <c r="F3462" s="173">
        <v>1</v>
      </c>
      <c r="G3462" t="e">
        <f>VLOOKUP(A3462,'MASTER KEY'!$A$2:$K8460,11,FALSE)</f>
        <v>#N/A</v>
      </c>
      <c r="H3462">
        <v>0</v>
      </c>
    </row>
    <row r="3463" spans="1:8">
      <c r="A3463" s="6">
        <f>'MASTER KEY'!A3463</f>
        <v>0</v>
      </c>
      <c r="B3463" t="e">
        <f>VLOOKUP(A3463,'MASTER KEY'!$A$2:$B9423,2,FALSE)</f>
        <v>#N/A</v>
      </c>
      <c r="C3463" s="149" t="e">
        <f>VLOOKUP(A3463,'MASTER KEY'!$A$2:$C9423,3,TRUE)</f>
        <v>#N/A</v>
      </c>
      <c r="D3463" s="6" t="e">
        <f t="shared" si="91"/>
        <v>#N/A</v>
      </c>
      <c r="E3463" s="149" t="e">
        <f t="shared" si="92"/>
        <v>#N/A</v>
      </c>
      <c r="F3463" s="173">
        <v>1</v>
      </c>
      <c r="G3463" t="e">
        <f>VLOOKUP(A3463,'MASTER KEY'!$A$2:$K8461,11,FALSE)</f>
        <v>#N/A</v>
      </c>
      <c r="H3463">
        <v>0</v>
      </c>
    </row>
    <row r="3464" spans="1:8">
      <c r="A3464" s="6">
        <f>'MASTER KEY'!A3464</f>
        <v>0</v>
      </c>
      <c r="B3464" t="e">
        <f>VLOOKUP(A3464,'MASTER KEY'!$A$2:$B9424,2,FALSE)</f>
        <v>#N/A</v>
      </c>
      <c r="C3464" s="149" t="e">
        <f>VLOOKUP(A3464,'MASTER KEY'!$A$2:$C9424,3,TRUE)</f>
        <v>#N/A</v>
      </c>
      <c r="D3464" s="6" t="e">
        <f t="shared" si="91"/>
        <v>#N/A</v>
      </c>
      <c r="E3464" s="149" t="e">
        <f t="shared" si="92"/>
        <v>#N/A</v>
      </c>
      <c r="F3464" s="173">
        <v>1</v>
      </c>
      <c r="G3464" t="e">
        <f>VLOOKUP(A3464,'MASTER KEY'!$A$2:$K8462,11,FALSE)</f>
        <v>#N/A</v>
      </c>
      <c r="H3464">
        <v>0</v>
      </c>
    </row>
    <row r="3465" spans="1:8">
      <c r="A3465" s="6">
        <f>'MASTER KEY'!A3465</f>
        <v>0</v>
      </c>
      <c r="B3465" t="e">
        <f>VLOOKUP(A3465,'MASTER KEY'!$A$2:$B9425,2,FALSE)</f>
        <v>#N/A</v>
      </c>
      <c r="C3465" s="149" t="e">
        <f>VLOOKUP(A3465,'MASTER KEY'!$A$2:$C9425,3,TRUE)</f>
        <v>#N/A</v>
      </c>
      <c r="D3465" s="6" t="e">
        <f t="shared" si="91"/>
        <v>#N/A</v>
      </c>
      <c r="E3465" s="149" t="e">
        <f t="shared" si="92"/>
        <v>#N/A</v>
      </c>
      <c r="F3465" s="173">
        <v>1</v>
      </c>
      <c r="G3465" t="e">
        <f>VLOOKUP(A3465,'MASTER KEY'!$A$2:$K8463,11,FALSE)</f>
        <v>#N/A</v>
      </c>
      <c r="H3465">
        <v>0</v>
      </c>
    </row>
    <row r="3466" spans="1:8">
      <c r="A3466" s="6">
        <f>'MASTER KEY'!A3466</f>
        <v>0</v>
      </c>
      <c r="B3466" t="e">
        <f>VLOOKUP(A3466,'MASTER KEY'!$A$2:$B9426,2,FALSE)</f>
        <v>#N/A</v>
      </c>
      <c r="C3466" s="149" t="e">
        <f>VLOOKUP(A3466,'MASTER KEY'!$A$2:$C9426,3,TRUE)</f>
        <v>#N/A</v>
      </c>
      <c r="D3466" s="6" t="e">
        <f t="shared" si="91"/>
        <v>#N/A</v>
      </c>
      <c r="E3466" s="149" t="e">
        <f t="shared" si="92"/>
        <v>#N/A</v>
      </c>
      <c r="F3466" s="173">
        <v>1</v>
      </c>
      <c r="G3466" t="e">
        <f>VLOOKUP(A3466,'MASTER KEY'!$A$2:$K8464,11,FALSE)</f>
        <v>#N/A</v>
      </c>
      <c r="H3466">
        <v>0</v>
      </c>
    </row>
    <row r="3467" spans="1:8">
      <c r="A3467" s="6">
        <f>'MASTER KEY'!A3467</f>
        <v>0</v>
      </c>
      <c r="B3467" t="e">
        <f>VLOOKUP(A3467,'MASTER KEY'!$A$2:$B9427,2,FALSE)</f>
        <v>#N/A</v>
      </c>
      <c r="C3467" s="149" t="e">
        <f>VLOOKUP(A3467,'MASTER KEY'!$A$2:$C9427,3,TRUE)</f>
        <v>#N/A</v>
      </c>
      <c r="D3467" s="6" t="e">
        <f t="shared" ref="D3467:D3530" si="93">SUBSTITUTE(SUBSTITUTE(SUBSTITUTE(SUBSTITUTE(SUBSTITUTE(SUBSTITUTE(SUBSTITUTE(SUBSTITUTE(SUBSTITUTE(SUBSTITUTE(SUBSTITUTE(SUBSTITUTE(B3467," ","_"),"%",""),"(",""),")",""),"/",""),",",""),"-",""),".",""),"'",""),"&lt;",""),"&gt;",""),"=","")</f>
        <v>#N/A</v>
      </c>
      <c r="E3467" s="149" t="e">
        <f t="shared" si="92"/>
        <v>#N/A</v>
      </c>
      <c r="F3467" s="173">
        <v>1</v>
      </c>
      <c r="G3467" t="e">
        <f>VLOOKUP(A3467,'MASTER KEY'!$A$2:$K8465,11,FALSE)</f>
        <v>#N/A</v>
      </c>
      <c r="H3467">
        <v>0</v>
      </c>
    </row>
    <row r="3468" spans="1:8">
      <c r="A3468" s="6">
        <f>'MASTER KEY'!A3468</f>
        <v>0</v>
      </c>
      <c r="B3468" t="e">
        <f>VLOOKUP(A3468,'MASTER KEY'!$A$2:$B9428,2,FALSE)</f>
        <v>#N/A</v>
      </c>
      <c r="C3468" s="149" t="e">
        <f>VLOOKUP(A3468,'MASTER KEY'!$A$2:$C9428,3,TRUE)</f>
        <v>#N/A</v>
      </c>
      <c r="D3468" s="6" t="e">
        <f t="shared" si="93"/>
        <v>#N/A</v>
      </c>
      <c r="E3468" s="149" t="e">
        <f t="shared" si="92"/>
        <v>#N/A</v>
      </c>
      <c r="F3468" s="173">
        <v>1</v>
      </c>
      <c r="G3468" t="e">
        <f>VLOOKUP(A3468,'MASTER KEY'!$A$2:$K8466,11,FALSE)</f>
        <v>#N/A</v>
      </c>
      <c r="H3468">
        <v>0</v>
      </c>
    </row>
    <row r="3469" spans="1:8">
      <c r="A3469" s="6">
        <f>'MASTER KEY'!A3469</f>
        <v>0</v>
      </c>
      <c r="B3469" t="e">
        <f>VLOOKUP(A3469,'MASTER KEY'!$A$2:$B9429,2,FALSE)</f>
        <v>#N/A</v>
      </c>
      <c r="C3469" s="149" t="e">
        <f>VLOOKUP(A3469,'MASTER KEY'!$A$2:$C9429,3,TRUE)</f>
        <v>#N/A</v>
      </c>
      <c r="D3469" s="6" t="e">
        <f t="shared" si="93"/>
        <v>#N/A</v>
      </c>
      <c r="E3469" s="149" t="e">
        <f t="shared" si="92"/>
        <v>#N/A</v>
      </c>
      <c r="F3469" s="173">
        <v>1</v>
      </c>
      <c r="G3469" t="e">
        <f>VLOOKUP(A3469,'MASTER KEY'!$A$2:$K8467,11,FALSE)</f>
        <v>#N/A</v>
      </c>
      <c r="H3469">
        <v>0</v>
      </c>
    </row>
    <row r="3470" spans="1:8">
      <c r="A3470" s="6">
        <f>'MASTER KEY'!A3470</f>
        <v>0</v>
      </c>
      <c r="B3470" t="e">
        <f>VLOOKUP(A3470,'MASTER KEY'!$A$2:$B9430,2,FALSE)</f>
        <v>#N/A</v>
      </c>
      <c r="C3470" s="149" t="e">
        <f>VLOOKUP(A3470,'MASTER KEY'!$A$2:$C9430,3,TRUE)</f>
        <v>#N/A</v>
      </c>
      <c r="D3470" s="6" t="e">
        <f t="shared" si="93"/>
        <v>#N/A</v>
      </c>
      <c r="E3470" s="149" t="e">
        <f t="shared" si="92"/>
        <v>#N/A</v>
      </c>
      <c r="F3470" s="173">
        <v>1</v>
      </c>
      <c r="G3470" t="e">
        <f>VLOOKUP(A3470,'MASTER KEY'!$A$2:$K8468,11,FALSE)</f>
        <v>#N/A</v>
      </c>
      <c r="H3470">
        <v>0</v>
      </c>
    </row>
    <row r="3471" spans="1:8">
      <c r="A3471" s="6">
        <f>'MASTER KEY'!A3471</f>
        <v>0</v>
      </c>
      <c r="B3471" t="e">
        <f>VLOOKUP(A3471,'MASTER KEY'!$A$2:$B9431,2,FALSE)</f>
        <v>#N/A</v>
      </c>
      <c r="C3471" s="149" t="e">
        <f>VLOOKUP(A3471,'MASTER KEY'!$A$2:$C9431,3,TRUE)</f>
        <v>#N/A</v>
      </c>
      <c r="D3471" s="6" t="e">
        <f t="shared" si="93"/>
        <v>#N/A</v>
      </c>
      <c r="E3471" s="149" t="e">
        <f t="shared" si="92"/>
        <v>#N/A</v>
      </c>
      <c r="F3471" s="173">
        <v>1</v>
      </c>
      <c r="G3471" t="e">
        <f>VLOOKUP(A3471,'MASTER KEY'!$A$2:$K8469,11,FALSE)</f>
        <v>#N/A</v>
      </c>
      <c r="H3471">
        <v>0</v>
      </c>
    </row>
    <row r="3472" spans="1:8">
      <c r="A3472" s="6">
        <f>'MASTER KEY'!A3472</f>
        <v>0</v>
      </c>
      <c r="B3472" t="e">
        <f>VLOOKUP(A3472,'MASTER KEY'!$A$2:$B9432,2,FALSE)</f>
        <v>#N/A</v>
      </c>
      <c r="C3472" s="149" t="e">
        <f>VLOOKUP(A3472,'MASTER KEY'!$A$2:$C9432,3,TRUE)</f>
        <v>#N/A</v>
      </c>
      <c r="D3472" s="6" t="e">
        <f t="shared" si="93"/>
        <v>#N/A</v>
      </c>
      <c r="E3472" s="149" t="e">
        <f t="shared" si="92"/>
        <v>#N/A</v>
      </c>
      <c r="F3472" s="173">
        <v>1</v>
      </c>
      <c r="G3472" t="e">
        <f>VLOOKUP(A3472,'MASTER KEY'!$A$2:$K8470,11,FALSE)</f>
        <v>#N/A</v>
      </c>
      <c r="H3472">
        <v>0</v>
      </c>
    </row>
    <row r="3473" spans="1:8">
      <c r="A3473" s="6">
        <f>'MASTER KEY'!A3473</f>
        <v>0</v>
      </c>
      <c r="B3473" t="e">
        <f>VLOOKUP(A3473,'MASTER KEY'!$A$2:$B9433,2,FALSE)</f>
        <v>#N/A</v>
      </c>
      <c r="C3473" s="149" t="e">
        <f>VLOOKUP(A3473,'MASTER KEY'!$A$2:$C9433,3,TRUE)</f>
        <v>#N/A</v>
      </c>
      <c r="D3473" s="6" t="e">
        <f t="shared" si="93"/>
        <v>#N/A</v>
      </c>
      <c r="E3473" s="149" t="e">
        <f t="shared" si="92"/>
        <v>#N/A</v>
      </c>
      <c r="F3473" s="173">
        <v>1</v>
      </c>
      <c r="G3473" t="e">
        <f>VLOOKUP(A3473,'MASTER KEY'!$A$2:$K8471,11,FALSE)</f>
        <v>#N/A</v>
      </c>
      <c r="H3473">
        <v>0</v>
      </c>
    </row>
    <row r="3474" spans="1:8">
      <c r="A3474" s="6">
        <f>'MASTER KEY'!A3474</f>
        <v>0</v>
      </c>
      <c r="B3474" t="e">
        <f>VLOOKUP(A3474,'MASTER KEY'!$A$2:$B9434,2,FALSE)</f>
        <v>#N/A</v>
      </c>
      <c r="C3474" s="149" t="e">
        <f>VLOOKUP(A3474,'MASTER KEY'!$A$2:$C9434,3,TRUE)</f>
        <v>#N/A</v>
      </c>
      <c r="D3474" s="6" t="e">
        <f t="shared" si="93"/>
        <v>#N/A</v>
      </c>
      <c r="E3474" s="149" t="e">
        <f t="shared" si="92"/>
        <v>#N/A</v>
      </c>
      <c r="F3474" s="173">
        <v>1</v>
      </c>
      <c r="G3474" t="e">
        <f>VLOOKUP(A3474,'MASTER KEY'!$A$2:$K8472,11,FALSE)</f>
        <v>#N/A</v>
      </c>
      <c r="H3474">
        <v>0</v>
      </c>
    </row>
    <row r="3475" spans="1:8">
      <c r="A3475" s="6">
        <f>'MASTER KEY'!A3475</f>
        <v>0</v>
      </c>
      <c r="B3475" t="e">
        <f>VLOOKUP(A3475,'MASTER KEY'!$A$2:$B9435,2,FALSE)</f>
        <v>#N/A</v>
      </c>
      <c r="C3475" s="149" t="e">
        <f>VLOOKUP(A3475,'MASTER KEY'!$A$2:$C9435,3,TRUE)</f>
        <v>#N/A</v>
      </c>
      <c r="D3475" s="6" t="e">
        <f t="shared" si="93"/>
        <v>#N/A</v>
      </c>
      <c r="E3475" s="149" t="e">
        <f t="shared" si="92"/>
        <v>#N/A</v>
      </c>
      <c r="F3475" s="173">
        <v>1</v>
      </c>
      <c r="G3475" t="e">
        <f>VLOOKUP(A3475,'MASTER KEY'!$A$2:$K8473,11,FALSE)</f>
        <v>#N/A</v>
      </c>
      <c r="H3475">
        <v>0</v>
      </c>
    </row>
    <row r="3476" spans="1:8">
      <c r="A3476" s="6">
        <f>'MASTER KEY'!A3476</f>
        <v>0</v>
      </c>
      <c r="B3476" t="e">
        <f>VLOOKUP(A3476,'MASTER KEY'!$A$2:$B9436,2,FALSE)</f>
        <v>#N/A</v>
      </c>
      <c r="C3476" s="149" t="e">
        <f>VLOOKUP(A3476,'MASTER KEY'!$A$2:$C9436,3,TRUE)</f>
        <v>#N/A</v>
      </c>
      <c r="D3476" s="6" t="e">
        <f t="shared" si="93"/>
        <v>#N/A</v>
      </c>
      <c r="E3476" s="149" t="e">
        <f t="shared" si="92"/>
        <v>#N/A</v>
      </c>
      <c r="F3476" s="173">
        <v>1</v>
      </c>
      <c r="G3476" t="e">
        <f>VLOOKUP(A3476,'MASTER KEY'!$A$2:$K8474,11,FALSE)</f>
        <v>#N/A</v>
      </c>
      <c r="H3476">
        <v>0</v>
      </c>
    </row>
    <row r="3477" spans="1:8">
      <c r="A3477" s="6">
        <f>'MASTER KEY'!A3477</f>
        <v>0</v>
      </c>
      <c r="B3477" t="e">
        <f>VLOOKUP(A3477,'MASTER KEY'!$A$2:$B9437,2,FALSE)</f>
        <v>#N/A</v>
      </c>
      <c r="C3477" s="149" t="e">
        <f>VLOOKUP(A3477,'MASTER KEY'!$A$2:$C9437,3,TRUE)</f>
        <v>#N/A</v>
      </c>
      <c r="D3477" s="6" t="e">
        <f t="shared" si="93"/>
        <v>#N/A</v>
      </c>
      <c r="E3477" s="149" t="e">
        <f t="shared" si="92"/>
        <v>#N/A</v>
      </c>
      <c r="F3477" s="173">
        <v>1</v>
      </c>
      <c r="G3477" t="e">
        <f>VLOOKUP(A3477,'MASTER KEY'!$A$2:$K8475,11,FALSE)</f>
        <v>#N/A</v>
      </c>
      <c r="H3477">
        <v>0</v>
      </c>
    </row>
    <row r="3478" spans="1:8">
      <c r="A3478" s="6">
        <f>'MASTER KEY'!A3478</f>
        <v>0</v>
      </c>
      <c r="B3478" t="e">
        <f>VLOOKUP(A3478,'MASTER KEY'!$A$2:$B9438,2,FALSE)</f>
        <v>#N/A</v>
      </c>
      <c r="C3478" s="149" t="e">
        <f>VLOOKUP(A3478,'MASTER KEY'!$A$2:$C9438,3,TRUE)</f>
        <v>#N/A</v>
      </c>
      <c r="D3478" s="6" t="e">
        <f t="shared" si="93"/>
        <v>#N/A</v>
      </c>
      <c r="E3478" s="149" t="e">
        <f t="shared" si="92"/>
        <v>#N/A</v>
      </c>
      <c r="F3478" s="173">
        <v>1</v>
      </c>
      <c r="G3478" t="e">
        <f>VLOOKUP(A3478,'MASTER KEY'!$A$2:$K8476,11,FALSE)</f>
        <v>#N/A</v>
      </c>
      <c r="H3478">
        <v>0</v>
      </c>
    </row>
    <row r="3479" spans="1:8">
      <c r="A3479" s="6">
        <f>'MASTER KEY'!A3479</f>
        <v>0</v>
      </c>
      <c r="B3479" t="e">
        <f>VLOOKUP(A3479,'MASTER KEY'!$A$2:$B9439,2,FALSE)</f>
        <v>#N/A</v>
      </c>
      <c r="C3479" s="149" t="e">
        <f>VLOOKUP(A3479,'MASTER KEY'!$A$2:$C9439,3,TRUE)</f>
        <v>#N/A</v>
      </c>
      <c r="D3479" s="6" t="e">
        <f t="shared" si="93"/>
        <v>#N/A</v>
      </c>
      <c r="E3479" s="149" t="e">
        <f t="shared" si="92"/>
        <v>#N/A</v>
      </c>
      <c r="F3479" s="173">
        <v>1</v>
      </c>
      <c r="G3479" t="e">
        <f>VLOOKUP(A3479,'MASTER KEY'!$A$2:$K8477,11,FALSE)</f>
        <v>#N/A</v>
      </c>
      <c r="H3479">
        <v>0</v>
      </c>
    </row>
    <row r="3480" spans="1:8">
      <c r="A3480" s="6">
        <f>'MASTER KEY'!A3480</f>
        <v>0</v>
      </c>
      <c r="B3480" t="e">
        <f>VLOOKUP(A3480,'MASTER KEY'!$A$2:$B9440,2,FALSE)</f>
        <v>#N/A</v>
      </c>
      <c r="C3480" s="149" t="e">
        <f>VLOOKUP(A3480,'MASTER KEY'!$A$2:$C9440,3,TRUE)</f>
        <v>#N/A</v>
      </c>
      <c r="D3480" s="6" t="e">
        <f t="shared" si="93"/>
        <v>#N/A</v>
      </c>
      <c r="E3480" s="149" t="e">
        <f t="shared" si="92"/>
        <v>#N/A</v>
      </c>
      <c r="F3480" s="173">
        <v>1</v>
      </c>
      <c r="G3480" t="e">
        <f>VLOOKUP(A3480,'MASTER KEY'!$A$2:$K8478,11,FALSE)</f>
        <v>#N/A</v>
      </c>
      <c r="H3480">
        <v>0</v>
      </c>
    </row>
    <row r="3481" spans="1:8">
      <c r="A3481" s="6">
        <f>'MASTER KEY'!A3481</f>
        <v>0</v>
      </c>
      <c r="B3481" t="e">
        <f>VLOOKUP(A3481,'MASTER KEY'!$A$2:$B9441,2,FALSE)</f>
        <v>#N/A</v>
      </c>
      <c r="C3481" s="149" t="e">
        <f>VLOOKUP(A3481,'MASTER KEY'!$A$2:$C9441,3,TRUE)</f>
        <v>#N/A</v>
      </c>
      <c r="D3481" s="6" t="e">
        <f t="shared" si="93"/>
        <v>#N/A</v>
      </c>
      <c r="E3481" s="149" t="e">
        <f t="shared" si="92"/>
        <v>#N/A</v>
      </c>
      <c r="F3481" s="173">
        <v>1</v>
      </c>
      <c r="G3481" t="e">
        <f>VLOOKUP(A3481,'MASTER KEY'!$A$2:$K8479,11,FALSE)</f>
        <v>#N/A</v>
      </c>
      <c r="H3481">
        <v>0</v>
      </c>
    </row>
    <row r="3482" spans="1:8">
      <c r="A3482" s="6">
        <f>'MASTER KEY'!A3482</f>
        <v>0</v>
      </c>
      <c r="B3482" t="e">
        <f>VLOOKUP(A3482,'MASTER KEY'!$A$2:$B9442,2,FALSE)</f>
        <v>#N/A</v>
      </c>
      <c r="C3482" s="149" t="e">
        <f>VLOOKUP(A3482,'MASTER KEY'!$A$2:$C9442,3,TRUE)</f>
        <v>#N/A</v>
      </c>
      <c r="D3482" s="6" t="e">
        <f t="shared" si="93"/>
        <v>#N/A</v>
      </c>
      <c r="E3482" s="149" t="e">
        <f t="shared" si="92"/>
        <v>#N/A</v>
      </c>
      <c r="F3482" s="173">
        <v>1</v>
      </c>
      <c r="G3482" t="e">
        <f>VLOOKUP(A3482,'MASTER KEY'!$A$2:$K8480,11,FALSE)</f>
        <v>#N/A</v>
      </c>
      <c r="H3482">
        <v>0</v>
      </c>
    </row>
    <row r="3483" spans="1:8">
      <c r="A3483" s="6">
        <f>'MASTER KEY'!A3483</f>
        <v>0</v>
      </c>
      <c r="B3483" t="e">
        <f>VLOOKUP(A3483,'MASTER KEY'!$A$2:$B9443,2,FALSE)</f>
        <v>#N/A</v>
      </c>
      <c r="C3483" s="149" t="e">
        <f>VLOOKUP(A3483,'MASTER KEY'!$A$2:$C9443,3,TRUE)</f>
        <v>#N/A</v>
      </c>
      <c r="D3483" s="6" t="e">
        <f t="shared" si="93"/>
        <v>#N/A</v>
      </c>
      <c r="E3483" s="149" t="e">
        <f t="shared" si="92"/>
        <v>#N/A</v>
      </c>
      <c r="F3483" s="173">
        <v>1</v>
      </c>
      <c r="G3483" t="e">
        <f>VLOOKUP(A3483,'MASTER KEY'!$A$2:$K8481,11,FALSE)</f>
        <v>#N/A</v>
      </c>
      <c r="H3483">
        <v>0</v>
      </c>
    </row>
    <row r="3484" spans="1:8">
      <c r="A3484" s="6">
        <f>'MASTER KEY'!A3484</f>
        <v>0</v>
      </c>
      <c r="B3484" t="e">
        <f>VLOOKUP(A3484,'MASTER KEY'!$A$2:$B9444,2,FALSE)</f>
        <v>#N/A</v>
      </c>
      <c r="C3484" s="149" t="e">
        <f>VLOOKUP(A3484,'MASTER KEY'!$A$2:$C9444,3,TRUE)</f>
        <v>#N/A</v>
      </c>
      <c r="D3484" s="6" t="e">
        <f t="shared" si="93"/>
        <v>#N/A</v>
      </c>
      <c r="E3484" s="149" t="e">
        <f t="shared" si="92"/>
        <v>#N/A</v>
      </c>
      <c r="F3484" s="173">
        <v>1</v>
      </c>
      <c r="G3484" t="e">
        <f>VLOOKUP(A3484,'MASTER KEY'!$A$2:$K8482,11,FALSE)</f>
        <v>#N/A</v>
      </c>
      <c r="H3484">
        <v>0</v>
      </c>
    </row>
    <row r="3485" spans="1:8">
      <c r="A3485" s="6">
        <f>'MASTER KEY'!A3485</f>
        <v>0</v>
      </c>
      <c r="B3485" t="e">
        <f>VLOOKUP(A3485,'MASTER KEY'!$A$2:$B9445,2,FALSE)</f>
        <v>#N/A</v>
      </c>
      <c r="C3485" s="149" t="e">
        <f>VLOOKUP(A3485,'MASTER KEY'!$A$2:$C9445,3,TRUE)</f>
        <v>#N/A</v>
      </c>
      <c r="D3485" s="6" t="e">
        <f t="shared" si="93"/>
        <v>#N/A</v>
      </c>
      <c r="E3485" s="149" t="e">
        <f t="shared" si="92"/>
        <v>#N/A</v>
      </c>
      <c r="F3485" s="173">
        <v>1</v>
      </c>
      <c r="G3485" t="e">
        <f>VLOOKUP(A3485,'MASTER KEY'!$A$2:$K8483,11,FALSE)</f>
        <v>#N/A</v>
      </c>
      <c r="H3485">
        <v>0</v>
      </c>
    </row>
    <row r="3486" spans="1:8">
      <c r="A3486" s="6">
        <f>'MASTER KEY'!A3486</f>
        <v>0</v>
      </c>
      <c r="B3486" t="e">
        <f>VLOOKUP(A3486,'MASTER KEY'!$A$2:$B9446,2,FALSE)</f>
        <v>#N/A</v>
      </c>
      <c r="C3486" s="149" t="e">
        <f>VLOOKUP(A3486,'MASTER KEY'!$A$2:$C9446,3,TRUE)</f>
        <v>#N/A</v>
      </c>
      <c r="D3486" s="6" t="e">
        <f t="shared" si="93"/>
        <v>#N/A</v>
      </c>
      <c r="E3486" s="149" t="e">
        <f t="shared" si="92"/>
        <v>#N/A</v>
      </c>
      <c r="F3486" s="173">
        <v>1</v>
      </c>
      <c r="G3486" t="e">
        <f>VLOOKUP(A3486,'MASTER KEY'!$A$2:$K8484,11,FALSE)</f>
        <v>#N/A</v>
      </c>
      <c r="H3486">
        <v>0</v>
      </c>
    </row>
    <row r="3487" spans="1:8">
      <c r="A3487" s="6">
        <f>'MASTER KEY'!A3487</f>
        <v>0</v>
      </c>
      <c r="B3487" t="e">
        <f>VLOOKUP(A3487,'MASTER KEY'!$A$2:$B9447,2,FALSE)</f>
        <v>#N/A</v>
      </c>
      <c r="C3487" s="149" t="e">
        <f>VLOOKUP(A3487,'MASTER KEY'!$A$2:$C9447,3,TRUE)</f>
        <v>#N/A</v>
      </c>
      <c r="D3487" s="6" t="e">
        <f t="shared" si="93"/>
        <v>#N/A</v>
      </c>
      <c r="E3487" s="149" t="e">
        <f t="shared" si="92"/>
        <v>#N/A</v>
      </c>
      <c r="F3487" s="173">
        <v>1</v>
      </c>
      <c r="G3487" t="e">
        <f>VLOOKUP(A3487,'MASTER KEY'!$A$2:$K8485,11,FALSE)</f>
        <v>#N/A</v>
      </c>
      <c r="H3487">
        <v>0</v>
      </c>
    </row>
    <row r="3488" spans="1:8">
      <c r="A3488" s="6">
        <f>'MASTER KEY'!A3488</f>
        <v>0</v>
      </c>
      <c r="B3488" t="e">
        <f>VLOOKUP(A3488,'MASTER KEY'!$A$2:$B9448,2,FALSE)</f>
        <v>#N/A</v>
      </c>
      <c r="C3488" s="149" t="e">
        <f>VLOOKUP(A3488,'MASTER KEY'!$A$2:$C9448,3,TRUE)</f>
        <v>#N/A</v>
      </c>
      <c r="D3488" s="6" t="e">
        <f t="shared" si="93"/>
        <v>#N/A</v>
      </c>
      <c r="E3488" s="149" t="e">
        <f t="shared" si="92"/>
        <v>#N/A</v>
      </c>
      <c r="F3488" s="173">
        <v>1</v>
      </c>
      <c r="G3488" t="e">
        <f>VLOOKUP(A3488,'MASTER KEY'!$A$2:$K8486,11,FALSE)</f>
        <v>#N/A</v>
      </c>
      <c r="H3488">
        <v>0</v>
      </c>
    </row>
    <row r="3489" spans="1:8">
      <c r="A3489" s="6">
        <f>'MASTER KEY'!A3489</f>
        <v>0</v>
      </c>
      <c r="B3489" t="e">
        <f>VLOOKUP(A3489,'MASTER KEY'!$A$2:$B9449,2,FALSE)</f>
        <v>#N/A</v>
      </c>
      <c r="C3489" s="149" t="e">
        <f>VLOOKUP(A3489,'MASTER KEY'!$A$2:$C9449,3,TRUE)</f>
        <v>#N/A</v>
      </c>
      <c r="D3489" s="6" t="e">
        <f t="shared" si="93"/>
        <v>#N/A</v>
      </c>
      <c r="E3489" s="149" t="e">
        <f t="shared" si="92"/>
        <v>#N/A</v>
      </c>
      <c r="F3489" s="173">
        <v>1</v>
      </c>
      <c r="G3489" t="e">
        <f>VLOOKUP(A3489,'MASTER KEY'!$A$2:$K8487,11,FALSE)</f>
        <v>#N/A</v>
      </c>
      <c r="H3489">
        <v>0</v>
      </c>
    </row>
    <row r="3490" spans="1:8">
      <c r="A3490" s="6">
        <f>'MASTER KEY'!A3490</f>
        <v>0</v>
      </c>
      <c r="B3490" t="e">
        <f>VLOOKUP(A3490,'MASTER KEY'!$A$2:$B9450,2,FALSE)</f>
        <v>#N/A</v>
      </c>
      <c r="C3490" s="149" t="e">
        <f>VLOOKUP(A3490,'MASTER KEY'!$A$2:$C9450,3,TRUE)</f>
        <v>#N/A</v>
      </c>
      <c r="D3490" s="6" t="e">
        <f t="shared" si="93"/>
        <v>#N/A</v>
      </c>
      <c r="E3490" s="149" t="e">
        <f t="shared" si="92"/>
        <v>#N/A</v>
      </c>
      <c r="F3490" s="173">
        <v>1</v>
      </c>
      <c r="G3490" t="e">
        <f>VLOOKUP(A3490,'MASTER KEY'!$A$2:$K8488,11,FALSE)</f>
        <v>#N/A</v>
      </c>
      <c r="H3490">
        <v>0</v>
      </c>
    </row>
    <row r="3491" spans="1:8">
      <c r="A3491" s="6">
        <f>'MASTER KEY'!A3491</f>
        <v>0</v>
      </c>
      <c r="B3491" t="e">
        <f>VLOOKUP(A3491,'MASTER KEY'!$A$2:$B9451,2,FALSE)</f>
        <v>#N/A</v>
      </c>
      <c r="C3491" s="149" t="e">
        <f>VLOOKUP(A3491,'MASTER KEY'!$A$2:$C9451,3,TRUE)</f>
        <v>#N/A</v>
      </c>
      <c r="D3491" s="6" t="e">
        <f t="shared" si="93"/>
        <v>#N/A</v>
      </c>
      <c r="E3491" s="149" t="e">
        <f t="shared" si="92"/>
        <v>#N/A</v>
      </c>
      <c r="F3491" s="173">
        <v>1</v>
      </c>
      <c r="G3491" t="e">
        <f>VLOOKUP(A3491,'MASTER KEY'!$A$2:$K8489,11,FALSE)</f>
        <v>#N/A</v>
      </c>
      <c r="H3491">
        <v>0</v>
      </c>
    </row>
    <row r="3492" spans="1:8">
      <c r="A3492" s="6">
        <f>'MASTER KEY'!A3492</f>
        <v>0</v>
      </c>
      <c r="B3492" t="e">
        <f>VLOOKUP(A3492,'MASTER KEY'!$A$2:$B9452,2,FALSE)</f>
        <v>#N/A</v>
      </c>
      <c r="C3492" s="149" t="e">
        <f>VLOOKUP(A3492,'MASTER KEY'!$A$2:$C9452,3,TRUE)</f>
        <v>#N/A</v>
      </c>
      <c r="D3492" s="6" t="e">
        <f t="shared" si="93"/>
        <v>#N/A</v>
      </c>
      <c r="E3492" s="149" t="e">
        <f t="shared" si="92"/>
        <v>#N/A</v>
      </c>
      <c r="F3492" s="173">
        <v>1</v>
      </c>
      <c r="G3492" t="e">
        <f>VLOOKUP(A3492,'MASTER KEY'!$A$2:$K8490,11,FALSE)</f>
        <v>#N/A</v>
      </c>
      <c r="H3492">
        <v>0</v>
      </c>
    </row>
    <row r="3493" spans="1:8">
      <c r="A3493" s="6">
        <f>'MASTER KEY'!A3493</f>
        <v>0</v>
      </c>
      <c r="B3493" t="e">
        <f>VLOOKUP(A3493,'MASTER KEY'!$A$2:$B9453,2,FALSE)</f>
        <v>#N/A</v>
      </c>
      <c r="C3493" s="149" t="e">
        <f>VLOOKUP(A3493,'MASTER KEY'!$A$2:$C9453,3,TRUE)</f>
        <v>#N/A</v>
      </c>
      <c r="D3493" s="6" t="e">
        <f t="shared" si="93"/>
        <v>#N/A</v>
      </c>
      <c r="E3493" s="149" t="e">
        <f t="shared" si="92"/>
        <v>#N/A</v>
      </c>
      <c r="F3493" s="173">
        <v>1</v>
      </c>
      <c r="G3493" t="e">
        <f>VLOOKUP(A3493,'MASTER KEY'!$A$2:$K8491,11,FALSE)</f>
        <v>#N/A</v>
      </c>
      <c r="H3493">
        <v>0</v>
      </c>
    </row>
    <row r="3494" spans="1:8">
      <c r="A3494" s="6">
        <f>'MASTER KEY'!A3494</f>
        <v>0</v>
      </c>
      <c r="B3494" t="e">
        <f>VLOOKUP(A3494,'MASTER KEY'!$A$2:$B9454,2,FALSE)</f>
        <v>#N/A</v>
      </c>
      <c r="C3494" s="149" t="e">
        <f>VLOOKUP(A3494,'MASTER KEY'!$A$2:$C9454,3,TRUE)</f>
        <v>#N/A</v>
      </c>
      <c r="D3494" s="6" t="e">
        <f t="shared" si="93"/>
        <v>#N/A</v>
      </c>
      <c r="E3494" s="149" t="e">
        <f t="shared" si="92"/>
        <v>#N/A</v>
      </c>
      <c r="F3494" s="173">
        <v>1</v>
      </c>
      <c r="G3494" t="e">
        <f>VLOOKUP(A3494,'MASTER KEY'!$A$2:$K8492,11,FALSE)</f>
        <v>#N/A</v>
      </c>
      <c r="H3494">
        <v>0</v>
      </c>
    </row>
    <row r="3495" spans="1:8">
      <c r="A3495" s="6">
        <f>'MASTER KEY'!A3495</f>
        <v>0</v>
      </c>
      <c r="B3495" t="e">
        <f>VLOOKUP(A3495,'MASTER KEY'!$A$2:$B9455,2,FALSE)</f>
        <v>#N/A</v>
      </c>
      <c r="C3495" s="149" t="e">
        <f>VLOOKUP(A3495,'MASTER KEY'!$A$2:$C9455,3,TRUE)</f>
        <v>#N/A</v>
      </c>
      <c r="D3495" s="6" t="e">
        <f t="shared" si="93"/>
        <v>#N/A</v>
      </c>
      <c r="E3495" s="149" t="e">
        <f t="shared" si="92"/>
        <v>#N/A</v>
      </c>
      <c r="F3495" s="173">
        <v>1</v>
      </c>
      <c r="G3495" t="e">
        <f>VLOOKUP(A3495,'MASTER KEY'!$A$2:$K8493,11,FALSE)</f>
        <v>#N/A</v>
      </c>
      <c r="H3495">
        <v>0</v>
      </c>
    </row>
    <row r="3496" spans="1:8">
      <c r="A3496" s="6">
        <f>'MASTER KEY'!A3496</f>
        <v>0</v>
      </c>
      <c r="B3496" t="e">
        <f>VLOOKUP(A3496,'MASTER KEY'!$A$2:$B9456,2,FALSE)</f>
        <v>#N/A</v>
      </c>
      <c r="C3496" s="149" t="e">
        <f>VLOOKUP(A3496,'MASTER KEY'!$A$2:$C9456,3,TRUE)</f>
        <v>#N/A</v>
      </c>
      <c r="D3496" s="6" t="e">
        <f t="shared" si="93"/>
        <v>#N/A</v>
      </c>
      <c r="E3496" s="149" t="e">
        <f t="shared" si="92"/>
        <v>#N/A</v>
      </c>
      <c r="F3496" s="173">
        <v>1</v>
      </c>
      <c r="G3496" t="e">
        <f>VLOOKUP(A3496,'MASTER KEY'!$A$2:$K8494,11,FALSE)</f>
        <v>#N/A</v>
      </c>
      <c r="H3496">
        <v>0</v>
      </c>
    </row>
    <row r="3497" spans="1:8">
      <c r="A3497" s="6">
        <f>'MASTER KEY'!A3497</f>
        <v>0</v>
      </c>
      <c r="B3497" t="e">
        <f>VLOOKUP(A3497,'MASTER KEY'!$A$2:$B9457,2,FALSE)</f>
        <v>#N/A</v>
      </c>
      <c r="C3497" s="149" t="e">
        <f>VLOOKUP(A3497,'MASTER KEY'!$A$2:$C9457,3,TRUE)</f>
        <v>#N/A</v>
      </c>
      <c r="D3497" s="6" t="e">
        <f t="shared" si="93"/>
        <v>#N/A</v>
      </c>
      <c r="E3497" s="149" t="e">
        <f t="shared" si="92"/>
        <v>#N/A</v>
      </c>
      <c r="F3497" s="173">
        <v>1</v>
      </c>
      <c r="G3497" t="e">
        <f>VLOOKUP(A3497,'MASTER KEY'!$A$2:$K8495,11,FALSE)</f>
        <v>#N/A</v>
      </c>
      <c r="H3497">
        <v>0</v>
      </c>
    </row>
    <row r="3498" spans="1:8">
      <c r="A3498" s="6">
        <f>'MASTER KEY'!A3498</f>
        <v>0</v>
      </c>
      <c r="B3498" t="e">
        <f>VLOOKUP(A3498,'MASTER KEY'!$A$2:$B9458,2,FALSE)</f>
        <v>#N/A</v>
      </c>
      <c r="C3498" s="149" t="e">
        <f>VLOOKUP(A3498,'MASTER KEY'!$A$2:$C9458,3,TRUE)</f>
        <v>#N/A</v>
      </c>
      <c r="D3498" s="6" t="e">
        <f t="shared" si="93"/>
        <v>#N/A</v>
      </c>
      <c r="E3498" s="149" t="e">
        <f t="shared" si="92"/>
        <v>#N/A</v>
      </c>
      <c r="F3498" s="173">
        <v>1</v>
      </c>
      <c r="G3498" t="e">
        <f>VLOOKUP(A3498,'MASTER KEY'!$A$2:$K8496,11,FALSE)</f>
        <v>#N/A</v>
      </c>
      <c r="H3498">
        <v>0</v>
      </c>
    </row>
    <row r="3499" spans="1:8">
      <c r="A3499" s="6">
        <f>'MASTER KEY'!A3499</f>
        <v>0</v>
      </c>
      <c r="B3499" t="e">
        <f>VLOOKUP(A3499,'MASTER KEY'!$A$2:$B9459,2,FALSE)</f>
        <v>#N/A</v>
      </c>
      <c r="C3499" s="149" t="e">
        <f>VLOOKUP(A3499,'MASTER KEY'!$A$2:$C9459,3,TRUE)</f>
        <v>#N/A</v>
      </c>
      <c r="D3499" s="6" t="e">
        <f t="shared" si="93"/>
        <v>#N/A</v>
      </c>
      <c r="E3499" s="149" t="e">
        <f t="shared" si="92"/>
        <v>#N/A</v>
      </c>
      <c r="F3499" s="173">
        <v>1</v>
      </c>
      <c r="G3499" t="e">
        <f>VLOOKUP(A3499,'MASTER KEY'!$A$2:$K8497,11,FALSE)</f>
        <v>#N/A</v>
      </c>
      <c r="H3499">
        <v>0</v>
      </c>
    </row>
    <row r="3500" spans="1:8">
      <c r="A3500" s="6">
        <f>'MASTER KEY'!A3500</f>
        <v>0</v>
      </c>
      <c r="B3500" t="e">
        <f>VLOOKUP(A3500,'MASTER KEY'!$A$2:$B9460,2,FALSE)</f>
        <v>#N/A</v>
      </c>
      <c r="C3500" s="149" t="e">
        <f>VLOOKUP(A3500,'MASTER KEY'!$A$2:$C9460,3,TRUE)</f>
        <v>#N/A</v>
      </c>
      <c r="D3500" s="6" t="e">
        <f t="shared" si="93"/>
        <v>#N/A</v>
      </c>
      <c r="E3500" s="149" t="e">
        <f t="shared" si="92"/>
        <v>#N/A</v>
      </c>
      <c r="F3500" s="173">
        <v>1</v>
      </c>
      <c r="G3500" t="e">
        <f>VLOOKUP(A3500,'MASTER KEY'!$A$2:$K8498,11,FALSE)</f>
        <v>#N/A</v>
      </c>
      <c r="H3500">
        <v>0</v>
      </c>
    </row>
    <row r="3501" spans="1:8">
      <c r="A3501" s="6">
        <f>'MASTER KEY'!A3501</f>
        <v>0</v>
      </c>
      <c r="B3501" t="e">
        <f>VLOOKUP(A3501,'MASTER KEY'!$A$2:$B9461,2,FALSE)</f>
        <v>#N/A</v>
      </c>
      <c r="C3501" s="149" t="e">
        <f>VLOOKUP(A3501,'MASTER KEY'!$A$2:$C9461,3,TRUE)</f>
        <v>#N/A</v>
      </c>
      <c r="D3501" s="6" t="e">
        <f t="shared" si="93"/>
        <v>#N/A</v>
      </c>
      <c r="E3501" s="149" t="e">
        <f t="shared" si="92"/>
        <v>#N/A</v>
      </c>
      <c r="F3501" s="173">
        <v>1</v>
      </c>
      <c r="G3501" t="e">
        <f>VLOOKUP(A3501,'MASTER KEY'!$A$2:$K8499,11,FALSE)</f>
        <v>#N/A</v>
      </c>
      <c r="H3501">
        <v>0</v>
      </c>
    </row>
    <row r="3502" spans="1:8">
      <c r="A3502" s="6">
        <f>'MASTER KEY'!A3502</f>
        <v>0</v>
      </c>
      <c r="B3502" t="e">
        <f>VLOOKUP(A3502,'MASTER KEY'!$A$2:$B9462,2,FALSE)</f>
        <v>#N/A</v>
      </c>
      <c r="C3502" s="149" t="e">
        <f>VLOOKUP(A3502,'MASTER KEY'!$A$2:$C9462,3,TRUE)</f>
        <v>#N/A</v>
      </c>
      <c r="D3502" s="6" t="e">
        <f t="shared" si="93"/>
        <v>#N/A</v>
      </c>
      <c r="E3502" s="149" t="e">
        <f t="shared" si="92"/>
        <v>#N/A</v>
      </c>
      <c r="F3502" s="173">
        <v>1</v>
      </c>
      <c r="G3502" t="e">
        <f>VLOOKUP(A3502,'MASTER KEY'!$A$2:$K8500,11,FALSE)</f>
        <v>#N/A</v>
      </c>
      <c r="H3502">
        <v>0</v>
      </c>
    </row>
    <row r="3503" spans="1:8">
      <c r="A3503" s="6">
        <f>'MASTER KEY'!A3503</f>
        <v>0</v>
      </c>
      <c r="B3503" t="e">
        <f>VLOOKUP(A3503,'MASTER KEY'!$A$2:$B9463,2,FALSE)</f>
        <v>#N/A</v>
      </c>
      <c r="C3503" s="149" t="e">
        <f>VLOOKUP(A3503,'MASTER KEY'!$A$2:$C9463,3,TRUE)</f>
        <v>#N/A</v>
      </c>
      <c r="D3503" s="6" t="e">
        <f t="shared" si="93"/>
        <v>#N/A</v>
      </c>
      <c r="E3503" s="149" t="e">
        <f t="shared" si="92"/>
        <v>#N/A</v>
      </c>
      <c r="F3503" s="173">
        <v>1</v>
      </c>
      <c r="G3503" t="e">
        <f>VLOOKUP(A3503,'MASTER KEY'!$A$2:$K8501,11,FALSE)</f>
        <v>#N/A</v>
      </c>
      <c r="H3503">
        <v>0</v>
      </c>
    </row>
    <row r="3504" spans="1:8">
      <c r="A3504" s="6">
        <f>'MASTER KEY'!A3504</f>
        <v>0</v>
      </c>
      <c r="B3504" t="e">
        <f>VLOOKUP(A3504,'MASTER KEY'!$A$2:$B9464,2,FALSE)</f>
        <v>#N/A</v>
      </c>
      <c r="C3504" s="149" t="e">
        <f>VLOOKUP(A3504,'MASTER KEY'!$A$2:$C9464,3,TRUE)</f>
        <v>#N/A</v>
      </c>
      <c r="D3504" s="6" t="e">
        <f t="shared" si="93"/>
        <v>#N/A</v>
      </c>
      <c r="E3504" s="149" t="e">
        <f t="shared" si="92"/>
        <v>#N/A</v>
      </c>
      <c r="F3504" s="173">
        <v>1</v>
      </c>
      <c r="G3504" t="e">
        <f>VLOOKUP(A3504,'MASTER KEY'!$A$2:$K8502,11,FALSE)</f>
        <v>#N/A</v>
      </c>
      <c r="H3504">
        <v>0</v>
      </c>
    </row>
    <row r="3505" spans="1:8">
      <c r="A3505" s="6">
        <f>'MASTER KEY'!A3505</f>
        <v>0</v>
      </c>
      <c r="B3505" t="e">
        <f>VLOOKUP(A3505,'MASTER KEY'!$A$2:$B9465,2,FALSE)</f>
        <v>#N/A</v>
      </c>
      <c r="C3505" s="149" t="e">
        <f>VLOOKUP(A3505,'MASTER KEY'!$A$2:$C9465,3,TRUE)</f>
        <v>#N/A</v>
      </c>
      <c r="D3505" s="6" t="e">
        <f t="shared" si="93"/>
        <v>#N/A</v>
      </c>
      <c r="E3505" s="149" t="e">
        <f t="shared" si="92"/>
        <v>#N/A</v>
      </c>
      <c r="F3505" s="173">
        <v>1</v>
      </c>
      <c r="G3505" t="e">
        <f>VLOOKUP(A3505,'MASTER KEY'!$A$2:$K8503,11,FALSE)</f>
        <v>#N/A</v>
      </c>
      <c r="H3505">
        <v>0</v>
      </c>
    </row>
    <row r="3506" spans="1:8">
      <c r="A3506" s="6">
        <f>'MASTER KEY'!A3506</f>
        <v>0</v>
      </c>
      <c r="B3506" t="e">
        <f>VLOOKUP(A3506,'MASTER KEY'!$A$2:$B9466,2,FALSE)</f>
        <v>#N/A</v>
      </c>
      <c r="C3506" s="149" t="e">
        <f>VLOOKUP(A3506,'MASTER KEY'!$A$2:$C9466,3,TRUE)</f>
        <v>#N/A</v>
      </c>
      <c r="D3506" s="6" t="e">
        <f t="shared" si="93"/>
        <v>#N/A</v>
      </c>
      <c r="E3506" s="149" t="e">
        <f t="shared" si="92"/>
        <v>#N/A</v>
      </c>
      <c r="F3506" s="173">
        <v>1</v>
      </c>
      <c r="G3506" t="e">
        <f>VLOOKUP(A3506,'MASTER KEY'!$A$2:$K8504,11,FALSE)</f>
        <v>#N/A</v>
      </c>
      <c r="H3506">
        <v>0</v>
      </c>
    </row>
    <row r="3507" spans="1:8">
      <c r="A3507" s="6">
        <f>'MASTER KEY'!A3507</f>
        <v>0</v>
      </c>
      <c r="B3507" t="e">
        <f>VLOOKUP(A3507,'MASTER KEY'!$A$2:$B9467,2,FALSE)</f>
        <v>#N/A</v>
      </c>
      <c r="C3507" s="149" t="e">
        <f>VLOOKUP(A3507,'MASTER KEY'!$A$2:$C9467,3,TRUE)</f>
        <v>#N/A</v>
      </c>
      <c r="D3507" s="6" t="e">
        <f t="shared" si="93"/>
        <v>#N/A</v>
      </c>
      <c r="E3507" s="149" t="e">
        <f t="shared" si="92"/>
        <v>#N/A</v>
      </c>
      <c r="F3507" s="173">
        <v>1</v>
      </c>
      <c r="G3507" t="e">
        <f>VLOOKUP(A3507,'MASTER KEY'!$A$2:$K8505,11,FALSE)</f>
        <v>#N/A</v>
      </c>
      <c r="H3507">
        <v>0</v>
      </c>
    </row>
    <row r="3508" spans="1:8">
      <c r="A3508" s="6">
        <f>'MASTER KEY'!A3508</f>
        <v>0</v>
      </c>
      <c r="B3508" t="e">
        <f>VLOOKUP(A3508,'MASTER KEY'!$A$2:$B9468,2,FALSE)</f>
        <v>#N/A</v>
      </c>
      <c r="C3508" s="149" t="e">
        <f>VLOOKUP(A3508,'MASTER KEY'!$A$2:$C9468,3,TRUE)</f>
        <v>#N/A</v>
      </c>
      <c r="D3508" s="6" t="e">
        <f t="shared" si="93"/>
        <v>#N/A</v>
      </c>
      <c r="E3508" s="149" t="e">
        <f t="shared" si="92"/>
        <v>#N/A</v>
      </c>
      <c r="F3508" s="173">
        <v>1</v>
      </c>
      <c r="G3508" t="e">
        <f>VLOOKUP(A3508,'MASTER KEY'!$A$2:$K8506,11,FALSE)</f>
        <v>#N/A</v>
      </c>
      <c r="H3508">
        <v>0</v>
      </c>
    </row>
    <row r="3509" spans="1:8">
      <c r="A3509" s="6">
        <f>'MASTER KEY'!A3509</f>
        <v>0</v>
      </c>
      <c r="B3509" t="e">
        <f>VLOOKUP(A3509,'MASTER KEY'!$A$2:$B9469,2,FALSE)</f>
        <v>#N/A</v>
      </c>
      <c r="C3509" s="149" t="e">
        <f>VLOOKUP(A3509,'MASTER KEY'!$A$2:$C9469,3,TRUE)</f>
        <v>#N/A</v>
      </c>
      <c r="D3509" s="6" t="e">
        <f t="shared" si="93"/>
        <v>#N/A</v>
      </c>
      <c r="E3509" s="149" t="e">
        <f t="shared" si="92"/>
        <v>#N/A</v>
      </c>
      <c r="F3509" s="173">
        <v>1</v>
      </c>
      <c r="G3509" t="e">
        <f>VLOOKUP(A3509,'MASTER KEY'!$A$2:$K8507,11,FALSE)</f>
        <v>#N/A</v>
      </c>
      <c r="H3509">
        <v>0</v>
      </c>
    </row>
    <row r="3510" spans="1:8">
      <c r="A3510" s="6">
        <f>'MASTER KEY'!A3510</f>
        <v>0</v>
      </c>
      <c r="B3510" t="e">
        <f>VLOOKUP(A3510,'MASTER KEY'!$A$2:$B9470,2,FALSE)</f>
        <v>#N/A</v>
      </c>
      <c r="C3510" s="149" t="e">
        <f>VLOOKUP(A3510,'MASTER KEY'!$A$2:$C9470,3,TRUE)</f>
        <v>#N/A</v>
      </c>
      <c r="D3510" s="6" t="e">
        <f t="shared" si="93"/>
        <v>#N/A</v>
      </c>
      <c r="E3510" s="149" t="e">
        <f t="shared" si="92"/>
        <v>#N/A</v>
      </c>
      <c r="F3510" s="173">
        <v>1</v>
      </c>
      <c r="G3510" t="e">
        <f>VLOOKUP(A3510,'MASTER KEY'!$A$2:$K8508,11,FALSE)</f>
        <v>#N/A</v>
      </c>
      <c r="H3510">
        <v>0</v>
      </c>
    </row>
    <row r="3511" spans="1:8">
      <c r="A3511" s="6">
        <f>'MASTER KEY'!A3511</f>
        <v>0</v>
      </c>
      <c r="B3511" t="e">
        <f>VLOOKUP(A3511,'MASTER KEY'!$A$2:$B9471,2,FALSE)</f>
        <v>#N/A</v>
      </c>
      <c r="C3511" s="149" t="e">
        <f>VLOOKUP(A3511,'MASTER KEY'!$A$2:$C9471,3,TRUE)</f>
        <v>#N/A</v>
      </c>
      <c r="D3511" s="6" t="e">
        <f t="shared" si="93"/>
        <v>#N/A</v>
      </c>
      <c r="E3511" s="149" t="e">
        <f t="shared" si="92"/>
        <v>#N/A</v>
      </c>
      <c r="F3511" s="173">
        <v>1</v>
      </c>
      <c r="G3511" t="e">
        <f>VLOOKUP(A3511,'MASTER KEY'!$A$2:$K8509,11,FALSE)</f>
        <v>#N/A</v>
      </c>
      <c r="H3511">
        <v>0</v>
      </c>
    </row>
    <row r="3512" spans="1:8">
      <c r="A3512" s="6">
        <f>'MASTER KEY'!A3512</f>
        <v>0</v>
      </c>
      <c r="B3512" t="e">
        <f>VLOOKUP(A3512,'MASTER KEY'!$A$2:$B9472,2,FALSE)</f>
        <v>#N/A</v>
      </c>
      <c r="C3512" s="149" t="e">
        <f>VLOOKUP(A3512,'MASTER KEY'!$A$2:$C9472,3,TRUE)</f>
        <v>#N/A</v>
      </c>
      <c r="D3512" s="6" t="e">
        <f t="shared" si="93"/>
        <v>#N/A</v>
      </c>
      <c r="E3512" s="149" t="e">
        <f t="shared" ref="E3512:E3575" si="94">C3512</f>
        <v>#N/A</v>
      </c>
      <c r="F3512" s="173">
        <v>1</v>
      </c>
      <c r="G3512" t="e">
        <f>VLOOKUP(A3512,'MASTER KEY'!$A$2:$K8510,11,FALSE)</f>
        <v>#N/A</v>
      </c>
      <c r="H3512">
        <v>0</v>
      </c>
    </row>
    <row r="3513" spans="1:8">
      <c r="A3513" s="6">
        <f>'MASTER KEY'!A3513</f>
        <v>0</v>
      </c>
      <c r="B3513" t="e">
        <f>VLOOKUP(A3513,'MASTER KEY'!$A$2:$B9473,2,FALSE)</f>
        <v>#N/A</v>
      </c>
      <c r="C3513" s="149" t="e">
        <f>VLOOKUP(A3513,'MASTER KEY'!$A$2:$C9473,3,TRUE)</f>
        <v>#N/A</v>
      </c>
      <c r="D3513" s="6" t="e">
        <f t="shared" si="93"/>
        <v>#N/A</v>
      </c>
      <c r="E3513" s="149" t="e">
        <f t="shared" si="94"/>
        <v>#N/A</v>
      </c>
      <c r="F3513" s="173">
        <v>1</v>
      </c>
      <c r="G3513" t="e">
        <f>VLOOKUP(A3513,'MASTER KEY'!$A$2:$K8511,11,FALSE)</f>
        <v>#N/A</v>
      </c>
      <c r="H3513">
        <v>0</v>
      </c>
    </row>
    <row r="3514" spans="1:8">
      <c r="A3514" s="6">
        <f>'MASTER KEY'!A3514</f>
        <v>0</v>
      </c>
      <c r="B3514" t="e">
        <f>VLOOKUP(A3514,'MASTER KEY'!$A$2:$B9474,2,FALSE)</f>
        <v>#N/A</v>
      </c>
      <c r="C3514" s="149" t="e">
        <f>VLOOKUP(A3514,'MASTER KEY'!$A$2:$C9474,3,TRUE)</f>
        <v>#N/A</v>
      </c>
      <c r="D3514" s="6" t="e">
        <f t="shared" si="93"/>
        <v>#N/A</v>
      </c>
      <c r="E3514" s="149" t="e">
        <f t="shared" si="94"/>
        <v>#N/A</v>
      </c>
      <c r="F3514" s="173">
        <v>1</v>
      </c>
      <c r="G3514" t="e">
        <f>VLOOKUP(A3514,'MASTER KEY'!$A$2:$K8512,11,FALSE)</f>
        <v>#N/A</v>
      </c>
      <c r="H3514">
        <v>0</v>
      </c>
    </row>
    <row r="3515" spans="1:8">
      <c r="A3515" s="6">
        <f>'MASTER KEY'!A3515</f>
        <v>0</v>
      </c>
      <c r="B3515" t="e">
        <f>VLOOKUP(A3515,'MASTER KEY'!$A$2:$B9475,2,FALSE)</f>
        <v>#N/A</v>
      </c>
      <c r="C3515" s="149" t="e">
        <f>VLOOKUP(A3515,'MASTER KEY'!$A$2:$C9475,3,TRUE)</f>
        <v>#N/A</v>
      </c>
      <c r="D3515" s="6" t="e">
        <f t="shared" si="93"/>
        <v>#N/A</v>
      </c>
      <c r="E3515" s="149" t="e">
        <f t="shared" si="94"/>
        <v>#N/A</v>
      </c>
      <c r="F3515" s="173">
        <v>1</v>
      </c>
      <c r="G3515" t="e">
        <f>VLOOKUP(A3515,'MASTER KEY'!$A$2:$K8513,11,FALSE)</f>
        <v>#N/A</v>
      </c>
      <c r="H3515">
        <v>0</v>
      </c>
    </row>
    <row r="3516" spans="1:8">
      <c r="A3516" s="6">
        <f>'MASTER KEY'!A3516</f>
        <v>0</v>
      </c>
      <c r="B3516" t="e">
        <f>VLOOKUP(A3516,'MASTER KEY'!$A$2:$B9476,2,FALSE)</f>
        <v>#N/A</v>
      </c>
      <c r="C3516" s="149" t="e">
        <f>VLOOKUP(A3516,'MASTER KEY'!$A$2:$C9476,3,TRUE)</f>
        <v>#N/A</v>
      </c>
      <c r="D3516" s="6" t="e">
        <f t="shared" si="93"/>
        <v>#N/A</v>
      </c>
      <c r="E3516" s="149" t="e">
        <f t="shared" si="94"/>
        <v>#N/A</v>
      </c>
      <c r="F3516" s="173">
        <v>1</v>
      </c>
      <c r="G3516" t="e">
        <f>VLOOKUP(A3516,'MASTER KEY'!$A$2:$K8514,11,FALSE)</f>
        <v>#N/A</v>
      </c>
      <c r="H3516">
        <v>0</v>
      </c>
    </row>
    <row r="3517" spans="1:8">
      <c r="A3517" s="6">
        <f>'MASTER KEY'!A3517</f>
        <v>0</v>
      </c>
      <c r="B3517" t="e">
        <f>VLOOKUP(A3517,'MASTER KEY'!$A$2:$B9477,2,FALSE)</f>
        <v>#N/A</v>
      </c>
      <c r="C3517" s="149" t="e">
        <f>VLOOKUP(A3517,'MASTER KEY'!$A$2:$C9477,3,TRUE)</f>
        <v>#N/A</v>
      </c>
      <c r="D3517" s="6" t="e">
        <f t="shared" si="93"/>
        <v>#N/A</v>
      </c>
      <c r="E3517" s="149" t="e">
        <f t="shared" si="94"/>
        <v>#N/A</v>
      </c>
      <c r="F3517" s="173">
        <v>1</v>
      </c>
      <c r="G3517" t="e">
        <f>VLOOKUP(A3517,'MASTER KEY'!$A$2:$K8515,11,FALSE)</f>
        <v>#N/A</v>
      </c>
      <c r="H3517">
        <v>0</v>
      </c>
    </row>
    <row r="3518" spans="1:8">
      <c r="A3518" s="6">
        <f>'MASTER KEY'!A3518</f>
        <v>0</v>
      </c>
      <c r="B3518" t="e">
        <f>VLOOKUP(A3518,'MASTER KEY'!$A$2:$B9478,2,FALSE)</f>
        <v>#N/A</v>
      </c>
      <c r="C3518" s="149" t="e">
        <f>VLOOKUP(A3518,'MASTER KEY'!$A$2:$C9478,3,TRUE)</f>
        <v>#N/A</v>
      </c>
      <c r="D3518" s="6" t="e">
        <f t="shared" si="93"/>
        <v>#N/A</v>
      </c>
      <c r="E3518" s="149" t="e">
        <f t="shared" si="94"/>
        <v>#N/A</v>
      </c>
      <c r="F3518" s="173">
        <v>1</v>
      </c>
      <c r="G3518" t="e">
        <f>VLOOKUP(A3518,'MASTER KEY'!$A$2:$K8516,11,FALSE)</f>
        <v>#N/A</v>
      </c>
      <c r="H3518">
        <v>0</v>
      </c>
    </row>
    <row r="3519" spans="1:8">
      <c r="A3519" s="6">
        <f>'MASTER KEY'!A3519</f>
        <v>0</v>
      </c>
      <c r="B3519" t="e">
        <f>VLOOKUP(A3519,'MASTER KEY'!$A$2:$B9479,2,FALSE)</f>
        <v>#N/A</v>
      </c>
      <c r="C3519" s="149" t="e">
        <f>VLOOKUP(A3519,'MASTER KEY'!$A$2:$C9479,3,TRUE)</f>
        <v>#N/A</v>
      </c>
      <c r="D3519" s="6" t="e">
        <f t="shared" si="93"/>
        <v>#N/A</v>
      </c>
      <c r="E3519" s="149" t="e">
        <f t="shared" si="94"/>
        <v>#N/A</v>
      </c>
      <c r="F3519" s="173">
        <v>1</v>
      </c>
      <c r="G3519" t="e">
        <f>VLOOKUP(A3519,'MASTER KEY'!$A$2:$K8517,11,FALSE)</f>
        <v>#N/A</v>
      </c>
      <c r="H3519">
        <v>0</v>
      </c>
    </row>
    <row r="3520" spans="1:8">
      <c r="A3520" s="6">
        <f>'MASTER KEY'!A3520</f>
        <v>0</v>
      </c>
      <c r="B3520" t="e">
        <f>VLOOKUP(A3520,'MASTER KEY'!$A$2:$B9480,2,FALSE)</f>
        <v>#N/A</v>
      </c>
      <c r="C3520" s="149" t="e">
        <f>VLOOKUP(A3520,'MASTER KEY'!$A$2:$C9480,3,TRUE)</f>
        <v>#N/A</v>
      </c>
      <c r="D3520" s="6" t="e">
        <f t="shared" si="93"/>
        <v>#N/A</v>
      </c>
      <c r="E3520" s="149" t="e">
        <f t="shared" si="94"/>
        <v>#N/A</v>
      </c>
      <c r="F3520" s="173">
        <v>1</v>
      </c>
      <c r="G3520" t="e">
        <f>VLOOKUP(A3520,'MASTER KEY'!$A$2:$K8518,11,FALSE)</f>
        <v>#N/A</v>
      </c>
      <c r="H3520">
        <v>0</v>
      </c>
    </row>
    <row r="3521" spans="1:8">
      <c r="A3521" s="6">
        <f>'MASTER KEY'!A3521</f>
        <v>0</v>
      </c>
      <c r="B3521" t="e">
        <f>VLOOKUP(A3521,'MASTER KEY'!$A$2:$B9481,2,FALSE)</f>
        <v>#N/A</v>
      </c>
      <c r="C3521" s="149" t="e">
        <f>VLOOKUP(A3521,'MASTER KEY'!$A$2:$C9481,3,TRUE)</f>
        <v>#N/A</v>
      </c>
      <c r="D3521" s="6" t="e">
        <f t="shared" si="93"/>
        <v>#N/A</v>
      </c>
      <c r="E3521" s="149" t="e">
        <f t="shared" si="94"/>
        <v>#N/A</v>
      </c>
      <c r="F3521" s="173">
        <v>1</v>
      </c>
      <c r="G3521" t="e">
        <f>VLOOKUP(A3521,'MASTER KEY'!$A$2:$K8519,11,FALSE)</f>
        <v>#N/A</v>
      </c>
      <c r="H3521">
        <v>0</v>
      </c>
    </row>
    <row r="3522" spans="1:8">
      <c r="A3522" s="6">
        <f>'MASTER KEY'!A3522</f>
        <v>0</v>
      </c>
      <c r="B3522" t="e">
        <f>VLOOKUP(A3522,'MASTER KEY'!$A$2:$B9482,2,FALSE)</f>
        <v>#N/A</v>
      </c>
      <c r="C3522" s="149" t="e">
        <f>VLOOKUP(A3522,'MASTER KEY'!$A$2:$C9482,3,TRUE)</f>
        <v>#N/A</v>
      </c>
      <c r="D3522" s="6" t="e">
        <f t="shared" si="93"/>
        <v>#N/A</v>
      </c>
      <c r="E3522" s="149" t="e">
        <f t="shared" si="94"/>
        <v>#N/A</v>
      </c>
      <c r="F3522" s="173">
        <v>1</v>
      </c>
      <c r="G3522" t="e">
        <f>VLOOKUP(A3522,'MASTER KEY'!$A$2:$K8520,11,FALSE)</f>
        <v>#N/A</v>
      </c>
      <c r="H3522">
        <v>0</v>
      </c>
    </row>
    <row r="3523" spans="1:8">
      <c r="A3523" s="6">
        <f>'MASTER KEY'!A3523</f>
        <v>0</v>
      </c>
      <c r="B3523" t="e">
        <f>VLOOKUP(A3523,'MASTER KEY'!$A$2:$B9483,2,FALSE)</f>
        <v>#N/A</v>
      </c>
      <c r="C3523" s="149" t="e">
        <f>VLOOKUP(A3523,'MASTER KEY'!$A$2:$C9483,3,TRUE)</f>
        <v>#N/A</v>
      </c>
      <c r="D3523" s="6" t="e">
        <f t="shared" si="93"/>
        <v>#N/A</v>
      </c>
      <c r="E3523" s="149" t="e">
        <f t="shared" si="94"/>
        <v>#N/A</v>
      </c>
      <c r="F3523" s="173">
        <v>1</v>
      </c>
      <c r="G3523" t="e">
        <f>VLOOKUP(A3523,'MASTER KEY'!$A$2:$K8521,11,FALSE)</f>
        <v>#N/A</v>
      </c>
      <c r="H3523">
        <v>0</v>
      </c>
    </row>
    <row r="3524" spans="1:8">
      <c r="A3524" s="6">
        <f>'MASTER KEY'!A3524</f>
        <v>0</v>
      </c>
      <c r="B3524" t="e">
        <f>VLOOKUP(A3524,'MASTER KEY'!$A$2:$B9484,2,FALSE)</f>
        <v>#N/A</v>
      </c>
      <c r="C3524" s="149" t="e">
        <f>VLOOKUP(A3524,'MASTER KEY'!$A$2:$C9484,3,TRUE)</f>
        <v>#N/A</v>
      </c>
      <c r="D3524" s="6" t="e">
        <f t="shared" si="93"/>
        <v>#N/A</v>
      </c>
      <c r="E3524" s="149" t="e">
        <f t="shared" si="94"/>
        <v>#N/A</v>
      </c>
      <c r="F3524" s="173">
        <v>1</v>
      </c>
      <c r="G3524" t="e">
        <f>VLOOKUP(A3524,'MASTER KEY'!$A$2:$K8522,11,FALSE)</f>
        <v>#N/A</v>
      </c>
      <c r="H3524">
        <v>0</v>
      </c>
    </row>
    <row r="3525" spans="1:8">
      <c r="A3525" s="6">
        <f>'MASTER KEY'!A3525</f>
        <v>0</v>
      </c>
      <c r="B3525" t="e">
        <f>VLOOKUP(A3525,'MASTER KEY'!$A$2:$B9485,2,FALSE)</f>
        <v>#N/A</v>
      </c>
      <c r="C3525" s="149" t="e">
        <f>VLOOKUP(A3525,'MASTER KEY'!$A$2:$C9485,3,TRUE)</f>
        <v>#N/A</v>
      </c>
      <c r="D3525" s="6" t="e">
        <f t="shared" si="93"/>
        <v>#N/A</v>
      </c>
      <c r="E3525" s="149" t="e">
        <f t="shared" si="94"/>
        <v>#N/A</v>
      </c>
      <c r="F3525" s="173">
        <v>1</v>
      </c>
      <c r="G3525" t="e">
        <f>VLOOKUP(A3525,'MASTER KEY'!$A$2:$K8523,11,FALSE)</f>
        <v>#N/A</v>
      </c>
      <c r="H3525">
        <v>0</v>
      </c>
    </row>
    <row r="3526" spans="1:8">
      <c r="A3526" s="6">
        <f>'MASTER KEY'!A3526</f>
        <v>0</v>
      </c>
      <c r="B3526" t="e">
        <f>VLOOKUP(A3526,'MASTER KEY'!$A$2:$B9486,2,FALSE)</f>
        <v>#N/A</v>
      </c>
      <c r="C3526" s="149" t="e">
        <f>VLOOKUP(A3526,'MASTER KEY'!$A$2:$C9486,3,TRUE)</f>
        <v>#N/A</v>
      </c>
      <c r="D3526" s="6" t="e">
        <f t="shared" si="93"/>
        <v>#N/A</v>
      </c>
      <c r="E3526" s="149" t="e">
        <f t="shared" si="94"/>
        <v>#N/A</v>
      </c>
      <c r="F3526" s="173">
        <v>1</v>
      </c>
      <c r="G3526" t="e">
        <f>VLOOKUP(A3526,'MASTER KEY'!$A$2:$K8524,11,FALSE)</f>
        <v>#N/A</v>
      </c>
      <c r="H3526">
        <v>0</v>
      </c>
    </row>
    <row r="3527" spans="1:8">
      <c r="A3527" s="6">
        <f>'MASTER KEY'!A3527</f>
        <v>0</v>
      </c>
      <c r="B3527" t="e">
        <f>VLOOKUP(A3527,'MASTER KEY'!$A$2:$B9487,2,FALSE)</f>
        <v>#N/A</v>
      </c>
      <c r="C3527" s="149" t="e">
        <f>VLOOKUP(A3527,'MASTER KEY'!$A$2:$C9487,3,TRUE)</f>
        <v>#N/A</v>
      </c>
      <c r="D3527" s="6" t="e">
        <f t="shared" si="93"/>
        <v>#N/A</v>
      </c>
      <c r="E3527" s="149" t="e">
        <f t="shared" si="94"/>
        <v>#N/A</v>
      </c>
      <c r="F3527" s="173">
        <v>1</v>
      </c>
      <c r="G3527" t="e">
        <f>VLOOKUP(A3527,'MASTER KEY'!$A$2:$K8525,11,FALSE)</f>
        <v>#N/A</v>
      </c>
      <c r="H3527">
        <v>0</v>
      </c>
    </row>
    <row r="3528" spans="1:8">
      <c r="A3528" s="6">
        <f>'MASTER KEY'!A3528</f>
        <v>0</v>
      </c>
      <c r="B3528" t="e">
        <f>VLOOKUP(A3528,'MASTER KEY'!$A$2:$B9488,2,FALSE)</f>
        <v>#N/A</v>
      </c>
      <c r="C3528" s="149" t="e">
        <f>VLOOKUP(A3528,'MASTER KEY'!$A$2:$C9488,3,TRUE)</f>
        <v>#N/A</v>
      </c>
      <c r="D3528" s="6" t="e">
        <f t="shared" si="93"/>
        <v>#N/A</v>
      </c>
      <c r="E3528" s="149" t="e">
        <f t="shared" si="94"/>
        <v>#N/A</v>
      </c>
      <c r="F3528" s="173">
        <v>1</v>
      </c>
      <c r="G3528" t="e">
        <f>VLOOKUP(A3528,'MASTER KEY'!$A$2:$K8526,11,FALSE)</f>
        <v>#N/A</v>
      </c>
      <c r="H3528">
        <v>0</v>
      </c>
    </row>
    <row r="3529" spans="1:8">
      <c r="A3529" s="6">
        <f>'MASTER KEY'!A3529</f>
        <v>0</v>
      </c>
      <c r="B3529" t="e">
        <f>VLOOKUP(A3529,'MASTER KEY'!$A$2:$B9489,2,FALSE)</f>
        <v>#N/A</v>
      </c>
      <c r="C3529" s="149" t="e">
        <f>VLOOKUP(A3529,'MASTER KEY'!$A$2:$C9489,3,TRUE)</f>
        <v>#N/A</v>
      </c>
      <c r="D3529" s="6" t="e">
        <f t="shared" si="93"/>
        <v>#N/A</v>
      </c>
      <c r="E3529" s="149" t="e">
        <f t="shared" si="94"/>
        <v>#N/A</v>
      </c>
      <c r="F3529" s="173">
        <v>1</v>
      </c>
      <c r="G3529" t="e">
        <f>VLOOKUP(A3529,'MASTER KEY'!$A$2:$K8527,11,FALSE)</f>
        <v>#N/A</v>
      </c>
      <c r="H3529">
        <v>0</v>
      </c>
    </row>
    <row r="3530" spans="1:8">
      <c r="A3530" s="6">
        <f>'MASTER KEY'!A3530</f>
        <v>0</v>
      </c>
      <c r="B3530" t="e">
        <f>VLOOKUP(A3530,'MASTER KEY'!$A$2:$B9490,2,FALSE)</f>
        <v>#N/A</v>
      </c>
      <c r="C3530" s="149" t="e">
        <f>VLOOKUP(A3530,'MASTER KEY'!$A$2:$C9490,3,TRUE)</f>
        <v>#N/A</v>
      </c>
      <c r="D3530" s="6" t="e">
        <f t="shared" si="93"/>
        <v>#N/A</v>
      </c>
      <c r="E3530" s="149" t="e">
        <f t="shared" si="94"/>
        <v>#N/A</v>
      </c>
      <c r="F3530" s="173">
        <v>1</v>
      </c>
      <c r="G3530" t="e">
        <f>VLOOKUP(A3530,'MASTER KEY'!$A$2:$K8528,11,FALSE)</f>
        <v>#N/A</v>
      </c>
      <c r="H3530">
        <v>0</v>
      </c>
    </row>
    <row r="3531" spans="1:8">
      <c r="A3531" s="6">
        <f>'MASTER KEY'!A3531</f>
        <v>0</v>
      </c>
      <c r="B3531" t="e">
        <f>VLOOKUP(A3531,'MASTER KEY'!$A$2:$B9491,2,FALSE)</f>
        <v>#N/A</v>
      </c>
      <c r="C3531" s="149" t="e">
        <f>VLOOKUP(A3531,'MASTER KEY'!$A$2:$C9491,3,TRUE)</f>
        <v>#N/A</v>
      </c>
      <c r="D3531" s="6" t="e">
        <f t="shared" ref="D3531:D3594" si="95">SUBSTITUTE(SUBSTITUTE(SUBSTITUTE(SUBSTITUTE(SUBSTITUTE(SUBSTITUTE(SUBSTITUTE(SUBSTITUTE(SUBSTITUTE(SUBSTITUTE(SUBSTITUTE(SUBSTITUTE(B3531," ","_"),"%",""),"(",""),")",""),"/",""),",",""),"-",""),".",""),"'",""),"&lt;",""),"&gt;",""),"=","")</f>
        <v>#N/A</v>
      </c>
      <c r="E3531" s="149" t="e">
        <f t="shared" si="94"/>
        <v>#N/A</v>
      </c>
      <c r="F3531" s="173">
        <v>1</v>
      </c>
      <c r="G3531" t="e">
        <f>VLOOKUP(A3531,'MASTER KEY'!$A$2:$K8529,11,FALSE)</f>
        <v>#N/A</v>
      </c>
      <c r="H3531">
        <v>0</v>
      </c>
    </row>
    <row r="3532" spans="1:8">
      <c r="A3532" s="6">
        <f>'MASTER KEY'!A3532</f>
        <v>0</v>
      </c>
      <c r="B3532" t="e">
        <f>VLOOKUP(A3532,'MASTER KEY'!$A$2:$B9492,2,FALSE)</f>
        <v>#N/A</v>
      </c>
      <c r="C3532" s="149" t="e">
        <f>VLOOKUP(A3532,'MASTER KEY'!$A$2:$C9492,3,TRUE)</f>
        <v>#N/A</v>
      </c>
      <c r="D3532" s="6" t="e">
        <f t="shared" si="95"/>
        <v>#N/A</v>
      </c>
      <c r="E3532" s="149" t="e">
        <f t="shared" si="94"/>
        <v>#N/A</v>
      </c>
      <c r="F3532" s="173">
        <v>1</v>
      </c>
      <c r="G3532" t="e">
        <f>VLOOKUP(A3532,'MASTER KEY'!$A$2:$K8530,11,FALSE)</f>
        <v>#N/A</v>
      </c>
      <c r="H3532">
        <v>0</v>
      </c>
    </row>
    <row r="3533" spans="1:8">
      <c r="A3533" s="6">
        <f>'MASTER KEY'!A3533</f>
        <v>0</v>
      </c>
      <c r="B3533" t="e">
        <f>VLOOKUP(A3533,'MASTER KEY'!$A$2:$B9493,2,FALSE)</f>
        <v>#N/A</v>
      </c>
      <c r="C3533" s="149" t="e">
        <f>VLOOKUP(A3533,'MASTER KEY'!$A$2:$C9493,3,TRUE)</f>
        <v>#N/A</v>
      </c>
      <c r="D3533" s="6" t="e">
        <f t="shared" si="95"/>
        <v>#N/A</v>
      </c>
      <c r="E3533" s="149" t="e">
        <f t="shared" si="94"/>
        <v>#N/A</v>
      </c>
      <c r="F3533" s="173">
        <v>1</v>
      </c>
      <c r="G3533" t="e">
        <f>VLOOKUP(A3533,'MASTER KEY'!$A$2:$K8531,11,FALSE)</f>
        <v>#N/A</v>
      </c>
      <c r="H3533">
        <v>0</v>
      </c>
    </row>
    <row r="3534" spans="1:8">
      <c r="A3534" s="6">
        <f>'MASTER KEY'!A3534</f>
        <v>0</v>
      </c>
      <c r="B3534" t="e">
        <f>VLOOKUP(A3534,'MASTER KEY'!$A$2:$B9494,2,FALSE)</f>
        <v>#N/A</v>
      </c>
      <c r="C3534" s="149" t="e">
        <f>VLOOKUP(A3534,'MASTER KEY'!$A$2:$C9494,3,TRUE)</f>
        <v>#N/A</v>
      </c>
      <c r="D3534" s="6" t="e">
        <f t="shared" si="95"/>
        <v>#N/A</v>
      </c>
      <c r="E3534" s="149" t="e">
        <f t="shared" si="94"/>
        <v>#N/A</v>
      </c>
      <c r="F3534" s="173">
        <v>1</v>
      </c>
      <c r="G3534" t="e">
        <f>VLOOKUP(A3534,'MASTER KEY'!$A$2:$K8532,11,FALSE)</f>
        <v>#N/A</v>
      </c>
      <c r="H3534">
        <v>0</v>
      </c>
    </row>
    <row r="3535" spans="1:8">
      <c r="A3535" s="6">
        <f>'MASTER KEY'!A3535</f>
        <v>0</v>
      </c>
      <c r="B3535" t="e">
        <f>VLOOKUP(A3535,'MASTER KEY'!$A$2:$B9495,2,FALSE)</f>
        <v>#N/A</v>
      </c>
      <c r="C3535" s="149" t="e">
        <f>VLOOKUP(A3535,'MASTER KEY'!$A$2:$C9495,3,TRUE)</f>
        <v>#N/A</v>
      </c>
      <c r="D3535" s="6" t="e">
        <f t="shared" si="95"/>
        <v>#N/A</v>
      </c>
      <c r="E3535" s="149" t="e">
        <f t="shared" si="94"/>
        <v>#N/A</v>
      </c>
      <c r="F3535" s="173">
        <v>1</v>
      </c>
      <c r="G3535" t="e">
        <f>VLOOKUP(A3535,'MASTER KEY'!$A$2:$K8533,11,FALSE)</f>
        <v>#N/A</v>
      </c>
      <c r="H3535">
        <v>0</v>
      </c>
    </row>
    <row r="3536" spans="1:8">
      <c r="A3536" s="6">
        <f>'MASTER KEY'!A3536</f>
        <v>0</v>
      </c>
      <c r="B3536" t="e">
        <f>VLOOKUP(A3536,'MASTER KEY'!$A$2:$B9496,2,FALSE)</f>
        <v>#N/A</v>
      </c>
      <c r="C3536" s="149" t="e">
        <f>VLOOKUP(A3536,'MASTER KEY'!$A$2:$C9496,3,TRUE)</f>
        <v>#N/A</v>
      </c>
      <c r="D3536" s="6" t="e">
        <f t="shared" si="95"/>
        <v>#N/A</v>
      </c>
      <c r="E3536" s="149" t="e">
        <f t="shared" si="94"/>
        <v>#N/A</v>
      </c>
      <c r="F3536" s="173">
        <v>1</v>
      </c>
      <c r="G3536" t="e">
        <f>VLOOKUP(A3536,'MASTER KEY'!$A$2:$K8534,11,FALSE)</f>
        <v>#N/A</v>
      </c>
      <c r="H3536">
        <v>0</v>
      </c>
    </row>
    <row r="3537" spans="1:8">
      <c r="A3537" s="6">
        <f>'MASTER KEY'!A3537</f>
        <v>0</v>
      </c>
      <c r="B3537" t="e">
        <f>VLOOKUP(A3537,'MASTER KEY'!$A$2:$B9497,2,FALSE)</f>
        <v>#N/A</v>
      </c>
      <c r="C3537" s="149" t="e">
        <f>VLOOKUP(A3537,'MASTER KEY'!$A$2:$C9497,3,TRUE)</f>
        <v>#N/A</v>
      </c>
      <c r="D3537" s="6" t="e">
        <f t="shared" si="95"/>
        <v>#N/A</v>
      </c>
      <c r="E3537" s="149" t="e">
        <f t="shared" si="94"/>
        <v>#N/A</v>
      </c>
      <c r="F3537" s="173">
        <v>1</v>
      </c>
      <c r="G3537" t="e">
        <f>VLOOKUP(A3537,'MASTER KEY'!$A$2:$K8535,11,FALSE)</f>
        <v>#N/A</v>
      </c>
      <c r="H3537">
        <v>0</v>
      </c>
    </row>
    <row r="3538" spans="1:8">
      <c r="A3538" s="6">
        <f>'MASTER KEY'!A3538</f>
        <v>0</v>
      </c>
      <c r="B3538" t="e">
        <f>VLOOKUP(A3538,'MASTER KEY'!$A$2:$B9498,2,FALSE)</f>
        <v>#N/A</v>
      </c>
      <c r="C3538" s="149" t="e">
        <f>VLOOKUP(A3538,'MASTER KEY'!$A$2:$C9498,3,TRUE)</f>
        <v>#N/A</v>
      </c>
      <c r="D3538" s="6" t="e">
        <f t="shared" si="95"/>
        <v>#N/A</v>
      </c>
      <c r="E3538" s="149" t="e">
        <f t="shared" si="94"/>
        <v>#N/A</v>
      </c>
      <c r="F3538" s="173">
        <v>1</v>
      </c>
      <c r="G3538" t="e">
        <f>VLOOKUP(A3538,'MASTER KEY'!$A$2:$K8536,11,FALSE)</f>
        <v>#N/A</v>
      </c>
      <c r="H3538">
        <v>0</v>
      </c>
    </row>
    <row r="3539" spans="1:8">
      <c r="A3539" s="6">
        <f>'MASTER KEY'!A3539</f>
        <v>0</v>
      </c>
      <c r="B3539" t="e">
        <f>VLOOKUP(A3539,'MASTER KEY'!$A$2:$B9499,2,FALSE)</f>
        <v>#N/A</v>
      </c>
      <c r="C3539" s="149" t="e">
        <f>VLOOKUP(A3539,'MASTER KEY'!$A$2:$C9499,3,TRUE)</f>
        <v>#N/A</v>
      </c>
      <c r="D3539" s="6" t="e">
        <f t="shared" si="95"/>
        <v>#N/A</v>
      </c>
      <c r="E3539" s="149" t="e">
        <f t="shared" si="94"/>
        <v>#N/A</v>
      </c>
      <c r="F3539" s="173">
        <v>1</v>
      </c>
      <c r="G3539" t="e">
        <f>VLOOKUP(A3539,'MASTER KEY'!$A$2:$K8537,11,FALSE)</f>
        <v>#N/A</v>
      </c>
      <c r="H3539">
        <v>0</v>
      </c>
    </row>
    <row r="3540" spans="1:8">
      <c r="A3540" s="6">
        <f>'MASTER KEY'!A3540</f>
        <v>0</v>
      </c>
      <c r="B3540" t="e">
        <f>VLOOKUP(A3540,'MASTER KEY'!$A$2:$B9500,2,FALSE)</f>
        <v>#N/A</v>
      </c>
      <c r="C3540" s="149" t="e">
        <f>VLOOKUP(A3540,'MASTER KEY'!$A$2:$C9500,3,TRUE)</f>
        <v>#N/A</v>
      </c>
      <c r="D3540" s="6" t="e">
        <f t="shared" si="95"/>
        <v>#N/A</v>
      </c>
      <c r="E3540" s="149" t="e">
        <f t="shared" si="94"/>
        <v>#N/A</v>
      </c>
      <c r="F3540" s="173">
        <v>1</v>
      </c>
      <c r="G3540" t="e">
        <f>VLOOKUP(A3540,'MASTER KEY'!$A$2:$K8538,11,FALSE)</f>
        <v>#N/A</v>
      </c>
      <c r="H3540">
        <v>0</v>
      </c>
    </row>
    <row r="3541" spans="1:8">
      <c r="A3541" s="6">
        <f>'MASTER KEY'!A3541</f>
        <v>0</v>
      </c>
      <c r="B3541" t="e">
        <f>VLOOKUP(A3541,'MASTER KEY'!$A$2:$B9501,2,FALSE)</f>
        <v>#N/A</v>
      </c>
      <c r="C3541" s="149" t="e">
        <f>VLOOKUP(A3541,'MASTER KEY'!$A$2:$C9501,3,TRUE)</f>
        <v>#N/A</v>
      </c>
      <c r="D3541" s="6" t="e">
        <f t="shared" si="95"/>
        <v>#N/A</v>
      </c>
      <c r="E3541" s="149" t="e">
        <f t="shared" si="94"/>
        <v>#N/A</v>
      </c>
      <c r="F3541" s="173">
        <v>1</v>
      </c>
      <c r="G3541" t="e">
        <f>VLOOKUP(A3541,'MASTER KEY'!$A$2:$K8539,11,FALSE)</f>
        <v>#N/A</v>
      </c>
      <c r="H3541">
        <v>0</v>
      </c>
    </row>
    <row r="3542" spans="1:8">
      <c r="A3542" s="6">
        <f>'MASTER KEY'!A3542</f>
        <v>0</v>
      </c>
      <c r="B3542" t="e">
        <f>VLOOKUP(A3542,'MASTER KEY'!$A$2:$B9502,2,FALSE)</f>
        <v>#N/A</v>
      </c>
      <c r="C3542" s="149" t="e">
        <f>VLOOKUP(A3542,'MASTER KEY'!$A$2:$C9502,3,TRUE)</f>
        <v>#N/A</v>
      </c>
      <c r="D3542" s="6" t="e">
        <f t="shared" si="95"/>
        <v>#N/A</v>
      </c>
      <c r="E3542" s="149" t="e">
        <f t="shared" si="94"/>
        <v>#N/A</v>
      </c>
      <c r="F3542" s="173">
        <v>1</v>
      </c>
      <c r="G3542" t="e">
        <f>VLOOKUP(A3542,'MASTER KEY'!$A$2:$K8540,11,FALSE)</f>
        <v>#N/A</v>
      </c>
      <c r="H3542">
        <v>0</v>
      </c>
    </row>
    <row r="3543" spans="1:8">
      <c r="A3543" s="6">
        <f>'MASTER KEY'!A3543</f>
        <v>0</v>
      </c>
      <c r="B3543" t="e">
        <f>VLOOKUP(A3543,'MASTER KEY'!$A$2:$B9503,2,FALSE)</f>
        <v>#N/A</v>
      </c>
      <c r="C3543" s="149" t="e">
        <f>VLOOKUP(A3543,'MASTER KEY'!$A$2:$C9503,3,TRUE)</f>
        <v>#N/A</v>
      </c>
      <c r="D3543" s="6" t="e">
        <f t="shared" si="95"/>
        <v>#N/A</v>
      </c>
      <c r="E3543" s="149" t="e">
        <f t="shared" si="94"/>
        <v>#N/A</v>
      </c>
      <c r="F3543" s="173">
        <v>1</v>
      </c>
      <c r="G3543" t="e">
        <f>VLOOKUP(A3543,'MASTER KEY'!$A$2:$K8541,11,FALSE)</f>
        <v>#N/A</v>
      </c>
      <c r="H3543">
        <v>0</v>
      </c>
    </row>
    <row r="3544" spans="1:8">
      <c r="A3544" s="6">
        <f>'MASTER KEY'!A3544</f>
        <v>0</v>
      </c>
      <c r="B3544" t="e">
        <f>VLOOKUP(A3544,'MASTER KEY'!$A$2:$B9504,2,FALSE)</f>
        <v>#N/A</v>
      </c>
      <c r="C3544" s="149" t="e">
        <f>VLOOKUP(A3544,'MASTER KEY'!$A$2:$C9504,3,TRUE)</f>
        <v>#N/A</v>
      </c>
      <c r="D3544" s="6" t="e">
        <f t="shared" si="95"/>
        <v>#N/A</v>
      </c>
      <c r="E3544" s="149" t="e">
        <f t="shared" si="94"/>
        <v>#N/A</v>
      </c>
      <c r="F3544" s="173">
        <v>1</v>
      </c>
      <c r="G3544" t="e">
        <f>VLOOKUP(A3544,'MASTER KEY'!$A$2:$K8542,11,FALSE)</f>
        <v>#N/A</v>
      </c>
      <c r="H3544">
        <v>0</v>
      </c>
    </row>
    <row r="3545" spans="1:8">
      <c r="A3545" s="6">
        <f>'MASTER KEY'!A3545</f>
        <v>0</v>
      </c>
      <c r="B3545" t="e">
        <f>VLOOKUP(A3545,'MASTER KEY'!$A$2:$B9505,2,FALSE)</f>
        <v>#N/A</v>
      </c>
      <c r="C3545" s="149" t="e">
        <f>VLOOKUP(A3545,'MASTER KEY'!$A$2:$C9505,3,TRUE)</f>
        <v>#N/A</v>
      </c>
      <c r="D3545" s="6" t="e">
        <f t="shared" si="95"/>
        <v>#N/A</v>
      </c>
      <c r="E3545" s="149" t="e">
        <f t="shared" si="94"/>
        <v>#N/A</v>
      </c>
      <c r="F3545" s="173">
        <v>1</v>
      </c>
      <c r="G3545" t="e">
        <f>VLOOKUP(A3545,'MASTER KEY'!$A$2:$K8543,11,FALSE)</f>
        <v>#N/A</v>
      </c>
      <c r="H3545">
        <v>0</v>
      </c>
    </row>
    <row r="3546" spans="1:8">
      <c r="A3546" s="6">
        <f>'MASTER KEY'!A3546</f>
        <v>0</v>
      </c>
      <c r="B3546" t="e">
        <f>VLOOKUP(A3546,'MASTER KEY'!$A$2:$B9506,2,FALSE)</f>
        <v>#N/A</v>
      </c>
      <c r="C3546" s="149" t="e">
        <f>VLOOKUP(A3546,'MASTER KEY'!$A$2:$C9506,3,TRUE)</f>
        <v>#N/A</v>
      </c>
      <c r="D3546" s="6" t="e">
        <f t="shared" si="95"/>
        <v>#N/A</v>
      </c>
      <c r="E3546" s="149" t="e">
        <f t="shared" si="94"/>
        <v>#N/A</v>
      </c>
      <c r="F3546" s="173">
        <v>1</v>
      </c>
      <c r="G3546" t="e">
        <f>VLOOKUP(A3546,'MASTER KEY'!$A$2:$K8544,11,FALSE)</f>
        <v>#N/A</v>
      </c>
      <c r="H3546">
        <v>0</v>
      </c>
    </row>
    <row r="3547" spans="1:8">
      <c r="A3547" s="6">
        <f>'MASTER KEY'!A3547</f>
        <v>0</v>
      </c>
      <c r="B3547" t="e">
        <f>VLOOKUP(A3547,'MASTER KEY'!$A$2:$B9507,2,FALSE)</f>
        <v>#N/A</v>
      </c>
      <c r="C3547" s="149" t="e">
        <f>VLOOKUP(A3547,'MASTER KEY'!$A$2:$C9507,3,TRUE)</f>
        <v>#N/A</v>
      </c>
      <c r="D3547" s="6" t="e">
        <f t="shared" si="95"/>
        <v>#N/A</v>
      </c>
      <c r="E3547" s="149" t="e">
        <f t="shared" si="94"/>
        <v>#N/A</v>
      </c>
      <c r="F3547" s="173">
        <v>1</v>
      </c>
      <c r="G3547" t="e">
        <f>VLOOKUP(A3547,'MASTER KEY'!$A$2:$K8545,11,FALSE)</f>
        <v>#N/A</v>
      </c>
      <c r="H3547">
        <v>0</v>
      </c>
    </row>
    <row r="3548" spans="1:8">
      <c r="A3548" s="6">
        <f>'MASTER KEY'!A3548</f>
        <v>0</v>
      </c>
      <c r="B3548" t="e">
        <f>VLOOKUP(A3548,'MASTER KEY'!$A$2:$B9508,2,FALSE)</f>
        <v>#N/A</v>
      </c>
      <c r="C3548" s="149" t="e">
        <f>VLOOKUP(A3548,'MASTER KEY'!$A$2:$C9508,3,TRUE)</f>
        <v>#N/A</v>
      </c>
      <c r="D3548" s="6" t="e">
        <f t="shared" si="95"/>
        <v>#N/A</v>
      </c>
      <c r="E3548" s="149" t="e">
        <f t="shared" si="94"/>
        <v>#N/A</v>
      </c>
      <c r="F3548" s="173">
        <v>1</v>
      </c>
      <c r="G3548" t="e">
        <f>VLOOKUP(A3548,'MASTER KEY'!$A$2:$K8546,11,FALSE)</f>
        <v>#N/A</v>
      </c>
      <c r="H3548">
        <v>0</v>
      </c>
    </row>
    <row r="3549" spans="1:8">
      <c r="A3549" s="6">
        <f>'MASTER KEY'!A3549</f>
        <v>0</v>
      </c>
      <c r="B3549" t="e">
        <f>VLOOKUP(A3549,'MASTER KEY'!$A$2:$B9509,2,FALSE)</f>
        <v>#N/A</v>
      </c>
      <c r="C3549" s="149" t="e">
        <f>VLOOKUP(A3549,'MASTER KEY'!$A$2:$C9509,3,TRUE)</f>
        <v>#N/A</v>
      </c>
      <c r="D3549" s="6" t="e">
        <f t="shared" si="95"/>
        <v>#N/A</v>
      </c>
      <c r="E3549" s="149" t="e">
        <f t="shared" si="94"/>
        <v>#N/A</v>
      </c>
      <c r="F3549" s="173">
        <v>1</v>
      </c>
      <c r="G3549" t="e">
        <f>VLOOKUP(A3549,'MASTER KEY'!$A$2:$K8547,11,FALSE)</f>
        <v>#N/A</v>
      </c>
      <c r="H3549">
        <v>0</v>
      </c>
    </row>
    <row r="3550" spans="1:8">
      <c r="A3550" s="6">
        <f>'MASTER KEY'!A3550</f>
        <v>0</v>
      </c>
      <c r="B3550" t="e">
        <f>VLOOKUP(A3550,'MASTER KEY'!$A$2:$B9510,2,FALSE)</f>
        <v>#N/A</v>
      </c>
      <c r="C3550" s="149" t="e">
        <f>VLOOKUP(A3550,'MASTER KEY'!$A$2:$C9510,3,TRUE)</f>
        <v>#N/A</v>
      </c>
      <c r="D3550" s="6" t="e">
        <f t="shared" si="95"/>
        <v>#N/A</v>
      </c>
      <c r="E3550" s="149" t="e">
        <f t="shared" si="94"/>
        <v>#N/A</v>
      </c>
      <c r="F3550" s="173">
        <v>1</v>
      </c>
      <c r="G3550" t="e">
        <f>VLOOKUP(A3550,'MASTER KEY'!$A$2:$K8548,11,FALSE)</f>
        <v>#N/A</v>
      </c>
      <c r="H3550">
        <v>0</v>
      </c>
    </row>
    <row r="3551" spans="1:8">
      <c r="A3551" s="6">
        <f>'MASTER KEY'!A3551</f>
        <v>0</v>
      </c>
      <c r="B3551" t="e">
        <f>VLOOKUP(A3551,'MASTER KEY'!$A$2:$B9511,2,FALSE)</f>
        <v>#N/A</v>
      </c>
      <c r="C3551" s="149" t="e">
        <f>VLOOKUP(A3551,'MASTER KEY'!$A$2:$C9511,3,TRUE)</f>
        <v>#N/A</v>
      </c>
      <c r="D3551" s="6" t="e">
        <f t="shared" si="95"/>
        <v>#N/A</v>
      </c>
      <c r="E3551" s="149" t="e">
        <f t="shared" si="94"/>
        <v>#N/A</v>
      </c>
      <c r="F3551" s="173">
        <v>1</v>
      </c>
      <c r="G3551" t="e">
        <f>VLOOKUP(A3551,'MASTER KEY'!$A$2:$K8549,11,FALSE)</f>
        <v>#N/A</v>
      </c>
      <c r="H3551">
        <v>0</v>
      </c>
    </row>
    <row r="3552" spans="1:8">
      <c r="A3552" s="6">
        <f>'MASTER KEY'!A3552</f>
        <v>0</v>
      </c>
      <c r="B3552" t="e">
        <f>VLOOKUP(A3552,'MASTER KEY'!$A$2:$B9512,2,FALSE)</f>
        <v>#N/A</v>
      </c>
      <c r="C3552" s="149" t="e">
        <f>VLOOKUP(A3552,'MASTER KEY'!$A$2:$C9512,3,TRUE)</f>
        <v>#N/A</v>
      </c>
      <c r="D3552" s="6" t="e">
        <f t="shared" si="95"/>
        <v>#N/A</v>
      </c>
      <c r="E3552" s="149" t="e">
        <f t="shared" si="94"/>
        <v>#N/A</v>
      </c>
      <c r="F3552" s="173">
        <v>1</v>
      </c>
      <c r="G3552" t="e">
        <f>VLOOKUP(A3552,'MASTER KEY'!$A$2:$K8550,11,FALSE)</f>
        <v>#N/A</v>
      </c>
      <c r="H3552">
        <v>0</v>
      </c>
    </row>
    <row r="3553" spans="1:8">
      <c r="A3553" s="6">
        <f>'MASTER KEY'!A3553</f>
        <v>0</v>
      </c>
      <c r="B3553" t="e">
        <f>VLOOKUP(A3553,'MASTER KEY'!$A$2:$B9513,2,FALSE)</f>
        <v>#N/A</v>
      </c>
      <c r="C3553" s="149" t="e">
        <f>VLOOKUP(A3553,'MASTER KEY'!$A$2:$C9513,3,TRUE)</f>
        <v>#N/A</v>
      </c>
      <c r="D3553" s="6" t="e">
        <f t="shared" si="95"/>
        <v>#N/A</v>
      </c>
      <c r="E3553" s="149" t="e">
        <f t="shared" si="94"/>
        <v>#N/A</v>
      </c>
      <c r="F3553" s="173">
        <v>1</v>
      </c>
      <c r="G3553" t="e">
        <f>VLOOKUP(A3553,'MASTER KEY'!$A$2:$K8551,11,FALSE)</f>
        <v>#N/A</v>
      </c>
      <c r="H3553">
        <v>0</v>
      </c>
    </row>
    <row r="3554" spans="1:8">
      <c r="A3554" s="6">
        <f>'MASTER KEY'!A3554</f>
        <v>0</v>
      </c>
      <c r="B3554" t="e">
        <f>VLOOKUP(A3554,'MASTER KEY'!$A$2:$B9514,2,FALSE)</f>
        <v>#N/A</v>
      </c>
      <c r="C3554" s="149" t="e">
        <f>VLOOKUP(A3554,'MASTER KEY'!$A$2:$C9514,3,TRUE)</f>
        <v>#N/A</v>
      </c>
      <c r="D3554" s="6" t="e">
        <f t="shared" si="95"/>
        <v>#N/A</v>
      </c>
      <c r="E3554" s="149" t="e">
        <f t="shared" si="94"/>
        <v>#N/A</v>
      </c>
      <c r="F3554" s="173">
        <v>1</v>
      </c>
      <c r="G3554" t="e">
        <f>VLOOKUP(A3554,'MASTER KEY'!$A$2:$K8552,11,FALSE)</f>
        <v>#N/A</v>
      </c>
      <c r="H3554">
        <v>0</v>
      </c>
    </row>
    <row r="3555" spans="1:8">
      <c r="A3555" s="6">
        <f>'MASTER KEY'!A3555</f>
        <v>0</v>
      </c>
      <c r="B3555" t="e">
        <f>VLOOKUP(A3555,'MASTER KEY'!$A$2:$B9515,2,FALSE)</f>
        <v>#N/A</v>
      </c>
      <c r="C3555" s="149" t="e">
        <f>VLOOKUP(A3555,'MASTER KEY'!$A$2:$C9515,3,TRUE)</f>
        <v>#N/A</v>
      </c>
      <c r="D3555" s="6" t="e">
        <f t="shared" si="95"/>
        <v>#N/A</v>
      </c>
      <c r="E3555" s="149" t="e">
        <f t="shared" si="94"/>
        <v>#N/A</v>
      </c>
      <c r="F3555" s="173">
        <v>1</v>
      </c>
      <c r="G3555" t="e">
        <f>VLOOKUP(A3555,'MASTER KEY'!$A$2:$K8553,11,FALSE)</f>
        <v>#N/A</v>
      </c>
      <c r="H3555">
        <v>0</v>
      </c>
    </row>
    <row r="3556" spans="1:8">
      <c r="A3556" s="6">
        <f>'MASTER KEY'!A3556</f>
        <v>0</v>
      </c>
      <c r="B3556" t="e">
        <f>VLOOKUP(A3556,'MASTER KEY'!$A$2:$B9516,2,FALSE)</f>
        <v>#N/A</v>
      </c>
      <c r="C3556" s="149" t="e">
        <f>VLOOKUP(A3556,'MASTER KEY'!$A$2:$C9516,3,TRUE)</f>
        <v>#N/A</v>
      </c>
      <c r="D3556" s="6" t="e">
        <f t="shared" si="95"/>
        <v>#N/A</v>
      </c>
      <c r="E3556" s="149" t="e">
        <f t="shared" si="94"/>
        <v>#N/A</v>
      </c>
      <c r="F3556" s="173">
        <v>1</v>
      </c>
      <c r="G3556" t="e">
        <f>VLOOKUP(A3556,'MASTER KEY'!$A$2:$K8554,11,FALSE)</f>
        <v>#N/A</v>
      </c>
      <c r="H3556">
        <v>0</v>
      </c>
    </row>
    <row r="3557" spans="1:8">
      <c r="A3557" s="6">
        <f>'MASTER KEY'!A3557</f>
        <v>0</v>
      </c>
      <c r="B3557" t="e">
        <f>VLOOKUP(A3557,'MASTER KEY'!$A$2:$B9517,2,FALSE)</f>
        <v>#N/A</v>
      </c>
      <c r="C3557" s="149" t="e">
        <f>VLOOKUP(A3557,'MASTER KEY'!$A$2:$C9517,3,TRUE)</f>
        <v>#N/A</v>
      </c>
      <c r="D3557" s="6" t="e">
        <f t="shared" si="95"/>
        <v>#N/A</v>
      </c>
      <c r="E3557" s="149" t="e">
        <f t="shared" si="94"/>
        <v>#N/A</v>
      </c>
      <c r="F3557" s="173">
        <v>1</v>
      </c>
      <c r="G3557" t="e">
        <f>VLOOKUP(A3557,'MASTER KEY'!$A$2:$K8555,11,FALSE)</f>
        <v>#N/A</v>
      </c>
      <c r="H3557">
        <v>0</v>
      </c>
    </row>
    <row r="3558" spans="1:8">
      <c r="A3558" s="6">
        <f>'MASTER KEY'!A3558</f>
        <v>0</v>
      </c>
      <c r="B3558" t="e">
        <f>VLOOKUP(A3558,'MASTER KEY'!$A$2:$B9518,2,FALSE)</f>
        <v>#N/A</v>
      </c>
      <c r="C3558" s="149" t="e">
        <f>VLOOKUP(A3558,'MASTER KEY'!$A$2:$C9518,3,TRUE)</f>
        <v>#N/A</v>
      </c>
      <c r="D3558" s="6" t="e">
        <f t="shared" si="95"/>
        <v>#N/A</v>
      </c>
      <c r="E3558" s="149" t="e">
        <f t="shared" si="94"/>
        <v>#N/A</v>
      </c>
      <c r="F3558" s="173">
        <v>1</v>
      </c>
      <c r="G3558" t="e">
        <f>VLOOKUP(A3558,'MASTER KEY'!$A$2:$K8556,11,FALSE)</f>
        <v>#N/A</v>
      </c>
      <c r="H3558">
        <v>0</v>
      </c>
    </row>
    <row r="3559" spans="1:8">
      <c r="A3559" s="6">
        <f>'MASTER KEY'!A3559</f>
        <v>0</v>
      </c>
      <c r="B3559" t="e">
        <f>VLOOKUP(A3559,'MASTER KEY'!$A$2:$B9519,2,FALSE)</f>
        <v>#N/A</v>
      </c>
      <c r="C3559" s="149" t="e">
        <f>VLOOKUP(A3559,'MASTER KEY'!$A$2:$C9519,3,TRUE)</f>
        <v>#N/A</v>
      </c>
      <c r="D3559" s="6" t="e">
        <f t="shared" si="95"/>
        <v>#N/A</v>
      </c>
      <c r="E3559" s="149" t="e">
        <f t="shared" si="94"/>
        <v>#N/A</v>
      </c>
      <c r="F3559" s="173">
        <v>1</v>
      </c>
      <c r="G3559" t="e">
        <f>VLOOKUP(A3559,'MASTER KEY'!$A$2:$K8557,11,FALSE)</f>
        <v>#N/A</v>
      </c>
      <c r="H3559">
        <v>0</v>
      </c>
    </row>
    <row r="3560" spans="1:8">
      <c r="A3560" s="6">
        <f>'MASTER KEY'!A3560</f>
        <v>0</v>
      </c>
      <c r="B3560" t="e">
        <f>VLOOKUP(A3560,'MASTER KEY'!$A$2:$B9520,2,FALSE)</f>
        <v>#N/A</v>
      </c>
      <c r="C3560" s="149" t="e">
        <f>VLOOKUP(A3560,'MASTER KEY'!$A$2:$C9520,3,TRUE)</f>
        <v>#N/A</v>
      </c>
      <c r="D3560" s="6" t="e">
        <f t="shared" si="95"/>
        <v>#N/A</v>
      </c>
      <c r="E3560" s="149" t="e">
        <f t="shared" si="94"/>
        <v>#N/A</v>
      </c>
      <c r="F3560" s="173">
        <v>1</v>
      </c>
      <c r="G3560" t="e">
        <f>VLOOKUP(A3560,'MASTER KEY'!$A$2:$K8558,11,FALSE)</f>
        <v>#N/A</v>
      </c>
      <c r="H3560">
        <v>0</v>
      </c>
    </row>
    <row r="3561" spans="1:8">
      <c r="A3561" s="6">
        <f>'MASTER KEY'!A3561</f>
        <v>0</v>
      </c>
      <c r="B3561" t="e">
        <f>VLOOKUP(A3561,'MASTER KEY'!$A$2:$B9521,2,FALSE)</f>
        <v>#N/A</v>
      </c>
      <c r="C3561" s="149" t="e">
        <f>VLOOKUP(A3561,'MASTER KEY'!$A$2:$C9521,3,TRUE)</f>
        <v>#N/A</v>
      </c>
      <c r="D3561" s="6" t="e">
        <f t="shared" si="95"/>
        <v>#N/A</v>
      </c>
      <c r="E3561" s="149" t="e">
        <f t="shared" si="94"/>
        <v>#N/A</v>
      </c>
      <c r="F3561" s="173">
        <v>1</v>
      </c>
      <c r="G3561" t="e">
        <f>VLOOKUP(A3561,'MASTER KEY'!$A$2:$K8559,11,FALSE)</f>
        <v>#N/A</v>
      </c>
      <c r="H3561">
        <v>0</v>
      </c>
    </row>
    <row r="3562" spans="1:8">
      <c r="A3562" s="6">
        <f>'MASTER KEY'!A3562</f>
        <v>0</v>
      </c>
      <c r="B3562" t="e">
        <f>VLOOKUP(A3562,'MASTER KEY'!$A$2:$B9522,2,FALSE)</f>
        <v>#N/A</v>
      </c>
      <c r="C3562" s="149" t="e">
        <f>VLOOKUP(A3562,'MASTER KEY'!$A$2:$C9522,3,TRUE)</f>
        <v>#N/A</v>
      </c>
      <c r="D3562" s="6" t="e">
        <f t="shared" si="95"/>
        <v>#N/A</v>
      </c>
      <c r="E3562" s="149" t="e">
        <f t="shared" si="94"/>
        <v>#N/A</v>
      </c>
      <c r="F3562" s="173">
        <v>1</v>
      </c>
      <c r="G3562" t="e">
        <f>VLOOKUP(A3562,'MASTER KEY'!$A$2:$K8560,11,FALSE)</f>
        <v>#N/A</v>
      </c>
      <c r="H3562">
        <v>0</v>
      </c>
    </row>
    <row r="3563" spans="1:8">
      <c r="A3563" s="6">
        <f>'MASTER KEY'!A3563</f>
        <v>0</v>
      </c>
      <c r="B3563" t="e">
        <f>VLOOKUP(A3563,'MASTER KEY'!$A$2:$B9523,2,FALSE)</f>
        <v>#N/A</v>
      </c>
      <c r="C3563" s="149" t="e">
        <f>VLOOKUP(A3563,'MASTER KEY'!$A$2:$C9523,3,TRUE)</f>
        <v>#N/A</v>
      </c>
      <c r="D3563" s="6" t="e">
        <f t="shared" si="95"/>
        <v>#N/A</v>
      </c>
      <c r="E3563" s="149" t="e">
        <f t="shared" si="94"/>
        <v>#N/A</v>
      </c>
      <c r="F3563" s="173">
        <v>1</v>
      </c>
      <c r="G3563" t="e">
        <f>VLOOKUP(A3563,'MASTER KEY'!$A$2:$K8561,11,FALSE)</f>
        <v>#N/A</v>
      </c>
      <c r="H3563">
        <v>0</v>
      </c>
    </row>
    <row r="3564" spans="1:8">
      <c r="A3564" s="6">
        <f>'MASTER KEY'!A3564</f>
        <v>0</v>
      </c>
      <c r="B3564" t="e">
        <f>VLOOKUP(A3564,'MASTER KEY'!$A$2:$B9524,2,FALSE)</f>
        <v>#N/A</v>
      </c>
      <c r="C3564" s="149" t="e">
        <f>VLOOKUP(A3564,'MASTER KEY'!$A$2:$C9524,3,TRUE)</f>
        <v>#N/A</v>
      </c>
      <c r="D3564" s="6" t="e">
        <f t="shared" si="95"/>
        <v>#N/A</v>
      </c>
      <c r="E3564" s="149" t="e">
        <f t="shared" si="94"/>
        <v>#N/A</v>
      </c>
      <c r="F3564" s="173">
        <v>1</v>
      </c>
      <c r="G3564" t="e">
        <f>VLOOKUP(A3564,'MASTER KEY'!$A$2:$K8562,11,FALSE)</f>
        <v>#N/A</v>
      </c>
      <c r="H3564">
        <v>0</v>
      </c>
    </row>
    <row r="3565" spans="1:8">
      <c r="A3565" s="6">
        <f>'MASTER KEY'!A3565</f>
        <v>0</v>
      </c>
      <c r="B3565" t="e">
        <f>VLOOKUP(A3565,'MASTER KEY'!$A$2:$B9525,2,FALSE)</f>
        <v>#N/A</v>
      </c>
      <c r="C3565" s="149" t="e">
        <f>VLOOKUP(A3565,'MASTER KEY'!$A$2:$C9525,3,TRUE)</f>
        <v>#N/A</v>
      </c>
      <c r="D3565" s="6" t="e">
        <f t="shared" si="95"/>
        <v>#N/A</v>
      </c>
      <c r="E3565" s="149" t="e">
        <f t="shared" si="94"/>
        <v>#N/A</v>
      </c>
      <c r="F3565" s="173">
        <v>1</v>
      </c>
      <c r="G3565" t="e">
        <f>VLOOKUP(A3565,'MASTER KEY'!$A$2:$K8563,11,FALSE)</f>
        <v>#N/A</v>
      </c>
      <c r="H3565">
        <v>0</v>
      </c>
    </row>
    <row r="3566" spans="1:8">
      <c r="A3566" s="6">
        <f>'MASTER KEY'!A3566</f>
        <v>0</v>
      </c>
      <c r="B3566" t="e">
        <f>VLOOKUP(A3566,'MASTER KEY'!$A$2:$B9526,2,FALSE)</f>
        <v>#N/A</v>
      </c>
      <c r="C3566" s="149" t="e">
        <f>VLOOKUP(A3566,'MASTER KEY'!$A$2:$C9526,3,TRUE)</f>
        <v>#N/A</v>
      </c>
      <c r="D3566" s="6" t="e">
        <f t="shared" si="95"/>
        <v>#N/A</v>
      </c>
      <c r="E3566" s="149" t="e">
        <f t="shared" si="94"/>
        <v>#N/A</v>
      </c>
      <c r="F3566" s="173">
        <v>1</v>
      </c>
      <c r="G3566" t="e">
        <f>VLOOKUP(A3566,'MASTER KEY'!$A$2:$K8564,11,FALSE)</f>
        <v>#N/A</v>
      </c>
      <c r="H3566">
        <v>0</v>
      </c>
    </row>
    <row r="3567" spans="1:8">
      <c r="A3567" s="6">
        <f>'MASTER KEY'!A3567</f>
        <v>0</v>
      </c>
      <c r="B3567" t="e">
        <f>VLOOKUP(A3567,'MASTER KEY'!$A$2:$B9527,2,FALSE)</f>
        <v>#N/A</v>
      </c>
      <c r="C3567" s="149" t="e">
        <f>VLOOKUP(A3567,'MASTER KEY'!$A$2:$C9527,3,TRUE)</f>
        <v>#N/A</v>
      </c>
      <c r="D3567" s="6" t="e">
        <f t="shared" si="95"/>
        <v>#N/A</v>
      </c>
      <c r="E3567" s="149" t="e">
        <f t="shared" si="94"/>
        <v>#N/A</v>
      </c>
      <c r="F3567" s="173">
        <v>1</v>
      </c>
      <c r="G3567" t="e">
        <f>VLOOKUP(A3567,'MASTER KEY'!$A$2:$K8565,11,FALSE)</f>
        <v>#N/A</v>
      </c>
      <c r="H3567">
        <v>0</v>
      </c>
    </row>
    <row r="3568" spans="1:8">
      <c r="A3568" s="6">
        <f>'MASTER KEY'!A3568</f>
        <v>0</v>
      </c>
      <c r="B3568" t="e">
        <f>VLOOKUP(A3568,'MASTER KEY'!$A$2:$B9528,2,FALSE)</f>
        <v>#N/A</v>
      </c>
      <c r="C3568" s="149" t="e">
        <f>VLOOKUP(A3568,'MASTER KEY'!$A$2:$C9528,3,TRUE)</f>
        <v>#N/A</v>
      </c>
      <c r="D3568" s="6" t="e">
        <f t="shared" si="95"/>
        <v>#N/A</v>
      </c>
      <c r="E3568" s="149" t="e">
        <f t="shared" si="94"/>
        <v>#N/A</v>
      </c>
      <c r="F3568" s="173">
        <v>1</v>
      </c>
      <c r="G3568" t="e">
        <f>VLOOKUP(A3568,'MASTER KEY'!$A$2:$K8566,11,FALSE)</f>
        <v>#N/A</v>
      </c>
      <c r="H3568">
        <v>0</v>
      </c>
    </row>
    <row r="3569" spans="1:8">
      <c r="A3569" s="6">
        <f>'MASTER KEY'!A3569</f>
        <v>0</v>
      </c>
      <c r="B3569" t="e">
        <f>VLOOKUP(A3569,'MASTER KEY'!$A$2:$B9529,2,FALSE)</f>
        <v>#N/A</v>
      </c>
      <c r="C3569" s="149" t="e">
        <f>VLOOKUP(A3569,'MASTER KEY'!$A$2:$C9529,3,TRUE)</f>
        <v>#N/A</v>
      </c>
      <c r="D3569" s="6" t="e">
        <f t="shared" si="95"/>
        <v>#N/A</v>
      </c>
      <c r="E3569" s="149" t="e">
        <f t="shared" si="94"/>
        <v>#N/A</v>
      </c>
      <c r="F3569" s="173">
        <v>1</v>
      </c>
      <c r="G3569" t="e">
        <f>VLOOKUP(A3569,'MASTER KEY'!$A$2:$K8567,11,FALSE)</f>
        <v>#N/A</v>
      </c>
      <c r="H3569">
        <v>0</v>
      </c>
    </row>
    <row r="3570" spans="1:8">
      <c r="A3570" s="6">
        <f>'MASTER KEY'!A3570</f>
        <v>0</v>
      </c>
      <c r="B3570" t="e">
        <f>VLOOKUP(A3570,'MASTER KEY'!$A$2:$B9530,2,FALSE)</f>
        <v>#N/A</v>
      </c>
      <c r="C3570" s="149" t="e">
        <f>VLOOKUP(A3570,'MASTER KEY'!$A$2:$C9530,3,TRUE)</f>
        <v>#N/A</v>
      </c>
      <c r="D3570" s="6" t="e">
        <f t="shared" si="95"/>
        <v>#N/A</v>
      </c>
      <c r="E3570" s="149" t="e">
        <f t="shared" si="94"/>
        <v>#N/A</v>
      </c>
      <c r="F3570" s="173">
        <v>1</v>
      </c>
      <c r="G3570" t="e">
        <f>VLOOKUP(A3570,'MASTER KEY'!$A$2:$K8568,11,FALSE)</f>
        <v>#N/A</v>
      </c>
      <c r="H3570">
        <v>0</v>
      </c>
    </row>
    <row r="3571" spans="1:8">
      <c r="A3571" s="6">
        <f>'MASTER KEY'!A3571</f>
        <v>0</v>
      </c>
      <c r="B3571" t="e">
        <f>VLOOKUP(A3571,'MASTER KEY'!$A$2:$B9531,2,FALSE)</f>
        <v>#N/A</v>
      </c>
      <c r="C3571" s="149" t="e">
        <f>VLOOKUP(A3571,'MASTER KEY'!$A$2:$C9531,3,TRUE)</f>
        <v>#N/A</v>
      </c>
      <c r="D3571" s="6" t="e">
        <f t="shared" si="95"/>
        <v>#N/A</v>
      </c>
      <c r="E3571" s="149" t="e">
        <f t="shared" si="94"/>
        <v>#N/A</v>
      </c>
      <c r="F3571" s="173">
        <v>1</v>
      </c>
      <c r="G3571" t="e">
        <f>VLOOKUP(A3571,'MASTER KEY'!$A$2:$K8569,11,FALSE)</f>
        <v>#N/A</v>
      </c>
      <c r="H3571">
        <v>0</v>
      </c>
    </row>
    <row r="3572" spans="1:8">
      <c r="A3572" s="6">
        <f>'MASTER KEY'!A3572</f>
        <v>0</v>
      </c>
      <c r="B3572" t="e">
        <f>VLOOKUP(A3572,'MASTER KEY'!$A$2:$B9532,2,FALSE)</f>
        <v>#N/A</v>
      </c>
      <c r="C3572" s="149" t="e">
        <f>VLOOKUP(A3572,'MASTER KEY'!$A$2:$C9532,3,TRUE)</f>
        <v>#N/A</v>
      </c>
      <c r="D3572" s="6" t="e">
        <f t="shared" si="95"/>
        <v>#N/A</v>
      </c>
      <c r="E3572" s="149" t="e">
        <f t="shared" si="94"/>
        <v>#N/A</v>
      </c>
      <c r="F3572" s="173">
        <v>1</v>
      </c>
      <c r="G3572" t="e">
        <f>VLOOKUP(A3572,'MASTER KEY'!$A$2:$K8570,11,FALSE)</f>
        <v>#N/A</v>
      </c>
      <c r="H3572">
        <v>0</v>
      </c>
    </row>
    <row r="3573" spans="1:8">
      <c r="A3573" s="6">
        <f>'MASTER KEY'!A3573</f>
        <v>0</v>
      </c>
      <c r="B3573" t="e">
        <f>VLOOKUP(A3573,'MASTER KEY'!$A$2:$B9533,2,FALSE)</f>
        <v>#N/A</v>
      </c>
      <c r="C3573" s="149" t="e">
        <f>VLOOKUP(A3573,'MASTER KEY'!$A$2:$C9533,3,TRUE)</f>
        <v>#N/A</v>
      </c>
      <c r="D3573" s="6" t="e">
        <f t="shared" si="95"/>
        <v>#N/A</v>
      </c>
      <c r="E3573" s="149" t="e">
        <f t="shared" si="94"/>
        <v>#N/A</v>
      </c>
      <c r="F3573" s="173">
        <v>1</v>
      </c>
      <c r="G3573" t="e">
        <f>VLOOKUP(A3573,'MASTER KEY'!$A$2:$K8571,11,FALSE)</f>
        <v>#N/A</v>
      </c>
      <c r="H3573">
        <v>0</v>
      </c>
    </row>
    <row r="3574" spans="1:8">
      <c r="A3574" s="6">
        <f>'MASTER KEY'!A3574</f>
        <v>0</v>
      </c>
      <c r="B3574" t="e">
        <f>VLOOKUP(A3574,'MASTER KEY'!$A$2:$B9534,2,FALSE)</f>
        <v>#N/A</v>
      </c>
      <c r="C3574" s="149" t="e">
        <f>VLOOKUP(A3574,'MASTER KEY'!$A$2:$C9534,3,TRUE)</f>
        <v>#N/A</v>
      </c>
      <c r="D3574" s="6" t="e">
        <f t="shared" si="95"/>
        <v>#N/A</v>
      </c>
      <c r="E3574" s="149" t="e">
        <f t="shared" si="94"/>
        <v>#N/A</v>
      </c>
      <c r="F3574" s="173">
        <v>1</v>
      </c>
      <c r="G3574" t="e">
        <f>VLOOKUP(A3574,'MASTER KEY'!$A$2:$K8572,11,FALSE)</f>
        <v>#N/A</v>
      </c>
      <c r="H3574">
        <v>0</v>
      </c>
    </row>
    <row r="3575" spans="1:8">
      <c r="A3575" s="6">
        <f>'MASTER KEY'!A3575</f>
        <v>0</v>
      </c>
      <c r="B3575" t="e">
        <f>VLOOKUP(A3575,'MASTER KEY'!$A$2:$B9535,2,FALSE)</f>
        <v>#N/A</v>
      </c>
      <c r="C3575" s="149" t="e">
        <f>VLOOKUP(A3575,'MASTER KEY'!$A$2:$C9535,3,TRUE)</f>
        <v>#N/A</v>
      </c>
      <c r="D3575" s="6" t="e">
        <f t="shared" si="95"/>
        <v>#N/A</v>
      </c>
      <c r="E3575" s="149" t="e">
        <f t="shared" si="94"/>
        <v>#N/A</v>
      </c>
      <c r="F3575" s="173">
        <v>1</v>
      </c>
      <c r="G3575" t="e">
        <f>VLOOKUP(A3575,'MASTER KEY'!$A$2:$K8573,11,FALSE)</f>
        <v>#N/A</v>
      </c>
      <c r="H3575">
        <v>0</v>
      </c>
    </row>
    <row r="3576" spans="1:8">
      <c r="A3576" s="6">
        <f>'MASTER KEY'!A3576</f>
        <v>0</v>
      </c>
      <c r="B3576" t="e">
        <f>VLOOKUP(A3576,'MASTER KEY'!$A$2:$B9536,2,FALSE)</f>
        <v>#N/A</v>
      </c>
      <c r="C3576" s="149" t="e">
        <f>VLOOKUP(A3576,'MASTER KEY'!$A$2:$C9536,3,TRUE)</f>
        <v>#N/A</v>
      </c>
      <c r="D3576" s="6" t="e">
        <f t="shared" si="95"/>
        <v>#N/A</v>
      </c>
      <c r="E3576" s="149" t="e">
        <f t="shared" ref="E3576:E3639" si="96">C3576</f>
        <v>#N/A</v>
      </c>
      <c r="F3576" s="173">
        <v>1</v>
      </c>
      <c r="G3576" t="e">
        <f>VLOOKUP(A3576,'MASTER KEY'!$A$2:$K8574,11,FALSE)</f>
        <v>#N/A</v>
      </c>
      <c r="H3576">
        <v>0</v>
      </c>
    </row>
    <row r="3577" spans="1:8">
      <c r="A3577" s="6">
        <f>'MASTER KEY'!A3577</f>
        <v>0</v>
      </c>
      <c r="B3577" t="e">
        <f>VLOOKUP(A3577,'MASTER KEY'!$A$2:$B9537,2,FALSE)</f>
        <v>#N/A</v>
      </c>
      <c r="C3577" s="149" t="e">
        <f>VLOOKUP(A3577,'MASTER KEY'!$A$2:$C9537,3,TRUE)</f>
        <v>#N/A</v>
      </c>
      <c r="D3577" s="6" t="e">
        <f t="shared" si="95"/>
        <v>#N/A</v>
      </c>
      <c r="E3577" s="149" t="e">
        <f t="shared" si="96"/>
        <v>#N/A</v>
      </c>
      <c r="F3577" s="173">
        <v>1</v>
      </c>
      <c r="G3577" t="e">
        <f>VLOOKUP(A3577,'MASTER KEY'!$A$2:$K8575,11,FALSE)</f>
        <v>#N/A</v>
      </c>
      <c r="H3577">
        <v>0</v>
      </c>
    </row>
    <row r="3578" spans="1:8">
      <c r="A3578" s="6">
        <f>'MASTER KEY'!A3578</f>
        <v>0</v>
      </c>
      <c r="B3578" t="e">
        <f>VLOOKUP(A3578,'MASTER KEY'!$A$2:$B9538,2,FALSE)</f>
        <v>#N/A</v>
      </c>
      <c r="C3578" s="149" t="e">
        <f>VLOOKUP(A3578,'MASTER KEY'!$A$2:$C9538,3,TRUE)</f>
        <v>#N/A</v>
      </c>
      <c r="D3578" s="6" t="e">
        <f t="shared" si="95"/>
        <v>#N/A</v>
      </c>
      <c r="E3578" s="149" t="e">
        <f t="shared" si="96"/>
        <v>#N/A</v>
      </c>
      <c r="F3578" s="173">
        <v>1</v>
      </c>
      <c r="G3578" t="e">
        <f>VLOOKUP(A3578,'MASTER KEY'!$A$2:$K8576,11,FALSE)</f>
        <v>#N/A</v>
      </c>
      <c r="H3578">
        <v>0</v>
      </c>
    </row>
    <row r="3579" spans="1:8">
      <c r="A3579" s="6">
        <f>'MASTER KEY'!A3579</f>
        <v>0</v>
      </c>
      <c r="B3579" t="e">
        <f>VLOOKUP(A3579,'MASTER KEY'!$A$2:$B9539,2,FALSE)</f>
        <v>#N/A</v>
      </c>
      <c r="C3579" s="149" t="e">
        <f>VLOOKUP(A3579,'MASTER KEY'!$A$2:$C9539,3,TRUE)</f>
        <v>#N/A</v>
      </c>
      <c r="D3579" s="6" t="e">
        <f t="shared" si="95"/>
        <v>#N/A</v>
      </c>
      <c r="E3579" s="149" t="e">
        <f t="shared" si="96"/>
        <v>#N/A</v>
      </c>
      <c r="F3579" s="173">
        <v>1</v>
      </c>
      <c r="G3579" t="e">
        <f>VLOOKUP(A3579,'MASTER KEY'!$A$2:$K8577,11,FALSE)</f>
        <v>#N/A</v>
      </c>
      <c r="H3579">
        <v>0</v>
      </c>
    </row>
    <row r="3580" spans="1:8">
      <c r="A3580" s="6">
        <f>'MASTER KEY'!A3580</f>
        <v>0</v>
      </c>
      <c r="B3580" t="e">
        <f>VLOOKUP(A3580,'MASTER KEY'!$A$2:$B9540,2,FALSE)</f>
        <v>#N/A</v>
      </c>
      <c r="C3580" s="149" t="e">
        <f>VLOOKUP(A3580,'MASTER KEY'!$A$2:$C9540,3,TRUE)</f>
        <v>#N/A</v>
      </c>
      <c r="D3580" s="6" t="e">
        <f t="shared" si="95"/>
        <v>#N/A</v>
      </c>
      <c r="E3580" s="149" t="e">
        <f t="shared" si="96"/>
        <v>#N/A</v>
      </c>
      <c r="F3580" s="173">
        <v>1</v>
      </c>
      <c r="G3580" t="e">
        <f>VLOOKUP(A3580,'MASTER KEY'!$A$2:$K8578,11,FALSE)</f>
        <v>#N/A</v>
      </c>
      <c r="H3580">
        <v>0</v>
      </c>
    </row>
    <row r="3581" spans="1:8">
      <c r="A3581" s="6">
        <f>'MASTER KEY'!A3581</f>
        <v>0</v>
      </c>
      <c r="B3581" t="e">
        <f>VLOOKUP(A3581,'MASTER KEY'!$A$2:$B9541,2,FALSE)</f>
        <v>#N/A</v>
      </c>
      <c r="C3581" s="149" t="e">
        <f>VLOOKUP(A3581,'MASTER KEY'!$A$2:$C9541,3,TRUE)</f>
        <v>#N/A</v>
      </c>
      <c r="D3581" s="6" t="e">
        <f t="shared" si="95"/>
        <v>#N/A</v>
      </c>
      <c r="E3581" s="149" t="e">
        <f t="shared" si="96"/>
        <v>#N/A</v>
      </c>
      <c r="F3581" s="173">
        <v>1</v>
      </c>
      <c r="G3581" t="e">
        <f>VLOOKUP(A3581,'MASTER KEY'!$A$2:$K8579,11,FALSE)</f>
        <v>#N/A</v>
      </c>
      <c r="H3581">
        <v>0</v>
      </c>
    </row>
    <row r="3582" spans="1:8">
      <c r="A3582" s="6">
        <f>'MASTER KEY'!A3582</f>
        <v>0</v>
      </c>
      <c r="B3582" t="e">
        <f>VLOOKUP(A3582,'MASTER KEY'!$A$2:$B9542,2,FALSE)</f>
        <v>#N/A</v>
      </c>
      <c r="C3582" s="149" t="e">
        <f>VLOOKUP(A3582,'MASTER KEY'!$A$2:$C9542,3,TRUE)</f>
        <v>#N/A</v>
      </c>
      <c r="D3582" s="6" t="e">
        <f t="shared" si="95"/>
        <v>#N/A</v>
      </c>
      <c r="E3582" s="149" t="e">
        <f t="shared" si="96"/>
        <v>#N/A</v>
      </c>
      <c r="F3582" s="173">
        <v>1</v>
      </c>
      <c r="G3582" t="e">
        <f>VLOOKUP(A3582,'MASTER KEY'!$A$2:$K8580,11,FALSE)</f>
        <v>#N/A</v>
      </c>
      <c r="H3582">
        <v>0</v>
      </c>
    </row>
    <row r="3583" spans="1:8">
      <c r="A3583" s="6">
        <f>'MASTER KEY'!A3583</f>
        <v>0</v>
      </c>
      <c r="B3583" t="e">
        <f>VLOOKUP(A3583,'MASTER KEY'!$A$2:$B9543,2,FALSE)</f>
        <v>#N/A</v>
      </c>
      <c r="C3583" s="149" t="e">
        <f>VLOOKUP(A3583,'MASTER KEY'!$A$2:$C9543,3,TRUE)</f>
        <v>#N/A</v>
      </c>
      <c r="D3583" s="6" t="e">
        <f t="shared" si="95"/>
        <v>#N/A</v>
      </c>
      <c r="E3583" s="149" t="e">
        <f t="shared" si="96"/>
        <v>#N/A</v>
      </c>
      <c r="F3583" s="173">
        <v>1</v>
      </c>
      <c r="G3583" t="e">
        <f>VLOOKUP(A3583,'MASTER KEY'!$A$2:$K8581,11,FALSE)</f>
        <v>#N/A</v>
      </c>
      <c r="H3583">
        <v>0</v>
      </c>
    </row>
    <row r="3584" spans="1:8">
      <c r="A3584" s="6">
        <f>'MASTER KEY'!A3584</f>
        <v>0</v>
      </c>
      <c r="B3584" t="e">
        <f>VLOOKUP(A3584,'MASTER KEY'!$A$2:$B9544,2,FALSE)</f>
        <v>#N/A</v>
      </c>
      <c r="C3584" s="149" t="e">
        <f>VLOOKUP(A3584,'MASTER KEY'!$A$2:$C9544,3,TRUE)</f>
        <v>#N/A</v>
      </c>
      <c r="D3584" s="6" t="e">
        <f t="shared" si="95"/>
        <v>#N/A</v>
      </c>
      <c r="E3584" s="149" t="e">
        <f t="shared" si="96"/>
        <v>#N/A</v>
      </c>
      <c r="F3584" s="173">
        <v>1</v>
      </c>
      <c r="G3584" t="e">
        <f>VLOOKUP(A3584,'MASTER KEY'!$A$2:$K8582,11,FALSE)</f>
        <v>#N/A</v>
      </c>
      <c r="H3584">
        <v>0</v>
      </c>
    </row>
    <row r="3585" spans="1:8">
      <c r="A3585" s="6">
        <f>'MASTER KEY'!A3585</f>
        <v>0</v>
      </c>
      <c r="B3585" t="e">
        <f>VLOOKUP(A3585,'MASTER KEY'!$A$2:$B9545,2,FALSE)</f>
        <v>#N/A</v>
      </c>
      <c r="C3585" s="149" t="e">
        <f>VLOOKUP(A3585,'MASTER KEY'!$A$2:$C9545,3,TRUE)</f>
        <v>#N/A</v>
      </c>
      <c r="D3585" s="6" t="e">
        <f t="shared" si="95"/>
        <v>#N/A</v>
      </c>
      <c r="E3585" s="149" t="e">
        <f t="shared" si="96"/>
        <v>#N/A</v>
      </c>
      <c r="F3585" s="173">
        <v>1</v>
      </c>
      <c r="G3585" t="e">
        <f>VLOOKUP(A3585,'MASTER KEY'!$A$2:$K8583,11,FALSE)</f>
        <v>#N/A</v>
      </c>
      <c r="H3585">
        <v>0</v>
      </c>
    </row>
    <row r="3586" spans="1:8">
      <c r="A3586" s="6">
        <f>'MASTER KEY'!A3586</f>
        <v>0</v>
      </c>
      <c r="B3586" t="e">
        <f>VLOOKUP(A3586,'MASTER KEY'!$A$2:$B9546,2,FALSE)</f>
        <v>#N/A</v>
      </c>
      <c r="C3586" s="149" t="e">
        <f>VLOOKUP(A3586,'MASTER KEY'!$A$2:$C9546,3,TRUE)</f>
        <v>#N/A</v>
      </c>
      <c r="D3586" s="6" t="e">
        <f t="shared" si="95"/>
        <v>#N/A</v>
      </c>
      <c r="E3586" s="149" t="e">
        <f t="shared" si="96"/>
        <v>#N/A</v>
      </c>
      <c r="F3586" s="173">
        <v>1</v>
      </c>
      <c r="G3586" t="e">
        <f>VLOOKUP(A3586,'MASTER KEY'!$A$2:$K8584,11,FALSE)</f>
        <v>#N/A</v>
      </c>
      <c r="H3586">
        <v>0</v>
      </c>
    </row>
    <row r="3587" spans="1:8">
      <c r="A3587" s="6">
        <f>'MASTER KEY'!A3587</f>
        <v>0</v>
      </c>
      <c r="B3587" t="e">
        <f>VLOOKUP(A3587,'MASTER KEY'!$A$2:$B9547,2,FALSE)</f>
        <v>#N/A</v>
      </c>
      <c r="C3587" s="149" t="e">
        <f>VLOOKUP(A3587,'MASTER KEY'!$A$2:$C9547,3,TRUE)</f>
        <v>#N/A</v>
      </c>
      <c r="D3587" s="6" t="e">
        <f t="shared" si="95"/>
        <v>#N/A</v>
      </c>
      <c r="E3587" s="149" t="e">
        <f t="shared" si="96"/>
        <v>#N/A</v>
      </c>
      <c r="F3587" s="173">
        <v>1</v>
      </c>
      <c r="G3587" t="e">
        <f>VLOOKUP(A3587,'MASTER KEY'!$A$2:$K8585,11,FALSE)</f>
        <v>#N/A</v>
      </c>
      <c r="H3587">
        <v>0</v>
      </c>
    </row>
    <row r="3588" spans="1:8">
      <c r="A3588" s="6">
        <f>'MASTER KEY'!A3588</f>
        <v>0</v>
      </c>
      <c r="B3588" t="e">
        <f>VLOOKUP(A3588,'MASTER KEY'!$A$2:$B9548,2,FALSE)</f>
        <v>#N/A</v>
      </c>
      <c r="C3588" s="149" t="e">
        <f>VLOOKUP(A3588,'MASTER KEY'!$A$2:$C9548,3,TRUE)</f>
        <v>#N/A</v>
      </c>
      <c r="D3588" s="6" t="e">
        <f t="shared" si="95"/>
        <v>#N/A</v>
      </c>
      <c r="E3588" s="149" t="e">
        <f t="shared" si="96"/>
        <v>#N/A</v>
      </c>
      <c r="F3588" s="173">
        <v>1</v>
      </c>
      <c r="G3588" t="e">
        <f>VLOOKUP(A3588,'MASTER KEY'!$A$2:$K8586,11,FALSE)</f>
        <v>#N/A</v>
      </c>
      <c r="H3588">
        <v>0</v>
      </c>
    </row>
    <row r="3589" spans="1:8">
      <c r="A3589" s="6">
        <f>'MASTER KEY'!A3589</f>
        <v>0</v>
      </c>
      <c r="B3589" t="e">
        <f>VLOOKUP(A3589,'MASTER KEY'!$A$2:$B9549,2,FALSE)</f>
        <v>#N/A</v>
      </c>
      <c r="C3589" s="149" t="e">
        <f>VLOOKUP(A3589,'MASTER KEY'!$A$2:$C9549,3,TRUE)</f>
        <v>#N/A</v>
      </c>
      <c r="D3589" s="6" t="e">
        <f t="shared" si="95"/>
        <v>#N/A</v>
      </c>
      <c r="E3589" s="149" t="e">
        <f t="shared" si="96"/>
        <v>#N/A</v>
      </c>
      <c r="F3589" s="173">
        <v>1</v>
      </c>
      <c r="G3589" t="e">
        <f>VLOOKUP(A3589,'MASTER KEY'!$A$2:$K8587,11,FALSE)</f>
        <v>#N/A</v>
      </c>
      <c r="H3589">
        <v>0</v>
      </c>
    </row>
    <row r="3590" spans="1:8">
      <c r="A3590" s="6">
        <f>'MASTER KEY'!A3590</f>
        <v>0</v>
      </c>
      <c r="B3590" t="e">
        <f>VLOOKUP(A3590,'MASTER KEY'!$A$2:$B9550,2,FALSE)</f>
        <v>#N/A</v>
      </c>
      <c r="C3590" s="149" t="e">
        <f>VLOOKUP(A3590,'MASTER KEY'!$A$2:$C9550,3,TRUE)</f>
        <v>#N/A</v>
      </c>
      <c r="D3590" s="6" t="e">
        <f t="shared" si="95"/>
        <v>#N/A</v>
      </c>
      <c r="E3590" s="149" t="e">
        <f t="shared" si="96"/>
        <v>#N/A</v>
      </c>
      <c r="F3590" s="173">
        <v>1</v>
      </c>
      <c r="G3590" t="e">
        <f>VLOOKUP(A3590,'MASTER KEY'!$A$2:$K8588,11,FALSE)</f>
        <v>#N/A</v>
      </c>
      <c r="H3590">
        <v>0</v>
      </c>
    </row>
    <row r="3591" spans="1:8">
      <c r="A3591" s="6">
        <f>'MASTER KEY'!A3591</f>
        <v>0</v>
      </c>
      <c r="B3591" t="e">
        <f>VLOOKUP(A3591,'MASTER KEY'!$A$2:$B9551,2,FALSE)</f>
        <v>#N/A</v>
      </c>
      <c r="C3591" s="149" t="e">
        <f>VLOOKUP(A3591,'MASTER KEY'!$A$2:$C9551,3,TRUE)</f>
        <v>#N/A</v>
      </c>
      <c r="D3591" s="6" t="e">
        <f t="shared" si="95"/>
        <v>#N/A</v>
      </c>
      <c r="E3591" s="149" t="e">
        <f t="shared" si="96"/>
        <v>#N/A</v>
      </c>
      <c r="F3591" s="173">
        <v>1</v>
      </c>
      <c r="G3591" t="e">
        <f>VLOOKUP(A3591,'MASTER KEY'!$A$2:$K8589,11,FALSE)</f>
        <v>#N/A</v>
      </c>
      <c r="H3591">
        <v>0</v>
      </c>
    </row>
    <row r="3592" spans="1:8">
      <c r="A3592" s="6">
        <f>'MASTER KEY'!A3592</f>
        <v>0</v>
      </c>
      <c r="B3592" t="e">
        <f>VLOOKUP(A3592,'MASTER KEY'!$A$2:$B9552,2,FALSE)</f>
        <v>#N/A</v>
      </c>
      <c r="C3592" s="149" t="e">
        <f>VLOOKUP(A3592,'MASTER KEY'!$A$2:$C9552,3,TRUE)</f>
        <v>#N/A</v>
      </c>
      <c r="D3592" s="6" t="e">
        <f t="shared" si="95"/>
        <v>#N/A</v>
      </c>
      <c r="E3592" s="149" t="e">
        <f t="shared" si="96"/>
        <v>#N/A</v>
      </c>
      <c r="F3592" s="173">
        <v>1</v>
      </c>
      <c r="G3592" t="e">
        <f>VLOOKUP(A3592,'MASTER KEY'!$A$2:$K8590,11,FALSE)</f>
        <v>#N/A</v>
      </c>
      <c r="H3592">
        <v>0</v>
      </c>
    </row>
    <row r="3593" spans="1:8">
      <c r="A3593" s="6">
        <f>'MASTER KEY'!A3593</f>
        <v>0</v>
      </c>
      <c r="B3593" t="e">
        <f>VLOOKUP(A3593,'MASTER KEY'!$A$2:$B9553,2,FALSE)</f>
        <v>#N/A</v>
      </c>
      <c r="C3593" s="149" t="e">
        <f>VLOOKUP(A3593,'MASTER KEY'!$A$2:$C9553,3,TRUE)</f>
        <v>#N/A</v>
      </c>
      <c r="D3593" s="6" t="e">
        <f t="shared" si="95"/>
        <v>#N/A</v>
      </c>
      <c r="E3593" s="149" t="e">
        <f t="shared" si="96"/>
        <v>#N/A</v>
      </c>
      <c r="F3593" s="173">
        <v>1</v>
      </c>
      <c r="G3593" t="e">
        <f>VLOOKUP(A3593,'MASTER KEY'!$A$2:$K8591,11,FALSE)</f>
        <v>#N/A</v>
      </c>
      <c r="H3593">
        <v>0</v>
      </c>
    </row>
    <row r="3594" spans="1:8">
      <c r="A3594" s="6">
        <f>'MASTER KEY'!A3594</f>
        <v>0</v>
      </c>
      <c r="B3594" t="e">
        <f>VLOOKUP(A3594,'MASTER KEY'!$A$2:$B9554,2,FALSE)</f>
        <v>#N/A</v>
      </c>
      <c r="C3594" s="149" t="e">
        <f>VLOOKUP(A3594,'MASTER KEY'!$A$2:$C9554,3,TRUE)</f>
        <v>#N/A</v>
      </c>
      <c r="D3594" s="6" t="e">
        <f t="shared" si="95"/>
        <v>#N/A</v>
      </c>
      <c r="E3594" s="149" t="e">
        <f t="shared" si="96"/>
        <v>#N/A</v>
      </c>
      <c r="F3594" s="173">
        <v>1</v>
      </c>
      <c r="G3594" t="e">
        <f>VLOOKUP(A3594,'MASTER KEY'!$A$2:$K8592,11,FALSE)</f>
        <v>#N/A</v>
      </c>
      <c r="H3594">
        <v>0</v>
      </c>
    </row>
    <row r="3595" spans="1:8">
      <c r="A3595" s="6">
        <f>'MASTER KEY'!A3595</f>
        <v>0</v>
      </c>
      <c r="B3595" t="e">
        <f>VLOOKUP(A3595,'MASTER KEY'!$A$2:$B9555,2,FALSE)</f>
        <v>#N/A</v>
      </c>
      <c r="C3595" s="149" t="e">
        <f>VLOOKUP(A3595,'MASTER KEY'!$A$2:$C9555,3,TRUE)</f>
        <v>#N/A</v>
      </c>
      <c r="D3595" s="6" t="e">
        <f t="shared" ref="D3595:D3658" si="97">SUBSTITUTE(SUBSTITUTE(SUBSTITUTE(SUBSTITUTE(SUBSTITUTE(SUBSTITUTE(SUBSTITUTE(SUBSTITUTE(SUBSTITUTE(SUBSTITUTE(SUBSTITUTE(SUBSTITUTE(B3595," ","_"),"%",""),"(",""),")",""),"/",""),",",""),"-",""),".",""),"'",""),"&lt;",""),"&gt;",""),"=","")</f>
        <v>#N/A</v>
      </c>
      <c r="E3595" s="149" t="e">
        <f t="shared" si="96"/>
        <v>#N/A</v>
      </c>
      <c r="F3595" s="173">
        <v>1</v>
      </c>
      <c r="G3595" t="e">
        <f>VLOOKUP(A3595,'MASTER KEY'!$A$2:$K8593,11,FALSE)</f>
        <v>#N/A</v>
      </c>
      <c r="H3595">
        <v>0</v>
      </c>
    </row>
    <row r="3596" spans="1:8">
      <c r="A3596" s="6">
        <f>'MASTER KEY'!A3596</f>
        <v>0</v>
      </c>
      <c r="B3596" t="e">
        <f>VLOOKUP(A3596,'MASTER KEY'!$A$2:$B9556,2,FALSE)</f>
        <v>#N/A</v>
      </c>
      <c r="C3596" s="149" t="e">
        <f>VLOOKUP(A3596,'MASTER KEY'!$A$2:$C9556,3,TRUE)</f>
        <v>#N/A</v>
      </c>
      <c r="D3596" s="6" t="e">
        <f t="shared" si="97"/>
        <v>#N/A</v>
      </c>
      <c r="E3596" s="149" t="e">
        <f t="shared" si="96"/>
        <v>#N/A</v>
      </c>
      <c r="F3596" s="173">
        <v>1</v>
      </c>
      <c r="G3596" t="e">
        <f>VLOOKUP(A3596,'MASTER KEY'!$A$2:$K8594,11,FALSE)</f>
        <v>#N/A</v>
      </c>
      <c r="H3596">
        <v>0</v>
      </c>
    </row>
    <row r="3597" spans="1:8">
      <c r="A3597" s="6">
        <f>'MASTER KEY'!A3597</f>
        <v>0</v>
      </c>
      <c r="B3597" t="e">
        <f>VLOOKUP(A3597,'MASTER KEY'!$A$2:$B9557,2,FALSE)</f>
        <v>#N/A</v>
      </c>
      <c r="C3597" s="149" t="e">
        <f>VLOOKUP(A3597,'MASTER KEY'!$A$2:$C9557,3,TRUE)</f>
        <v>#N/A</v>
      </c>
      <c r="D3597" s="6" t="e">
        <f t="shared" si="97"/>
        <v>#N/A</v>
      </c>
      <c r="E3597" s="149" t="e">
        <f t="shared" si="96"/>
        <v>#N/A</v>
      </c>
      <c r="F3597" s="173">
        <v>1</v>
      </c>
      <c r="G3597" t="e">
        <f>VLOOKUP(A3597,'MASTER KEY'!$A$2:$K8595,11,FALSE)</f>
        <v>#N/A</v>
      </c>
      <c r="H3597">
        <v>0</v>
      </c>
    </row>
    <row r="3598" spans="1:8">
      <c r="A3598" s="6">
        <f>'MASTER KEY'!A3598</f>
        <v>0</v>
      </c>
      <c r="B3598" t="e">
        <f>VLOOKUP(A3598,'MASTER KEY'!$A$2:$B9558,2,FALSE)</f>
        <v>#N/A</v>
      </c>
      <c r="C3598" s="149" t="e">
        <f>VLOOKUP(A3598,'MASTER KEY'!$A$2:$C9558,3,TRUE)</f>
        <v>#N/A</v>
      </c>
      <c r="D3598" s="6" t="e">
        <f t="shared" si="97"/>
        <v>#N/A</v>
      </c>
      <c r="E3598" s="149" t="e">
        <f t="shared" si="96"/>
        <v>#N/A</v>
      </c>
      <c r="F3598" s="173">
        <v>1</v>
      </c>
      <c r="G3598" t="e">
        <f>VLOOKUP(A3598,'MASTER KEY'!$A$2:$K8596,11,FALSE)</f>
        <v>#N/A</v>
      </c>
      <c r="H3598">
        <v>0</v>
      </c>
    </row>
    <row r="3599" spans="1:8">
      <c r="A3599" s="6">
        <f>'MASTER KEY'!A3599</f>
        <v>0</v>
      </c>
      <c r="B3599" t="e">
        <f>VLOOKUP(A3599,'MASTER KEY'!$A$2:$B9559,2,FALSE)</f>
        <v>#N/A</v>
      </c>
      <c r="C3599" s="149" t="e">
        <f>VLOOKUP(A3599,'MASTER KEY'!$A$2:$C9559,3,TRUE)</f>
        <v>#N/A</v>
      </c>
      <c r="D3599" s="6" t="e">
        <f t="shared" si="97"/>
        <v>#N/A</v>
      </c>
      <c r="E3599" s="149" t="e">
        <f t="shared" si="96"/>
        <v>#N/A</v>
      </c>
      <c r="F3599" s="173">
        <v>1</v>
      </c>
      <c r="G3599" t="e">
        <f>VLOOKUP(A3599,'MASTER KEY'!$A$2:$K8597,11,FALSE)</f>
        <v>#N/A</v>
      </c>
      <c r="H3599">
        <v>0</v>
      </c>
    </row>
    <row r="3600" spans="1:8">
      <c r="A3600" s="6">
        <f>'MASTER KEY'!A3600</f>
        <v>0</v>
      </c>
      <c r="B3600" t="e">
        <f>VLOOKUP(A3600,'MASTER KEY'!$A$2:$B9560,2,FALSE)</f>
        <v>#N/A</v>
      </c>
      <c r="C3600" s="149" t="e">
        <f>VLOOKUP(A3600,'MASTER KEY'!$A$2:$C9560,3,TRUE)</f>
        <v>#N/A</v>
      </c>
      <c r="D3600" s="6" t="e">
        <f t="shared" si="97"/>
        <v>#N/A</v>
      </c>
      <c r="E3600" s="149" t="e">
        <f t="shared" si="96"/>
        <v>#N/A</v>
      </c>
      <c r="F3600" s="173">
        <v>1</v>
      </c>
      <c r="G3600" t="e">
        <f>VLOOKUP(A3600,'MASTER KEY'!$A$2:$K8598,11,FALSE)</f>
        <v>#N/A</v>
      </c>
      <c r="H3600">
        <v>0</v>
      </c>
    </row>
    <row r="3601" spans="1:8">
      <c r="A3601" s="6">
        <f>'MASTER KEY'!A3601</f>
        <v>0</v>
      </c>
      <c r="B3601" t="e">
        <f>VLOOKUP(A3601,'MASTER KEY'!$A$2:$B9561,2,FALSE)</f>
        <v>#N/A</v>
      </c>
      <c r="C3601" s="149" t="e">
        <f>VLOOKUP(A3601,'MASTER KEY'!$A$2:$C9561,3,TRUE)</f>
        <v>#N/A</v>
      </c>
      <c r="D3601" s="6" t="e">
        <f t="shared" si="97"/>
        <v>#N/A</v>
      </c>
      <c r="E3601" s="149" t="e">
        <f t="shared" si="96"/>
        <v>#N/A</v>
      </c>
      <c r="F3601" s="173">
        <v>1</v>
      </c>
      <c r="G3601" t="e">
        <f>VLOOKUP(A3601,'MASTER KEY'!$A$2:$K8599,11,FALSE)</f>
        <v>#N/A</v>
      </c>
      <c r="H3601">
        <v>0</v>
      </c>
    </row>
    <row r="3602" spans="1:8">
      <c r="A3602" s="6">
        <f>'MASTER KEY'!A3602</f>
        <v>0</v>
      </c>
      <c r="B3602" t="e">
        <f>VLOOKUP(A3602,'MASTER KEY'!$A$2:$B9562,2,FALSE)</f>
        <v>#N/A</v>
      </c>
      <c r="C3602" s="149" t="e">
        <f>VLOOKUP(A3602,'MASTER KEY'!$A$2:$C9562,3,TRUE)</f>
        <v>#N/A</v>
      </c>
      <c r="D3602" s="6" t="e">
        <f t="shared" si="97"/>
        <v>#N/A</v>
      </c>
      <c r="E3602" s="149" t="e">
        <f t="shared" si="96"/>
        <v>#N/A</v>
      </c>
      <c r="F3602" s="173">
        <v>1</v>
      </c>
      <c r="G3602" t="e">
        <f>VLOOKUP(A3602,'MASTER KEY'!$A$2:$K8600,11,FALSE)</f>
        <v>#N/A</v>
      </c>
      <c r="H3602">
        <v>0</v>
      </c>
    </row>
    <row r="3603" spans="1:8">
      <c r="A3603" s="6">
        <f>'MASTER KEY'!A3603</f>
        <v>0</v>
      </c>
      <c r="B3603" t="e">
        <f>VLOOKUP(A3603,'MASTER KEY'!$A$2:$B9563,2,FALSE)</f>
        <v>#N/A</v>
      </c>
      <c r="C3603" s="149" t="e">
        <f>VLOOKUP(A3603,'MASTER KEY'!$A$2:$C9563,3,TRUE)</f>
        <v>#N/A</v>
      </c>
      <c r="D3603" s="6" t="e">
        <f t="shared" si="97"/>
        <v>#N/A</v>
      </c>
      <c r="E3603" s="149" t="e">
        <f t="shared" si="96"/>
        <v>#N/A</v>
      </c>
      <c r="F3603" s="173">
        <v>1</v>
      </c>
      <c r="G3603" t="e">
        <f>VLOOKUP(A3603,'MASTER KEY'!$A$2:$K8601,11,FALSE)</f>
        <v>#N/A</v>
      </c>
      <c r="H3603">
        <v>0</v>
      </c>
    </row>
    <row r="3604" spans="1:8">
      <c r="A3604" s="6">
        <f>'MASTER KEY'!A3604</f>
        <v>0</v>
      </c>
      <c r="B3604" t="e">
        <f>VLOOKUP(A3604,'MASTER KEY'!$A$2:$B9564,2,FALSE)</f>
        <v>#N/A</v>
      </c>
      <c r="C3604" s="149" t="e">
        <f>VLOOKUP(A3604,'MASTER KEY'!$A$2:$C9564,3,TRUE)</f>
        <v>#N/A</v>
      </c>
      <c r="D3604" s="6" t="e">
        <f t="shared" si="97"/>
        <v>#N/A</v>
      </c>
      <c r="E3604" s="149" t="e">
        <f t="shared" si="96"/>
        <v>#N/A</v>
      </c>
      <c r="F3604" s="173">
        <v>1</v>
      </c>
      <c r="G3604" t="e">
        <f>VLOOKUP(A3604,'MASTER KEY'!$A$2:$K8602,11,FALSE)</f>
        <v>#N/A</v>
      </c>
      <c r="H3604">
        <v>0</v>
      </c>
    </row>
    <row r="3605" spans="1:8">
      <c r="A3605" s="6">
        <f>'MASTER KEY'!A3605</f>
        <v>0</v>
      </c>
      <c r="B3605" t="e">
        <f>VLOOKUP(A3605,'MASTER KEY'!$A$2:$B9565,2,FALSE)</f>
        <v>#N/A</v>
      </c>
      <c r="C3605" s="149" t="e">
        <f>VLOOKUP(A3605,'MASTER KEY'!$A$2:$C9565,3,TRUE)</f>
        <v>#N/A</v>
      </c>
      <c r="D3605" s="6" t="e">
        <f t="shared" si="97"/>
        <v>#N/A</v>
      </c>
      <c r="E3605" s="149" t="e">
        <f t="shared" si="96"/>
        <v>#N/A</v>
      </c>
      <c r="F3605" s="173">
        <v>1</v>
      </c>
      <c r="G3605" t="e">
        <f>VLOOKUP(A3605,'MASTER KEY'!$A$2:$K8603,11,FALSE)</f>
        <v>#N/A</v>
      </c>
      <c r="H3605">
        <v>0</v>
      </c>
    </row>
    <row r="3606" spans="1:8">
      <c r="A3606" s="6">
        <f>'MASTER KEY'!A3606</f>
        <v>0</v>
      </c>
      <c r="B3606" t="e">
        <f>VLOOKUP(A3606,'MASTER KEY'!$A$2:$B9566,2,FALSE)</f>
        <v>#N/A</v>
      </c>
      <c r="C3606" s="149" t="e">
        <f>VLOOKUP(A3606,'MASTER KEY'!$A$2:$C9566,3,TRUE)</f>
        <v>#N/A</v>
      </c>
      <c r="D3606" s="6" t="e">
        <f t="shared" si="97"/>
        <v>#N/A</v>
      </c>
      <c r="E3606" s="149" t="e">
        <f t="shared" si="96"/>
        <v>#N/A</v>
      </c>
      <c r="F3606" s="173">
        <v>1</v>
      </c>
      <c r="G3606" t="e">
        <f>VLOOKUP(A3606,'MASTER KEY'!$A$2:$K8604,11,FALSE)</f>
        <v>#N/A</v>
      </c>
      <c r="H3606">
        <v>0</v>
      </c>
    </row>
    <row r="3607" spans="1:8">
      <c r="A3607" s="6">
        <f>'MASTER KEY'!A3607</f>
        <v>0</v>
      </c>
      <c r="B3607" t="e">
        <f>VLOOKUP(A3607,'MASTER KEY'!$A$2:$B9567,2,FALSE)</f>
        <v>#N/A</v>
      </c>
      <c r="C3607" s="149" t="e">
        <f>VLOOKUP(A3607,'MASTER KEY'!$A$2:$C9567,3,TRUE)</f>
        <v>#N/A</v>
      </c>
      <c r="D3607" s="6" t="e">
        <f t="shared" si="97"/>
        <v>#N/A</v>
      </c>
      <c r="E3607" s="149" t="e">
        <f t="shared" si="96"/>
        <v>#N/A</v>
      </c>
      <c r="F3607" s="173">
        <v>1</v>
      </c>
      <c r="G3607" t="e">
        <f>VLOOKUP(A3607,'MASTER KEY'!$A$2:$K8605,11,FALSE)</f>
        <v>#N/A</v>
      </c>
      <c r="H3607">
        <v>0</v>
      </c>
    </row>
    <row r="3608" spans="1:8">
      <c r="A3608" s="6">
        <f>'MASTER KEY'!A3608</f>
        <v>0</v>
      </c>
      <c r="B3608" t="e">
        <f>VLOOKUP(A3608,'MASTER KEY'!$A$2:$B9568,2,FALSE)</f>
        <v>#N/A</v>
      </c>
      <c r="C3608" s="149" t="e">
        <f>VLOOKUP(A3608,'MASTER KEY'!$A$2:$C9568,3,TRUE)</f>
        <v>#N/A</v>
      </c>
      <c r="D3608" s="6" t="e">
        <f t="shared" si="97"/>
        <v>#N/A</v>
      </c>
      <c r="E3608" s="149" t="e">
        <f t="shared" si="96"/>
        <v>#N/A</v>
      </c>
      <c r="F3608" s="173">
        <v>1</v>
      </c>
      <c r="G3608" t="e">
        <f>VLOOKUP(A3608,'MASTER KEY'!$A$2:$K8606,11,FALSE)</f>
        <v>#N/A</v>
      </c>
      <c r="H3608">
        <v>0</v>
      </c>
    </row>
    <row r="3609" spans="1:8">
      <c r="A3609" s="6">
        <f>'MASTER KEY'!A3609</f>
        <v>0</v>
      </c>
      <c r="B3609" t="e">
        <f>VLOOKUP(A3609,'MASTER KEY'!$A$2:$B9569,2,FALSE)</f>
        <v>#N/A</v>
      </c>
      <c r="C3609" s="149" t="e">
        <f>VLOOKUP(A3609,'MASTER KEY'!$A$2:$C9569,3,TRUE)</f>
        <v>#N/A</v>
      </c>
      <c r="D3609" s="6" t="e">
        <f t="shared" si="97"/>
        <v>#N/A</v>
      </c>
      <c r="E3609" s="149" t="e">
        <f t="shared" si="96"/>
        <v>#N/A</v>
      </c>
      <c r="F3609" s="173">
        <v>1</v>
      </c>
      <c r="G3609" t="e">
        <f>VLOOKUP(A3609,'MASTER KEY'!$A$2:$K8607,11,FALSE)</f>
        <v>#N/A</v>
      </c>
      <c r="H3609">
        <v>0</v>
      </c>
    </row>
    <row r="3610" spans="1:8">
      <c r="A3610" s="6">
        <f>'MASTER KEY'!A3610</f>
        <v>0</v>
      </c>
      <c r="B3610" t="e">
        <f>VLOOKUP(A3610,'MASTER KEY'!$A$2:$B9570,2,FALSE)</f>
        <v>#N/A</v>
      </c>
      <c r="C3610" s="149" t="e">
        <f>VLOOKUP(A3610,'MASTER KEY'!$A$2:$C9570,3,TRUE)</f>
        <v>#N/A</v>
      </c>
      <c r="D3610" s="6" t="e">
        <f t="shared" si="97"/>
        <v>#N/A</v>
      </c>
      <c r="E3610" s="149" t="e">
        <f t="shared" si="96"/>
        <v>#N/A</v>
      </c>
      <c r="F3610" s="173">
        <v>1</v>
      </c>
      <c r="G3610" t="e">
        <f>VLOOKUP(A3610,'MASTER KEY'!$A$2:$K8608,11,FALSE)</f>
        <v>#N/A</v>
      </c>
      <c r="H3610">
        <v>0</v>
      </c>
    </row>
    <row r="3611" spans="1:8">
      <c r="A3611" s="6">
        <f>'MASTER KEY'!A3611</f>
        <v>0</v>
      </c>
      <c r="B3611" t="e">
        <f>VLOOKUP(A3611,'MASTER KEY'!$A$2:$B9571,2,FALSE)</f>
        <v>#N/A</v>
      </c>
      <c r="C3611" s="149" t="e">
        <f>VLOOKUP(A3611,'MASTER KEY'!$A$2:$C9571,3,TRUE)</f>
        <v>#N/A</v>
      </c>
      <c r="D3611" s="6" t="e">
        <f t="shared" si="97"/>
        <v>#N/A</v>
      </c>
      <c r="E3611" s="149" t="e">
        <f t="shared" si="96"/>
        <v>#N/A</v>
      </c>
      <c r="F3611" s="173">
        <v>1</v>
      </c>
      <c r="G3611" t="e">
        <f>VLOOKUP(A3611,'MASTER KEY'!$A$2:$K8609,11,FALSE)</f>
        <v>#N/A</v>
      </c>
      <c r="H3611">
        <v>0</v>
      </c>
    </row>
    <row r="3612" spans="1:8">
      <c r="A3612" s="6">
        <f>'MASTER KEY'!A3612</f>
        <v>0</v>
      </c>
      <c r="B3612" t="e">
        <f>VLOOKUP(A3612,'MASTER KEY'!$A$2:$B9572,2,FALSE)</f>
        <v>#N/A</v>
      </c>
      <c r="C3612" s="149" t="e">
        <f>VLOOKUP(A3612,'MASTER KEY'!$A$2:$C9572,3,TRUE)</f>
        <v>#N/A</v>
      </c>
      <c r="D3612" s="6" t="e">
        <f t="shared" si="97"/>
        <v>#N/A</v>
      </c>
      <c r="E3612" s="149" t="e">
        <f t="shared" si="96"/>
        <v>#N/A</v>
      </c>
      <c r="F3612" s="173">
        <v>1</v>
      </c>
      <c r="G3612" t="e">
        <f>VLOOKUP(A3612,'MASTER KEY'!$A$2:$K8610,11,FALSE)</f>
        <v>#N/A</v>
      </c>
      <c r="H3612">
        <v>0</v>
      </c>
    </row>
    <row r="3613" spans="1:8">
      <c r="A3613" s="6">
        <f>'MASTER KEY'!A3613</f>
        <v>0</v>
      </c>
      <c r="B3613" t="e">
        <f>VLOOKUP(A3613,'MASTER KEY'!$A$2:$B9573,2,FALSE)</f>
        <v>#N/A</v>
      </c>
      <c r="C3613" s="149" t="e">
        <f>VLOOKUP(A3613,'MASTER KEY'!$A$2:$C9573,3,TRUE)</f>
        <v>#N/A</v>
      </c>
      <c r="D3613" s="6" t="e">
        <f t="shared" si="97"/>
        <v>#N/A</v>
      </c>
      <c r="E3613" s="149" t="e">
        <f t="shared" si="96"/>
        <v>#N/A</v>
      </c>
      <c r="F3613" s="173">
        <v>1</v>
      </c>
      <c r="G3613" t="e">
        <f>VLOOKUP(A3613,'MASTER KEY'!$A$2:$K8611,11,FALSE)</f>
        <v>#N/A</v>
      </c>
      <c r="H3613">
        <v>0</v>
      </c>
    </row>
    <row r="3614" spans="1:8">
      <c r="A3614" s="6">
        <f>'MASTER KEY'!A3614</f>
        <v>0</v>
      </c>
      <c r="B3614" t="e">
        <f>VLOOKUP(A3614,'MASTER KEY'!$A$2:$B9574,2,FALSE)</f>
        <v>#N/A</v>
      </c>
      <c r="C3614" s="149" t="e">
        <f>VLOOKUP(A3614,'MASTER KEY'!$A$2:$C9574,3,TRUE)</f>
        <v>#N/A</v>
      </c>
      <c r="D3614" s="6" t="e">
        <f t="shared" si="97"/>
        <v>#N/A</v>
      </c>
      <c r="E3614" s="149" t="e">
        <f t="shared" si="96"/>
        <v>#N/A</v>
      </c>
      <c r="F3614" s="173">
        <v>1</v>
      </c>
      <c r="G3614" t="e">
        <f>VLOOKUP(A3614,'MASTER KEY'!$A$2:$K8612,11,FALSE)</f>
        <v>#N/A</v>
      </c>
      <c r="H3614">
        <v>0</v>
      </c>
    </row>
    <row r="3615" spans="1:8">
      <c r="A3615" s="6">
        <f>'MASTER KEY'!A3615</f>
        <v>0</v>
      </c>
      <c r="B3615" t="e">
        <f>VLOOKUP(A3615,'MASTER KEY'!$A$2:$B9575,2,FALSE)</f>
        <v>#N/A</v>
      </c>
      <c r="C3615" s="149" t="e">
        <f>VLOOKUP(A3615,'MASTER KEY'!$A$2:$C9575,3,TRUE)</f>
        <v>#N/A</v>
      </c>
      <c r="D3615" s="6" t="e">
        <f t="shared" si="97"/>
        <v>#N/A</v>
      </c>
      <c r="E3615" s="149" t="e">
        <f t="shared" si="96"/>
        <v>#N/A</v>
      </c>
      <c r="F3615" s="173">
        <v>1</v>
      </c>
      <c r="G3615" t="e">
        <f>VLOOKUP(A3615,'MASTER KEY'!$A$2:$K8613,11,FALSE)</f>
        <v>#N/A</v>
      </c>
      <c r="H3615">
        <v>0</v>
      </c>
    </row>
    <row r="3616" spans="1:8">
      <c r="A3616" s="6">
        <f>'MASTER KEY'!A3616</f>
        <v>0</v>
      </c>
      <c r="B3616" t="e">
        <f>VLOOKUP(A3616,'MASTER KEY'!$A$2:$B9576,2,FALSE)</f>
        <v>#N/A</v>
      </c>
      <c r="C3616" s="149" t="e">
        <f>VLOOKUP(A3616,'MASTER KEY'!$A$2:$C9576,3,TRUE)</f>
        <v>#N/A</v>
      </c>
      <c r="D3616" s="6" t="e">
        <f t="shared" si="97"/>
        <v>#N/A</v>
      </c>
      <c r="E3616" s="149" t="e">
        <f t="shared" si="96"/>
        <v>#N/A</v>
      </c>
      <c r="F3616" s="173">
        <v>1</v>
      </c>
      <c r="G3616" t="e">
        <f>VLOOKUP(A3616,'MASTER KEY'!$A$2:$K8614,11,FALSE)</f>
        <v>#N/A</v>
      </c>
      <c r="H3616">
        <v>0</v>
      </c>
    </row>
    <row r="3617" spans="1:8">
      <c r="A3617" s="6">
        <f>'MASTER KEY'!A3617</f>
        <v>0</v>
      </c>
      <c r="B3617" t="e">
        <f>VLOOKUP(A3617,'MASTER KEY'!$A$2:$B9577,2,FALSE)</f>
        <v>#N/A</v>
      </c>
      <c r="C3617" s="149" t="e">
        <f>VLOOKUP(A3617,'MASTER KEY'!$A$2:$C9577,3,TRUE)</f>
        <v>#N/A</v>
      </c>
      <c r="D3617" s="6" t="e">
        <f t="shared" si="97"/>
        <v>#N/A</v>
      </c>
      <c r="E3617" s="149" t="e">
        <f t="shared" si="96"/>
        <v>#N/A</v>
      </c>
      <c r="F3617" s="173">
        <v>1</v>
      </c>
      <c r="G3617" t="e">
        <f>VLOOKUP(A3617,'MASTER KEY'!$A$2:$K8615,11,FALSE)</f>
        <v>#N/A</v>
      </c>
      <c r="H3617">
        <v>0</v>
      </c>
    </row>
    <row r="3618" spans="1:8">
      <c r="A3618" s="6">
        <f>'MASTER KEY'!A3618</f>
        <v>0</v>
      </c>
      <c r="B3618" t="e">
        <f>VLOOKUP(A3618,'MASTER KEY'!$A$2:$B9578,2,FALSE)</f>
        <v>#N/A</v>
      </c>
      <c r="C3618" s="149" t="e">
        <f>VLOOKUP(A3618,'MASTER KEY'!$A$2:$C9578,3,TRUE)</f>
        <v>#N/A</v>
      </c>
      <c r="D3618" s="6" t="e">
        <f t="shared" si="97"/>
        <v>#N/A</v>
      </c>
      <c r="E3618" s="149" t="e">
        <f t="shared" si="96"/>
        <v>#N/A</v>
      </c>
      <c r="F3618" s="173">
        <v>1</v>
      </c>
      <c r="G3618" t="e">
        <f>VLOOKUP(A3618,'MASTER KEY'!$A$2:$K8616,11,FALSE)</f>
        <v>#N/A</v>
      </c>
      <c r="H3618">
        <v>0</v>
      </c>
    </row>
    <row r="3619" spans="1:8">
      <c r="A3619" s="6">
        <f>'MASTER KEY'!A3619</f>
        <v>0</v>
      </c>
      <c r="B3619" t="e">
        <f>VLOOKUP(A3619,'MASTER KEY'!$A$2:$B9579,2,FALSE)</f>
        <v>#N/A</v>
      </c>
      <c r="C3619" s="149" t="e">
        <f>VLOOKUP(A3619,'MASTER KEY'!$A$2:$C9579,3,TRUE)</f>
        <v>#N/A</v>
      </c>
      <c r="D3619" s="6" t="e">
        <f t="shared" si="97"/>
        <v>#N/A</v>
      </c>
      <c r="E3619" s="149" t="e">
        <f t="shared" si="96"/>
        <v>#N/A</v>
      </c>
      <c r="F3619" s="173">
        <v>1</v>
      </c>
      <c r="G3619" t="e">
        <f>VLOOKUP(A3619,'MASTER KEY'!$A$2:$K8617,11,FALSE)</f>
        <v>#N/A</v>
      </c>
      <c r="H3619">
        <v>0</v>
      </c>
    </row>
    <row r="3620" spans="1:8">
      <c r="A3620" s="6">
        <f>'MASTER KEY'!A3620</f>
        <v>0</v>
      </c>
      <c r="B3620" t="e">
        <f>VLOOKUP(A3620,'MASTER KEY'!$A$2:$B9580,2,FALSE)</f>
        <v>#N/A</v>
      </c>
      <c r="C3620" s="149" t="e">
        <f>VLOOKUP(A3620,'MASTER KEY'!$A$2:$C9580,3,TRUE)</f>
        <v>#N/A</v>
      </c>
      <c r="D3620" s="6" t="e">
        <f t="shared" si="97"/>
        <v>#N/A</v>
      </c>
      <c r="E3620" s="149" t="e">
        <f t="shared" si="96"/>
        <v>#N/A</v>
      </c>
      <c r="F3620" s="173">
        <v>1</v>
      </c>
      <c r="G3620" t="e">
        <f>VLOOKUP(A3620,'MASTER KEY'!$A$2:$K8618,11,FALSE)</f>
        <v>#N/A</v>
      </c>
      <c r="H3620">
        <v>0</v>
      </c>
    </row>
    <row r="3621" spans="1:8">
      <c r="A3621" s="6">
        <f>'MASTER KEY'!A3621</f>
        <v>0</v>
      </c>
      <c r="B3621" t="e">
        <f>VLOOKUP(A3621,'MASTER KEY'!$A$2:$B9581,2,FALSE)</f>
        <v>#N/A</v>
      </c>
      <c r="C3621" s="149" t="e">
        <f>VLOOKUP(A3621,'MASTER KEY'!$A$2:$C9581,3,TRUE)</f>
        <v>#N/A</v>
      </c>
      <c r="D3621" s="6" t="e">
        <f t="shared" si="97"/>
        <v>#N/A</v>
      </c>
      <c r="E3621" s="149" t="e">
        <f t="shared" si="96"/>
        <v>#N/A</v>
      </c>
      <c r="F3621" s="173">
        <v>1</v>
      </c>
      <c r="G3621" t="e">
        <f>VLOOKUP(A3621,'MASTER KEY'!$A$2:$K8619,11,FALSE)</f>
        <v>#N/A</v>
      </c>
      <c r="H3621">
        <v>0</v>
      </c>
    </row>
    <row r="3622" spans="1:8">
      <c r="A3622" s="6">
        <f>'MASTER KEY'!A3622</f>
        <v>0</v>
      </c>
      <c r="B3622" t="e">
        <f>VLOOKUP(A3622,'MASTER KEY'!$A$2:$B9582,2,FALSE)</f>
        <v>#N/A</v>
      </c>
      <c r="C3622" s="149" t="e">
        <f>VLOOKUP(A3622,'MASTER KEY'!$A$2:$C9582,3,TRUE)</f>
        <v>#N/A</v>
      </c>
      <c r="D3622" s="6" t="e">
        <f t="shared" si="97"/>
        <v>#N/A</v>
      </c>
      <c r="E3622" s="149" t="e">
        <f t="shared" si="96"/>
        <v>#N/A</v>
      </c>
      <c r="F3622" s="173">
        <v>1</v>
      </c>
      <c r="G3622" t="e">
        <f>VLOOKUP(A3622,'MASTER KEY'!$A$2:$K8620,11,FALSE)</f>
        <v>#N/A</v>
      </c>
      <c r="H3622">
        <v>0</v>
      </c>
    </row>
    <row r="3623" spans="1:8">
      <c r="A3623" s="6">
        <f>'MASTER KEY'!A3623</f>
        <v>0</v>
      </c>
      <c r="B3623" t="e">
        <f>VLOOKUP(A3623,'MASTER KEY'!$A$2:$B9583,2,FALSE)</f>
        <v>#N/A</v>
      </c>
      <c r="C3623" s="149" t="e">
        <f>VLOOKUP(A3623,'MASTER KEY'!$A$2:$C9583,3,TRUE)</f>
        <v>#N/A</v>
      </c>
      <c r="D3623" s="6" t="e">
        <f t="shared" si="97"/>
        <v>#N/A</v>
      </c>
      <c r="E3623" s="149" t="e">
        <f t="shared" si="96"/>
        <v>#N/A</v>
      </c>
      <c r="F3623" s="173">
        <v>1</v>
      </c>
      <c r="G3623" t="e">
        <f>VLOOKUP(A3623,'MASTER KEY'!$A$2:$K8621,11,FALSE)</f>
        <v>#N/A</v>
      </c>
      <c r="H3623">
        <v>0</v>
      </c>
    </row>
    <row r="3624" spans="1:8">
      <c r="A3624" s="6">
        <f>'MASTER KEY'!A3624</f>
        <v>0</v>
      </c>
      <c r="B3624" t="e">
        <f>VLOOKUP(A3624,'MASTER KEY'!$A$2:$B9584,2,FALSE)</f>
        <v>#N/A</v>
      </c>
      <c r="C3624" s="149" t="e">
        <f>VLOOKUP(A3624,'MASTER KEY'!$A$2:$C9584,3,TRUE)</f>
        <v>#N/A</v>
      </c>
      <c r="D3624" s="6" t="e">
        <f t="shared" si="97"/>
        <v>#N/A</v>
      </c>
      <c r="E3624" s="149" t="e">
        <f t="shared" si="96"/>
        <v>#N/A</v>
      </c>
      <c r="F3624" s="173">
        <v>1</v>
      </c>
      <c r="G3624" t="e">
        <f>VLOOKUP(A3624,'MASTER KEY'!$A$2:$K8622,11,FALSE)</f>
        <v>#N/A</v>
      </c>
      <c r="H3624">
        <v>0</v>
      </c>
    </row>
    <row r="3625" spans="1:8">
      <c r="A3625" s="6">
        <f>'MASTER KEY'!A3625</f>
        <v>0</v>
      </c>
      <c r="B3625" t="e">
        <f>VLOOKUP(A3625,'MASTER KEY'!$A$2:$B9585,2,FALSE)</f>
        <v>#N/A</v>
      </c>
      <c r="C3625" s="149" t="e">
        <f>VLOOKUP(A3625,'MASTER KEY'!$A$2:$C9585,3,TRUE)</f>
        <v>#N/A</v>
      </c>
      <c r="D3625" s="6" t="e">
        <f t="shared" si="97"/>
        <v>#N/A</v>
      </c>
      <c r="E3625" s="149" t="e">
        <f t="shared" si="96"/>
        <v>#N/A</v>
      </c>
      <c r="F3625" s="173">
        <v>1</v>
      </c>
      <c r="G3625" t="e">
        <f>VLOOKUP(A3625,'MASTER KEY'!$A$2:$K8623,11,FALSE)</f>
        <v>#N/A</v>
      </c>
      <c r="H3625">
        <v>0</v>
      </c>
    </row>
    <row r="3626" spans="1:8">
      <c r="A3626" s="6">
        <f>'MASTER KEY'!A3626</f>
        <v>0</v>
      </c>
      <c r="B3626" t="e">
        <f>VLOOKUP(A3626,'MASTER KEY'!$A$2:$B9586,2,FALSE)</f>
        <v>#N/A</v>
      </c>
      <c r="C3626" s="149" t="e">
        <f>VLOOKUP(A3626,'MASTER KEY'!$A$2:$C9586,3,TRUE)</f>
        <v>#N/A</v>
      </c>
      <c r="D3626" s="6" t="e">
        <f t="shared" si="97"/>
        <v>#N/A</v>
      </c>
      <c r="E3626" s="149" t="e">
        <f t="shared" si="96"/>
        <v>#N/A</v>
      </c>
      <c r="F3626" s="173">
        <v>1</v>
      </c>
      <c r="G3626" t="e">
        <f>VLOOKUP(A3626,'MASTER KEY'!$A$2:$K8624,11,FALSE)</f>
        <v>#N/A</v>
      </c>
      <c r="H3626">
        <v>0</v>
      </c>
    </row>
    <row r="3627" spans="1:8">
      <c r="A3627" s="6">
        <f>'MASTER KEY'!A3627</f>
        <v>0</v>
      </c>
      <c r="B3627" t="e">
        <f>VLOOKUP(A3627,'MASTER KEY'!$A$2:$B9587,2,FALSE)</f>
        <v>#N/A</v>
      </c>
      <c r="C3627" s="149" t="e">
        <f>VLOOKUP(A3627,'MASTER KEY'!$A$2:$C9587,3,TRUE)</f>
        <v>#N/A</v>
      </c>
      <c r="D3627" s="6" t="e">
        <f t="shared" si="97"/>
        <v>#N/A</v>
      </c>
      <c r="E3627" s="149" t="e">
        <f t="shared" si="96"/>
        <v>#N/A</v>
      </c>
      <c r="F3627" s="173">
        <v>1</v>
      </c>
      <c r="G3627" t="e">
        <f>VLOOKUP(A3627,'MASTER KEY'!$A$2:$K8625,11,FALSE)</f>
        <v>#N/A</v>
      </c>
      <c r="H3627">
        <v>0</v>
      </c>
    </row>
    <row r="3628" spans="1:8">
      <c r="A3628" s="6">
        <f>'MASTER KEY'!A3628</f>
        <v>0</v>
      </c>
      <c r="B3628" t="e">
        <f>VLOOKUP(A3628,'MASTER KEY'!$A$2:$B9588,2,FALSE)</f>
        <v>#N/A</v>
      </c>
      <c r="C3628" s="149" t="e">
        <f>VLOOKUP(A3628,'MASTER KEY'!$A$2:$C9588,3,TRUE)</f>
        <v>#N/A</v>
      </c>
      <c r="D3628" s="6" t="e">
        <f t="shared" si="97"/>
        <v>#N/A</v>
      </c>
      <c r="E3628" s="149" t="e">
        <f t="shared" si="96"/>
        <v>#N/A</v>
      </c>
      <c r="F3628" s="173">
        <v>1</v>
      </c>
      <c r="G3628" t="e">
        <f>VLOOKUP(A3628,'MASTER KEY'!$A$2:$K8626,11,FALSE)</f>
        <v>#N/A</v>
      </c>
      <c r="H3628">
        <v>0</v>
      </c>
    </row>
    <row r="3629" spans="1:8">
      <c r="A3629" s="6">
        <f>'MASTER KEY'!A3629</f>
        <v>0</v>
      </c>
      <c r="B3629" t="e">
        <f>VLOOKUP(A3629,'MASTER KEY'!$A$2:$B9589,2,FALSE)</f>
        <v>#N/A</v>
      </c>
      <c r="C3629" s="149" t="e">
        <f>VLOOKUP(A3629,'MASTER KEY'!$A$2:$C9589,3,TRUE)</f>
        <v>#N/A</v>
      </c>
      <c r="D3629" s="6" t="e">
        <f t="shared" si="97"/>
        <v>#N/A</v>
      </c>
      <c r="E3629" s="149" t="e">
        <f t="shared" si="96"/>
        <v>#N/A</v>
      </c>
      <c r="F3629" s="173">
        <v>1</v>
      </c>
      <c r="G3629" t="e">
        <f>VLOOKUP(A3629,'MASTER KEY'!$A$2:$K8627,11,FALSE)</f>
        <v>#N/A</v>
      </c>
      <c r="H3629">
        <v>0</v>
      </c>
    </row>
    <row r="3630" spans="1:8">
      <c r="A3630" s="6">
        <f>'MASTER KEY'!A3630</f>
        <v>0</v>
      </c>
      <c r="B3630" t="e">
        <f>VLOOKUP(A3630,'MASTER KEY'!$A$2:$B9590,2,FALSE)</f>
        <v>#N/A</v>
      </c>
      <c r="C3630" s="149" t="e">
        <f>VLOOKUP(A3630,'MASTER KEY'!$A$2:$C9590,3,TRUE)</f>
        <v>#N/A</v>
      </c>
      <c r="D3630" s="6" t="e">
        <f t="shared" si="97"/>
        <v>#N/A</v>
      </c>
      <c r="E3630" s="149" t="e">
        <f t="shared" si="96"/>
        <v>#N/A</v>
      </c>
      <c r="F3630" s="173">
        <v>1</v>
      </c>
      <c r="G3630" t="e">
        <f>VLOOKUP(A3630,'MASTER KEY'!$A$2:$K8628,11,FALSE)</f>
        <v>#N/A</v>
      </c>
      <c r="H3630">
        <v>0</v>
      </c>
    </row>
    <row r="3631" spans="1:8">
      <c r="A3631" s="6">
        <f>'MASTER KEY'!A3631</f>
        <v>0</v>
      </c>
      <c r="B3631" t="e">
        <f>VLOOKUP(A3631,'MASTER KEY'!$A$2:$B9591,2,FALSE)</f>
        <v>#N/A</v>
      </c>
      <c r="C3631" s="149" t="e">
        <f>VLOOKUP(A3631,'MASTER KEY'!$A$2:$C9591,3,TRUE)</f>
        <v>#N/A</v>
      </c>
      <c r="D3631" s="6" t="e">
        <f t="shared" si="97"/>
        <v>#N/A</v>
      </c>
      <c r="E3631" s="149" t="e">
        <f t="shared" si="96"/>
        <v>#N/A</v>
      </c>
      <c r="F3631" s="173">
        <v>1</v>
      </c>
      <c r="G3631" t="e">
        <f>VLOOKUP(A3631,'MASTER KEY'!$A$2:$K8629,11,FALSE)</f>
        <v>#N/A</v>
      </c>
      <c r="H3631">
        <v>0</v>
      </c>
    </row>
    <row r="3632" spans="1:8">
      <c r="A3632" s="6">
        <f>'MASTER KEY'!A3632</f>
        <v>0</v>
      </c>
      <c r="B3632" t="e">
        <f>VLOOKUP(A3632,'MASTER KEY'!$A$2:$B9592,2,FALSE)</f>
        <v>#N/A</v>
      </c>
      <c r="C3632" s="149" t="e">
        <f>VLOOKUP(A3632,'MASTER KEY'!$A$2:$C9592,3,TRUE)</f>
        <v>#N/A</v>
      </c>
      <c r="D3632" s="6" t="e">
        <f t="shared" si="97"/>
        <v>#N/A</v>
      </c>
      <c r="E3632" s="149" t="e">
        <f t="shared" si="96"/>
        <v>#N/A</v>
      </c>
      <c r="F3632" s="173">
        <v>1</v>
      </c>
      <c r="G3632" t="e">
        <f>VLOOKUP(A3632,'MASTER KEY'!$A$2:$K8630,11,FALSE)</f>
        <v>#N/A</v>
      </c>
      <c r="H3632">
        <v>0</v>
      </c>
    </row>
    <row r="3633" spans="1:8">
      <c r="A3633" s="6">
        <f>'MASTER KEY'!A3633</f>
        <v>0</v>
      </c>
      <c r="B3633" t="e">
        <f>VLOOKUP(A3633,'MASTER KEY'!$A$2:$B9593,2,FALSE)</f>
        <v>#N/A</v>
      </c>
      <c r="C3633" s="149" t="e">
        <f>VLOOKUP(A3633,'MASTER KEY'!$A$2:$C9593,3,TRUE)</f>
        <v>#N/A</v>
      </c>
      <c r="D3633" s="6" t="e">
        <f t="shared" si="97"/>
        <v>#N/A</v>
      </c>
      <c r="E3633" s="149" t="e">
        <f t="shared" si="96"/>
        <v>#N/A</v>
      </c>
      <c r="F3633" s="173">
        <v>1</v>
      </c>
      <c r="G3633" t="e">
        <f>VLOOKUP(A3633,'MASTER KEY'!$A$2:$K8631,11,FALSE)</f>
        <v>#N/A</v>
      </c>
      <c r="H3633">
        <v>0</v>
      </c>
    </row>
    <row r="3634" spans="1:8">
      <c r="A3634" s="6">
        <f>'MASTER KEY'!A3634</f>
        <v>0</v>
      </c>
      <c r="B3634" t="e">
        <f>VLOOKUP(A3634,'MASTER KEY'!$A$2:$B9594,2,FALSE)</f>
        <v>#N/A</v>
      </c>
      <c r="C3634" s="149" t="e">
        <f>VLOOKUP(A3634,'MASTER KEY'!$A$2:$C9594,3,TRUE)</f>
        <v>#N/A</v>
      </c>
      <c r="D3634" s="6" t="e">
        <f t="shared" si="97"/>
        <v>#N/A</v>
      </c>
      <c r="E3634" s="149" t="e">
        <f t="shared" si="96"/>
        <v>#N/A</v>
      </c>
      <c r="F3634" s="173">
        <v>1</v>
      </c>
      <c r="G3634" t="e">
        <f>VLOOKUP(A3634,'MASTER KEY'!$A$2:$K8632,11,FALSE)</f>
        <v>#N/A</v>
      </c>
      <c r="H3634">
        <v>0</v>
      </c>
    </row>
    <row r="3635" spans="1:8">
      <c r="A3635" s="6">
        <f>'MASTER KEY'!A3635</f>
        <v>0</v>
      </c>
      <c r="B3635" t="e">
        <f>VLOOKUP(A3635,'MASTER KEY'!$A$2:$B9595,2,FALSE)</f>
        <v>#N/A</v>
      </c>
      <c r="C3635" s="149" t="e">
        <f>VLOOKUP(A3635,'MASTER KEY'!$A$2:$C9595,3,TRUE)</f>
        <v>#N/A</v>
      </c>
      <c r="D3635" s="6" t="e">
        <f t="shared" si="97"/>
        <v>#N/A</v>
      </c>
      <c r="E3635" s="149" t="e">
        <f t="shared" si="96"/>
        <v>#N/A</v>
      </c>
      <c r="F3635" s="173">
        <v>1</v>
      </c>
      <c r="G3635" t="e">
        <f>VLOOKUP(A3635,'MASTER KEY'!$A$2:$K8633,11,FALSE)</f>
        <v>#N/A</v>
      </c>
      <c r="H3635">
        <v>0</v>
      </c>
    </row>
    <row r="3636" spans="1:8">
      <c r="A3636" s="6">
        <f>'MASTER KEY'!A3636</f>
        <v>0</v>
      </c>
      <c r="B3636" t="e">
        <f>VLOOKUP(A3636,'MASTER KEY'!$A$2:$B9596,2,FALSE)</f>
        <v>#N/A</v>
      </c>
      <c r="C3636" s="149" t="e">
        <f>VLOOKUP(A3636,'MASTER KEY'!$A$2:$C9596,3,TRUE)</f>
        <v>#N/A</v>
      </c>
      <c r="D3636" s="6" t="e">
        <f t="shared" si="97"/>
        <v>#N/A</v>
      </c>
      <c r="E3636" s="149" t="e">
        <f t="shared" si="96"/>
        <v>#N/A</v>
      </c>
      <c r="F3636" s="173">
        <v>1</v>
      </c>
      <c r="G3636" t="e">
        <f>VLOOKUP(A3636,'MASTER KEY'!$A$2:$K8634,11,FALSE)</f>
        <v>#N/A</v>
      </c>
      <c r="H3636">
        <v>0</v>
      </c>
    </row>
    <row r="3637" spans="1:8">
      <c r="A3637" s="6">
        <f>'MASTER KEY'!A3637</f>
        <v>0</v>
      </c>
      <c r="B3637" t="e">
        <f>VLOOKUP(A3637,'MASTER KEY'!$A$2:$B9597,2,FALSE)</f>
        <v>#N/A</v>
      </c>
      <c r="C3637" s="149" t="e">
        <f>VLOOKUP(A3637,'MASTER KEY'!$A$2:$C9597,3,TRUE)</f>
        <v>#N/A</v>
      </c>
      <c r="D3637" s="6" t="e">
        <f t="shared" si="97"/>
        <v>#N/A</v>
      </c>
      <c r="E3637" s="149" t="e">
        <f t="shared" si="96"/>
        <v>#N/A</v>
      </c>
      <c r="F3637" s="173">
        <v>1</v>
      </c>
      <c r="G3637" t="e">
        <f>VLOOKUP(A3637,'MASTER KEY'!$A$2:$K8635,11,FALSE)</f>
        <v>#N/A</v>
      </c>
      <c r="H3637">
        <v>0</v>
      </c>
    </row>
    <row r="3638" spans="1:8">
      <c r="A3638" s="6">
        <f>'MASTER KEY'!A3638</f>
        <v>0</v>
      </c>
      <c r="B3638" t="e">
        <f>VLOOKUP(A3638,'MASTER KEY'!$A$2:$B9598,2,FALSE)</f>
        <v>#N/A</v>
      </c>
      <c r="C3638" s="149" t="e">
        <f>VLOOKUP(A3638,'MASTER KEY'!$A$2:$C9598,3,TRUE)</f>
        <v>#N/A</v>
      </c>
      <c r="D3638" s="6" t="e">
        <f t="shared" si="97"/>
        <v>#N/A</v>
      </c>
      <c r="E3638" s="149" t="e">
        <f t="shared" si="96"/>
        <v>#N/A</v>
      </c>
      <c r="F3638" s="173">
        <v>1</v>
      </c>
      <c r="G3638" t="e">
        <f>VLOOKUP(A3638,'MASTER KEY'!$A$2:$K8636,11,FALSE)</f>
        <v>#N/A</v>
      </c>
      <c r="H3638">
        <v>0</v>
      </c>
    </row>
    <row r="3639" spans="1:8">
      <c r="A3639" s="6">
        <f>'MASTER KEY'!A3639</f>
        <v>0</v>
      </c>
      <c r="B3639" t="e">
        <f>VLOOKUP(A3639,'MASTER KEY'!$A$2:$B9599,2,FALSE)</f>
        <v>#N/A</v>
      </c>
      <c r="C3639" s="149" t="e">
        <f>VLOOKUP(A3639,'MASTER KEY'!$A$2:$C9599,3,TRUE)</f>
        <v>#N/A</v>
      </c>
      <c r="D3639" s="6" t="e">
        <f t="shared" si="97"/>
        <v>#N/A</v>
      </c>
      <c r="E3639" s="149" t="e">
        <f t="shared" si="96"/>
        <v>#N/A</v>
      </c>
      <c r="F3639" s="173">
        <v>1</v>
      </c>
      <c r="G3639" t="e">
        <f>VLOOKUP(A3639,'MASTER KEY'!$A$2:$K8637,11,FALSE)</f>
        <v>#N/A</v>
      </c>
      <c r="H3639">
        <v>0</v>
      </c>
    </row>
    <row r="3640" spans="1:8">
      <c r="A3640" s="6">
        <f>'MASTER KEY'!A3640</f>
        <v>0</v>
      </c>
      <c r="B3640" t="e">
        <f>VLOOKUP(A3640,'MASTER KEY'!$A$2:$B9600,2,FALSE)</f>
        <v>#N/A</v>
      </c>
      <c r="C3640" s="149" t="e">
        <f>VLOOKUP(A3640,'MASTER KEY'!$A$2:$C9600,3,TRUE)</f>
        <v>#N/A</v>
      </c>
      <c r="D3640" s="6" t="e">
        <f t="shared" si="97"/>
        <v>#N/A</v>
      </c>
      <c r="E3640" s="149" t="e">
        <f t="shared" ref="E3640:E3703" si="98">C3640</f>
        <v>#N/A</v>
      </c>
      <c r="F3640" s="173">
        <v>1</v>
      </c>
      <c r="G3640" t="e">
        <f>VLOOKUP(A3640,'MASTER KEY'!$A$2:$K8638,11,FALSE)</f>
        <v>#N/A</v>
      </c>
      <c r="H3640">
        <v>0</v>
      </c>
    </row>
    <row r="3641" spans="1:8">
      <c r="A3641" s="6">
        <f>'MASTER KEY'!A3641</f>
        <v>0</v>
      </c>
      <c r="B3641" t="e">
        <f>VLOOKUP(A3641,'MASTER KEY'!$A$2:$B9601,2,FALSE)</f>
        <v>#N/A</v>
      </c>
      <c r="C3641" s="149" t="e">
        <f>VLOOKUP(A3641,'MASTER KEY'!$A$2:$C9601,3,TRUE)</f>
        <v>#N/A</v>
      </c>
      <c r="D3641" s="6" t="e">
        <f t="shared" si="97"/>
        <v>#N/A</v>
      </c>
      <c r="E3641" s="149" t="e">
        <f t="shared" si="98"/>
        <v>#N/A</v>
      </c>
      <c r="F3641" s="173">
        <v>1</v>
      </c>
      <c r="G3641" t="e">
        <f>VLOOKUP(A3641,'MASTER KEY'!$A$2:$K8639,11,FALSE)</f>
        <v>#N/A</v>
      </c>
      <c r="H3641">
        <v>0</v>
      </c>
    </row>
    <row r="3642" spans="1:8">
      <c r="A3642" s="6">
        <f>'MASTER KEY'!A3642</f>
        <v>0</v>
      </c>
      <c r="B3642" t="e">
        <f>VLOOKUP(A3642,'MASTER KEY'!$A$2:$B9602,2,FALSE)</f>
        <v>#N/A</v>
      </c>
      <c r="C3642" s="149" t="e">
        <f>VLOOKUP(A3642,'MASTER KEY'!$A$2:$C9602,3,TRUE)</f>
        <v>#N/A</v>
      </c>
      <c r="D3642" s="6" t="e">
        <f t="shared" si="97"/>
        <v>#N/A</v>
      </c>
      <c r="E3642" s="149" t="e">
        <f t="shared" si="98"/>
        <v>#N/A</v>
      </c>
      <c r="F3642" s="173">
        <v>1</v>
      </c>
      <c r="G3642" t="e">
        <f>VLOOKUP(A3642,'MASTER KEY'!$A$2:$K8640,11,FALSE)</f>
        <v>#N/A</v>
      </c>
      <c r="H3642">
        <v>0</v>
      </c>
    </row>
    <row r="3643" spans="1:8">
      <c r="A3643" s="6">
        <f>'MASTER KEY'!A3643</f>
        <v>0</v>
      </c>
      <c r="B3643" t="e">
        <f>VLOOKUP(A3643,'MASTER KEY'!$A$2:$B9603,2,FALSE)</f>
        <v>#N/A</v>
      </c>
      <c r="C3643" s="149" t="e">
        <f>VLOOKUP(A3643,'MASTER KEY'!$A$2:$C9603,3,TRUE)</f>
        <v>#N/A</v>
      </c>
      <c r="D3643" s="6" t="e">
        <f t="shared" si="97"/>
        <v>#N/A</v>
      </c>
      <c r="E3643" s="149" t="e">
        <f t="shared" si="98"/>
        <v>#N/A</v>
      </c>
      <c r="F3643" s="173">
        <v>1</v>
      </c>
      <c r="G3643" t="e">
        <f>VLOOKUP(A3643,'MASTER KEY'!$A$2:$K8641,11,FALSE)</f>
        <v>#N/A</v>
      </c>
      <c r="H3643">
        <v>0</v>
      </c>
    </row>
    <row r="3644" spans="1:8">
      <c r="A3644" s="6">
        <f>'MASTER KEY'!A3644</f>
        <v>0</v>
      </c>
      <c r="B3644" t="e">
        <f>VLOOKUP(A3644,'MASTER KEY'!$A$2:$B9604,2,FALSE)</f>
        <v>#N/A</v>
      </c>
      <c r="C3644" s="149" t="e">
        <f>VLOOKUP(A3644,'MASTER KEY'!$A$2:$C9604,3,TRUE)</f>
        <v>#N/A</v>
      </c>
      <c r="D3644" s="6" t="e">
        <f t="shared" si="97"/>
        <v>#N/A</v>
      </c>
      <c r="E3644" s="149" t="e">
        <f t="shared" si="98"/>
        <v>#N/A</v>
      </c>
      <c r="F3644" s="173">
        <v>1</v>
      </c>
      <c r="G3644" t="e">
        <f>VLOOKUP(A3644,'MASTER KEY'!$A$2:$K8642,11,FALSE)</f>
        <v>#N/A</v>
      </c>
      <c r="H3644">
        <v>0</v>
      </c>
    </row>
    <row r="3645" spans="1:8">
      <c r="A3645" s="6">
        <f>'MASTER KEY'!A3645</f>
        <v>0</v>
      </c>
      <c r="B3645" t="e">
        <f>VLOOKUP(A3645,'MASTER KEY'!$A$2:$B9605,2,FALSE)</f>
        <v>#N/A</v>
      </c>
      <c r="C3645" s="149" t="e">
        <f>VLOOKUP(A3645,'MASTER KEY'!$A$2:$C9605,3,TRUE)</f>
        <v>#N/A</v>
      </c>
      <c r="D3645" s="6" t="e">
        <f t="shared" si="97"/>
        <v>#N/A</v>
      </c>
      <c r="E3645" s="149" t="e">
        <f t="shared" si="98"/>
        <v>#N/A</v>
      </c>
      <c r="F3645" s="173">
        <v>1</v>
      </c>
      <c r="G3645" t="e">
        <f>VLOOKUP(A3645,'MASTER KEY'!$A$2:$K8643,11,FALSE)</f>
        <v>#N/A</v>
      </c>
      <c r="H3645">
        <v>0</v>
      </c>
    </row>
    <row r="3646" spans="1:8">
      <c r="A3646" s="6">
        <f>'MASTER KEY'!A3646</f>
        <v>0</v>
      </c>
      <c r="B3646" t="e">
        <f>VLOOKUP(A3646,'MASTER KEY'!$A$2:$B9606,2,FALSE)</f>
        <v>#N/A</v>
      </c>
      <c r="C3646" s="149" t="e">
        <f>VLOOKUP(A3646,'MASTER KEY'!$A$2:$C9606,3,TRUE)</f>
        <v>#N/A</v>
      </c>
      <c r="D3646" s="6" t="e">
        <f t="shared" si="97"/>
        <v>#N/A</v>
      </c>
      <c r="E3646" s="149" t="e">
        <f t="shared" si="98"/>
        <v>#N/A</v>
      </c>
      <c r="F3646" s="173">
        <v>1</v>
      </c>
      <c r="G3646" t="e">
        <f>VLOOKUP(A3646,'MASTER KEY'!$A$2:$K8644,11,FALSE)</f>
        <v>#N/A</v>
      </c>
      <c r="H3646">
        <v>0</v>
      </c>
    </row>
    <row r="3647" spans="1:8">
      <c r="A3647" s="6">
        <f>'MASTER KEY'!A3647</f>
        <v>0</v>
      </c>
      <c r="B3647" t="e">
        <f>VLOOKUP(A3647,'MASTER KEY'!$A$2:$B9607,2,FALSE)</f>
        <v>#N/A</v>
      </c>
      <c r="C3647" s="149" t="e">
        <f>VLOOKUP(A3647,'MASTER KEY'!$A$2:$C9607,3,TRUE)</f>
        <v>#N/A</v>
      </c>
      <c r="D3647" s="6" t="e">
        <f t="shared" si="97"/>
        <v>#N/A</v>
      </c>
      <c r="E3647" s="149" t="e">
        <f t="shared" si="98"/>
        <v>#N/A</v>
      </c>
      <c r="F3647" s="173">
        <v>1</v>
      </c>
      <c r="G3647" t="e">
        <f>VLOOKUP(A3647,'MASTER KEY'!$A$2:$K8645,11,FALSE)</f>
        <v>#N/A</v>
      </c>
      <c r="H3647">
        <v>0</v>
      </c>
    </row>
    <row r="3648" spans="1:8">
      <c r="A3648" s="6">
        <f>'MASTER KEY'!A3648</f>
        <v>0</v>
      </c>
      <c r="B3648" t="e">
        <f>VLOOKUP(A3648,'MASTER KEY'!$A$2:$B9608,2,FALSE)</f>
        <v>#N/A</v>
      </c>
      <c r="C3648" s="149" t="e">
        <f>VLOOKUP(A3648,'MASTER KEY'!$A$2:$C9608,3,TRUE)</f>
        <v>#N/A</v>
      </c>
      <c r="D3648" s="6" t="e">
        <f t="shared" si="97"/>
        <v>#N/A</v>
      </c>
      <c r="E3648" s="149" t="e">
        <f t="shared" si="98"/>
        <v>#N/A</v>
      </c>
      <c r="F3648" s="173">
        <v>1</v>
      </c>
      <c r="G3648" t="e">
        <f>VLOOKUP(A3648,'MASTER KEY'!$A$2:$K8646,11,FALSE)</f>
        <v>#N/A</v>
      </c>
      <c r="H3648">
        <v>0</v>
      </c>
    </row>
    <row r="3649" spans="1:8">
      <c r="A3649" s="6">
        <f>'MASTER KEY'!A3649</f>
        <v>0</v>
      </c>
      <c r="B3649" t="e">
        <f>VLOOKUP(A3649,'MASTER KEY'!$A$2:$B9609,2,FALSE)</f>
        <v>#N/A</v>
      </c>
      <c r="C3649" s="149" t="e">
        <f>VLOOKUP(A3649,'MASTER KEY'!$A$2:$C9609,3,TRUE)</f>
        <v>#N/A</v>
      </c>
      <c r="D3649" s="6" t="e">
        <f t="shared" si="97"/>
        <v>#N/A</v>
      </c>
      <c r="E3649" s="149" t="e">
        <f t="shared" si="98"/>
        <v>#N/A</v>
      </c>
      <c r="F3649" s="173">
        <v>1</v>
      </c>
      <c r="G3649" t="e">
        <f>VLOOKUP(A3649,'MASTER KEY'!$A$2:$K8647,11,FALSE)</f>
        <v>#N/A</v>
      </c>
      <c r="H3649">
        <v>0</v>
      </c>
    </row>
    <row r="3650" spans="1:8">
      <c r="A3650" s="6">
        <f>'MASTER KEY'!A3650</f>
        <v>0</v>
      </c>
      <c r="B3650" t="e">
        <f>VLOOKUP(A3650,'MASTER KEY'!$A$2:$B9610,2,FALSE)</f>
        <v>#N/A</v>
      </c>
      <c r="C3650" s="149" t="e">
        <f>VLOOKUP(A3650,'MASTER KEY'!$A$2:$C9610,3,TRUE)</f>
        <v>#N/A</v>
      </c>
      <c r="D3650" s="6" t="e">
        <f t="shared" si="97"/>
        <v>#N/A</v>
      </c>
      <c r="E3650" s="149" t="e">
        <f t="shared" si="98"/>
        <v>#N/A</v>
      </c>
      <c r="F3650" s="173">
        <v>1</v>
      </c>
      <c r="G3650" t="e">
        <f>VLOOKUP(A3650,'MASTER KEY'!$A$2:$K8648,11,FALSE)</f>
        <v>#N/A</v>
      </c>
      <c r="H3650">
        <v>0</v>
      </c>
    </row>
    <row r="3651" spans="1:8">
      <c r="A3651" s="6">
        <f>'MASTER KEY'!A3651</f>
        <v>0</v>
      </c>
      <c r="B3651" t="e">
        <f>VLOOKUP(A3651,'MASTER KEY'!$A$2:$B9611,2,FALSE)</f>
        <v>#N/A</v>
      </c>
      <c r="C3651" s="149" t="e">
        <f>VLOOKUP(A3651,'MASTER KEY'!$A$2:$C9611,3,TRUE)</f>
        <v>#N/A</v>
      </c>
      <c r="D3651" s="6" t="e">
        <f t="shared" si="97"/>
        <v>#N/A</v>
      </c>
      <c r="E3651" s="149" t="e">
        <f t="shared" si="98"/>
        <v>#N/A</v>
      </c>
      <c r="F3651" s="173">
        <v>1</v>
      </c>
      <c r="G3651" t="e">
        <f>VLOOKUP(A3651,'MASTER KEY'!$A$2:$K8649,11,FALSE)</f>
        <v>#N/A</v>
      </c>
      <c r="H3651">
        <v>0</v>
      </c>
    </row>
    <row r="3652" spans="1:8">
      <c r="A3652" s="6">
        <f>'MASTER KEY'!A3652</f>
        <v>0</v>
      </c>
      <c r="B3652" t="e">
        <f>VLOOKUP(A3652,'MASTER KEY'!$A$2:$B9612,2,FALSE)</f>
        <v>#N/A</v>
      </c>
      <c r="C3652" s="149" t="e">
        <f>VLOOKUP(A3652,'MASTER KEY'!$A$2:$C9612,3,TRUE)</f>
        <v>#N/A</v>
      </c>
      <c r="D3652" s="6" t="e">
        <f t="shared" si="97"/>
        <v>#N/A</v>
      </c>
      <c r="E3652" s="149" t="e">
        <f t="shared" si="98"/>
        <v>#N/A</v>
      </c>
      <c r="F3652" s="173">
        <v>1</v>
      </c>
      <c r="G3652" t="e">
        <f>VLOOKUP(A3652,'MASTER KEY'!$A$2:$K8650,11,FALSE)</f>
        <v>#N/A</v>
      </c>
      <c r="H3652">
        <v>0</v>
      </c>
    </row>
    <row r="3653" spans="1:8">
      <c r="A3653" s="6">
        <f>'MASTER KEY'!A3653</f>
        <v>0</v>
      </c>
      <c r="B3653" t="e">
        <f>VLOOKUP(A3653,'MASTER KEY'!$A$2:$B9613,2,FALSE)</f>
        <v>#N/A</v>
      </c>
      <c r="C3653" s="149" t="e">
        <f>VLOOKUP(A3653,'MASTER KEY'!$A$2:$C9613,3,TRUE)</f>
        <v>#N/A</v>
      </c>
      <c r="D3653" s="6" t="e">
        <f t="shared" si="97"/>
        <v>#N/A</v>
      </c>
      <c r="E3653" s="149" t="e">
        <f t="shared" si="98"/>
        <v>#N/A</v>
      </c>
      <c r="F3653" s="173">
        <v>1</v>
      </c>
      <c r="G3653" t="e">
        <f>VLOOKUP(A3653,'MASTER KEY'!$A$2:$K8651,11,FALSE)</f>
        <v>#N/A</v>
      </c>
      <c r="H3653">
        <v>0</v>
      </c>
    </row>
    <row r="3654" spans="1:8">
      <c r="A3654" s="6">
        <f>'MASTER KEY'!A3654</f>
        <v>0</v>
      </c>
      <c r="B3654" t="e">
        <f>VLOOKUP(A3654,'MASTER KEY'!$A$2:$B9614,2,FALSE)</f>
        <v>#N/A</v>
      </c>
      <c r="C3654" s="149" t="e">
        <f>VLOOKUP(A3654,'MASTER KEY'!$A$2:$C9614,3,TRUE)</f>
        <v>#N/A</v>
      </c>
      <c r="D3654" s="6" t="e">
        <f t="shared" si="97"/>
        <v>#N/A</v>
      </c>
      <c r="E3654" s="149" t="e">
        <f t="shared" si="98"/>
        <v>#N/A</v>
      </c>
      <c r="F3654" s="173">
        <v>1</v>
      </c>
      <c r="G3654" t="e">
        <f>VLOOKUP(A3654,'MASTER KEY'!$A$2:$K8652,11,FALSE)</f>
        <v>#N/A</v>
      </c>
      <c r="H3654">
        <v>0</v>
      </c>
    </row>
    <row r="3655" spans="1:8">
      <c r="A3655" s="6">
        <f>'MASTER KEY'!A3655</f>
        <v>0</v>
      </c>
      <c r="B3655" t="e">
        <f>VLOOKUP(A3655,'MASTER KEY'!$A$2:$B9615,2,FALSE)</f>
        <v>#N/A</v>
      </c>
      <c r="C3655" s="149" t="e">
        <f>VLOOKUP(A3655,'MASTER KEY'!$A$2:$C9615,3,TRUE)</f>
        <v>#N/A</v>
      </c>
      <c r="D3655" s="6" t="e">
        <f t="shared" si="97"/>
        <v>#N/A</v>
      </c>
      <c r="E3655" s="149" t="e">
        <f t="shared" si="98"/>
        <v>#N/A</v>
      </c>
      <c r="F3655" s="173">
        <v>1</v>
      </c>
      <c r="G3655" t="e">
        <f>VLOOKUP(A3655,'MASTER KEY'!$A$2:$K8653,11,FALSE)</f>
        <v>#N/A</v>
      </c>
      <c r="H3655">
        <v>0</v>
      </c>
    </row>
    <row r="3656" spans="1:8">
      <c r="A3656" s="6">
        <f>'MASTER KEY'!A3656</f>
        <v>0</v>
      </c>
      <c r="B3656" t="e">
        <f>VLOOKUP(A3656,'MASTER KEY'!$A$2:$B9616,2,FALSE)</f>
        <v>#N/A</v>
      </c>
      <c r="C3656" s="149" t="e">
        <f>VLOOKUP(A3656,'MASTER KEY'!$A$2:$C9616,3,TRUE)</f>
        <v>#N/A</v>
      </c>
      <c r="D3656" s="6" t="e">
        <f t="shared" si="97"/>
        <v>#N/A</v>
      </c>
      <c r="E3656" s="149" t="e">
        <f t="shared" si="98"/>
        <v>#N/A</v>
      </c>
      <c r="F3656" s="173">
        <v>1</v>
      </c>
      <c r="G3656" t="e">
        <f>VLOOKUP(A3656,'MASTER KEY'!$A$2:$K8654,11,FALSE)</f>
        <v>#N/A</v>
      </c>
      <c r="H3656">
        <v>0</v>
      </c>
    </row>
    <row r="3657" spans="1:8">
      <c r="A3657" s="6">
        <f>'MASTER KEY'!A3657</f>
        <v>0</v>
      </c>
      <c r="B3657" t="e">
        <f>VLOOKUP(A3657,'MASTER KEY'!$A$2:$B9617,2,FALSE)</f>
        <v>#N/A</v>
      </c>
      <c r="C3657" s="149" t="e">
        <f>VLOOKUP(A3657,'MASTER KEY'!$A$2:$C9617,3,TRUE)</f>
        <v>#N/A</v>
      </c>
      <c r="D3657" s="6" t="e">
        <f t="shared" si="97"/>
        <v>#N/A</v>
      </c>
      <c r="E3657" s="149" t="e">
        <f t="shared" si="98"/>
        <v>#N/A</v>
      </c>
      <c r="F3657" s="173">
        <v>1</v>
      </c>
      <c r="G3657" t="e">
        <f>VLOOKUP(A3657,'MASTER KEY'!$A$2:$K8655,11,FALSE)</f>
        <v>#N/A</v>
      </c>
      <c r="H3657">
        <v>0</v>
      </c>
    </row>
    <row r="3658" spans="1:8">
      <c r="A3658" s="6">
        <f>'MASTER KEY'!A3658</f>
        <v>0</v>
      </c>
      <c r="B3658" t="e">
        <f>VLOOKUP(A3658,'MASTER KEY'!$A$2:$B9618,2,FALSE)</f>
        <v>#N/A</v>
      </c>
      <c r="C3658" s="149" t="e">
        <f>VLOOKUP(A3658,'MASTER KEY'!$A$2:$C9618,3,TRUE)</f>
        <v>#N/A</v>
      </c>
      <c r="D3658" s="6" t="e">
        <f t="shared" si="97"/>
        <v>#N/A</v>
      </c>
      <c r="E3658" s="149" t="e">
        <f t="shared" si="98"/>
        <v>#N/A</v>
      </c>
      <c r="F3658" s="173">
        <v>1</v>
      </c>
      <c r="G3658" t="e">
        <f>VLOOKUP(A3658,'MASTER KEY'!$A$2:$K8656,11,FALSE)</f>
        <v>#N/A</v>
      </c>
      <c r="H3658">
        <v>0</v>
      </c>
    </row>
    <row r="3659" spans="1:8">
      <c r="A3659" s="6">
        <f>'MASTER KEY'!A3659</f>
        <v>0</v>
      </c>
      <c r="B3659" t="e">
        <f>VLOOKUP(A3659,'MASTER KEY'!$A$2:$B9619,2,FALSE)</f>
        <v>#N/A</v>
      </c>
      <c r="C3659" s="149" t="e">
        <f>VLOOKUP(A3659,'MASTER KEY'!$A$2:$C9619,3,TRUE)</f>
        <v>#N/A</v>
      </c>
      <c r="D3659" s="6" t="e">
        <f t="shared" ref="D3659:D3722" si="99">SUBSTITUTE(SUBSTITUTE(SUBSTITUTE(SUBSTITUTE(SUBSTITUTE(SUBSTITUTE(SUBSTITUTE(SUBSTITUTE(SUBSTITUTE(SUBSTITUTE(SUBSTITUTE(SUBSTITUTE(B3659," ","_"),"%",""),"(",""),")",""),"/",""),",",""),"-",""),".",""),"'",""),"&lt;",""),"&gt;",""),"=","")</f>
        <v>#N/A</v>
      </c>
      <c r="E3659" s="149" t="e">
        <f t="shared" si="98"/>
        <v>#N/A</v>
      </c>
      <c r="F3659" s="173">
        <v>1</v>
      </c>
      <c r="G3659" t="e">
        <f>VLOOKUP(A3659,'MASTER KEY'!$A$2:$K8657,11,FALSE)</f>
        <v>#N/A</v>
      </c>
      <c r="H3659">
        <v>0</v>
      </c>
    </row>
    <row r="3660" spans="1:8">
      <c r="A3660" s="6">
        <f>'MASTER KEY'!A3660</f>
        <v>0</v>
      </c>
      <c r="B3660" t="e">
        <f>VLOOKUP(A3660,'MASTER KEY'!$A$2:$B9620,2,FALSE)</f>
        <v>#N/A</v>
      </c>
      <c r="C3660" s="149" t="e">
        <f>VLOOKUP(A3660,'MASTER KEY'!$A$2:$C9620,3,TRUE)</f>
        <v>#N/A</v>
      </c>
      <c r="D3660" s="6" t="e">
        <f t="shared" si="99"/>
        <v>#N/A</v>
      </c>
      <c r="E3660" s="149" t="e">
        <f t="shared" si="98"/>
        <v>#N/A</v>
      </c>
      <c r="F3660" s="173">
        <v>1</v>
      </c>
      <c r="G3660" t="e">
        <f>VLOOKUP(A3660,'MASTER KEY'!$A$2:$K8658,11,FALSE)</f>
        <v>#N/A</v>
      </c>
      <c r="H3660">
        <v>0</v>
      </c>
    </row>
    <row r="3661" spans="1:8">
      <c r="A3661" s="6">
        <f>'MASTER KEY'!A3661</f>
        <v>0</v>
      </c>
      <c r="B3661" t="e">
        <f>VLOOKUP(A3661,'MASTER KEY'!$A$2:$B9621,2,FALSE)</f>
        <v>#N/A</v>
      </c>
      <c r="C3661" s="149" t="e">
        <f>VLOOKUP(A3661,'MASTER KEY'!$A$2:$C9621,3,TRUE)</f>
        <v>#N/A</v>
      </c>
      <c r="D3661" s="6" t="e">
        <f t="shared" si="99"/>
        <v>#N/A</v>
      </c>
      <c r="E3661" s="149" t="e">
        <f t="shared" si="98"/>
        <v>#N/A</v>
      </c>
      <c r="F3661" s="173">
        <v>1</v>
      </c>
      <c r="G3661" t="e">
        <f>VLOOKUP(A3661,'MASTER KEY'!$A$2:$K8659,11,FALSE)</f>
        <v>#N/A</v>
      </c>
      <c r="H3661">
        <v>0</v>
      </c>
    </row>
    <row r="3662" spans="1:8">
      <c r="A3662" s="6">
        <f>'MASTER KEY'!A3662</f>
        <v>0</v>
      </c>
      <c r="B3662" t="e">
        <f>VLOOKUP(A3662,'MASTER KEY'!$A$2:$B9622,2,FALSE)</f>
        <v>#N/A</v>
      </c>
      <c r="C3662" s="149" t="e">
        <f>VLOOKUP(A3662,'MASTER KEY'!$A$2:$C9622,3,TRUE)</f>
        <v>#N/A</v>
      </c>
      <c r="D3662" s="6" t="e">
        <f t="shared" si="99"/>
        <v>#N/A</v>
      </c>
      <c r="E3662" s="149" t="e">
        <f t="shared" si="98"/>
        <v>#N/A</v>
      </c>
      <c r="F3662" s="173">
        <v>1</v>
      </c>
      <c r="G3662" t="e">
        <f>VLOOKUP(A3662,'MASTER KEY'!$A$2:$K8660,11,FALSE)</f>
        <v>#N/A</v>
      </c>
      <c r="H3662">
        <v>0</v>
      </c>
    </row>
    <row r="3663" spans="1:8">
      <c r="A3663" s="6">
        <f>'MASTER KEY'!A3663</f>
        <v>0</v>
      </c>
      <c r="B3663" t="e">
        <f>VLOOKUP(A3663,'MASTER KEY'!$A$2:$B9623,2,FALSE)</f>
        <v>#N/A</v>
      </c>
      <c r="C3663" s="149" t="e">
        <f>VLOOKUP(A3663,'MASTER KEY'!$A$2:$C9623,3,TRUE)</f>
        <v>#N/A</v>
      </c>
      <c r="D3663" s="6" t="e">
        <f t="shared" si="99"/>
        <v>#N/A</v>
      </c>
      <c r="E3663" s="149" t="e">
        <f t="shared" si="98"/>
        <v>#N/A</v>
      </c>
      <c r="F3663" s="173">
        <v>1</v>
      </c>
      <c r="G3663" t="e">
        <f>VLOOKUP(A3663,'MASTER KEY'!$A$2:$K8661,11,FALSE)</f>
        <v>#N/A</v>
      </c>
      <c r="H3663">
        <v>0</v>
      </c>
    </row>
    <row r="3664" spans="1:8">
      <c r="A3664" s="6">
        <f>'MASTER KEY'!A3664</f>
        <v>0</v>
      </c>
      <c r="B3664" t="e">
        <f>VLOOKUP(A3664,'MASTER KEY'!$A$2:$B9624,2,FALSE)</f>
        <v>#N/A</v>
      </c>
      <c r="C3664" s="149" t="e">
        <f>VLOOKUP(A3664,'MASTER KEY'!$A$2:$C9624,3,TRUE)</f>
        <v>#N/A</v>
      </c>
      <c r="D3664" s="6" t="e">
        <f t="shared" si="99"/>
        <v>#N/A</v>
      </c>
      <c r="E3664" s="149" t="e">
        <f t="shared" si="98"/>
        <v>#N/A</v>
      </c>
      <c r="F3664" s="173">
        <v>1</v>
      </c>
      <c r="G3664" t="e">
        <f>VLOOKUP(A3664,'MASTER KEY'!$A$2:$K8662,11,FALSE)</f>
        <v>#N/A</v>
      </c>
      <c r="H3664">
        <v>0</v>
      </c>
    </row>
    <row r="3665" spans="1:8">
      <c r="A3665" s="6">
        <f>'MASTER KEY'!A3665</f>
        <v>0</v>
      </c>
      <c r="B3665" t="e">
        <f>VLOOKUP(A3665,'MASTER KEY'!$A$2:$B9625,2,FALSE)</f>
        <v>#N/A</v>
      </c>
      <c r="C3665" s="149" t="e">
        <f>VLOOKUP(A3665,'MASTER KEY'!$A$2:$C9625,3,TRUE)</f>
        <v>#N/A</v>
      </c>
      <c r="D3665" s="6" t="e">
        <f t="shared" si="99"/>
        <v>#N/A</v>
      </c>
      <c r="E3665" s="149" t="e">
        <f t="shared" si="98"/>
        <v>#N/A</v>
      </c>
      <c r="F3665" s="173">
        <v>1</v>
      </c>
      <c r="G3665" t="e">
        <f>VLOOKUP(A3665,'MASTER KEY'!$A$2:$K8663,11,FALSE)</f>
        <v>#N/A</v>
      </c>
      <c r="H3665">
        <v>0</v>
      </c>
    </row>
    <row r="3666" spans="1:8">
      <c r="A3666" s="6">
        <f>'MASTER KEY'!A3666</f>
        <v>0</v>
      </c>
      <c r="B3666" t="e">
        <f>VLOOKUP(A3666,'MASTER KEY'!$A$2:$B9626,2,FALSE)</f>
        <v>#N/A</v>
      </c>
      <c r="C3666" s="149" t="e">
        <f>VLOOKUP(A3666,'MASTER KEY'!$A$2:$C9626,3,TRUE)</f>
        <v>#N/A</v>
      </c>
      <c r="D3666" s="6" t="e">
        <f t="shared" si="99"/>
        <v>#N/A</v>
      </c>
      <c r="E3666" s="149" t="e">
        <f t="shared" si="98"/>
        <v>#N/A</v>
      </c>
      <c r="F3666" s="173">
        <v>1</v>
      </c>
      <c r="G3666" t="e">
        <f>VLOOKUP(A3666,'MASTER KEY'!$A$2:$K8664,11,FALSE)</f>
        <v>#N/A</v>
      </c>
      <c r="H3666">
        <v>0</v>
      </c>
    </row>
    <row r="3667" spans="1:8">
      <c r="A3667" s="6">
        <f>'MASTER KEY'!A3667</f>
        <v>0</v>
      </c>
      <c r="B3667" t="e">
        <f>VLOOKUP(A3667,'MASTER KEY'!$A$2:$B9627,2,FALSE)</f>
        <v>#N/A</v>
      </c>
      <c r="C3667" s="149" t="e">
        <f>VLOOKUP(A3667,'MASTER KEY'!$A$2:$C9627,3,TRUE)</f>
        <v>#N/A</v>
      </c>
      <c r="D3667" s="6" t="e">
        <f t="shared" si="99"/>
        <v>#N/A</v>
      </c>
      <c r="E3667" s="149" t="e">
        <f t="shared" si="98"/>
        <v>#N/A</v>
      </c>
      <c r="F3667" s="173">
        <v>1</v>
      </c>
      <c r="G3667" t="e">
        <f>VLOOKUP(A3667,'MASTER KEY'!$A$2:$K8665,11,FALSE)</f>
        <v>#N/A</v>
      </c>
      <c r="H3667">
        <v>0</v>
      </c>
    </row>
    <row r="3668" spans="1:8">
      <c r="A3668" s="6">
        <f>'MASTER KEY'!A3668</f>
        <v>0</v>
      </c>
      <c r="B3668" t="e">
        <f>VLOOKUP(A3668,'MASTER KEY'!$A$2:$B9628,2,FALSE)</f>
        <v>#N/A</v>
      </c>
      <c r="C3668" s="149" t="e">
        <f>VLOOKUP(A3668,'MASTER KEY'!$A$2:$C9628,3,TRUE)</f>
        <v>#N/A</v>
      </c>
      <c r="D3668" s="6" t="e">
        <f t="shared" si="99"/>
        <v>#N/A</v>
      </c>
      <c r="E3668" s="149" t="e">
        <f t="shared" si="98"/>
        <v>#N/A</v>
      </c>
      <c r="F3668" s="173">
        <v>1</v>
      </c>
      <c r="G3668" t="e">
        <f>VLOOKUP(A3668,'MASTER KEY'!$A$2:$K8666,11,FALSE)</f>
        <v>#N/A</v>
      </c>
      <c r="H3668">
        <v>0</v>
      </c>
    </row>
    <row r="3669" spans="1:8">
      <c r="A3669" s="6">
        <f>'MASTER KEY'!A3669</f>
        <v>0</v>
      </c>
      <c r="B3669" t="e">
        <f>VLOOKUP(A3669,'MASTER KEY'!$A$2:$B9629,2,FALSE)</f>
        <v>#N/A</v>
      </c>
      <c r="C3669" s="149" t="e">
        <f>VLOOKUP(A3669,'MASTER KEY'!$A$2:$C9629,3,TRUE)</f>
        <v>#N/A</v>
      </c>
      <c r="D3669" s="6" t="e">
        <f t="shared" si="99"/>
        <v>#N/A</v>
      </c>
      <c r="E3669" s="149" t="e">
        <f t="shared" si="98"/>
        <v>#N/A</v>
      </c>
      <c r="F3669" s="173">
        <v>1</v>
      </c>
      <c r="G3669" t="e">
        <f>VLOOKUP(A3669,'MASTER KEY'!$A$2:$K8667,11,FALSE)</f>
        <v>#N/A</v>
      </c>
      <c r="H3669">
        <v>0</v>
      </c>
    </row>
    <row r="3670" spans="1:8">
      <c r="A3670" s="6">
        <f>'MASTER KEY'!A3670</f>
        <v>0</v>
      </c>
      <c r="B3670" t="e">
        <f>VLOOKUP(A3670,'MASTER KEY'!$A$2:$B9630,2,FALSE)</f>
        <v>#N/A</v>
      </c>
      <c r="C3670" s="149" t="e">
        <f>VLOOKUP(A3670,'MASTER KEY'!$A$2:$C9630,3,TRUE)</f>
        <v>#N/A</v>
      </c>
      <c r="D3670" s="6" t="e">
        <f t="shared" si="99"/>
        <v>#N/A</v>
      </c>
      <c r="E3670" s="149" t="e">
        <f t="shared" si="98"/>
        <v>#N/A</v>
      </c>
      <c r="F3670" s="173">
        <v>1</v>
      </c>
      <c r="G3670" t="e">
        <f>VLOOKUP(A3670,'MASTER KEY'!$A$2:$K8668,11,FALSE)</f>
        <v>#N/A</v>
      </c>
      <c r="H3670">
        <v>0</v>
      </c>
    </row>
    <row r="3671" spans="1:8">
      <c r="A3671" s="6">
        <f>'MASTER KEY'!A3671</f>
        <v>0</v>
      </c>
      <c r="B3671" t="e">
        <f>VLOOKUP(A3671,'MASTER KEY'!$A$2:$B9631,2,FALSE)</f>
        <v>#N/A</v>
      </c>
      <c r="C3671" s="149" t="e">
        <f>VLOOKUP(A3671,'MASTER KEY'!$A$2:$C9631,3,TRUE)</f>
        <v>#N/A</v>
      </c>
      <c r="D3671" s="6" t="e">
        <f t="shared" si="99"/>
        <v>#N/A</v>
      </c>
      <c r="E3671" s="149" t="e">
        <f t="shared" si="98"/>
        <v>#N/A</v>
      </c>
      <c r="F3671" s="173">
        <v>1</v>
      </c>
      <c r="G3671" t="e">
        <f>VLOOKUP(A3671,'MASTER KEY'!$A$2:$K8669,11,FALSE)</f>
        <v>#N/A</v>
      </c>
      <c r="H3671">
        <v>0</v>
      </c>
    </row>
    <row r="3672" spans="1:8">
      <c r="A3672" s="6">
        <f>'MASTER KEY'!A3672</f>
        <v>0</v>
      </c>
      <c r="B3672" t="e">
        <f>VLOOKUP(A3672,'MASTER KEY'!$A$2:$B9632,2,FALSE)</f>
        <v>#N/A</v>
      </c>
      <c r="C3672" s="149" t="e">
        <f>VLOOKUP(A3672,'MASTER KEY'!$A$2:$C9632,3,TRUE)</f>
        <v>#N/A</v>
      </c>
      <c r="D3672" s="6" t="e">
        <f t="shared" si="99"/>
        <v>#N/A</v>
      </c>
      <c r="E3672" s="149" t="e">
        <f t="shared" si="98"/>
        <v>#N/A</v>
      </c>
      <c r="F3672" s="173">
        <v>1</v>
      </c>
      <c r="G3672" t="e">
        <f>VLOOKUP(A3672,'MASTER KEY'!$A$2:$K8670,11,FALSE)</f>
        <v>#N/A</v>
      </c>
      <c r="H3672">
        <v>0</v>
      </c>
    </row>
    <row r="3673" spans="1:8">
      <c r="A3673" s="6">
        <f>'MASTER KEY'!A3673</f>
        <v>0</v>
      </c>
      <c r="B3673" t="e">
        <f>VLOOKUP(A3673,'MASTER KEY'!$A$2:$B9633,2,FALSE)</f>
        <v>#N/A</v>
      </c>
      <c r="C3673" s="149" t="e">
        <f>VLOOKUP(A3673,'MASTER KEY'!$A$2:$C9633,3,TRUE)</f>
        <v>#N/A</v>
      </c>
      <c r="D3673" s="6" t="e">
        <f t="shared" si="99"/>
        <v>#N/A</v>
      </c>
      <c r="E3673" s="149" t="e">
        <f t="shared" si="98"/>
        <v>#N/A</v>
      </c>
      <c r="F3673" s="173">
        <v>1</v>
      </c>
      <c r="G3673" t="e">
        <f>VLOOKUP(A3673,'MASTER KEY'!$A$2:$K8671,11,FALSE)</f>
        <v>#N/A</v>
      </c>
      <c r="H3673">
        <v>0</v>
      </c>
    </row>
    <row r="3674" spans="1:8">
      <c r="A3674" s="6">
        <f>'MASTER KEY'!A3674</f>
        <v>0</v>
      </c>
      <c r="B3674" t="e">
        <f>VLOOKUP(A3674,'MASTER KEY'!$A$2:$B9634,2,FALSE)</f>
        <v>#N/A</v>
      </c>
      <c r="C3674" s="149" t="e">
        <f>VLOOKUP(A3674,'MASTER KEY'!$A$2:$C9634,3,TRUE)</f>
        <v>#N/A</v>
      </c>
      <c r="D3674" s="6" t="e">
        <f t="shared" si="99"/>
        <v>#N/A</v>
      </c>
      <c r="E3674" s="149" t="e">
        <f t="shared" si="98"/>
        <v>#N/A</v>
      </c>
      <c r="F3674" s="173">
        <v>1</v>
      </c>
      <c r="G3674" t="e">
        <f>VLOOKUP(A3674,'MASTER KEY'!$A$2:$K8672,11,FALSE)</f>
        <v>#N/A</v>
      </c>
      <c r="H3674">
        <v>0</v>
      </c>
    </row>
    <row r="3675" spans="1:8">
      <c r="A3675" s="6">
        <f>'MASTER KEY'!A3675</f>
        <v>0</v>
      </c>
      <c r="B3675" t="e">
        <f>VLOOKUP(A3675,'MASTER KEY'!$A$2:$B9635,2,FALSE)</f>
        <v>#N/A</v>
      </c>
      <c r="C3675" s="149" t="e">
        <f>VLOOKUP(A3675,'MASTER KEY'!$A$2:$C9635,3,TRUE)</f>
        <v>#N/A</v>
      </c>
      <c r="D3675" s="6" t="e">
        <f t="shared" si="99"/>
        <v>#N/A</v>
      </c>
      <c r="E3675" s="149" t="e">
        <f t="shared" si="98"/>
        <v>#N/A</v>
      </c>
      <c r="F3675" s="173">
        <v>1</v>
      </c>
      <c r="G3675" t="e">
        <f>VLOOKUP(A3675,'MASTER KEY'!$A$2:$K8673,11,FALSE)</f>
        <v>#N/A</v>
      </c>
      <c r="H3675">
        <v>0</v>
      </c>
    </row>
    <row r="3676" spans="1:8">
      <c r="A3676" s="6">
        <f>'MASTER KEY'!A3676</f>
        <v>0</v>
      </c>
      <c r="B3676" t="e">
        <f>VLOOKUP(A3676,'MASTER KEY'!$A$2:$B9636,2,FALSE)</f>
        <v>#N/A</v>
      </c>
      <c r="C3676" s="149" t="e">
        <f>VLOOKUP(A3676,'MASTER KEY'!$A$2:$C9636,3,TRUE)</f>
        <v>#N/A</v>
      </c>
      <c r="D3676" s="6" t="e">
        <f t="shared" si="99"/>
        <v>#N/A</v>
      </c>
      <c r="E3676" s="149" t="e">
        <f t="shared" si="98"/>
        <v>#N/A</v>
      </c>
      <c r="F3676" s="173">
        <v>1</v>
      </c>
      <c r="G3676" t="e">
        <f>VLOOKUP(A3676,'MASTER KEY'!$A$2:$K8674,11,FALSE)</f>
        <v>#N/A</v>
      </c>
      <c r="H3676">
        <v>0</v>
      </c>
    </row>
    <row r="3677" spans="1:8">
      <c r="A3677" s="6">
        <f>'MASTER KEY'!A3677</f>
        <v>0</v>
      </c>
      <c r="B3677" t="e">
        <f>VLOOKUP(A3677,'MASTER KEY'!$A$2:$B9637,2,FALSE)</f>
        <v>#N/A</v>
      </c>
      <c r="C3677" s="149" t="e">
        <f>VLOOKUP(A3677,'MASTER KEY'!$A$2:$C9637,3,TRUE)</f>
        <v>#N/A</v>
      </c>
      <c r="D3677" s="6" t="e">
        <f t="shared" si="99"/>
        <v>#N/A</v>
      </c>
      <c r="E3677" s="149" t="e">
        <f t="shared" si="98"/>
        <v>#N/A</v>
      </c>
      <c r="F3677" s="173">
        <v>1</v>
      </c>
      <c r="G3677" t="e">
        <f>VLOOKUP(A3677,'MASTER KEY'!$A$2:$K8675,11,FALSE)</f>
        <v>#N/A</v>
      </c>
      <c r="H3677">
        <v>0</v>
      </c>
    </row>
    <row r="3678" spans="1:8">
      <c r="A3678" s="6">
        <f>'MASTER KEY'!A3678</f>
        <v>0</v>
      </c>
      <c r="B3678" t="e">
        <f>VLOOKUP(A3678,'MASTER KEY'!$A$2:$B9638,2,FALSE)</f>
        <v>#N/A</v>
      </c>
      <c r="C3678" s="149" t="e">
        <f>VLOOKUP(A3678,'MASTER KEY'!$A$2:$C9638,3,TRUE)</f>
        <v>#N/A</v>
      </c>
      <c r="D3678" s="6" t="e">
        <f t="shared" si="99"/>
        <v>#N/A</v>
      </c>
      <c r="E3678" s="149" t="e">
        <f t="shared" si="98"/>
        <v>#N/A</v>
      </c>
      <c r="F3678" s="173">
        <v>1</v>
      </c>
      <c r="G3678" t="e">
        <f>VLOOKUP(A3678,'MASTER KEY'!$A$2:$K8676,11,FALSE)</f>
        <v>#N/A</v>
      </c>
      <c r="H3678">
        <v>0</v>
      </c>
    </row>
    <row r="3679" spans="1:8">
      <c r="A3679" s="6">
        <f>'MASTER KEY'!A3679</f>
        <v>0</v>
      </c>
      <c r="B3679" t="e">
        <f>VLOOKUP(A3679,'MASTER KEY'!$A$2:$B9639,2,FALSE)</f>
        <v>#N/A</v>
      </c>
      <c r="C3679" s="149" t="e">
        <f>VLOOKUP(A3679,'MASTER KEY'!$A$2:$C9639,3,TRUE)</f>
        <v>#N/A</v>
      </c>
      <c r="D3679" s="6" t="e">
        <f t="shared" si="99"/>
        <v>#N/A</v>
      </c>
      <c r="E3679" s="149" t="e">
        <f t="shared" si="98"/>
        <v>#N/A</v>
      </c>
      <c r="F3679" s="173">
        <v>1</v>
      </c>
      <c r="G3679" t="e">
        <f>VLOOKUP(A3679,'MASTER KEY'!$A$2:$K8677,11,FALSE)</f>
        <v>#N/A</v>
      </c>
      <c r="H3679">
        <v>0</v>
      </c>
    </row>
    <row r="3680" spans="1:8">
      <c r="A3680" s="6">
        <f>'MASTER KEY'!A3680</f>
        <v>0</v>
      </c>
      <c r="B3680" t="e">
        <f>VLOOKUP(A3680,'MASTER KEY'!$A$2:$B9640,2,FALSE)</f>
        <v>#N/A</v>
      </c>
      <c r="C3680" s="149" t="e">
        <f>VLOOKUP(A3680,'MASTER KEY'!$A$2:$C9640,3,TRUE)</f>
        <v>#N/A</v>
      </c>
      <c r="D3680" s="6" t="e">
        <f t="shared" si="99"/>
        <v>#N/A</v>
      </c>
      <c r="E3680" s="149" t="e">
        <f t="shared" si="98"/>
        <v>#N/A</v>
      </c>
      <c r="F3680" s="173">
        <v>1</v>
      </c>
      <c r="G3680" t="e">
        <f>VLOOKUP(A3680,'MASTER KEY'!$A$2:$K8678,11,FALSE)</f>
        <v>#N/A</v>
      </c>
      <c r="H3680">
        <v>0</v>
      </c>
    </row>
    <row r="3681" spans="1:8">
      <c r="A3681" s="6">
        <f>'MASTER KEY'!A3681</f>
        <v>0</v>
      </c>
      <c r="B3681" t="e">
        <f>VLOOKUP(A3681,'MASTER KEY'!$A$2:$B9641,2,FALSE)</f>
        <v>#N/A</v>
      </c>
      <c r="C3681" s="149" t="e">
        <f>VLOOKUP(A3681,'MASTER KEY'!$A$2:$C9641,3,TRUE)</f>
        <v>#N/A</v>
      </c>
      <c r="D3681" s="6" t="e">
        <f t="shared" si="99"/>
        <v>#N/A</v>
      </c>
      <c r="E3681" s="149" t="e">
        <f t="shared" si="98"/>
        <v>#N/A</v>
      </c>
      <c r="F3681" s="173">
        <v>1</v>
      </c>
      <c r="G3681" t="e">
        <f>VLOOKUP(A3681,'MASTER KEY'!$A$2:$K8679,11,FALSE)</f>
        <v>#N/A</v>
      </c>
      <c r="H3681">
        <v>0</v>
      </c>
    </row>
    <row r="3682" spans="1:8">
      <c r="A3682" s="6">
        <f>'MASTER KEY'!A3682</f>
        <v>0</v>
      </c>
      <c r="B3682" t="e">
        <f>VLOOKUP(A3682,'MASTER KEY'!$A$2:$B9642,2,FALSE)</f>
        <v>#N/A</v>
      </c>
      <c r="C3682" s="149" t="e">
        <f>VLOOKUP(A3682,'MASTER KEY'!$A$2:$C9642,3,TRUE)</f>
        <v>#N/A</v>
      </c>
      <c r="D3682" s="6" t="e">
        <f t="shared" si="99"/>
        <v>#N/A</v>
      </c>
      <c r="E3682" s="149" t="e">
        <f t="shared" si="98"/>
        <v>#N/A</v>
      </c>
      <c r="F3682" s="173">
        <v>1</v>
      </c>
      <c r="G3682" t="e">
        <f>VLOOKUP(A3682,'MASTER KEY'!$A$2:$K8680,11,FALSE)</f>
        <v>#N/A</v>
      </c>
      <c r="H3682">
        <v>0</v>
      </c>
    </row>
    <row r="3683" spans="1:8">
      <c r="A3683" s="6">
        <f>'MASTER KEY'!A3683</f>
        <v>0</v>
      </c>
      <c r="B3683" t="e">
        <f>VLOOKUP(A3683,'MASTER KEY'!$A$2:$B9643,2,FALSE)</f>
        <v>#N/A</v>
      </c>
      <c r="C3683" s="149" t="e">
        <f>VLOOKUP(A3683,'MASTER KEY'!$A$2:$C9643,3,TRUE)</f>
        <v>#N/A</v>
      </c>
      <c r="D3683" s="6" t="e">
        <f t="shared" si="99"/>
        <v>#N/A</v>
      </c>
      <c r="E3683" s="149" t="e">
        <f t="shared" si="98"/>
        <v>#N/A</v>
      </c>
      <c r="F3683" s="173">
        <v>1</v>
      </c>
      <c r="G3683" t="e">
        <f>VLOOKUP(A3683,'MASTER KEY'!$A$2:$K8681,11,FALSE)</f>
        <v>#N/A</v>
      </c>
      <c r="H3683">
        <v>0</v>
      </c>
    </row>
    <row r="3684" spans="1:8">
      <c r="A3684" s="6">
        <f>'MASTER KEY'!A3684</f>
        <v>0</v>
      </c>
      <c r="B3684" t="e">
        <f>VLOOKUP(A3684,'MASTER KEY'!$A$2:$B9644,2,FALSE)</f>
        <v>#N/A</v>
      </c>
      <c r="C3684" s="149" t="e">
        <f>VLOOKUP(A3684,'MASTER KEY'!$A$2:$C9644,3,TRUE)</f>
        <v>#N/A</v>
      </c>
      <c r="D3684" s="6" t="e">
        <f t="shared" si="99"/>
        <v>#N/A</v>
      </c>
      <c r="E3684" s="149" t="e">
        <f t="shared" si="98"/>
        <v>#N/A</v>
      </c>
      <c r="F3684" s="173">
        <v>1</v>
      </c>
      <c r="G3684" t="e">
        <f>VLOOKUP(A3684,'MASTER KEY'!$A$2:$K8682,11,FALSE)</f>
        <v>#N/A</v>
      </c>
      <c r="H3684">
        <v>0</v>
      </c>
    </row>
    <row r="3685" spans="1:8">
      <c r="A3685" s="6">
        <f>'MASTER KEY'!A3685</f>
        <v>0</v>
      </c>
      <c r="B3685" t="e">
        <f>VLOOKUP(A3685,'MASTER KEY'!$A$2:$B9645,2,FALSE)</f>
        <v>#N/A</v>
      </c>
      <c r="C3685" s="149" t="e">
        <f>VLOOKUP(A3685,'MASTER KEY'!$A$2:$C9645,3,TRUE)</f>
        <v>#N/A</v>
      </c>
      <c r="D3685" s="6" t="e">
        <f t="shared" si="99"/>
        <v>#N/A</v>
      </c>
      <c r="E3685" s="149" t="e">
        <f t="shared" si="98"/>
        <v>#N/A</v>
      </c>
      <c r="F3685" s="173">
        <v>1</v>
      </c>
      <c r="G3685" t="e">
        <f>VLOOKUP(A3685,'MASTER KEY'!$A$2:$K8683,11,FALSE)</f>
        <v>#N/A</v>
      </c>
      <c r="H3685">
        <v>0</v>
      </c>
    </row>
    <row r="3686" spans="1:8">
      <c r="A3686" s="6">
        <f>'MASTER KEY'!A3686</f>
        <v>0</v>
      </c>
      <c r="B3686" t="e">
        <f>VLOOKUP(A3686,'MASTER KEY'!$A$2:$B9646,2,FALSE)</f>
        <v>#N/A</v>
      </c>
      <c r="C3686" s="149" t="e">
        <f>VLOOKUP(A3686,'MASTER KEY'!$A$2:$C9646,3,TRUE)</f>
        <v>#N/A</v>
      </c>
      <c r="D3686" s="6" t="e">
        <f t="shared" si="99"/>
        <v>#N/A</v>
      </c>
      <c r="E3686" s="149" t="e">
        <f t="shared" si="98"/>
        <v>#N/A</v>
      </c>
      <c r="F3686" s="173">
        <v>1</v>
      </c>
      <c r="G3686" t="e">
        <f>VLOOKUP(A3686,'MASTER KEY'!$A$2:$K8684,11,FALSE)</f>
        <v>#N/A</v>
      </c>
      <c r="H3686">
        <v>0</v>
      </c>
    </row>
    <row r="3687" spans="1:8">
      <c r="A3687" s="6">
        <f>'MASTER KEY'!A3687</f>
        <v>0</v>
      </c>
      <c r="B3687" t="e">
        <f>VLOOKUP(A3687,'MASTER KEY'!$A$2:$B9647,2,FALSE)</f>
        <v>#N/A</v>
      </c>
      <c r="C3687" s="149" t="e">
        <f>VLOOKUP(A3687,'MASTER KEY'!$A$2:$C9647,3,TRUE)</f>
        <v>#N/A</v>
      </c>
      <c r="D3687" s="6" t="e">
        <f t="shared" si="99"/>
        <v>#N/A</v>
      </c>
      <c r="E3687" s="149" t="e">
        <f t="shared" si="98"/>
        <v>#N/A</v>
      </c>
      <c r="F3687" s="173">
        <v>1</v>
      </c>
      <c r="G3687" t="e">
        <f>VLOOKUP(A3687,'MASTER KEY'!$A$2:$K8685,11,FALSE)</f>
        <v>#N/A</v>
      </c>
      <c r="H3687">
        <v>0</v>
      </c>
    </row>
    <row r="3688" spans="1:8">
      <c r="A3688" s="6">
        <f>'MASTER KEY'!A3688</f>
        <v>0</v>
      </c>
      <c r="B3688" t="e">
        <f>VLOOKUP(A3688,'MASTER KEY'!$A$2:$B9648,2,FALSE)</f>
        <v>#N/A</v>
      </c>
      <c r="C3688" s="149" t="e">
        <f>VLOOKUP(A3688,'MASTER KEY'!$A$2:$C9648,3,TRUE)</f>
        <v>#N/A</v>
      </c>
      <c r="D3688" s="6" t="e">
        <f t="shared" si="99"/>
        <v>#N/A</v>
      </c>
      <c r="E3688" s="149" t="e">
        <f t="shared" si="98"/>
        <v>#N/A</v>
      </c>
      <c r="F3688" s="173">
        <v>1</v>
      </c>
      <c r="G3688" t="e">
        <f>VLOOKUP(A3688,'MASTER KEY'!$A$2:$K8686,11,FALSE)</f>
        <v>#N/A</v>
      </c>
      <c r="H3688">
        <v>0</v>
      </c>
    </row>
    <row r="3689" spans="1:8">
      <c r="A3689" s="6">
        <f>'MASTER KEY'!A3689</f>
        <v>0</v>
      </c>
      <c r="B3689" t="e">
        <f>VLOOKUP(A3689,'MASTER KEY'!$A$2:$B9649,2,FALSE)</f>
        <v>#N/A</v>
      </c>
      <c r="C3689" s="149" t="e">
        <f>VLOOKUP(A3689,'MASTER KEY'!$A$2:$C9649,3,TRUE)</f>
        <v>#N/A</v>
      </c>
      <c r="D3689" s="6" t="e">
        <f t="shared" si="99"/>
        <v>#N/A</v>
      </c>
      <c r="E3689" s="149" t="e">
        <f t="shared" si="98"/>
        <v>#N/A</v>
      </c>
      <c r="F3689" s="173">
        <v>1</v>
      </c>
      <c r="G3689" t="e">
        <f>VLOOKUP(A3689,'MASTER KEY'!$A$2:$K8687,11,FALSE)</f>
        <v>#N/A</v>
      </c>
      <c r="H3689">
        <v>0</v>
      </c>
    </row>
    <row r="3690" spans="1:8">
      <c r="A3690" s="6">
        <f>'MASTER KEY'!A3690</f>
        <v>0</v>
      </c>
      <c r="B3690" t="e">
        <f>VLOOKUP(A3690,'MASTER KEY'!$A$2:$B9650,2,FALSE)</f>
        <v>#N/A</v>
      </c>
      <c r="C3690" s="149" t="e">
        <f>VLOOKUP(A3690,'MASTER KEY'!$A$2:$C9650,3,TRUE)</f>
        <v>#N/A</v>
      </c>
      <c r="D3690" s="6" t="e">
        <f t="shared" si="99"/>
        <v>#N/A</v>
      </c>
      <c r="E3690" s="149" t="e">
        <f t="shared" si="98"/>
        <v>#N/A</v>
      </c>
      <c r="F3690" s="173">
        <v>1</v>
      </c>
      <c r="G3690" t="e">
        <f>VLOOKUP(A3690,'MASTER KEY'!$A$2:$K8688,11,FALSE)</f>
        <v>#N/A</v>
      </c>
      <c r="H3690">
        <v>0</v>
      </c>
    </row>
    <row r="3691" spans="1:8">
      <c r="A3691" s="6">
        <f>'MASTER KEY'!A3691</f>
        <v>0</v>
      </c>
      <c r="B3691" t="e">
        <f>VLOOKUP(A3691,'MASTER KEY'!$A$2:$B9651,2,FALSE)</f>
        <v>#N/A</v>
      </c>
      <c r="C3691" s="149" t="e">
        <f>VLOOKUP(A3691,'MASTER KEY'!$A$2:$C9651,3,TRUE)</f>
        <v>#N/A</v>
      </c>
      <c r="D3691" s="6" t="e">
        <f t="shared" si="99"/>
        <v>#N/A</v>
      </c>
      <c r="E3691" s="149" t="e">
        <f t="shared" si="98"/>
        <v>#N/A</v>
      </c>
      <c r="F3691" s="173">
        <v>1</v>
      </c>
      <c r="G3691" t="e">
        <f>VLOOKUP(A3691,'MASTER KEY'!$A$2:$K8689,11,FALSE)</f>
        <v>#N/A</v>
      </c>
      <c r="H3691">
        <v>0</v>
      </c>
    </row>
    <row r="3692" spans="1:8">
      <c r="A3692" s="6">
        <f>'MASTER KEY'!A3692</f>
        <v>0</v>
      </c>
      <c r="B3692" t="e">
        <f>VLOOKUP(A3692,'MASTER KEY'!$A$2:$B9652,2,FALSE)</f>
        <v>#N/A</v>
      </c>
      <c r="C3692" s="149" t="e">
        <f>VLOOKUP(A3692,'MASTER KEY'!$A$2:$C9652,3,TRUE)</f>
        <v>#N/A</v>
      </c>
      <c r="D3692" s="6" t="e">
        <f t="shared" si="99"/>
        <v>#N/A</v>
      </c>
      <c r="E3692" s="149" t="e">
        <f t="shared" si="98"/>
        <v>#N/A</v>
      </c>
      <c r="F3692" s="173">
        <v>1</v>
      </c>
      <c r="G3692" t="e">
        <f>VLOOKUP(A3692,'MASTER KEY'!$A$2:$K8690,11,FALSE)</f>
        <v>#N/A</v>
      </c>
      <c r="H3692">
        <v>0</v>
      </c>
    </row>
    <row r="3693" spans="1:8">
      <c r="A3693" s="6">
        <f>'MASTER KEY'!A3693</f>
        <v>0</v>
      </c>
      <c r="B3693" t="e">
        <f>VLOOKUP(A3693,'MASTER KEY'!$A$2:$B9653,2,FALSE)</f>
        <v>#N/A</v>
      </c>
      <c r="C3693" s="149" t="e">
        <f>VLOOKUP(A3693,'MASTER KEY'!$A$2:$C9653,3,TRUE)</f>
        <v>#N/A</v>
      </c>
      <c r="D3693" s="6" t="e">
        <f t="shared" si="99"/>
        <v>#N/A</v>
      </c>
      <c r="E3693" s="149" t="e">
        <f t="shared" si="98"/>
        <v>#N/A</v>
      </c>
      <c r="F3693" s="173">
        <v>1</v>
      </c>
      <c r="G3693" t="e">
        <f>VLOOKUP(A3693,'MASTER KEY'!$A$2:$K8691,11,FALSE)</f>
        <v>#N/A</v>
      </c>
      <c r="H3693">
        <v>0</v>
      </c>
    </row>
    <row r="3694" spans="1:8">
      <c r="A3694" s="6">
        <f>'MASTER KEY'!A3694</f>
        <v>0</v>
      </c>
      <c r="B3694" t="e">
        <f>VLOOKUP(A3694,'MASTER KEY'!$A$2:$B9654,2,FALSE)</f>
        <v>#N/A</v>
      </c>
      <c r="C3694" s="149" t="e">
        <f>VLOOKUP(A3694,'MASTER KEY'!$A$2:$C9654,3,TRUE)</f>
        <v>#N/A</v>
      </c>
      <c r="D3694" s="6" t="e">
        <f t="shared" si="99"/>
        <v>#N/A</v>
      </c>
      <c r="E3694" s="149" t="e">
        <f t="shared" si="98"/>
        <v>#N/A</v>
      </c>
      <c r="F3694" s="173">
        <v>1</v>
      </c>
      <c r="G3694" t="e">
        <f>VLOOKUP(A3694,'MASTER KEY'!$A$2:$K8692,11,FALSE)</f>
        <v>#N/A</v>
      </c>
      <c r="H3694">
        <v>0</v>
      </c>
    </row>
    <row r="3695" spans="1:8">
      <c r="A3695" s="6">
        <f>'MASTER KEY'!A3695</f>
        <v>0</v>
      </c>
      <c r="B3695" t="e">
        <f>VLOOKUP(A3695,'MASTER KEY'!$A$2:$B9655,2,FALSE)</f>
        <v>#N/A</v>
      </c>
      <c r="C3695" s="149" t="e">
        <f>VLOOKUP(A3695,'MASTER KEY'!$A$2:$C9655,3,TRUE)</f>
        <v>#N/A</v>
      </c>
      <c r="D3695" s="6" t="e">
        <f t="shared" si="99"/>
        <v>#N/A</v>
      </c>
      <c r="E3695" s="149" t="e">
        <f t="shared" si="98"/>
        <v>#N/A</v>
      </c>
      <c r="F3695" s="173">
        <v>1</v>
      </c>
      <c r="G3695" t="e">
        <f>VLOOKUP(A3695,'MASTER KEY'!$A$2:$K8693,11,FALSE)</f>
        <v>#N/A</v>
      </c>
      <c r="H3695">
        <v>0</v>
      </c>
    </row>
    <row r="3696" spans="1:8">
      <c r="A3696" s="6">
        <f>'MASTER KEY'!A3696</f>
        <v>0</v>
      </c>
      <c r="B3696" t="e">
        <f>VLOOKUP(A3696,'MASTER KEY'!$A$2:$B9656,2,FALSE)</f>
        <v>#N/A</v>
      </c>
      <c r="C3696" s="149" t="e">
        <f>VLOOKUP(A3696,'MASTER KEY'!$A$2:$C9656,3,TRUE)</f>
        <v>#N/A</v>
      </c>
      <c r="D3696" s="6" t="e">
        <f t="shared" si="99"/>
        <v>#N/A</v>
      </c>
      <c r="E3696" s="149" t="e">
        <f t="shared" si="98"/>
        <v>#N/A</v>
      </c>
      <c r="F3696" s="173">
        <v>1</v>
      </c>
      <c r="G3696" t="e">
        <f>VLOOKUP(A3696,'MASTER KEY'!$A$2:$K8694,11,FALSE)</f>
        <v>#N/A</v>
      </c>
      <c r="H3696">
        <v>0</v>
      </c>
    </row>
    <row r="3697" spans="1:8">
      <c r="A3697" s="6">
        <f>'MASTER KEY'!A3697</f>
        <v>0</v>
      </c>
      <c r="B3697" t="e">
        <f>VLOOKUP(A3697,'MASTER KEY'!$A$2:$B9657,2,FALSE)</f>
        <v>#N/A</v>
      </c>
      <c r="C3697" s="149" t="e">
        <f>VLOOKUP(A3697,'MASTER KEY'!$A$2:$C9657,3,TRUE)</f>
        <v>#N/A</v>
      </c>
      <c r="D3697" s="6" t="e">
        <f t="shared" si="99"/>
        <v>#N/A</v>
      </c>
      <c r="E3697" s="149" t="e">
        <f t="shared" si="98"/>
        <v>#N/A</v>
      </c>
      <c r="F3697" s="173">
        <v>1</v>
      </c>
      <c r="G3697" t="e">
        <f>VLOOKUP(A3697,'MASTER KEY'!$A$2:$K8695,11,FALSE)</f>
        <v>#N/A</v>
      </c>
      <c r="H3697">
        <v>0</v>
      </c>
    </row>
    <row r="3698" spans="1:8">
      <c r="A3698" s="6">
        <f>'MASTER KEY'!A3698</f>
        <v>0</v>
      </c>
      <c r="B3698" t="e">
        <f>VLOOKUP(A3698,'MASTER KEY'!$A$2:$B9658,2,FALSE)</f>
        <v>#N/A</v>
      </c>
      <c r="C3698" s="149" t="e">
        <f>VLOOKUP(A3698,'MASTER KEY'!$A$2:$C9658,3,TRUE)</f>
        <v>#N/A</v>
      </c>
      <c r="D3698" s="6" t="e">
        <f t="shared" si="99"/>
        <v>#N/A</v>
      </c>
      <c r="E3698" s="149" t="e">
        <f t="shared" si="98"/>
        <v>#N/A</v>
      </c>
      <c r="F3698" s="173">
        <v>1</v>
      </c>
      <c r="G3698" t="e">
        <f>VLOOKUP(A3698,'MASTER KEY'!$A$2:$K8696,11,FALSE)</f>
        <v>#N/A</v>
      </c>
      <c r="H3698">
        <v>0</v>
      </c>
    </row>
    <row r="3699" spans="1:8">
      <c r="A3699" s="6">
        <f>'MASTER KEY'!A3699</f>
        <v>0</v>
      </c>
      <c r="B3699" t="e">
        <f>VLOOKUP(A3699,'MASTER KEY'!$A$2:$B9659,2,FALSE)</f>
        <v>#N/A</v>
      </c>
      <c r="C3699" s="149" t="e">
        <f>VLOOKUP(A3699,'MASTER KEY'!$A$2:$C9659,3,TRUE)</f>
        <v>#N/A</v>
      </c>
      <c r="D3699" s="6" t="e">
        <f t="shared" si="99"/>
        <v>#N/A</v>
      </c>
      <c r="E3699" s="149" t="e">
        <f t="shared" si="98"/>
        <v>#N/A</v>
      </c>
      <c r="F3699" s="173">
        <v>1</v>
      </c>
      <c r="G3699" t="e">
        <f>VLOOKUP(A3699,'MASTER KEY'!$A$2:$K8697,11,FALSE)</f>
        <v>#N/A</v>
      </c>
      <c r="H3699">
        <v>0</v>
      </c>
    </row>
    <row r="3700" spans="1:8">
      <c r="A3700" s="6">
        <f>'MASTER KEY'!A3700</f>
        <v>0</v>
      </c>
      <c r="B3700" t="e">
        <f>VLOOKUP(A3700,'MASTER KEY'!$A$2:$B9660,2,FALSE)</f>
        <v>#N/A</v>
      </c>
      <c r="C3700" s="149" t="e">
        <f>VLOOKUP(A3700,'MASTER KEY'!$A$2:$C9660,3,TRUE)</f>
        <v>#N/A</v>
      </c>
      <c r="D3700" s="6" t="e">
        <f t="shared" si="99"/>
        <v>#N/A</v>
      </c>
      <c r="E3700" s="149" t="e">
        <f t="shared" si="98"/>
        <v>#N/A</v>
      </c>
      <c r="F3700" s="173">
        <v>1</v>
      </c>
      <c r="G3700" t="e">
        <f>VLOOKUP(A3700,'MASTER KEY'!$A$2:$K8698,11,FALSE)</f>
        <v>#N/A</v>
      </c>
      <c r="H3700">
        <v>0</v>
      </c>
    </row>
    <row r="3701" spans="1:8">
      <c r="A3701" s="6">
        <f>'MASTER KEY'!A3701</f>
        <v>0</v>
      </c>
      <c r="B3701" t="e">
        <f>VLOOKUP(A3701,'MASTER KEY'!$A$2:$B9661,2,FALSE)</f>
        <v>#N/A</v>
      </c>
      <c r="C3701" s="149" t="e">
        <f>VLOOKUP(A3701,'MASTER KEY'!$A$2:$C9661,3,TRUE)</f>
        <v>#N/A</v>
      </c>
      <c r="D3701" s="6" t="e">
        <f t="shared" si="99"/>
        <v>#N/A</v>
      </c>
      <c r="E3701" s="149" t="e">
        <f t="shared" si="98"/>
        <v>#N/A</v>
      </c>
      <c r="F3701" s="173">
        <v>1</v>
      </c>
      <c r="G3701" t="e">
        <f>VLOOKUP(A3701,'MASTER KEY'!$A$2:$K8699,11,FALSE)</f>
        <v>#N/A</v>
      </c>
      <c r="H3701">
        <v>0</v>
      </c>
    </row>
    <row r="3702" spans="1:8">
      <c r="A3702" s="6">
        <f>'MASTER KEY'!A3702</f>
        <v>0</v>
      </c>
      <c r="B3702" t="e">
        <f>VLOOKUP(A3702,'MASTER KEY'!$A$2:$B9662,2,FALSE)</f>
        <v>#N/A</v>
      </c>
      <c r="C3702" s="149" t="e">
        <f>VLOOKUP(A3702,'MASTER KEY'!$A$2:$C9662,3,TRUE)</f>
        <v>#N/A</v>
      </c>
      <c r="D3702" s="6" t="e">
        <f t="shared" si="99"/>
        <v>#N/A</v>
      </c>
      <c r="E3702" s="149" t="e">
        <f t="shared" si="98"/>
        <v>#N/A</v>
      </c>
      <c r="F3702" s="173">
        <v>1</v>
      </c>
      <c r="G3702" t="e">
        <f>VLOOKUP(A3702,'MASTER KEY'!$A$2:$K8700,11,FALSE)</f>
        <v>#N/A</v>
      </c>
      <c r="H3702">
        <v>0</v>
      </c>
    </row>
    <row r="3703" spans="1:8">
      <c r="A3703" s="6">
        <f>'MASTER KEY'!A3703</f>
        <v>0</v>
      </c>
      <c r="B3703" t="e">
        <f>VLOOKUP(A3703,'MASTER KEY'!$A$2:$B9663,2,FALSE)</f>
        <v>#N/A</v>
      </c>
      <c r="C3703" s="149" t="e">
        <f>VLOOKUP(A3703,'MASTER KEY'!$A$2:$C9663,3,TRUE)</f>
        <v>#N/A</v>
      </c>
      <c r="D3703" s="6" t="e">
        <f t="shared" si="99"/>
        <v>#N/A</v>
      </c>
      <c r="E3703" s="149" t="e">
        <f t="shared" si="98"/>
        <v>#N/A</v>
      </c>
      <c r="F3703" s="173">
        <v>1</v>
      </c>
      <c r="G3703" t="e">
        <f>VLOOKUP(A3703,'MASTER KEY'!$A$2:$K8701,11,FALSE)</f>
        <v>#N/A</v>
      </c>
      <c r="H3703">
        <v>0</v>
      </c>
    </row>
    <row r="3704" spans="1:8">
      <c r="A3704" s="6">
        <f>'MASTER KEY'!A3704</f>
        <v>0</v>
      </c>
      <c r="B3704" t="e">
        <f>VLOOKUP(A3704,'MASTER KEY'!$A$2:$B9664,2,FALSE)</f>
        <v>#N/A</v>
      </c>
      <c r="C3704" s="149" t="e">
        <f>VLOOKUP(A3704,'MASTER KEY'!$A$2:$C9664,3,TRUE)</f>
        <v>#N/A</v>
      </c>
      <c r="D3704" s="6" t="e">
        <f t="shared" si="99"/>
        <v>#N/A</v>
      </c>
      <c r="E3704" s="149" t="e">
        <f t="shared" ref="E3704:E3767" si="100">C3704</f>
        <v>#N/A</v>
      </c>
      <c r="F3704" s="173">
        <v>1</v>
      </c>
      <c r="G3704" t="e">
        <f>VLOOKUP(A3704,'MASTER KEY'!$A$2:$K8702,11,FALSE)</f>
        <v>#N/A</v>
      </c>
      <c r="H3704">
        <v>0</v>
      </c>
    </row>
    <row r="3705" spans="1:8">
      <c r="A3705" s="6">
        <f>'MASTER KEY'!A3705</f>
        <v>0</v>
      </c>
      <c r="B3705" t="e">
        <f>VLOOKUP(A3705,'MASTER KEY'!$A$2:$B9665,2,FALSE)</f>
        <v>#N/A</v>
      </c>
      <c r="C3705" s="149" t="e">
        <f>VLOOKUP(A3705,'MASTER KEY'!$A$2:$C9665,3,TRUE)</f>
        <v>#N/A</v>
      </c>
      <c r="D3705" s="6" t="e">
        <f t="shared" si="99"/>
        <v>#N/A</v>
      </c>
      <c r="E3705" s="149" t="e">
        <f t="shared" si="100"/>
        <v>#N/A</v>
      </c>
      <c r="F3705" s="173">
        <v>1</v>
      </c>
      <c r="G3705" t="e">
        <f>VLOOKUP(A3705,'MASTER KEY'!$A$2:$K8703,11,FALSE)</f>
        <v>#N/A</v>
      </c>
      <c r="H3705">
        <v>0</v>
      </c>
    </row>
    <row r="3706" spans="1:8">
      <c r="A3706" s="6">
        <f>'MASTER KEY'!A3706</f>
        <v>0</v>
      </c>
      <c r="B3706" t="e">
        <f>VLOOKUP(A3706,'MASTER KEY'!$A$2:$B9666,2,FALSE)</f>
        <v>#N/A</v>
      </c>
      <c r="C3706" s="149" t="e">
        <f>VLOOKUP(A3706,'MASTER KEY'!$A$2:$C9666,3,TRUE)</f>
        <v>#N/A</v>
      </c>
      <c r="D3706" s="6" t="e">
        <f t="shared" si="99"/>
        <v>#N/A</v>
      </c>
      <c r="E3706" s="149" t="e">
        <f t="shared" si="100"/>
        <v>#N/A</v>
      </c>
      <c r="F3706" s="173">
        <v>1</v>
      </c>
      <c r="G3706" t="e">
        <f>VLOOKUP(A3706,'MASTER KEY'!$A$2:$K8704,11,FALSE)</f>
        <v>#N/A</v>
      </c>
      <c r="H3706">
        <v>0</v>
      </c>
    </row>
    <row r="3707" spans="1:8">
      <c r="A3707" s="6">
        <f>'MASTER KEY'!A3707</f>
        <v>0</v>
      </c>
      <c r="B3707" t="e">
        <f>VLOOKUP(A3707,'MASTER KEY'!$A$2:$B9667,2,FALSE)</f>
        <v>#N/A</v>
      </c>
      <c r="C3707" s="149" t="e">
        <f>VLOOKUP(A3707,'MASTER KEY'!$A$2:$C9667,3,TRUE)</f>
        <v>#N/A</v>
      </c>
      <c r="D3707" s="6" t="e">
        <f t="shared" si="99"/>
        <v>#N/A</v>
      </c>
      <c r="E3707" s="149" t="e">
        <f t="shared" si="100"/>
        <v>#N/A</v>
      </c>
      <c r="F3707" s="173">
        <v>1</v>
      </c>
      <c r="G3707" t="e">
        <f>VLOOKUP(A3707,'MASTER KEY'!$A$2:$K8705,11,FALSE)</f>
        <v>#N/A</v>
      </c>
      <c r="H3707">
        <v>0</v>
      </c>
    </row>
    <row r="3708" spans="1:8">
      <c r="A3708" s="6">
        <f>'MASTER KEY'!A3708</f>
        <v>0</v>
      </c>
      <c r="B3708" t="e">
        <f>VLOOKUP(A3708,'MASTER KEY'!$A$2:$B9668,2,FALSE)</f>
        <v>#N/A</v>
      </c>
      <c r="C3708" s="149" t="e">
        <f>VLOOKUP(A3708,'MASTER KEY'!$A$2:$C9668,3,TRUE)</f>
        <v>#N/A</v>
      </c>
      <c r="D3708" s="6" t="e">
        <f t="shared" si="99"/>
        <v>#N/A</v>
      </c>
      <c r="E3708" s="149" t="e">
        <f t="shared" si="100"/>
        <v>#N/A</v>
      </c>
      <c r="F3708" s="173">
        <v>1</v>
      </c>
      <c r="G3708" t="e">
        <f>VLOOKUP(A3708,'MASTER KEY'!$A$2:$K8706,11,FALSE)</f>
        <v>#N/A</v>
      </c>
      <c r="H3708">
        <v>0</v>
      </c>
    </row>
    <row r="3709" spans="1:8">
      <c r="A3709" s="6">
        <f>'MASTER KEY'!A3709</f>
        <v>0</v>
      </c>
      <c r="B3709" t="e">
        <f>VLOOKUP(A3709,'MASTER KEY'!$A$2:$B9669,2,FALSE)</f>
        <v>#N/A</v>
      </c>
      <c r="C3709" s="149" t="e">
        <f>VLOOKUP(A3709,'MASTER KEY'!$A$2:$C9669,3,TRUE)</f>
        <v>#N/A</v>
      </c>
      <c r="D3709" s="6" t="e">
        <f t="shared" si="99"/>
        <v>#N/A</v>
      </c>
      <c r="E3709" s="149" t="e">
        <f t="shared" si="100"/>
        <v>#N/A</v>
      </c>
      <c r="F3709" s="173">
        <v>1</v>
      </c>
      <c r="G3709" t="e">
        <f>VLOOKUP(A3709,'MASTER KEY'!$A$2:$K8707,11,FALSE)</f>
        <v>#N/A</v>
      </c>
      <c r="H3709">
        <v>0</v>
      </c>
    </row>
    <row r="3710" spans="1:8">
      <c r="A3710" s="6">
        <f>'MASTER KEY'!A3710</f>
        <v>0</v>
      </c>
      <c r="B3710" t="e">
        <f>VLOOKUP(A3710,'MASTER KEY'!$A$2:$B9670,2,FALSE)</f>
        <v>#N/A</v>
      </c>
      <c r="C3710" s="149" t="e">
        <f>VLOOKUP(A3710,'MASTER KEY'!$A$2:$C9670,3,TRUE)</f>
        <v>#N/A</v>
      </c>
      <c r="D3710" s="6" t="e">
        <f t="shared" si="99"/>
        <v>#N/A</v>
      </c>
      <c r="E3710" s="149" t="e">
        <f t="shared" si="100"/>
        <v>#N/A</v>
      </c>
      <c r="F3710" s="173">
        <v>1</v>
      </c>
      <c r="G3710" t="e">
        <f>VLOOKUP(A3710,'MASTER KEY'!$A$2:$K8708,11,FALSE)</f>
        <v>#N/A</v>
      </c>
      <c r="H3710">
        <v>0</v>
      </c>
    </row>
    <row r="3711" spans="1:8">
      <c r="A3711" s="6">
        <f>'MASTER KEY'!A3711</f>
        <v>0</v>
      </c>
      <c r="B3711" t="e">
        <f>VLOOKUP(A3711,'MASTER KEY'!$A$2:$B9671,2,FALSE)</f>
        <v>#N/A</v>
      </c>
      <c r="C3711" s="149" t="e">
        <f>VLOOKUP(A3711,'MASTER KEY'!$A$2:$C9671,3,TRUE)</f>
        <v>#N/A</v>
      </c>
      <c r="D3711" s="6" t="e">
        <f t="shared" si="99"/>
        <v>#N/A</v>
      </c>
      <c r="E3711" s="149" t="e">
        <f t="shared" si="100"/>
        <v>#N/A</v>
      </c>
      <c r="F3711" s="173">
        <v>1</v>
      </c>
      <c r="G3711" t="e">
        <f>VLOOKUP(A3711,'MASTER KEY'!$A$2:$K8709,11,FALSE)</f>
        <v>#N/A</v>
      </c>
      <c r="H3711">
        <v>0</v>
      </c>
    </row>
    <row r="3712" spans="1:8">
      <c r="A3712" s="6">
        <f>'MASTER KEY'!A3712</f>
        <v>0</v>
      </c>
      <c r="B3712" t="e">
        <f>VLOOKUP(A3712,'MASTER KEY'!$A$2:$B9672,2,FALSE)</f>
        <v>#N/A</v>
      </c>
      <c r="C3712" s="149" t="e">
        <f>VLOOKUP(A3712,'MASTER KEY'!$A$2:$C9672,3,TRUE)</f>
        <v>#N/A</v>
      </c>
      <c r="D3712" s="6" t="e">
        <f t="shared" si="99"/>
        <v>#N/A</v>
      </c>
      <c r="E3712" s="149" t="e">
        <f t="shared" si="100"/>
        <v>#N/A</v>
      </c>
      <c r="F3712" s="173">
        <v>1</v>
      </c>
      <c r="G3712" t="e">
        <f>VLOOKUP(A3712,'MASTER KEY'!$A$2:$K8710,11,FALSE)</f>
        <v>#N/A</v>
      </c>
      <c r="H3712">
        <v>0</v>
      </c>
    </row>
    <row r="3713" spans="1:8">
      <c r="A3713" s="6">
        <f>'MASTER KEY'!A3713</f>
        <v>0</v>
      </c>
      <c r="B3713" t="e">
        <f>VLOOKUP(A3713,'MASTER KEY'!$A$2:$B9673,2,FALSE)</f>
        <v>#N/A</v>
      </c>
      <c r="C3713" s="149" t="e">
        <f>VLOOKUP(A3713,'MASTER KEY'!$A$2:$C9673,3,TRUE)</f>
        <v>#N/A</v>
      </c>
      <c r="D3713" s="6" t="e">
        <f t="shared" si="99"/>
        <v>#N/A</v>
      </c>
      <c r="E3713" s="149" t="e">
        <f t="shared" si="100"/>
        <v>#N/A</v>
      </c>
      <c r="F3713" s="173">
        <v>1</v>
      </c>
      <c r="G3713" t="e">
        <f>VLOOKUP(A3713,'MASTER KEY'!$A$2:$K8711,11,FALSE)</f>
        <v>#N/A</v>
      </c>
      <c r="H3713">
        <v>0</v>
      </c>
    </row>
    <row r="3714" spans="1:8">
      <c r="A3714" s="6">
        <f>'MASTER KEY'!A3714</f>
        <v>0</v>
      </c>
      <c r="B3714" t="e">
        <f>VLOOKUP(A3714,'MASTER KEY'!$A$2:$B9674,2,FALSE)</f>
        <v>#N/A</v>
      </c>
      <c r="C3714" s="149" t="e">
        <f>VLOOKUP(A3714,'MASTER KEY'!$A$2:$C9674,3,TRUE)</f>
        <v>#N/A</v>
      </c>
      <c r="D3714" s="6" t="e">
        <f t="shared" si="99"/>
        <v>#N/A</v>
      </c>
      <c r="E3714" s="149" t="e">
        <f t="shared" si="100"/>
        <v>#N/A</v>
      </c>
      <c r="F3714" s="173">
        <v>1</v>
      </c>
      <c r="G3714" t="e">
        <f>VLOOKUP(A3714,'MASTER KEY'!$A$2:$K8712,11,FALSE)</f>
        <v>#N/A</v>
      </c>
      <c r="H3714">
        <v>0</v>
      </c>
    </row>
    <row r="3715" spans="1:8">
      <c r="A3715" s="6">
        <f>'MASTER KEY'!A3715</f>
        <v>0</v>
      </c>
      <c r="B3715" t="e">
        <f>VLOOKUP(A3715,'MASTER KEY'!$A$2:$B9675,2,FALSE)</f>
        <v>#N/A</v>
      </c>
      <c r="C3715" s="149" t="e">
        <f>VLOOKUP(A3715,'MASTER KEY'!$A$2:$C9675,3,TRUE)</f>
        <v>#N/A</v>
      </c>
      <c r="D3715" s="6" t="e">
        <f t="shared" si="99"/>
        <v>#N/A</v>
      </c>
      <c r="E3715" s="149" t="e">
        <f t="shared" si="100"/>
        <v>#N/A</v>
      </c>
      <c r="F3715" s="173">
        <v>1</v>
      </c>
      <c r="G3715" t="e">
        <f>VLOOKUP(A3715,'MASTER KEY'!$A$2:$K8713,11,FALSE)</f>
        <v>#N/A</v>
      </c>
      <c r="H3715">
        <v>0</v>
      </c>
    </row>
    <row r="3716" spans="1:8">
      <c r="A3716" s="6">
        <f>'MASTER KEY'!A3716</f>
        <v>0</v>
      </c>
      <c r="B3716" t="e">
        <f>VLOOKUP(A3716,'MASTER KEY'!$A$2:$B9676,2,FALSE)</f>
        <v>#N/A</v>
      </c>
      <c r="C3716" s="149" t="e">
        <f>VLOOKUP(A3716,'MASTER KEY'!$A$2:$C9676,3,TRUE)</f>
        <v>#N/A</v>
      </c>
      <c r="D3716" s="6" t="e">
        <f t="shared" si="99"/>
        <v>#N/A</v>
      </c>
      <c r="E3716" s="149" t="e">
        <f t="shared" si="100"/>
        <v>#N/A</v>
      </c>
      <c r="F3716" s="173">
        <v>1</v>
      </c>
      <c r="G3716" t="e">
        <f>VLOOKUP(A3716,'MASTER KEY'!$A$2:$K8714,11,FALSE)</f>
        <v>#N/A</v>
      </c>
      <c r="H3716">
        <v>0</v>
      </c>
    </row>
    <row r="3717" spans="1:8">
      <c r="A3717" s="6">
        <f>'MASTER KEY'!A3717</f>
        <v>0</v>
      </c>
      <c r="B3717" t="e">
        <f>VLOOKUP(A3717,'MASTER KEY'!$A$2:$B9677,2,FALSE)</f>
        <v>#N/A</v>
      </c>
      <c r="C3717" s="149" t="e">
        <f>VLOOKUP(A3717,'MASTER KEY'!$A$2:$C9677,3,TRUE)</f>
        <v>#N/A</v>
      </c>
      <c r="D3717" s="6" t="e">
        <f t="shared" si="99"/>
        <v>#N/A</v>
      </c>
      <c r="E3717" s="149" t="e">
        <f t="shared" si="100"/>
        <v>#N/A</v>
      </c>
      <c r="F3717" s="173">
        <v>1</v>
      </c>
      <c r="G3717" t="e">
        <f>VLOOKUP(A3717,'MASTER KEY'!$A$2:$K8715,11,FALSE)</f>
        <v>#N/A</v>
      </c>
      <c r="H3717">
        <v>0</v>
      </c>
    </row>
    <row r="3718" spans="1:8">
      <c r="A3718" s="6">
        <f>'MASTER KEY'!A3718</f>
        <v>0</v>
      </c>
      <c r="B3718" t="e">
        <f>VLOOKUP(A3718,'MASTER KEY'!$A$2:$B9678,2,FALSE)</f>
        <v>#N/A</v>
      </c>
      <c r="C3718" s="149" t="e">
        <f>VLOOKUP(A3718,'MASTER KEY'!$A$2:$C9678,3,TRUE)</f>
        <v>#N/A</v>
      </c>
      <c r="D3718" s="6" t="e">
        <f t="shared" si="99"/>
        <v>#N/A</v>
      </c>
      <c r="E3718" s="149" t="e">
        <f t="shared" si="100"/>
        <v>#N/A</v>
      </c>
      <c r="F3718" s="173">
        <v>1</v>
      </c>
      <c r="G3718" t="e">
        <f>VLOOKUP(A3718,'MASTER KEY'!$A$2:$K8716,11,FALSE)</f>
        <v>#N/A</v>
      </c>
      <c r="H3718">
        <v>0</v>
      </c>
    </row>
    <row r="3719" spans="1:8">
      <c r="A3719" s="6">
        <f>'MASTER KEY'!A3719</f>
        <v>0</v>
      </c>
      <c r="B3719" t="e">
        <f>VLOOKUP(A3719,'MASTER KEY'!$A$2:$B9679,2,FALSE)</f>
        <v>#N/A</v>
      </c>
      <c r="C3719" s="149" t="e">
        <f>VLOOKUP(A3719,'MASTER KEY'!$A$2:$C9679,3,TRUE)</f>
        <v>#N/A</v>
      </c>
      <c r="D3719" s="6" t="e">
        <f t="shared" si="99"/>
        <v>#N/A</v>
      </c>
      <c r="E3719" s="149" t="e">
        <f t="shared" si="100"/>
        <v>#N/A</v>
      </c>
      <c r="F3719" s="173">
        <v>1</v>
      </c>
      <c r="G3719" t="e">
        <f>VLOOKUP(A3719,'MASTER KEY'!$A$2:$K8717,11,FALSE)</f>
        <v>#N/A</v>
      </c>
      <c r="H3719">
        <v>0</v>
      </c>
    </row>
    <row r="3720" spans="1:8">
      <c r="A3720" s="6">
        <f>'MASTER KEY'!A3720</f>
        <v>0</v>
      </c>
      <c r="B3720" t="e">
        <f>VLOOKUP(A3720,'MASTER KEY'!$A$2:$B9680,2,FALSE)</f>
        <v>#N/A</v>
      </c>
      <c r="C3720" s="149" t="e">
        <f>VLOOKUP(A3720,'MASTER KEY'!$A$2:$C9680,3,TRUE)</f>
        <v>#N/A</v>
      </c>
      <c r="D3720" s="6" t="e">
        <f t="shared" si="99"/>
        <v>#N/A</v>
      </c>
      <c r="E3720" s="149" t="e">
        <f t="shared" si="100"/>
        <v>#N/A</v>
      </c>
      <c r="F3720" s="173">
        <v>1</v>
      </c>
      <c r="G3720" t="e">
        <f>VLOOKUP(A3720,'MASTER KEY'!$A$2:$K8718,11,FALSE)</f>
        <v>#N/A</v>
      </c>
      <c r="H3720">
        <v>0</v>
      </c>
    </row>
    <row r="3721" spans="1:8">
      <c r="A3721" s="6">
        <f>'MASTER KEY'!A3721</f>
        <v>0</v>
      </c>
      <c r="B3721" t="e">
        <f>VLOOKUP(A3721,'MASTER KEY'!$A$2:$B9681,2,FALSE)</f>
        <v>#N/A</v>
      </c>
      <c r="C3721" s="149" t="e">
        <f>VLOOKUP(A3721,'MASTER KEY'!$A$2:$C9681,3,TRUE)</f>
        <v>#N/A</v>
      </c>
      <c r="D3721" s="6" t="e">
        <f t="shared" si="99"/>
        <v>#N/A</v>
      </c>
      <c r="E3721" s="149" t="e">
        <f t="shared" si="100"/>
        <v>#N/A</v>
      </c>
      <c r="F3721" s="173">
        <v>1</v>
      </c>
      <c r="G3721" t="e">
        <f>VLOOKUP(A3721,'MASTER KEY'!$A$2:$K8719,11,FALSE)</f>
        <v>#N/A</v>
      </c>
      <c r="H3721">
        <v>0</v>
      </c>
    </row>
    <row r="3722" spans="1:8">
      <c r="A3722" s="6">
        <f>'MASTER KEY'!A3722</f>
        <v>0</v>
      </c>
      <c r="B3722" t="e">
        <f>VLOOKUP(A3722,'MASTER KEY'!$A$2:$B9682,2,FALSE)</f>
        <v>#N/A</v>
      </c>
      <c r="C3722" s="149" t="e">
        <f>VLOOKUP(A3722,'MASTER KEY'!$A$2:$C9682,3,TRUE)</f>
        <v>#N/A</v>
      </c>
      <c r="D3722" s="6" t="e">
        <f t="shared" si="99"/>
        <v>#N/A</v>
      </c>
      <c r="E3722" s="149" t="e">
        <f t="shared" si="100"/>
        <v>#N/A</v>
      </c>
      <c r="F3722" s="173">
        <v>1</v>
      </c>
      <c r="G3722" t="e">
        <f>VLOOKUP(A3722,'MASTER KEY'!$A$2:$K8720,11,FALSE)</f>
        <v>#N/A</v>
      </c>
      <c r="H3722">
        <v>0</v>
      </c>
    </row>
    <row r="3723" spans="1:8">
      <c r="A3723" s="6">
        <f>'MASTER KEY'!A3723</f>
        <v>0</v>
      </c>
      <c r="B3723" t="e">
        <f>VLOOKUP(A3723,'MASTER KEY'!$A$2:$B9683,2,FALSE)</f>
        <v>#N/A</v>
      </c>
      <c r="C3723" s="149" t="e">
        <f>VLOOKUP(A3723,'MASTER KEY'!$A$2:$C9683,3,TRUE)</f>
        <v>#N/A</v>
      </c>
      <c r="D3723" s="6" t="e">
        <f t="shared" ref="D3723:D3786" si="101">SUBSTITUTE(SUBSTITUTE(SUBSTITUTE(SUBSTITUTE(SUBSTITUTE(SUBSTITUTE(SUBSTITUTE(SUBSTITUTE(SUBSTITUTE(SUBSTITUTE(SUBSTITUTE(SUBSTITUTE(B3723," ","_"),"%",""),"(",""),")",""),"/",""),",",""),"-",""),".",""),"'",""),"&lt;",""),"&gt;",""),"=","")</f>
        <v>#N/A</v>
      </c>
      <c r="E3723" s="149" t="e">
        <f t="shared" si="100"/>
        <v>#N/A</v>
      </c>
      <c r="F3723" s="173">
        <v>1</v>
      </c>
      <c r="G3723" t="e">
        <f>VLOOKUP(A3723,'MASTER KEY'!$A$2:$K8721,11,FALSE)</f>
        <v>#N/A</v>
      </c>
      <c r="H3723">
        <v>0</v>
      </c>
    </row>
    <row r="3724" spans="1:8">
      <c r="A3724" s="6">
        <f>'MASTER KEY'!A3724</f>
        <v>0</v>
      </c>
      <c r="B3724" t="e">
        <f>VLOOKUP(A3724,'MASTER KEY'!$A$2:$B9684,2,FALSE)</f>
        <v>#N/A</v>
      </c>
      <c r="C3724" s="149" t="e">
        <f>VLOOKUP(A3724,'MASTER KEY'!$A$2:$C9684,3,TRUE)</f>
        <v>#N/A</v>
      </c>
      <c r="D3724" s="6" t="e">
        <f t="shared" si="101"/>
        <v>#N/A</v>
      </c>
      <c r="E3724" s="149" t="e">
        <f t="shared" si="100"/>
        <v>#N/A</v>
      </c>
      <c r="F3724" s="173">
        <v>1</v>
      </c>
      <c r="G3724" t="e">
        <f>VLOOKUP(A3724,'MASTER KEY'!$A$2:$K8722,11,FALSE)</f>
        <v>#N/A</v>
      </c>
      <c r="H3724">
        <v>0</v>
      </c>
    </row>
    <row r="3725" spans="1:8">
      <c r="A3725" s="6">
        <f>'MASTER KEY'!A3725</f>
        <v>0</v>
      </c>
      <c r="B3725" t="e">
        <f>VLOOKUP(A3725,'MASTER KEY'!$A$2:$B9685,2,FALSE)</f>
        <v>#N/A</v>
      </c>
      <c r="C3725" s="149" t="e">
        <f>VLOOKUP(A3725,'MASTER KEY'!$A$2:$C9685,3,TRUE)</f>
        <v>#N/A</v>
      </c>
      <c r="D3725" s="6" t="e">
        <f t="shared" si="101"/>
        <v>#N/A</v>
      </c>
      <c r="E3725" s="149" t="e">
        <f t="shared" si="100"/>
        <v>#N/A</v>
      </c>
      <c r="F3725" s="173">
        <v>1</v>
      </c>
      <c r="G3725" t="e">
        <f>VLOOKUP(A3725,'MASTER KEY'!$A$2:$K8723,11,FALSE)</f>
        <v>#N/A</v>
      </c>
      <c r="H3725">
        <v>0</v>
      </c>
    </row>
    <row r="3726" spans="1:8">
      <c r="A3726" s="6">
        <f>'MASTER KEY'!A3726</f>
        <v>0</v>
      </c>
      <c r="B3726" t="e">
        <f>VLOOKUP(A3726,'MASTER KEY'!$A$2:$B9686,2,FALSE)</f>
        <v>#N/A</v>
      </c>
      <c r="C3726" s="149" t="e">
        <f>VLOOKUP(A3726,'MASTER KEY'!$A$2:$C9686,3,TRUE)</f>
        <v>#N/A</v>
      </c>
      <c r="D3726" s="6" t="e">
        <f t="shared" si="101"/>
        <v>#N/A</v>
      </c>
      <c r="E3726" s="149" t="e">
        <f t="shared" si="100"/>
        <v>#N/A</v>
      </c>
      <c r="F3726" s="173">
        <v>1</v>
      </c>
      <c r="G3726" t="e">
        <f>VLOOKUP(A3726,'MASTER KEY'!$A$2:$K8724,11,FALSE)</f>
        <v>#N/A</v>
      </c>
      <c r="H3726">
        <v>0</v>
      </c>
    </row>
    <row r="3727" spans="1:8">
      <c r="A3727" s="6">
        <f>'MASTER KEY'!A3727</f>
        <v>0</v>
      </c>
      <c r="B3727" t="e">
        <f>VLOOKUP(A3727,'MASTER KEY'!$A$2:$B9687,2,FALSE)</f>
        <v>#N/A</v>
      </c>
      <c r="C3727" s="149" t="e">
        <f>VLOOKUP(A3727,'MASTER KEY'!$A$2:$C9687,3,TRUE)</f>
        <v>#N/A</v>
      </c>
      <c r="D3727" s="6" t="e">
        <f t="shared" si="101"/>
        <v>#N/A</v>
      </c>
      <c r="E3727" s="149" t="e">
        <f t="shared" si="100"/>
        <v>#N/A</v>
      </c>
      <c r="F3727" s="173">
        <v>1</v>
      </c>
      <c r="G3727" t="e">
        <f>VLOOKUP(A3727,'MASTER KEY'!$A$2:$K8725,11,FALSE)</f>
        <v>#N/A</v>
      </c>
      <c r="H3727">
        <v>0</v>
      </c>
    </row>
    <row r="3728" spans="1:8">
      <c r="A3728" s="6">
        <f>'MASTER KEY'!A3728</f>
        <v>0</v>
      </c>
      <c r="B3728" t="e">
        <f>VLOOKUP(A3728,'MASTER KEY'!$A$2:$B9688,2,FALSE)</f>
        <v>#N/A</v>
      </c>
      <c r="C3728" s="149" t="e">
        <f>VLOOKUP(A3728,'MASTER KEY'!$A$2:$C9688,3,TRUE)</f>
        <v>#N/A</v>
      </c>
      <c r="D3728" s="6" t="e">
        <f t="shared" si="101"/>
        <v>#N/A</v>
      </c>
      <c r="E3728" s="149" t="e">
        <f t="shared" si="100"/>
        <v>#N/A</v>
      </c>
      <c r="F3728" s="173">
        <v>1</v>
      </c>
      <c r="G3728" t="e">
        <f>VLOOKUP(A3728,'MASTER KEY'!$A$2:$K8726,11,FALSE)</f>
        <v>#N/A</v>
      </c>
      <c r="H3728">
        <v>0</v>
      </c>
    </row>
    <row r="3729" spans="1:8">
      <c r="A3729" s="6">
        <f>'MASTER KEY'!A3729</f>
        <v>0</v>
      </c>
      <c r="B3729" t="e">
        <f>VLOOKUP(A3729,'MASTER KEY'!$A$2:$B9689,2,FALSE)</f>
        <v>#N/A</v>
      </c>
      <c r="C3729" s="149" t="e">
        <f>VLOOKUP(A3729,'MASTER KEY'!$A$2:$C9689,3,TRUE)</f>
        <v>#N/A</v>
      </c>
      <c r="D3729" s="6" t="e">
        <f t="shared" si="101"/>
        <v>#N/A</v>
      </c>
      <c r="E3729" s="149" t="e">
        <f t="shared" si="100"/>
        <v>#N/A</v>
      </c>
      <c r="F3729" s="173">
        <v>1</v>
      </c>
      <c r="G3729" t="e">
        <f>VLOOKUP(A3729,'MASTER KEY'!$A$2:$K8727,11,FALSE)</f>
        <v>#N/A</v>
      </c>
      <c r="H3729">
        <v>0</v>
      </c>
    </row>
    <row r="3730" spans="1:8">
      <c r="A3730" s="6">
        <f>'MASTER KEY'!A3730</f>
        <v>0</v>
      </c>
      <c r="B3730" t="e">
        <f>VLOOKUP(A3730,'MASTER KEY'!$A$2:$B9690,2,FALSE)</f>
        <v>#N/A</v>
      </c>
      <c r="C3730" s="149" t="e">
        <f>VLOOKUP(A3730,'MASTER KEY'!$A$2:$C9690,3,TRUE)</f>
        <v>#N/A</v>
      </c>
      <c r="D3730" s="6" t="e">
        <f t="shared" si="101"/>
        <v>#N/A</v>
      </c>
      <c r="E3730" s="149" t="e">
        <f t="shared" si="100"/>
        <v>#N/A</v>
      </c>
      <c r="F3730" s="173">
        <v>1</v>
      </c>
      <c r="G3730" t="e">
        <f>VLOOKUP(A3730,'MASTER KEY'!$A$2:$K8728,11,FALSE)</f>
        <v>#N/A</v>
      </c>
      <c r="H3730">
        <v>0</v>
      </c>
    </row>
    <row r="3731" spans="1:8">
      <c r="A3731" s="6">
        <f>'MASTER KEY'!A3731</f>
        <v>0</v>
      </c>
      <c r="B3731" t="e">
        <f>VLOOKUP(A3731,'MASTER KEY'!$A$2:$B9691,2,FALSE)</f>
        <v>#N/A</v>
      </c>
      <c r="C3731" s="149" t="e">
        <f>VLOOKUP(A3731,'MASTER KEY'!$A$2:$C9691,3,TRUE)</f>
        <v>#N/A</v>
      </c>
      <c r="D3731" s="6" t="e">
        <f t="shared" si="101"/>
        <v>#N/A</v>
      </c>
      <c r="E3731" s="149" t="e">
        <f t="shared" si="100"/>
        <v>#N/A</v>
      </c>
      <c r="F3731" s="173">
        <v>1</v>
      </c>
      <c r="G3731" t="e">
        <f>VLOOKUP(A3731,'MASTER KEY'!$A$2:$K8729,11,FALSE)</f>
        <v>#N/A</v>
      </c>
      <c r="H3731">
        <v>0</v>
      </c>
    </row>
    <row r="3732" spans="1:8">
      <c r="A3732" s="6">
        <f>'MASTER KEY'!A3732</f>
        <v>0</v>
      </c>
      <c r="B3732" t="e">
        <f>VLOOKUP(A3732,'MASTER KEY'!$A$2:$B9692,2,FALSE)</f>
        <v>#N/A</v>
      </c>
      <c r="C3732" s="149" t="e">
        <f>VLOOKUP(A3732,'MASTER KEY'!$A$2:$C9692,3,TRUE)</f>
        <v>#N/A</v>
      </c>
      <c r="D3732" s="6" t="e">
        <f t="shared" si="101"/>
        <v>#N/A</v>
      </c>
      <c r="E3732" s="149" t="e">
        <f t="shared" si="100"/>
        <v>#N/A</v>
      </c>
      <c r="F3732" s="173">
        <v>1</v>
      </c>
      <c r="G3732" t="e">
        <f>VLOOKUP(A3732,'MASTER KEY'!$A$2:$K8730,11,FALSE)</f>
        <v>#N/A</v>
      </c>
      <c r="H3732">
        <v>0</v>
      </c>
    </row>
    <row r="3733" spans="1:8">
      <c r="A3733" s="6">
        <f>'MASTER KEY'!A3733</f>
        <v>0</v>
      </c>
      <c r="B3733" t="e">
        <f>VLOOKUP(A3733,'MASTER KEY'!$A$2:$B9693,2,FALSE)</f>
        <v>#N/A</v>
      </c>
      <c r="C3733" s="149" t="e">
        <f>VLOOKUP(A3733,'MASTER KEY'!$A$2:$C9693,3,TRUE)</f>
        <v>#N/A</v>
      </c>
      <c r="D3733" s="6" t="e">
        <f t="shared" si="101"/>
        <v>#N/A</v>
      </c>
      <c r="E3733" s="149" t="e">
        <f t="shared" si="100"/>
        <v>#N/A</v>
      </c>
      <c r="F3733" s="173">
        <v>1</v>
      </c>
      <c r="G3733" t="e">
        <f>VLOOKUP(A3733,'MASTER KEY'!$A$2:$K8731,11,FALSE)</f>
        <v>#N/A</v>
      </c>
      <c r="H3733">
        <v>0</v>
      </c>
    </row>
    <row r="3734" spans="1:8">
      <c r="A3734" s="6">
        <f>'MASTER KEY'!A3734</f>
        <v>0</v>
      </c>
      <c r="B3734" t="e">
        <f>VLOOKUP(A3734,'MASTER KEY'!$A$2:$B9694,2,FALSE)</f>
        <v>#N/A</v>
      </c>
      <c r="C3734" s="149" t="e">
        <f>VLOOKUP(A3734,'MASTER KEY'!$A$2:$C9694,3,TRUE)</f>
        <v>#N/A</v>
      </c>
      <c r="D3734" s="6" t="e">
        <f t="shared" si="101"/>
        <v>#N/A</v>
      </c>
      <c r="E3734" s="149" t="e">
        <f t="shared" si="100"/>
        <v>#N/A</v>
      </c>
      <c r="F3734" s="173">
        <v>1</v>
      </c>
      <c r="G3734" t="e">
        <f>VLOOKUP(A3734,'MASTER KEY'!$A$2:$K8732,11,FALSE)</f>
        <v>#N/A</v>
      </c>
      <c r="H3734">
        <v>0</v>
      </c>
    </row>
    <row r="3735" spans="1:8">
      <c r="A3735" s="6">
        <f>'MASTER KEY'!A3735</f>
        <v>0</v>
      </c>
      <c r="B3735" t="e">
        <f>VLOOKUP(A3735,'MASTER KEY'!$A$2:$B9695,2,FALSE)</f>
        <v>#N/A</v>
      </c>
      <c r="C3735" s="149" t="e">
        <f>VLOOKUP(A3735,'MASTER KEY'!$A$2:$C9695,3,TRUE)</f>
        <v>#N/A</v>
      </c>
      <c r="D3735" s="6" t="e">
        <f t="shared" si="101"/>
        <v>#N/A</v>
      </c>
      <c r="E3735" s="149" t="e">
        <f t="shared" si="100"/>
        <v>#N/A</v>
      </c>
      <c r="F3735" s="173">
        <v>1</v>
      </c>
      <c r="G3735" t="e">
        <f>VLOOKUP(A3735,'MASTER KEY'!$A$2:$K8733,11,FALSE)</f>
        <v>#N/A</v>
      </c>
      <c r="H3735">
        <v>0</v>
      </c>
    </row>
    <row r="3736" spans="1:8">
      <c r="A3736" s="6">
        <f>'MASTER KEY'!A3736</f>
        <v>0</v>
      </c>
      <c r="B3736" t="e">
        <f>VLOOKUP(A3736,'MASTER KEY'!$A$2:$B9696,2,FALSE)</f>
        <v>#N/A</v>
      </c>
      <c r="C3736" s="149" t="e">
        <f>VLOOKUP(A3736,'MASTER KEY'!$A$2:$C9696,3,TRUE)</f>
        <v>#N/A</v>
      </c>
      <c r="D3736" s="6" t="e">
        <f t="shared" si="101"/>
        <v>#N/A</v>
      </c>
      <c r="E3736" s="149" t="e">
        <f t="shared" si="100"/>
        <v>#N/A</v>
      </c>
      <c r="F3736" s="173">
        <v>1</v>
      </c>
      <c r="G3736" t="e">
        <f>VLOOKUP(A3736,'MASTER KEY'!$A$2:$K8734,11,FALSE)</f>
        <v>#N/A</v>
      </c>
      <c r="H3736">
        <v>0</v>
      </c>
    </row>
    <row r="3737" spans="1:8">
      <c r="A3737" s="6">
        <f>'MASTER KEY'!A3737</f>
        <v>0</v>
      </c>
      <c r="B3737" t="e">
        <f>VLOOKUP(A3737,'MASTER KEY'!$A$2:$B9697,2,FALSE)</f>
        <v>#N/A</v>
      </c>
      <c r="C3737" s="149" t="e">
        <f>VLOOKUP(A3737,'MASTER KEY'!$A$2:$C9697,3,TRUE)</f>
        <v>#N/A</v>
      </c>
      <c r="D3737" s="6" t="e">
        <f t="shared" si="101"/>
        <v>#N/A</v>
      </c>
      <c r="E3737" s="149" t="e">
        <f t="shared" si="100"/>
        <v>#N/A</v>
      </c>
      <c r="F3737" s="173">
        <v>1</v>
      </c>
      <c r="G3737" t="e">
        <f>VLOOKUP(A3737,'MASTER KEY'!$A$2:$K8735,11,FALSE)</f>
        <v>#N/A</v>
      </c>
      <c r="H3737">
        <v>0</v>
      </c>
    </row>
    <row r="3738" spans="1:8">
      <c r="A3738" s="6">
        <f>'MASTER KEY'!A3738</f>
        <v>0</v>
      </c>
      <c r="B3738" t="e">
        <f>VLOOKUP(A3738,'MASTER KEY'!$A$2:$B9698,2,FALSE)</f>
        <v>#N/A</v>
      </c>
      <c r="C3738" s="149" t="e">
        <f>VLOOKUP(A3738,'MASTER KEY'!$A$2:$C9698,3,TRUE)</f>
        <v>#N/A</v>
      </c>
      <c r="D3738" s="6" t="e">
        <f t="shared" si="101"/>
        <v>#N/A</v>
      </c>
      <c r="E3738" s="149" t="e">
        <f t="shared" si="100"/>
        <v>#N/A</v>
      </c>
      <c r="F3738" s="173">
        <v>1</v>
      </c>
      <c r="G3738" t="e">
        <f>VLOOKUP(A3738,'MASTER KEY'!$A$2:$K8736,11,FALSE)</f>
        <v>#N/A</v>
      </c>
      <c r="H3738">
        <v>0</v>
      </c>
    </row>
    <row r="3739" spans="1:8">
      <c r="A3739" s="6">
        <f>'MASTER KEY'!A3739</f>
        <v>0</v>
      </c>
      <c r="B3739" t="e">
        <f>VLOOKUP(A3739,'MASTER KEY'!$A$2:$B9699,2,FALSE)</f>
        <v>#N/A</v>
      </c>
      <c r="C3739" s="149" t="e">
        <f>VLOOKUP(A3739,'MASTER KEY'!$A$2:$C9699,3,TRUE)</f>
        <v>#N/A</v>
      </c>
      <c r="D3739" s="6" t="e">
        <f t="shared" si="101"/>
        <v>#N/A</v>
      </c>
      <c r="E3739" s="149" t="e">
        <f t="shared" si="100"/>
        <v>#N/A</v>
      </c>
      <c r="F3739" s="173">
        <v>1</v>
      </c>
      <c r="G3739" t="e">
        <f>VLOOKUP(A3739,'MASTER KEY'!$A$2:$K8737,11,FALSE)</f>
        <v>#N/A</v>
      </c>
      <c r="H3739">
        <v>0</v>
      </c>
    </row>
    <row r="3740" spans="1:8">
      <c r="A3740" s="6">
        <f>'MASTER KEY'!A3740</f>
        <v>0</v>
      </c>
      <c r="B3740" t="e">
        <f>VLOOKUP(A3740,'MASTER KEY'!$A$2:$B9700,2,FALSE)</f>
        <v>#N/A</v>
      </c>
      <c r="C3740" s="149" t="e">
        <f>VLOOKUP(A3740,'MASTER KEY'!$A$2:$C9700,3,TRUE)</f>
        <v>#N/A</v>
      </c>
      <c r="D3740" s="6" t="e">
        <f t="shared" si="101"/>
        <v>#N/A</v>
      </c>
      <c r="E3740" s="149" t="e">
        <f t="shared" si="100"/>
        <v>#N/A</v>
      </c>
      <c r="F3740" s="173">
        <v>1</v>
      </c>
      <c r="G3740" t="e">
        <f>VLOOKUP(A3740,'MASTER KEY'!$A$2:$K8738,11,FALSE)</f>
        <v>#N/A</v>
      </c>
      <c r="H3740">
        <v>0</v>
      </c>
    </row>
    <row r="3741" spans="1:8">
      <c r="A3741" s="6">
        <f>'MASTER KEY'!A3741</f>
        <v>0</v>
      </c>
      <c r="B3741" t="e">
        <f>VLOOKUP(A3741,'MASTER KEY'!$A$2:$B9701,2,FALSE)</f>
        <v>#N/A</v>
      </c>
      <c r="C3741" s="149" t="e">
        <f>VLOOKUP(A3741,'MASTER KEY'!$A$2:$C9701,3,TRUE)</f>
        <v>#N/A</v>
      </c>
      <c r="D3741" s="6" t="e">
        <f t="shared" si="101"/>
        <v>#N/A</v>
      </c>
      <c r="E3741" s="149" t="e">
        <f t="shared" si="100"/>
        <v>#N/A</v>
      </c>
      <c r="F3741" s="173">
        <v>1</v>
      </c>
      <c r="G3741" t="e">
        <f>VLOOKUP(A3741,'MASTER KEY'!$A$2:$K8739,11,FALSE)</f>
        <v>#N/A</v>
      </c>
      <c r="H3741">
        <v>0</v>
      </c>
    </row>
    <row r="3742" spans="1:8">
      <c r="A3742" s="6">
        <f>'MASTER KEY'!A3742</f>
        <v>0</v>
      </c>
      <c r="B3742" t="e">
        <f>VLOOKUP(A3742,'MASTER KEY'!$A$2:$B9702,2,FALSE)</f>
        <v>#N/A</v>
      </c>
      <c r="C3742" s="149" t="e">
        <f>VLOOKUP(A3742,'MASTER KEY'!$A$2:$C9702,3,TRUE)</f>
        <v>#N/A</v>
      </c>
      <c r="D3742" s="6" t="e">
        <f t="shared" si="101"/>
        <v>#N/A</v>
      </c>
      <c r="E3742" s="149" t="e">
        <f t="shared" si="100"/>
        <v>#N/A</v>
      </c>
      <c r="F3742" s="173">
        <v>1</v>
      </c>
      <c r="G3742" t="e">
        <f>VLOOKUP(A3742,'MASTER KEY'!$A$2:$K8740,11,FALSE)</f>
        <v>#N/A</v>
      </c>
      <c r="H3742">
        <v>0</v>
      </c>
    </row>
    <row r="3743" spans="1:8">
      <c r="A3743" s="6">
        <f>'MASTER KEY'!A3743</f>
        <v>0</v>
      </c>
      <c r="B3743" t="e">
        <f>VLOOKUP(A3743,'MASTER KEY'!$A$2:$B9703,2,FALSE)</f>
        <v>#N/A</v>
      </c>
      <c r="C3743" s="149" t="e">
        <f>VLOOKUP(A3743,'MASTER KEY'!$A$2:$C9703,3,TRUE)</f>
        <v>#N/A</v>
      </c>
      <c r="D3743" s="6" t="e">
        <f t="shared" si="101"/>
        <v>#N/A</v>
      </c>
      <c r="E3743" s="149" t="e">
        <f t="shared" si="100"/>
        <v>#N/A</v>
      </c>
      <c r="F3743" s="173">
        <v>1</v>
      </c>
      <c r="G3743" t="e">
        <f>VLOOKUP(A3743,'MASTER KEY'!$A$2:$K8741,11,FALSE)</f>
        <v>#N/A</v>
      </c>
      <c r="H3743">
        <v>0</v>
      </c>
    </row>
    <row r="3744" spans="1:8">
      <c r="A3744" s="6">
        <f>'MASTER KEY'!A3744</f>
        <v>0</v>
      </c>
      <c r="B3744" t="e">
        <f>VLOOKUP(A3744,'MASTER KEY'!$A$2:$B9704,2,FALSE)</f>
        <v>#N/A</v>
      </c>
      <c r="C3744" s="149" t="e">
        <f>VLOOKUP(A3744,'MASTER KEY'!$A$2:$C9704,3,TRUE)</f>
        <v>#N/A</v>
      </c>
      <c r="D3744" s="6" t="e">
        <f t="shared" si="101"/>
        <v>#N/A</v>
      </c>
      <c r="E3744" s="149" t="e">
        <f t="shared" si="100"/>
        <v>#N/A</v>
      </c>
      <c r="F3744" s="173">
        <v>1</v>
      </c>
      <c r="G3744" t="e">
        <f>VLOOKUP(A3744,'MASTER KEY'!$A$2:$K8742,11,FALSE)</f>
        <v>#N/A</v>
      </c>
      <c r="H3744">
        <v>0</v>
      </c>
    </row>
    <row r="3745" spans="1:8">
      <c r="A3745" s="6">
        <f>'MASTER KEY'!A3745</f>
        <v>0</v>
      </c>
      <c r="B3745" t="e">
        <f>VLOOKUP(A3745,'MASTER KEY'!$A$2:$B9705,2,FALSE)</f>
        <v>#N/A</v>
      </c>
      <c r="C3745" s="149" t="e">
        <f>VLOOKUP(A3745,'MASTER KEY'!$A$2:$C9705,3,TRUE)</f>
        <v>#N/A</v>
      </c>
      <c r="D3745" s="6" t="e">
        <f t="shared" si="101"/>
        <v>#N/A</v>
      </c>
      <c r="E3745" s="149" t="e">
        <f t="shared" si="100"/>
        <v>#N/A</v>
      </c>
      <c r="F3745" s="173">
        <v>1</v>
      </c>
      <c r="G3745" t="e">
        <f>VLOOKUP(A3745,'MASTER KEY'!$A$2:$K8743,11,FALSE)</f>
        <v>#N/A</v>
      </c>
      <c r="H3745">
        <v>0</v>
      </c>
    </row>
    <row r="3746" spans="1:8">
      <c r="A3746" s="6">
        <f>'MASTER KEY'!A3746</f>
        <v>0</v>
      </c>
      <c r="B3746" t="e">
        <f>VLOOKUP(A3746,'MASTER KEY'!$A$2:$B9706,2,FALSE)</f>
        <v>#N/A</v>
      </c>
      <c r="C3746" s="149" t="e">
        <f>VLOOKUP(A3746,'MASTER KEY'!$A$2:$C9706,3,TRUE)</f>
        <v>#N/A</v>
      </c>
      <c r="D3746" s="6" t="e">
        <f t="shared" si="101"/>
        <v>#N/A</v>
      </c>
      <c r="E3746" s="149" t="e">
        <f t="shared" si="100"/>
        <v>#N/A</v>
      </c>
      <c r="F3746" s="173">
        <v>1</v>
      </c>
      <c r="G3746" t="e">
        <f>VLOOKUP(A3746,'MASTER KEY'!$A$2:$K8744,11,FALSE)</f>
        <v>#N/A</v>
      </c>
      <c r="H3746">
        <v>0</v>
      </c>
    </row>
    <row r="3747" spans="1:8">
      <c r="A3747" s="6">
        <f>'MASTER KEY'!A3747</f>
        <v>0</v>
      </c>
      <c r="B3747" t="e">
        <f>VLOOKUP(A3747,'MASTER KEY'!$A$2:$B9707,2,FALSE)</f>
        <v>#N/A</v>
      </c>
      <c r="C3747" s="149" t="e">
        <f>VLOOKUP(A3747,'MASTER KEY'!$A$2:$C9707,3,TRUE)</f>
        <v>#N/A</v>
      </c>
      <c r="D3747" s="6" t="e">
        <f t="shared" si="101"/>
        <v>#N/A</v>
      </c>
      <c r="E3747" s="149" t="e">
        <f t="shared" si="100"/>
        <v>#N/A</v>
      </c>
      <c r="F3747" s="173">
        <v>1</v>
      </c>
      <c r="G3747" t="e">
        <f>VLOOKUP(A3747,'MASTER KEY'!$A$2:$K8745,11,FALSE)</f>
        <v>#N/A</v>
      </c>
      <c r="H3747">
        <v>0</v>
      </c>
    </row>
    <row r="3748" spans="1:8">
      <c r="A3748" s="6">
        <f>'MASTER KEY'!A3748</f>
        <v>0</v>
      </c>
      <c r="B3748" t="e">
        <f>VLOOKUP(A3748,'MASTER KEY'!$A$2:$B9708,2,FALSE)</f>
        <v>#N/A</v>
      </c>
      <c r="C3748" s="149" t="e">
        <f>VLOOKUP(A3748,'MASTER KEY'!$A$2:$C9708,3,TRUE)</f>
        <v>#N/A</v>
      </c>
      <c r="D3748" s="6" t="e">
        <f t="shared" si="101"/>
        <v>#N/A</v>
      </c>
      <c r="E3748" s="149" t="e">
        <f t="shared" si="100"/>
        <v>#N/A</v>
      </c>
      <c r="F3748" s="173">
        <v>1</v>
      </c>
      <c r="G3748" t="e">
        <f>VLOOKUP(A3748,'MASTER KEY'!$A$2:$K8746,11,FALSE)</f>
        <v>#N/A</v>
      </c>
      <c r="H3748">
        <v>0</v>
      </c>
    </row>
    <row r="3749" spans="1:8">
      <c r="A3749" s="6">
        <f>'MASTER KEY'!A3749</f>
        <v>0</v>
      </c>
      <c r="B3749" t="e">
        <f>VLOOKUP(A3749,'MASTER KEY'!$A$2:$B9709,2,FALSE)</f>
        <v>#N/A</v>
      </c>
      <c r="C3749" s="149" t="e">
        <f>VLOOKUP(A3749,'MASTER KEY'!$A$2:$C9709,3,TRUE)</f>
        <v>#N/A</v>
      </c>
      <c r="D3749" s="6" t="e">
        <f t="shared" si="101"/>
        <v>#N/A</v>
      </c>
      <c r="E3749" s="149" t="e">
        <f t="shared" si="100"/>
        <v>#N/A</v>
      </c>
      <c r="F3749" s="173">
        <v>1</v>
      </c>
      <c r="G3749" t="e">
        <f>VLOOKUP(A3749,'MASTER KEY'!$A$2:$K8747,11,FALSE)</f>
        <v>#N/A</v>
      </c>
      <c r="H3749">
        <v>0</v>
      </c>
    </row>
    <row r="3750" spans="1:8">
      <c r="A3750" s="6">
        <f>'MASTER KEY'!A3750</f>
        <v>0</v>
      </c>
      <c r="B3750" t="e">
        <f>VLOOKUP(A3750,'MASTER KEY'!$A$2:$B9710,2,FALSE)</f>
        <v>#N/A</v>
      </c>
      <c r="C3750" s="149" t="e">
        <f>VLOOKUP(A3750,'MASTER KEY'!$A$2:$C9710,3,TRUE)</f>
        <v>#N/A</v>
      </c>
      <c r="D3750" s="6" t="e">
        <f t="shared" si="101"/>
        <v>#N/A</v>
      </c>
      <c r="E3750" s="149" t="e">
        <f t="shared" si="100"/>
        <v>#N/A</v>
      </c>
      <c r="F3750" s="173">
        <v>1</v>
      </c>
      <c r="G3750" t="e">
        <f>VLOOKUP(A3750,'MASTER KEY'!$A$2:$K8748,11,FALSE)</f>
        <v>#N/A</v>
      </c>
      <c r="H3750">
        <v>0</v>
      </c>
    </row>
    <row r="3751" spans="1:8">
      <c r="A3751" s="6">
        <f>'MASTER KEY'!A3751</f>
        <v>0</v>
      </c>
      <c r="B3751" t="e">
        <f>VLOOKUP(A3751,'MASTER KEY'!$A$2:$B9711,2,FALSE)</f>
        <v>#N/A</v>
      </c>
      <c r="C3751" s="149" t="e">
        <f>VLOOKUP(A3751,'MASTER KEY'!$A$2:$C9711,3,TRUE)</f>
        <v>#N/A</v>
      </c>
      <c r="D3751" s="6" t="e">
        <f t="shared" si="101"/>
        <v>#N/A</v>
      </c>
      <c r="E3751" s="149" t="e">
        <f t="shared" si="100"/>
        <v>#N/A</v>
      </c>
      <c r="F3751" s="173">
        <v>1</v>
      </c>
      <c r="G3751" t="e">
        <f>VLOOKUP(A3751,'MASTER KEY'!$A$2:$K8749,11,FALSE)</f>
        <v>#N/A</v>
      </c>
      <c r="H3751">
        <v>0</v>
      </c>
    </row>
    <row r="3752" spans="1:8">
      <c r="A3752" s="6">
        <f>'MASTER KEY'!A3752</f>
        <v>0</v>
      </c>
      <c r="B3752" t="e">
        <f>VLOOKUP(A3752,'MASTER KEY'!$A$2:$B9712,2,FALSE)</f>
        <v>#N/A</v>
      </c>
      <c r="C3752" s="149" t="e">
        <f>VLOOKUP(A3752,'MASTER KEY'!$A$2:$C9712,3,TRUE)</f>
        <v>#N/A</v>
      </c>
      <c r="D3752" s="6" t="e">
        <f t="shared" si="101"/>
        <v>#N/A</v>
      </c>
      <c r="E3752" s="149" t="e">
        <f t="shared" si="100"/>
        <v>#N/A</v>
      </c>
      <c r="F3752" s="173">
        <v>1</v>
      </c>
      <c r="G3752" t="e">
        <f>VLOOKUP(A3752,'MASTER KEY'!$A$2:$K8750,11,FALSE)</f>
        <v>#N/A</v>
      </c>
      <c r="H3752">
        <v>0</v>
      </c>
    </row>
    <row r="3753" spans="1:8">
      <c r="A3753" s="6">
        <f>'MASTER KEY'!A3753</f>
        <v>0</v>
      </c>
      <c r="B3753" t="e">
        <f>VLOOKUP(A3753,'MASTER KEY'!$A$2:$B9713,2,FALSE)</f>
        <v>#N/A</v>
      </c>
      <c r="C3753" s="149" t="e">
        <f>VLOOKUP(A3753,'MASTER KEY'!$A$2:$C9713,3,TRUE)</f>
        <v>#N/A</v>
      </c>
      <c r="D3753" s="6" t="e">
        <f t="shared" si="101"/>
        <v>#N/A</v>
      </c>
      <c r="E3753" s="149" t="e">
        <f t="shared" si="100"/>
        <v>#N/A</v>
      </c>
      <c r="F3753" s="173">
        <v>1</v>
      </c>
      <c r="G3753" t="e">
        <f>VLOOKUP(A3753,'MASTER KEY'!$A$2:$K8751,11,FALSE)</f>
        <v>#N/A</v>
      </c>
      <c r="H3753">
        <v>0</v>
      </c>
    </row>
    <row r="3754" spans="1:8">
      <c r="A3754" s="6">
        <f>'MASTER KEY'!A3754</f>
        <v>0</v>
      </c>
      <c r="B3754" t="e">
        <f>VLOOKUP(A3754,'MASTER KEY'!$A$2:$B9714,2,FALSE)</f>
        <v>#N/A</v>
      </c>
      <c r="C3754" s="149" t="e">
        <f>VLOOKUP(A3754,'MASTER KEY'!$A$2:$C9714,3,TRUE)</f>
        <v>#N/A</v>
      </c>
      <c r="D3754" s="6" t="e">
        <f t="shared" si="101"/>
        <v>#N/A</v>
      </c>
      <c r="E3754" s="149" t="e">
        <f t="shared" si="100"/>
        <v>#N/A</v>
      </c>
      <c r="F3754" s="173">
        <v>1</v>
      </c>
      <c r="G3754" t="e">
        <f>VLOOKUP(A3754,'MASTER KEY'!$A$2:$K8752,11,FALSE)</f>
        <v>#N/A</v>
      </c>
      <c r="H3754">
        <v>0</v>
      </c>
    </row>
    <row r="3755" spans="1:8">
      <c r="A3755" s="6">
        <f>'MASTER KEY'!A3755</f>
        <v>0</v>
      </c>
      <c r="B3755" t="e">
        <f>VLOOKUP(A3755,'MASTER KEY'!$A$2:$B9715,2,FALSE)</f>
        <v>#N/A</v>
      </c>
      <c r="C3755" s="149" t="e">
        <f>VLOOKUP(A3755,'MASTER KEY'!$A$2:$C9715,3,TRUE)</f>
        <v>#N/A</v>
      </c>
      <c r="D3755" s="6" t="e">
        <f t="shared" si="101"/>
        <v>#N/A</v>
      </c>
      <c r="E3755" s="149" t="e">
        <f t="shared" si="100"/>
        <v>#N/A</v>
      </c>
      <c r="F3755" s="173">
        <v>1</v>
      </c>
      <c r="G3755" t="e">
        <f>VLOOKUP(A3755,'MASTER KEY'!$A$2:$K8753,11,FALSE)</f>
        <v>#N/A</v>
      </c>
      <c r="H3755">
        <v>0</v>
      </c>
    </row>
    <row r="3756" spans="1:8">
      <c r="A3756" s="6">
        <f>'MASTER KEY'!A3756</f>
        <v>0</v>
      </c>
      <c r="B3756" t="e">
        <f>VLOOKUP(A3756,'MASTER KEY'!$A$2:$B9716,2,FALSE)</f>
        <v>#N/A</v>
      </c>
      <c r="C3756" s="149" t="e">
        <f>VLOOKUP(A3756,'MASTER KEY'!$A$2:$C9716,3,TRUE)</f>
        <v>#N/A</v>
      </c>
      <c r="D3756" s="6" t="e">
        <f t="shared" si="101"/>
        <v>#N/A</v>
      </c>
      <c r="E3756" s="149" t="e">
        <f t="shared" si="100"/>
        <v>#N/A</v>
      </c>
      <c r="F3756" s="173">
        <v>1</v>
      </c>
      <c r="G3756" t="e">
        <f>VLOOKUP(A3756,'MASTER KEY'!$A$2:$K8754,11,FALSE)</f>
        <v>#N/A</v>
      </c>
      <c r="H3756">
        <v>0</v>
      </c>
    </row>
    <row r="3757" spans="1:8">
      <c r="A3757" s="6">
        <f>'MASTER KEY'!A3757</f>
        <v>0</v>
      </c>
      <c r="B3757" t="e">
        <f>VLOOKUP(A3757,'MASTER KEY'!$A$2:$B9717,2,FALSE)</f>
        <v>#N/A</v>
      </c>
      <c r="C3757" s="149" t="e">
        <f>VLOOKUP(A3757,'MASTER KEY'!$A$2:$C9717,3,TRUE)</f>
        <v>#N/A</v>
      </c>
      <c r="D3757" s="6" t="e">
        <f t="shared" si="101"/>
        <v>#N/A</v>
      </c>
      <c r="E3757" s="149" t="e">
        <f t="shared" si="100"/>
        <v>#N/A</v>
      </c>
      <c r="F3757" s="173">
        <v>1</v>
      </c>
      <c r="G3757" t="e">
        <f>VLOOKUP(A3757,'MASTER KEY'!$A$2:$K8755,11,FALSE)</f>
        <v>#N/A</v>
      </c>
      <c r="H3757">
        <v>0</v>
      </c>
    </row>
    <row r="3758" spans="1:8">
      <c r="A3758" s="6">
        <f>'MASTER KEY'!A3758</f>
        <v>0</v>
      </c>
      <c r="B3758" t="e">
        <f>VLOOKUP(A3758,'MASTER KEY'!$A$2:$B9718,2,FALSE)</f>
        <v>#N/A</v>
      </c>
      <c r="C3758" s="149" t="e">
        <f>VLOOKUP(A3758,'MASTER KEY'!$A$2:$C9718,3,TRUE)</f>
        <v>#N/A</v>
      </c>
      <c r="D3758" s="6" t="e">
        <f t="shared" si="101"/>
        <v>#N/A</v>
      </c>
      <c r="E3758" s="149" t="e">
        <f t="shared" si="100"/>
        <v>#N/A</v>
      </c>
      <c r="F3758" s="173">
        <v>1</v>
      </c>
      <c r="G3758" t="e">
        <f>VLOOKUP(A3758,'MASTER KEY'!$A$2:$K8756,11,FALSE)</f>
        <v>#N/A</v>
      </c>
      <c r="H3758">
        <v>0</v>
      </c>
    </row>
    <row r="3759" spans="1:8">
      <c r="A3759" s="6">
        <f>'MASTER KEY'!A3759</f>
        <v>0</v>
      </c>
      <c r="B3759" t="e">
        <f>VLOOKUP(A3759,'MASTER KEY'!$A$2:$B9719,2,FALSE)</f>
        <v>#N/A</v>
      </c>
      <c r="C3759" s="149" t="e">
        <f>VLOOKUP(A3759,'MASTER KEY'!$A$2:$C9719,3,TRUE)</f>
        <v>#N/A</v>
      </c>
      <c r="D3759" s="6" t="e">
        <f t="shared" si="101"/>
        <v>#N/A</v>
      </c>
      <c r="E3759" s="149" t="e">
        <f t="shared" si="100"/>
        <v>#N/A</v>
      </c>
      <c r="F3759" s="173">
        <v>1</v>
      </c>
      <c r="G3759" t="e">
        <f>VLOOKUP(A3759,'MASTER KEY'!$A$2:$K8757,11,FALSE)</f>
        <v>#N/A</v>
      </c>
      <c r="H3759">
        <v>0</v>
      </c>
    </row>
    <row r="3760" spans="1:8">
      <c r="A3760" s="6">
        <f>'MASTER KEY'!A3760</f>
        <v>0</v>
      </c>
      <c r="B3760" t="e">
        <f>VLOOKUP(A3760,'MASTER KEY'!$A$2:$B9720,2,FALSE)</f>
        <v>#N/A</v>
      </c>
      <c r="C3760" s="149" t="e">
        <f>VLOOKUP(A3760,'MASTER KEY'!$A$2:$C9720,3,TRUE)</f>
        <v>#N/A</v>
      </c>
      <c r="D3760" s="6" t="e">
        <f t="shared" si="101"/>
        <v>#N/A</v>
      </c>
      <c r="E3760" s="149" t="e">
        <f t="shared" si="100"/>
        <v>#N/A</v>
      </c>
      <c r="F3760" s="173">
        <v>1</v>
      </c>
      <c r="G3760" t="e">
        <f>VLOOKUP(A3760,'MASTER KEY'!$A$2:$K8758,11,FALSE)</f>
        <v>#N/A</v>
      </c>
      <c r="H3760">
        <v>0</v>
      </c>
    </row>
    <row r="3761" spans="1:8">
      <c r="A3761" s="6">
        <f>'MASTER KEY'!A3761</f>
        <v>0</v>
      </c>
      <c r="B3761" t="e">
        <f>VLOOKUP(A3761,'MASTER KEY'!$A$2:$B9721,2,FALSE)</f>
        <v>#N/A</v>
      </c>
      <c r="C3761" s="149" t="e">
        <f>VLOOKUP(A3761,'MASTER KEY'!$A$2:$C9721,3,TRUE)</f>
        <v>#N/A</v>
      </c>
      <c r="D3761" s="6" t="e">
        <f t="shared" si="101"/>
        <v>#N/A</v>
      </c>
      <c r="E3761" s="149" t="e">
        <f t="shared" si="100"/>
        <v>#N/A</v>
      </c>
      <c r="F3761" s="173">
        <v>1</v>
      </c>
      <c r="G3761" t="e">
        <f>VLOOKUP(A3761,'MASTER KEY'!$A$2:$K8759,11,FALSE)</f>
        <v>#N/A</v>
      </c>
      <c r="H3761">
        <v>0</v>
      </c>
    </row>
    <row r="3762" spans="1:8">
      <c r="A3762" s="6">
        <f>'MASTER KEY'!A3762</f>
        <v>0</v>
      </c>
      <c r="B3762" t="e">
        <f>VLOOKUP(A3762,'MASTER KEY'!$A$2:$B9722,2,FALSE)</f>
        <v>#N/A</v>
      </c>
      <c r="C3762" s="149" t="e">
        <f>VLOOKUP(A3762,'MASTER KEY'!$A$2:$C9722,3,TRUE)</f>
        <v>#N/A</v>
      </c>
      <c r="D3762" s="6" t="e">
        <f t="shared" si="101"/>
        <v>#N/A</v>
      </c>
      <c r="E3762" s="149" t="e">
        <f t="shared" si="100"/>
        <v>#N/A</v>
      </c>
      <c r="F3762" s="173">
        <v>1</v>
      </c>
      <c r="G3762" t="e">
        <f>VLOOKUP(A3762,'MASTER KEY'!$A$2:$K8760,11,FALSE)</f>
        <v>#N/A</v>
      </c>
      <c r="H3762">
        <v>0</v>
      </c>
    </row>
    <row r="3763" spans="1:8">
      <c r="A3763" s="6">
        <f>'MASTER KEY'!A3763</f>
        <v>0</v>
      </c>
      <c r="B3763" t="e">
        <f>VLOOKUP(A3763,'MASTER KEY'!$A$2:$B9723,2,FALSE)</f>
        <v>#N/A</v>
      </c>
      <c r="C3763" s="149" t="e">
        <f>VLOOKUP(A3763,'MASTER KEY'!$A$2:$C9723,3,TRUE)</f>
        <v>#N/A</v>
      </c>
      <c r="D3763" s="6" t="e">
        <f t="shared" si="101"/>
        <v>#N/A</v>
      </c>
      <c r="E3763" s="149" t="e">
        <f t="shared" si="100"/>
        <v>#N/A</v>
      </c>
      <c r="F3763" s="173">
        <v>1</v>
      </c>
      <c r="G3763" t="e">
        <f>VLOOKUP(A3763,'MASTER KEY'!$A$2:$K8761,11,FALSE)</f>
        <v>#N/A</v>
      </c>
      <c r="H3763">
        <v>0</v>
      </c>
    </row>
    <row r="3764" spans="1:8">
      <c r="A3764" s="6">
        <f>'MASTER KEY'!A3764</f>
        <v>0</v>
      </c>
      <c r="B3764" t="e">
        <f>VLOOKUP(A3764,'MASTER KEY'!$A$2:$B9724,2,FALSE)</f>
        <v>#N/A</v>
      </c>
      <c r="C3764" s="149" t="e">
        <f>VLOOKUP(A3764,'MASTER KEY'!$A$2:$C9724,3,TRUE)</f>
        <v>#N/A</v>
      </c>
      <c r="D3764" s="6" t="e">
        <f t="shared" si="101"/>
        <v>#N/A</v>
      </c>
      <c r="E3764" s="149" t="e">
        <f t="shared" si="100"/>
        <v>#N/A</v>
      </c>
      <c r="F3764" s="173">
        <v>1</v>
      </c>
      <c r="G3764" t="e">
        <f>VLOOKUP(A3764,'MASTER KEY'!$A$2:$K8762,11,FALSE)</f>
        <v>#N/A</v>
      </c>
      <c r="H3764">
        <v>0</v>
      </c>
    </row>
    <row r="3765" spans="1:8">
      <c r="A3765" s="6">
        <f>'MASTER KEY'!A3765</f>
        <v>0</v>
      </c>
      <c r="B3765" t="e">
        <f>VLOOKUP(A3765,'MASTER KEY'!$A$2:$B9725,2,FALSE)</f>
        <v>#N/A</v>
      </c>
      <c r="C3765" s="149" t="e">
        <f>VLOOKUP(A3765,'MASTER KEY'!$A$2:$C9725,3,TRUE)</f>
        <v>#N/A</v>
      </c>
      <c r="D3765" s="6" t="e">
        <f t="shared" si="101"/>
        <v>#N/A</v>
      </c>
      <c r="E3765" s="149" t="e">
        <f t="shared" si="100"/>
        <v>#N/A</v>
      </c>
      <c r="F3765" s="173">
        <v>1</v>
      </c>
      <c r="G3765" t="e">
        <f>VLOOKUP(A3765,'MASTER KEY'!$A$2:$K8763,11,FALSE)</f>
        <v>#N/A</v>
      </c>
      <c r="H3765">
        <v>0</v>
      </c>
    </row>
    <row r="3766" spans="1:8">
      <c r="A3766" s="6">
        <f>'MASTER KEY'!A3766</f>
        <v>0</v>
      </c>
      <c r="B3766" t="e">
        <f>VLOOKUP(A3766,'MASTER KEY'!$A$2:$B9726,2,FALSE)</f>
        <v>#N/A</v>
      </c>
      <c r="C3766" s="149" t="e">
        <f>VLOOKUP(A3766,'MASTER KEY'!$A$2:$C9726,3,TRUE)</f>
        <v>#N/A</v>
      </c>
      <c r="D3766" s="6" t="e">
        <f t="shared" si="101"/>
        <v>#N/A</v>
      </c>
      <c r="E3766" s="149" t="e">
        <f t="shared" si="100"/>
        <v>#N/A</v>
      </c>
      <c r="F3766" s="173">
        <v>1</v>
      </c>
      <c r="G3766" t="e">
        <f>VLOOKUP(A3766,'MASTER KEY'!$A$2:$K8764,11,FALSE)</f>
        <v>#N/A</v>
      </c>
      <c r="H3766">
        <v>0</v>
      </c>
    </row>
    <row r="3767" spans="1:8">
      <c r="A3767" s="6">
        <f>'MASTER KEY'!A3767</f>
        <v>0</v>
      </c>
      <c r="B3767" t="e">
        <f>VLOOKUP(A3767,'MASTER KEY'!$A$2:$B9727,2,FALSE)</f>
        <v>#N/A</v>
      </c>
      <c r="C3767" s="149" t="e">
        <f>VLOOKUP(A3767,'MASTER KEY'!$A$2:$C9727,3,TRUE)</f>
        <v>#N/A</v>
      </c>
      <c r="D3767" s="6" t="e">
        <f t="shared" si="101"/>
        <v>#N/A</v>
      </c>
      <c r="E3767" s="149" t="e">
        <f t="shared" si="100"/>
        <v>#N/A</v>
      </c>
      <c r="F3767" s="173">
        <v>1</v>
      </c>
      <c r="G3767" t="e">
        <f>VLOOKUP(A3767,'MASTER KEY'!$A$2:$K8765,11,FALSE)</f>
        <v>#N/A</v>
      </c>
      <c r="H3767">
        <v>0</v>
      </c>
    </row>
    <row r="3768" spans="1:8">
      <c r="A3768" s="6">
        <f>'MASTER KEY'!A3768</f>
        <v>0</v>
      </c>
      <c r="B3768" t="e">
        <f>VLOOKUP(A3768,'MASTER KEY'!$A$2:$B9728,2,FALSE)</f>
        <v>#N/A</v>
      </c>
      <c r="C3768" s="149" t="e">
        <f>VLOOKUP(A3768,'MASTER KEY'!$A$2:$C9728,3,TRUE)</f>
        <v>#N/A</v>
      </c>
      <c r="D3768" s="6" t="e">
        <f t="shared" si="101"/>
        <v>#N/A</v>
      </c>
      <c r="E3768" s="149" t="e">
        <f t="shared" ref="E3768:E3831" si="102">C3768</f>
        <v>#N/A</v>
      </c>
      <c r="F3768" s="173">
        <v>1</v>
      </c>
      <c r="G3768" t="e">
        <f>VLOOKUP(A3768,'MASTER KEY'!$A$2:$K8766,11,FALSE)</f>
        <v>#N/A</v>
      </c>
      <c r="H3768">
        <v>0</v>
      </c>
    </row>
    <row r="3769" spans="1:8">
      <c r="A3769" s="6">
        <f>'MASTER KEY'!A3769</f>
        <v>0</v>
      </c>
      <c r="B3769" t="e">
        <f>VLOOKUP(A3769,'MASTER KEY'!$A$2:$B9729,2,FALSE)</f>
        <v>#N/A</v>
      </c>
      <c r="C3769" s="149" t="e">
        <f>VLOOKUP(A3769,'MASTER KEY'!$A$2:$C9729,3,TRUE)</f>
        <v>#N/A</v>
      </c>
      <c r="D3769" s="6" t="e">
        <f t="shared" si="101"/>
        <v>#N/A</v>
      </c>
      <c r="E3769" s="149" t="e">
        <f t="shared" si="102"/>
        <v>#N/A</v>
      </c>
      <c r="F3769" s="173">
        <v>1</v>
      </c>
      <c r="G3769" t="e">
        <f>VLOOKUP(A3769,'MASTER KEY'!$A$2:$K8767,11,FALSE)</f>
        <v>#N/A</v>
      </c>
      <c r="H3769">
        <v>0</v>
      </c>
    </row>
    <row r="3770" spans="1:8">
      <c r="A3770" s="6">
        <f>'MASTER KEY'!A3770</f>
        <v>0</v>
      </c>
      <c r="B3770" t="e">
        <f>VLOOKUP(A3770,'MASTER KEY'!$A$2:$B9730,2,FALSE)</f>
        <v>#N/A</v>
      </c>
      <c r="C3770" s="149" t="e">
        <f>VLOOKUP(A3770,'MASTER KEY'!$A$2:$C9730,3,TRUE)</f>
        <v>#N/A</v>
      </c>
      <c r="D3770" s="6" t="e">
        <f t="shared" si="101"/>
        <v>#N/A</v>
      </c>
      <c r="E3770" s="149" t="e">
        <f t="shared" si="102"/>
        <v>#N/A</v>
      </c>
      <c r="F3770" s="173">
        <v>1</v>
      </c>
      <c r="G3770" t="e">
        <f>VLOOKUP(A3770,'MASTER KEY'!$A$2:$K8768,11,FALSE)</f>
        <v>#N/A</v>
      </c>
      <c r="H3770">
        <v>0</v>
      </c>
    </row>
    <row r="3771" spans="1:8">
      <c r="A3771" s="6">
        <f>'MASTER KEY'!A3771</f>
        <v>0</v>
      </c>
      <c r="B3771" t="e">
        <f>VLOOKUP(A3771,'MASTER KEY'!$A$2:$B9731,2,FALSE)</f>
        <v>#N/A</v>
      </c>
      <c r="C3771" s="149" t="e">
        <f>VLOOKUP(A3771,'MASTER KEY'!$A$2:$C9731,3,TRUE)</f>
        <v>#N/A</v>
      </c>
      <c r="D3771" s="6" t="e">
        <f t="shared" si="101"/>
        <v>#N/A</v>
      </c>
      <c r="E3771" s="149" t="e">
        <f t="shared" si="102"/>
        <v>#N/A</v>
      </c>
      <c r="F3771" s="173">
        <v>1</v>
      </c>
      <c r="G3771" t="e">
        <f>VLOOKUP(A3771,'MASTER KEY'!$A$2:$K8769,11,FALSE)</f>
        <v>#N/A</v>
      </c>
      <c r="H3771">
        <v>0</v>
      </c>
    </row>
    <row r="3772" spans="1:8">
      <c r="A3772" s="6">
        <f>'MASTER KEY'!A3772</f>
        <v>0</v>
      </c>
      <c r="B3772" t="e">
        <f>VLOOKUP(A3772,'MASTER KEY'!$A$2:$B9732,2,FALSE)</f>
        <v>#N/A</v>
      </c>
      <c r="C3772" s="149" t="e">
        <f>VLOOKUP(A3772,'MASTER KEY'!$A$2:$C9732,3,TRUE)</f>
        <v>#N/A</v>
      </c>
      <c r="D3772" s="6" t="e">
        <f t="shared" si="101"/>
        <v>#N/A</v>
      </c>
      <c r="E3772" s="149" t="e">
        <f t="shared" si="102"/>
        <v>#N/A</v>
      </c>
      <c r="F3772" s="173">
        <v>1</v>
      </c>
      <c r="G3772" t="e">
        <f>VLOOKUP(A3772,'MASTER KEY'!$A$2:$K8770,11,FALSE)</f>
        <v>#N/A</v>
      </c>
      <c r="H3772">
        <v>0</v>
      </c>
    </row>
    <row r="3773" spans="1:8">
      <c r="A3773" s="6">
        <f>'MASTER KEY'!A3773</f>
        <v>0</v>
      </c>
      <c r="B3773" t="e">
        <f>VLOOKUP(A3773,'MASTER KEY'!$A$2:$B9733,2,FALSE)</f>
        <v>#N/A</v>
      </c>
      <c r="C3773" s="149" t="e">
        <f>VLOOKUP(A3773,'MASTER KEY'!$A$2:$C9733,3,TRUE)</f>
        <v>#N/A</v>
      </c>
      <c r="D3773" s="6" t="e">
        <f t="shared" si="101"/>
        <v>#N/A</v>
      </c>
      <c r="E3773" s="149" t="e">
        <f t="shared" si="102"/>
        <v>#N/A</v>
      </c>
      <c r="F3773" s="173">
        <v>1</v>
      </c>
      <c r="G3773" t="e">
        <f>VLOOKUP(A3773,'MASTER KEY'!$A$2:$K8771,11,FALSE)</f>
        <v>#N/A</v>
      </c>
      <c r="H3773">
        <v>0</v>
      </c>
    </row>
    <row r="3774" spans="1:8">
      <c r="A3774" s="6">
        <f>'MASTER KEY'!A3774</f>
        <v>0</v>
      </c>
      <c r="B3774" t="e">
        <f>VLOOKUP(A3774,'MASTER KEY'!$A$2:$B9734,2,FALSE)</f>
        <v>#N/A</v>
      </c>
      <c r="C3774" s="149" t="e">
        <f>VLOOKUP(A3774,'MASTER KEY'!$A$2:$C9734,3,TRUE)</f>
        <v>#N/A</v>
      </c>
      <c r="D3774" s="6" t="e">
        <f t="shared" si="101"/>
        <v>#N/A</v>
      </c>
      <c r="E3774" s="149" t="e">
        <f t="shared" si="102"/>
        <v>#N/A</v>
      </c>
      <c r="F3774" s="173">
        <v>1</v>
      </c>
      <c r="G3774" t="e">
        <f>VLOOKUP(A3774,'MASTER KEY'!$A$2:$K8772,11,FALSE)</f>
        <v>#N/A</v>
      </c>
      <c r="H3774">
        <v>0</v>
      </c>
    </row>
    <row r="3775" spans="1:8">
      <c r="A3775" s="6">
        <f>'MASTER KEY'!A3775</f>
        <v>0</v>
      </c>
      <c r="B3775" t="e">
        <f>VLOOKUP(A3775,'MASTER KEY'!$A$2:$B9735,2,FALSE)</f>
        <v>#N/A</v>
      </c>
      <c r="C3775" s="149" t="e">
        <f>VLOOKUP(A3775,'MASTER KEY'!$A$2:$C9735,3,TRUE)</f>
        <v>#N/A</v>
      </c>
      <c r="D3775" s="6" t="e">
        <f t="shared" si="101"/>
        <v>#N/A</v>
      </c>
      <c r="E3775" s="149" t="e">
        <f t="shared" si="102"/>
        <v>#N/A</v>
      </c>
      <c r="F3775" s="173">
        <v>1</v>
      </c>
      <c r="G3775" t="e">
        <f>VLOOKUP(A3775,'MASTER KEY'!$A$2:$K8773,11,FALSE)</f>
        <v>#N/A</v>
      </c>
      <c r="H3775">
        <v>0</v>
      </c>
    </row>
    <row r="3776" spans="1:8">
      <c r="A3776" s="6">
        <f>'MASTER KEY'!A3776</f>
        <v>0</v>
      </c>
      <c r="B3776" t="e">
        <f>VLOOKUP(A3776,'MASTER KEY'!$A$2:$B9736,2,FALSE)</f>
        <v>#N/A</v>
      </c>
      <c r="C3776" s="149" t="e">
        <f>VLOOKUP(A3776,'MASTER KEY'!$A$2:$C9736,3,TRUE)</f>
        <v>#N/A</v>
      </c>
      <c r="D3776" s="6" t="e">
        <f t="shared" si="101"/>
        <v>#N/A</v>
      </c>
      <c r="E3776" s="149" t="e">
        <f t="shared" si="102"/>
        <v>#N/A</v>
      </c>
      <c r="F3776" s="173">
        <v>1</v>
      </c>
      <c r="G3776" t="e">
        <f>VLOOKUP(A3776,'MASTER KEY'!$A$2:$K8774,11,FALSE)</f>
        <v>#N/A</v>
      </c>
      <c r="H3776">
        <v>0</v>
      </c>
    </row>
    <row r="3777" spans="1:8">
      <c r="A3777" s="6">
        <f>'MASTER KEY'!A3777</f>
        <v>0</v>
      </c>
      <c r="B3777" t="e">
        <f>VLOOKUP(A3777,'MASTER KEY'!$A$2:$B9737,2,FALSE)</f>
        <v>#N/A</v>
      </c>
      <c r="C3777" s="149" t="e">
        <f>VLOOKUP(A3777,'MASTER KEY'!$A$2:$C9737,3,TRUE)</f>
        <v>#N/A</v>
      </c>
      <c r="D3777" s="6" t="e">
        <f t="shared" si="101"/>
        <v>#N/A</v>
      </c>
      <c r="E3777" s="149" t="e">
        <f t="shared" si="102"/>
        <v>#N/A</v>
      </c>
      <c r="F3777" s="173">
        <v>1</v>
      </c>
      <c r="G3777" t="e">
        <f>VLOOKUP(A3777,'MASTER KEY'!$A$2:$K8775,11,FALSE)</f>
        <v>#N/A</v>
      </c>
      <c r="H3777">
        <v>0</v>
      </c>
    </row>
    <row r="3778" spans="1:8">
      <c r="A3778" s="6">
        <f>'MASTER KEY'!A3778</f>
        <v>0</v>
      </c>
      <c r="B3778" t="e">
        <f>VLOOKUP(A3778,'MASTER KEY'!$A$2:$B9738,2,FALSE)</f>
        <v>#N/A</v>
      </c>
      <c r="C3778" s="149" t="e">
        <f>VLOOKUP(A3778,'MASTER KEY'!$A$2:$C9738,3,TRUE)</f>
        <v>#N/A</v>
      </c>
      <c r="D3778" s="6" t="e">
        <f t="shared" si="101"/>
        <v>#N/A</v>
      </c>
      <c r="E3778" s="149" t="e">
        <f t="shared" si="102"/>
        <v>#N/A</v>
      </c>
      <c r="F3778" s="173">
        <v>1</v>
      </c>
      <c r="G3778" t="e">
        <f>VLOOKUP(A3778,'MASTER KEY'!$A$2:$K8776,11,FALSE)</f>
        <v>#N/A</v>
      </c>
      <c r="H3778">
        <v>0</v>
      </c>
    </row>
    <row r="3779" spans="1:8">
      <c r="A3779" s="6">
        <f>'MASTER KEY'!A3779</f>
        <v>0</v>
      </c>
      <c r="B3779" t="e">
        <f>VLOOKUP(A3779,'MASTER KEY'!$A$2:$B9739,2,FALSE)</f>
        <v>#N/A</v>
      </c>
      <c r="C3779" s="149" t="e">
        <f>VLOOKUP(A3779,'MASTER KEY'!$A$2:$C9739,3,TRUE)</f>
        <v>#N/A</v>
      </c>
      <c r="D3779" s="6" t="e">
        <f t="shared" si="101"/>
        <v>#N/A</v>
      </c>
      <c r="E3779" s="149" t="e">
        <f t="shared" si="102"/>
        <v>#N/A</v>
      </c>
      <c r="F3779" s="173">
        <v>1</v>
      </c>
      <c r="G3779" t="e">
        <f>VLOOKUP(A3779,'MASTER KEY'!$A$2:$K8777,11,FALSE)</f>
        <v>#N/A</v>
      </c>
      <c r="H3779">
        <v>0</v>
      </c>
    </row>
    <row r="3780" spans="1:8">
      <c r="A3780" s="6">
        <f>'MASTER KEY'!A3780</f>
        <v>0</v>
      </c>
      <c r="B3780" t="e">
        <f>VLOOKUP(A3780,'MASTER KEY'!$A$2:$B9740,2,FALSE)</f>
        <v>#N/A</v>
      </c>
      <c r="C3780" s="149" t="e">
        <f>VLOOKUP(A3780,'MASTER KEY'!$A$2:$C9740,3,TRUE)</f>
        <v>#N/A</v>
      </c>
      <c r="D3780" s="6" t="e">
        <f t="shared" si="101"/>
        <v>#N/A</v>
      </c>
      <c r="E3780" s="149" t="e">
        <f t="shared" si="102"/>
        <v>#N/A</v>
      </c>
      <c r="F3780" s="173">
        <v>1</v>
      </c>
      <c r="G3780" t="e">
        <f>VLOOKUP(A3780,'MASTER KEY'!$A$2:$K8778,11,FALSE)</f>
        <v>#N/A</v>
      </c>
      <c r="H3780">
        <v>0</v>
      </c>
    </row>
    <row r="3781" spans="1:8">
      <c r="A3781" s="6">
        <f>'MASTER KEY'!A3781</f>
        <v>0</v>
      </c>
      <c r="B3781" t="e">
        <f>VLOOKUP(A3781,'MASTER KEY'!$A$2:$B9741,2,FALSE)</f>
        <v>#N/A</v>
      </c>
      <c r="C3781" s="149" t="e">
        <f>VLOOKUP(A3781,'MASTER KEY'!$A$2:$C9741,3,TRUE)</f>
        <v>#N/A</v>
      </c>
      <c r="D3781" s="6" t="e">
        <f t="shared" si="101"/>
        <v>#N/A</v>
      </c>
      <c r="E3781" s="149" t="e">
        <f t="shared" si="102"/>
        <v>#N/A</v>
      </c>
      <c r="F3781" s="173">
        <v>1</v>
      </c>
      <c r="G3781" t="e">
        <f>VLOOKUP(A3781,'MASTER KEY'!$A$2:$K8779,11,FALSE)</f>
        <v>#N/A</v>
      </c>
      <c r="H3781">
        <v>0</v>
      </c>
    </row>
    <row r="3782" spans="1:8">
      <c r="A3782" s="6">
        <f>'MASTER KEY'!A3782</f>
        <v>0</v>
      </c>
      <c r="B3782" t="e">
        <f>VLOOKUP(A3782,'MASTER KEY'!$A$2:$B9742,2,FALSE)</f>
        <v>#N/A</v>
      </c>
      <c r="C3782" s="149" t="e">
        <f>VLOOKUP(A3782,'MASTER KEY'!$A$2:$C9742,3,TRUE)</f>
        <v>#N/A</v>
      </c>
      <c r="D3782" s="6" t="e">
        <f t="shared" si="101"/>
        <v>#N/A</v>
      </c>
      <c r="E3782" s="149" t="e">
        <f t="shared" si="102"/>
        <v>#N/A</v>
      </c>
      <c r="F3782" s="173">
        <v>1</v>
      </c>
      <c r="G3782" t="e">
        <f>VLOOKUP(A3782,'MASTER KEY'!$A$2:$K8780,11,FALSE)</f>
        <v>#N/A</v>
      </c>
      <c r="H3782">
        <v>0</v>
      </c>
    </row>
    <row r="3783" spans="1:8">
      <c r="A3783" s="6">
        <f>'MASTER KEY'!A3783</f>
        <v>0</v>
      </c>
      <c r="B3783" t="e">
        <f>VLOOKUP(A3783,'MASTER KEY'!$A$2:$B9743,2,FALSE)</f>
        <v>#N/A</v>
      </c>
      <c r="C3783" s="149" t="e">
        <f>VLOOKUP(A3783,'MASTER KEY'!$A$2:$C9743,3,TRUE)</f>
        <v>#N/A</v>
      </c>
      <c r="D3783" s="6" t="e">
        <f t="shared" si="101"/>
        <v>#N/A</v>
      </c>
      <c r="E3783" s="149" t="e">
        <f t="shared" si="102"/>
        <v>#N/A</v>
      </c>
      <c r="F3783" s="173">
        <v>1</v>
      </c>
      <c r="G3783" t="e">
        <f>VLOOKUP(A3783,'MASTER KEY'!$A$2:$K8781,11,FALSE)</f>
        <v>#N/A</v>
      </c>
      <c r="H3783">
        <v>0</v>
      </c>
    </row>
    <row r="3784" spans="1:8">
      <c r="A3784" s="6">
        <f>'MASTER KEY'!A3784</f>
        <v>0</v>
      </c>
      <c r="B3784" t="e">
        <f>VLOOKUP(A3784,'MASTER KEY'!$A$2:$B9744,2,FALSE)</f>
        <v>#N/A</v>
      </c>
      <c r="C3784" s="149" t="e">
        <f>VLOOKUP(A3784,'MASTER KEY'!$A$2:$C9744,3,TRUE)</f>
        <v>#N/A</v>
      </c>
      <c r="D3784" s="6" t="e">
        <f t="shared" si="101"/>
        <v>#N/A</v>
      </c>
      <c r="E3784" s="149" t="e">
        <f t="shared" si="102"/>
        <v>#N/A</v>
      </c>
      <c r="F3784" s="173">
        <v>1</v>
      </c>
      <c r="G3784" t="e">
        <f>VLOOKUP(A3784,'MASTER KEY'!$A$2:$K8782,11,FALSE)</f>
        <v>#N/A</v>
      </c>
      <c r="H3784">
        <v>0</v>
      </c>
    </row>
    <row r="3785" spans="1:8">
      <c r="A3785" s="6">
        <f>'MASTER KEY'!A3785</f>
        <v>0</v>
      </c>
      <c r="B3785" t="e">
        <f>VLOOKUP(A3785,'MASTER KEY'!$A$2:$B9745,2,FALSE)</f>
        <v>#N/A</v>
      </c>
      <c r="C3785" s="149" t="e">
        <f>VLOOKUP(A3785,'MASTER KEY'!$A$2:$C9745,3,TRUE)</f>
        <v>#N/A</v>
      </c>
      <c r="D3785" s="6" t="e">
        <f t="shared" si="101"/>
        <v>#N/A</v>
      </c>
      <c r="E3785" s="149" t="e">
        <f t="shared" si="102"/>
        <v>#N/A</v>
      </c>
      <c r="F3785" s="173">
        <v>1</v>
      </c>
      <c r="G3785" t="e">
        <f>VLOOKUP(A3785,'MASTER KEY'!$A$2:$K8783,11,FALSE)</f>
        <v>#N/A</v>
      </c>
      <c r="H3785">
        <v>0</v>
      </c>
    </row>
    <row r="3786" spans="1:8">
      <c r="A3786" s="6">
        <f>'MASTER KEY'!A3786</f>
        <v>0</v>
      </c>
      <c r="B3786" t="e">
        <f>VLOOKUP(A3786,'MASTER KEY'!$A$2:$B9746,2,FALSE)</f>
        <v>#N/A</v>
      </c>
      <c r="C3786" s="149" t="e">
        <f>VLOOKUP(A3786,'MASTER KEY'!$A$2:$C9746,3,TRUE)</f>
        <v>#N/A</v>
      </c>
      <c r="D3786" s="6" t="e">
        <f t="shared" si="101"/>
        <v>#N/A</v>
      </c>
      <c r="E3786" s="149" t="e">
        <f t="shared" si="102"/>
        <v>#N/A</v>
      </c>
      <c r="F3786" s="173">
        <v>1</v>
      </c>
      <c r="G3786" t="e">
        <f>VLOOKUP(A3786,'MASTER KEY'!$A$2:$K8784,11,FALSE)</f>
        <v>#N/A</v>
      </c>
      <c r="H3786">
        <v>0</v>
      </c>
    </row>
    <row r="3787" spans="1:8">
      <c r="A3787" s="6">
        <f>'MASTER KEY'!A3787</f>
        <v>0</v>
      </c>
      <c r="B3787" t="e">
        <f>VLOOKUP(A3787,'MASTER KEY'!$A$2:$B9747,2,FALSE)</f>
        <v>#N/A</v>
      </c>
      <c r="C3787" s="149" t="e">
        <f>VLOOKUP(A3787,'MASTER KEY'!$A$2:$C9747,3,TRUE)</f>
        <v>#N/A</v>
      </c>
      <c r="D3787" s="6" t="e">
        <f t="shared" ref="D3787:D3850" si="103">SUBSTITUTE(SUBSTITUTE(SUBSTITUTE(SUBSTITUTE(SUBSTITUTE(SUBSTITUTE(SUBSTITUTE(SUBSTITUTE(SUBSTITUTE(SUBSTITUTE(SUBSTITUTE(SUBSTITUTE(B3787," ","_"),"%",""),"(",""),")",""),"/",""),",",""),"-",""),".",""),"'",""),"&lt;",""),"&gt;",""),"=","")</f>
        <v>#N/A</v>
      </c>
      <c r="E3787" s="149" t="e">
        <f t="shared" si="102"/>
        <v>#N/A</v>
      </c>
      <c r="F3787" s="173">
        <v>1</v>
      </c>
      <c r="G3787" t="e">
        <f>VLOOKUP(A3787,'MASTER KEY'!$A$2:$K8785,11,FALSE)</f>
        <v>#N/A</v>
      </c>
      <c r="H3787">
        <v>0</v>
      </c>
    </row>
    <row r="3788" spans="1:8">
      <c r="A3788" s="6">
        <f>'MASTER KEY'!A3788</f>
        <v>0</v>
      </c>
      <c r="B3788" t="e">
        <f>VLOOKUP(A3788,'MASTER KEY'!$A$2:$B9748,2,FALSE)</f>
        <v>#N/A</v>
      </c>
      <c r="C3788" s="149" t="e">
        <f>VLOOKUP(A3788,'MASTER KEY'!$A$2:$C9748,3,TRUE)</f>
        <v>#N/A</v>
      </c>
      <c r="D3788" s="6" t="e">
        <f t="shared" si="103"/>
        <v>#N/A</v>
      </c>
      <c r="E3788" s="149" t="e">
        <f t="shared" si="102"/>
        <v>#N/A</v>
      </c>
      <c r="F3788" s="173">
        <v>1</v>
      </c>
      <c r="G3788" t="e">
        <f>VLOOKUP(A3788,'MASTER KEY'!$A$2:$K8786,11,FALSE)</f>
        <v>#N/A</v>
      </c>
      <c r="H3788">
        <v>0</v>
      </c>
    </row>
    <row r="3789" spans="1:8">
      <c r="A3789" s="6">
        <f>'MASTER KEY'!A3789</f>
        <v>0</v>
      </c>
      <c r="B3789" t="e">
        <f>VLOOKUP(A3789,'MASTER KEY'!$A$2:$B9749,2,FALSE)</f>
        <v>#N/A</v>
      </c>
      <c r="C3789" s="149" t="e">
        <f>VLOOKUP(A3789,'MASTER KEY'!$A$2:$C9749,3,TRUE)</f>
        <v>#N/A</v>
      </c>
      <c r="D3789" s="6" t="e">
        <f t="shared" si="103"/>
        <v>#N/A</v>
      </c>
      <c r="E3789" s="149" t="e">
        <f t="shared" si="102"/>
        <v>#N/A</v>
      </c>
      <c r="F3789" s="173">
        <v>1</v>
      </c>
      <c r="G3789" t="e">
        <f>VLOOKUP(A3789,'MASTER KEY'!$A$2:$K8787,11,FALSE)</f>
        <v>#N/A</v>
      </c>
      <c r="H3789">
        <v>0</v>
      </c>
    </row>
    <row r="3790" spans="1:8">
      <c r="A3790" s="6">
        <f>'MASTER KEY'!A3790</f>
        <v>0</v>
      </c>
      <c r="B3790" t="e">
        <f>VLOOKUP(A3790,'MASTER KEY'!$A$2:$B9750,2,FALSE)</f>
        <v>#N/A</v>
      </c>
      <c r="C3790" s="149" t="e">
        <f>VLOOKUP(A3790,'MASTER KEY'!$A$2:$C9750,3,TRUE)</f>
        <v>#N/A</v>
      </c>
      <c r="D3790" s="6" t="e">
        <f t="shared" si="103"/>
        <v>#N/A</v>
      </c>
      <c r="E3790" s="149" t="e">
        <f t="shared" si="102"/>
        <v>#N/A</v>
      </c>
      <c r="F3790" s="173">
        <v>1</v>
      </c>
      <c r="G3790" t="e">
        <f>VLOOKUP(A3790,'MASTER KEY'!$A$2:$K8788,11,FALSE)</f>
        <v>#N/A</v>
      </c>
      <c r="H3790">
        <v>0</v>
      </c>
    </row>
    <row r="3791" spans="1:8">
      <c r="A3791" s="6">
        <f>'MASTER KEY'!A3791</f>
        <v>0</v>
      </c>
      <c r="B3791" t="e">
        <f>VLOOKUP(A3791,'MASTER KEY'!$A$2:$B9751,2,FALSE)</f>
        <v>#N/A</v>
      </c>
      <c r="C3791" s="149" t="e">
        <f>VLOOKUP(A3791,'MASTER KEY'!$A$2:$C9751,3,TRUE)</f>
        <v>#N/A</v>
      </c>
      <c r="D3791" s="6" t="e">
        <f t="shared" si="103"/>
        <v>#N/A</v>
      </c>
      <c r="E3791" s="149" t="e">
        <f t="shared" si="102"/>
        <v>#N/A</v>
      </c>
      <c r="F3791" s="173">
        <v>1</v>
      </c>
      <c r="G3791" t="e">
        <f>VLOOKUP(A3791,'MASTER KEY'!$A$2:$K8789,11,FALSE)</f>
        <v>#N/A</v>
      </c>
      <c r="H3791">
        <v>0</v>
      </c>
    </row>
    <row r="3792" spans="1:8">
      <c r="A3792" s="6">
        <f>'MASTER KEY'!A3792</f>
        <v>0</v>
      </c>
      <c r="B3792" t="e">
        <f>VLOOKUP(A3792,'MASTER KEY'!$A$2:$B9752,2,FALSE)</f>
        <v>#N/A</v>
      </c>
      <c r="C3792" s="149" t="e">
        <f>VLOOKUP(A3792,'MASTER KEY'!$A$2:$C9752,3,TRUE)</f>
        <v>#N/A</v>
      </c>
      <c r="D3792" s="6" t="e">
        <f t="shared" si="103"/>
        <v>#N/A</v>
      </c>
      <c r="E3792" s="149" t="e">
        <f t="shared" si="102"/>
        <v>#N/A</v>
      </c>
      <c r="F3792" s="173">
        <v>1</v>
      </c>
      <c r="G3792" t="e">
        <f>VLOOKUP(A3792,'MASTER KEY'!$A$2:$K8790,11,FALSE)</f>
        <v>#N/A</v>
      </c>
      <c r="H3792">
        <v>0</v>
      </c>
    </row>
    <row r="3793" spans="1:8">
      <c r="A3793" s="6">
        <f>'MASTER KEY'!A3793</f>
        <v>0</v>
      </c>
      <c r="B3793" t="e">
        <f>VLOOKUP(A3793,'MASTER KEY'!$A$2:$B9753,2,FALSE)</f>
        <v>#N/A</v>
      </c>
      <c r="C3793" s="149" t="e">
        <f>VLOOKUP(A3793,'MASTER KEY'!$A$2:$C9753,3,TRUE)</f>
        <v>#N/A</v>
      </c>
      <c r="D3793" s="6" t="e">
        <f t="shared" si="103"/>
        <v>#N/A</v>
      </c>
      <c r="E3793" s="149" t="e">
        <f t="shared" si="102"/>
        <v>#N/A</v>
      </c>
      <c r="F3793" s="173">
        <v>1</v>
      </c>
      <c r="G3793" t="e">
        <f>VLOOKUP(A3793,'MASTER KEY'!$A$2:$K8791,11,FALSE)</f>
        <v>#N/A</v>
      </c>
      <c r="H3793">
        <v>0</v>
      </c>
    </row>
    <row r="3794" spans="1:8">
      <c r="A3794" s="6">
        <f>'MASTER KEY'!A3794</f>
        <v>0</v>
      </c>
      <c r="B3794" t="e">
        <f>VLOOKUP(A3794,'MASTER KEY'!$A$2:$B9754,2,FALSE)</f>
        <v>#N/A</v>
      </c>
      <c r="C3794" s="149" t="e">
        <f>VLOOKUP(A3794,'MASTER KEY'!$A$2:$C9754,3,TRUE)</f>
        <v>#N/A</v>
      </c>
      <c r="D3794" s="6" t="e">
        <f t="shared" si="103"/>
        <v>#N/A</v>
      </c>
      <c r="E3794" s="149" t="e">
        <f t="shared" si="102"/>
        <v>#N/A</v>
      </c>
      <c r="F3794" s="173">
        <v>1</v>
      </c>
      <c r="G3794" t="e">
        <f>VLOOKUP(A3794,'MASTER KEY'!$A$2:$K8792,11,FALSE)</f>
        <v>#N/A</v>
      </c>
      <c r="H3794">
        <v>0</v>
      </c>
    </row>
    <row r="3795" spans="1:8">
      <c r="A3795" s="6">
        <f>'MASTER KEY'!A3795</f>
        <v>0</v>
      </c>
      <c r="B3795" t="e">
        <f>VLOOKUP(A3795,'MASTER KEY'!$A$2:$B9755,2,FALSE)</f>
        <v>#N/A</v>
      </c>
      <c r="C3795" s="149" t="e">
        <f>VLOOKUP(A3795,'MASTER KEY'!$A$2:$C9755,3,TRUE)</f>
        <v>#N/A</v>
      </c>
      <c r="D3795" s="6" t="e">
        <f t="shared" si="103"/>
        <v>#N/A</v>
      </c>
      <c r="E3795" s="149" t="e">
        <f t="shared" si="102"/>
        <v>#N/A</v>
      </c>
      <c r="F3795" s="173">
        <v>1</v>
      </c>
      <c r="G3795" t="e">
        <f>VLOOKUP(A3795,'MASTER KEY'!$A$2:$K8793,11,FALSE)</f>
        <v>#N/A</v>
      </c>
      <c r="H3795">
        <v>0</v>
      </c>
    </row>
    <row r="3796" spans="1:8">
      <c r="A3796" s="6">
        <f>'MASTER KEY'!A3796</f>
        <v>0</v>
      </c>
      <c r="B3796" t="e">
        <f>VLOOKUP(A3796,'MASTER KEY'!$A$2:$B9756,2,FALSE)</f>
        <v>#N/A</v>
      </c>
      <c r="C3796" s="149" t="e">
        <f>VLOOKUP(A3796,'MASTER KEY'!$A$2:$C9756,3,TRUE)</f>
        <v>#N/A</v>
      </c>
      <c r="D3796" s="6" t="e">
        <f t="shared" si="103"/>
        <v>#N/A</v>
      </c>
      <c r="E3796" s="149" t="e">
        <f t="shared" si="102"/>
        <v>#N/A</v>
      </c>
      <c r="F3796" s="173">
        <v>1</v>
      </c>
      <c r="G3796" t="e">
        <f>VLOOKUP(A3796,'MASTER KEY'!$A$2:$K8794,11,FALSE)</f>
        <v>#N/A</v>
      </c>
      <c r="H3796">
        <v>0</v>
      </c>
    </row>
    <row r="3797" spans="1:8">
      <c r="A3797" s="6">
        <f>'MASTER KEY'!A3797</f>
        <v>0</v>
      </c>
      <c r="B3797" t="e">
        <f>VLOOKUP(A3797,'MASTER KEY'!$A$2:$B9757,2,FALSE)</f>
        <v>#N/A</v>
      </c>
      <c r="C3797" s="149" t="e">
        <f>VLOOKUP(A3797,'MASTER KEY'!$A$2:$C9757,3,TRUE)</f>
        <v>#N/A</v>
      </c>
      <c r="D3797" s="6" t="e">
        <f t="shared" si="103"/>
        <v>#N/A</v>
      </c>
      <c r="E3797" s="149" t="e">
        <f t="shared" si="102"/>
        <v>#N/A</v>
      </c>
      <c r="F3797" s="173">
        <v>1</v>
      </c>
      <c r="G3797" t="e">
        <f>VLOOKUP(A3797,'MASTER KEY'!$A$2:$K8795,11,FALSE)</f>
        <v>#N/A</v>
      </c>
      <c r="H3797">
        <v>0</v>
      </c>
    </row>
    <row r="3798" spans="1:8">
      <c r="A3798" s="6">
        <f>'MASTER KEY'!A3798</f>
        <v>0</v>
      </c>
      <c r="B3798" t="e">
        <f>VLOOKUP(A3798,'MASTER KEY'!$A$2:$B9758,2,FALSE)</f>
        <v>#N/A</v>
      </c>
      <c r="C3798" s="149" t="e">
        <f>VLOOKUP(A3798,'MASTER KEY'!$A$2:$C9758,3,TRUE)</f>
        <v>#N/A</v>
      </c>
      <c r="D3798" s="6" t="e">
        <f t="shared" si="103"/>
        <v>#N/A</v>
      </c>
      <c r="E3798" s="149" t="e">
        <f t="shared" si="102"/>
        <v>#N/A</v>
      </c>
      <c r="F3798" s="173">
        <v>1</v>
      </c>
      <c r="G3798" t="e">
        <f>VLOOKUP(A3798,'MASTER KEY'!$A$2:$K8796,11,FALSE)</f>
        <v>#N/A</v>
      </c>
      <c r="H3798">
        <v>0</v>
      </c>
    </row>
    <row r="3799" spans="1:8">
      <c r="A3799" s="6">
        <f>'MASTER KEY'!A3799</f>
        <v>0</v>
      </c>
      <c r="B3799" t="e">
        <f>VLOOKUP(A3799,'MASTER KEY'!$A$2:$B9759,2,FALSE)</f>
        <v>#N/A</v>
      </c>
      <c r="C3799" s="149" t="e">
        <f>VLOOKUP(A3799,'MASTER KEY'!$A$2:$C9759,3,TRUE)</f>
        <v>#N/A</v>
      </c>
      <c r="D3799" s="6" t="e">
        <f t="shared" si="103"/>
        <v>#N/A</v>
      </c>
      <c r="E3799" s="149" t="e">
        <f t="shared" si="102"/>
        <v>#N/A</v>
      </c>
      <c r="F3799" s="173">
        <v>1</v>
      </c>
      <c r="G3799" t="e">
        <f>VLOOKUP(A3799,'MASTER KEY'!$A$2:$K8797,11,FALSE)</f>
        <v>#N/A</v>
      </c>
      <c r="H3799">
        <v>0</v>
      </c>
    </row>
    <row r="3800" spans="1:8">
      <c r="A3800" s="6">
        <f>'MASTER KEY'!A3800</f>
        <v>0</v>
      </c>
      <c r="B3800" t="e">
        <f>VLOOKUP(A3800,'MASTER KEY'!$A$2:$B9760,2,FALSE)</f>
        <v>#N/A</v>
      </c>
      <c r="C3800" s="149" t="e">
        <f>VLOOKUP(A3800,'MASTER KEY'!$A$2:$C9760,3,TRUE)</f>
        <v>#N/A</v>
      </c>
      <c r="D3800" s="6" t="e">
        <f t="shared" si="103"/>
        <v>#N/A</v>
      </c>
      <c r="E3800" s="149" t="e">
        <f t="shared" si="102"/>
        <v>#N/A</v>
      </c>
      <c r="F3800" s="173">
        <v>1</v>
      </c>
      <c r="G3800" t="e">
        <f>VLOOKUP(A3800,'MASTER KEY'!$A$2:$K8798,11,FALSE)</f>
        <v>#N/A</v>
      </c>
      <c r="H3800">
        <v>0</v>
      </c>
    </row>
    <row r="3801" spans="1:8">
      <c r="A3801" s="6">
        <f>'MASTER KEY'!A3801</f>
        <v>0</v>
      </c>
      <c r="B3801" t="e">
        <f>VLOOKUP(A3801,'MASTER KEY'!$A$2:$B9761,2,FALSE)</f>
        <v>#N/A</v>
      </c>
      <c r="C3801" s="149" t="e">
        <f>VLOOKUP(A3801,'MASTER KEY'!$A$2:$C9761,3,TRUE)</f>
        <v>#N/A</v>
      </c>
      <c r="D3801" s="6" t="e">
        <f t="shared" si="103"/>
        <v>#N/A</v>
      </c>
      <c r="E3801" s="149" t="e">
        <f t="shared" si="102"/>
        <v>#N/A</v>
      </c>
      <c r="F3801" s="173">
        <v>1</v>
      </c>
      <c r="G3801" t="e">
        <f>VLOOKUP(A3801,'MASTER KEY'!$A$2:$K8799,11,FALSE)</f>
        <v>#N/A</v>
      </c>
      <c r="H3801">
        <v>0</v>
      </c>
    </row>
    <row r="3802" spans="1:8">
      <c r="A3802" s="6">
        <f>'MASTER KEY'!A3802</f>
        <v>0</v>
      </c>
      <c r="B3802" t="e">
        <f>VLOOKUP(A3802,'MASTER KEY'!$A$2:$B9762,2,FALSE)</f>
        <v>#N/A</v>
      </c>
      <c r="C3802" s="149" t="e">
        <f>VLOOKUP(A3802,'MASTER KEY'!$A$2:$C9762,3,TRUE)</f>
        <v>#N/A</v>
      </c>
      <c r="D3802" s="6" t="e">
        <f t="shared" si="103"/>
        <v>#N/A</v>
      </c>
      <c r="E3802" s="149" t="e">
        <f t="shared" si="102"/>
        <v>#N/A</v>
      </c>
      <c r="F3802" s="173">
        <v>1</v>
      </c>
      <c r="G3802" t="e">
        <f>VLOOKUP(A3802,'MASTER KEY'!$A$2:$K8800,11,FALSE)</f>
        <v>#N/A</v>
      </c>
      <c r="H3802">
        <v>0</v>
      </c>
    </row>
    <row r="3803" spans="1:8">
      <c r="A3803" s="6">
        <f>'MASTER KEY'!A3803</f>
        <v>0</v>
      </c>
      <c r="B3803" t="e">
        <f>VLOOKUP(A3803,'MASTER KEY'!$A$2:$B9763,2,FALSE)</f>
        <v>#N/A</v>
      </c>
      <c r="C3803" s="149" t="e">
        <f>VLOOKUP(A3803,'MASTER KEY'!$A$2:$C9763,3,TRUE)</f>
        <v>#N/A</v>
      </c>
      <c r="D3803" s="6" t="e">
        <f t="shared" si="103"/>
        <v>#N/A</v>
      </c>
      <c r="E3803" s="149" t="e">
        <f t="shared" si="102"/>
        <v>#N/A</v>
      </c>
      <c r="F3803" s="173">
        <v>1</v>
      </c>
      <c r="G3803" t="e">
        <f>VLOOKUP(A3803,'MASTER KEY'!$A$2:$K8801,11,FALSE)</f>
        <v>#N/A</v>
      </c>
      <c r="H3803">
        <v>0</v>
      </c>
    </row>
    <row r="3804" spans="1:8">
      <c r="A3804" s="6">
        <f>'MASTER KEY'!A3804</f>
        <v>0</v>
      </c>
      <c r="B3804" t="e">
        <f>VLOOKUP(A3804,'MASTER KEY'!$A$2:$B9764,2,FALSE)</f>
        <v>#N/A</v>
      </c>
      <c r="C3804" s="149" t="e">
        <f>VLOOKUP(A3804,'MASTER KEY'!$A$2:$C9764,3,TRUE)</f>
        <v>#N/A</v>
      </c>
      <c r="D3804" s="6" t="e">
        <f t="shared" si="103"/>
        <v>#N/A</v>
      </c>
      <c r="E3804" s="149" t="e">
        <f t="shared" si="102"/>
        <v>#N/A</v>
      </c>
      <c r="F3804" s="173">
        <v>1</v>
      </c>
      <c r="G3804" t="e">
        <f>VLOOKUP(A3804,'MASTER KEY'!$A$2:$K8802,11,FALSE)</f>
        <v>#N/A</v>
      </c>
      <c r="H3804">
        <v>0</v>
      </c>
    </row>
    <row r="3805" spans="1:8">
      <c r="A3805" s="6">
        <f>'MASTER KEY'!A3805</f>
        <v>0</v>
      </c>
      <c r="B3805" t="e">
        <f>VLOOKUP(A3805,'MASTER KEY'!$A$2:$B9765,2,FALSE)</f>
        <v>#N/A</v>
      </c>
      <c r="C3805" s="149" t="e">
        <f>VLOOKUP(A3805,'MASTER KEY'!$A$2:$C9765,3,TRUE)</f>
        <v>#N/A</v>
      </c>
      <c r="D3805" s="6" t="e">
        <f t="shared" si="103"/>
        <v>#N/A</v>
      </c>
      <c r="E3805" s="149" t="e">
        <f t="shared" si="102"/>
        <v>#N/A</v>
      </c>
      <c r="F3805" s="173">
        <v>1</v>
      </c>
      <c r="G3805" t="e">
        <f>VLOOKUP(A3805,'MASTER KEY'!$A$2:$K8803,11,FALSE)</f>
        <v>#N/A</v>
      </c>
      <c r="H3805">
        <v>0</v>
      </c>
    </row>
    <row r="3806" spans="1:8">
      <c r="A3806" s="6">
        <f>'MASTER KEY'!A3806</f>
        <v>0</v>
      </c>
      <c r="B3806" t="e">
        <f>VLOOKUP(A3806,'MASTER KEY'!$A$2:$B9766,2,FALSE)</f>
        <v>#N/A</v>
      </c>
      <c r="C3806" s="149" t="e">
        <f>VLOOKUP(A3806,'MASTER KEY'!$A$2:$C9766,3,TRUE)</f>
        <v>#N/A</v>
      </c>
      <c r="D3806" s="6" t="e">
        <f t="shared" si="103"/>
        <v>#N/A</v>
      </c>
      <c r="E3806" s="149" t="e">
        <f t="shared" si="102"/>
        <v>#N/A</v>
      </c>
      <c r="F3806" s="173">
        <v>1</v>
      </c>
      <c r="G3806" t="e">
        <f>VLOOKUP(A3806,'MASTER KEY'!$A$2:$K8804,11,FALSE)</f>
        <v>#N/A</v>
      </c>
      <c r="H3806">
        <v>0</v>
      </c>
    </row>
    <row r="3807" spans="1:8">
      <c r="A3807" s="6">
        <f>'MASTER KEY'!A3807</f>
        <v>0</v>
      </c>
      <c r="B3807" t="e">
        <f>VLOOKUP(A3807,'MASTER KEY'!$A$2:$B9767,2,FALSE)</f>
        <v>#N/A</v>
      </c>
      <c r="C3807" s="149" t="e">
        <f>VLOOKUP(A3807,'MASTER KEY'!$A$2:$C9767,3,TRUE)</f>
        <v>#N/A</v>
      </c>
      <c r="D3807" s="6" t="e">
        <f t="shared" si="103"/>
        <v>#N/A</v>
      </c>
      <c r="E3807" s="149" t="e">
        <f t="shared" si="102"/>
        <v>#N/A</v>
      </c>
      <c r="F3807" s="173">
        <v>1</v>
      </c>
      <c r="G3807" t="e">
        <f>VLOOKUP(A3807,'MASTER KEY'!$A$2:$K8805,11,FALSE)</f>
        <v>#N/A</v>
      </c>
      <c r="H3807">
        <v>0</v>
      </c>
    </row>
    <row r="3808" spans="1:8">
      <c r="A3808" s="6">
        <f>'MASTER KEY'!A3808</f>
        <v>0</v>
      </c>
      <c r="B3808" t="e">
        <f>VLOOKUP(A3808,'MASTER KEY'!$A$2:$B9768,2,FALSE)</f>
        <v>#N/A</v>
      </c>
      <c r="C3808" s="149" t="e">
        <f>VLOOKUP(A3808,'MASTER KEY'!$A$2:$C9768,3,TRUE)</f>
        <v>#N/A</v>
      </c>
      <c r="D3808" s="6" t="e">
        <f t="shared" si="103"/>
        <v>#N/A</v>
      </c>
      <c r="E3808" s="149" t="e">
        <f t="shared" si="102"/>
        <v>#N/A</v>
      </c>
      <c r="F3808" s="173">
        <v>1</v>
      </c>
      <c r="G3808" t="e">
        <f>VLOOKUP(A3808,'MASTER KEY'!$A$2:$K8806,11,FALSE)</f>
        <v>#N/A</v>
      </c>
      <c r="H3808">
        <v>0</v>
      </c>
    </row>
    <row r="3809" spans="1:8">
      <c r="A3809" s="6">
        <f>'MASTER KEY'!A3809</f>
        <v>0</v>
      </c>
      <c r="B3809" t="e">
        <f>VLOOKUP(A3809,'MASTER KEY'!$A$2:$B9769,2,FALSE)</f>
        <v>#N/A</v>
      </c>
      <c r="C3809" s="149" t="e">
        <f>VLOOKUP(A3809,'MASTER KEY'!$A$2:$C9769,3,TRUE)</f>
        <v>#N/A</v>
      </c>
      <c r="D3809" s="6" t="e">
        <f t="shared" si="103"/>
        <v>#N/A</v>
      </c>
      <c r="E3809" s="149" t="e">
        <f t="shared" si="102"/>
        <v>#N/A</v>
      </c>
      <c r="F3809" s="173">
        <v>1</v>
      </c>
      <c r="G3809" t="e">
        <f>VLOOKUP(A3809,'MASTER KEY'!$A$2:$K8807,11,FALSE)</f>
        <v>#N/A</v>
      </c>
      <c r="H3809">
        <v>0</v>
      </c>
    </row>
    <row r="3810" spans="1:8">
      <c r="A3810" s="6">
        <f>'MASTER KEY'!A3810</f>
        <v>0</v>
      </c>
      <c r="B3810" t="e">
        <f>VLOOKUP(A3810,'MASTER KEY'!$A$2:$B9770,2,FALSE)</f>
        <v>#N/A</v>
      </c>
      <c r="C3810" s="149" t="e">
        <f>VLOOKUP(A3810,'MASTER KEY'!$A$2:$C9770,3,TRUE)</f>
        <v>#N/A</v>
      </c>
      <c r="D3810" s="6" t="e">
        <f t="shared" si="103"/>
        <v>#N/A</v>
      </c>
      <c r="E3810" s="149" t="e">
        <f t="shared" si="102"/>
        <v>#N/A</v>
      </c>
      <c r="F3810" s="173">
        <v>1</v>
      </c>
      <c r="G3810" t="e">
        <f>VLOOKUP(A3810,'MASTER KEY'!$A$2:$K8808,11,FALSE)</f>
        <v>#N/A</v>
      </c>
      <c r="H3810">
        <v>0</v>
      </c>
    </row>
    <row r="3811" spans="1:8">
      <c r="A3811" s="6">
        <f>'MASTER KEY'!A3811</f>
        <v>0</v>
      </c>
      <c r="B3811" t="e">
        <f>VLOOKUP(A3811,'MASTER KEY'!$A$2:$B9771,2,FALSE)</f>
        <v>#N/A</v>
      </c>
      <c r="C3811" s="149" t="e">
        <f>VLOOKUP(A3811,'MASTER KEY'!$A$2:$C9771,3,TRUE)</f>
        <v>#N/A</v>
      </c>
      <c r="D3811" s="6" t="e">
        <f t="shared" si="103"/>
        <v>#N/A</v>
      </c>
      <c r="E3811" s="149" t="e">
        <f t="shared" si="102"/>
        <v>#N/A</v>
      </c>
      <c r="F3811" s="173">
        <v>1</v>
      </c>
      <c r="G3811" t="e">
        <f>VLOOKUP(A3811,'MASTER KEY'!$A$2:$K8809,11,FALSE)</f>
        <v>#N/A</v>
      </c>
      <c r="H3811">
        <v>0</v>
      </c>
    </row>
    <row r="3812" spans="1:8">
      <c r="A3812" s="6">
        <f>'MASTER KEY'!A3812</f>
        <v>0</v>
      </c>
      <c r="B3812" t="e">
        <f>VLOOKUP(A3812,'MASTER KEY'!$A$2:$B9772,2,FALSE)</f>
        <v>#N/A</v>
      </c>
      <c r="C3812" s="149" t="e">
        <f>VLOOKUP(A3812,'MASTER KEY'!$A$2:$C9772,3,TRUE)</f>
        <v>#N/A</v>
      </c>
      <c r="D3812" s="6" t="e">
        <f t="shared" si="103"/>
        <v>#N/A</v>
      </c>
      <c r="E3812" s="149" t="e">
        <f t="shared" si="102"/>
        <v>#N/A</v>
      </c>
      <c r="F3812" s="173">
        <v>1</v>
      </c>
      <c r="G3812" t="e">
        <f>VLOOKUP(A3812,'MASTER KEY'!$A$2:$K8810,11,FALSE)</f>
        <v>#N/A</v>
      </c>
      <c r="H3812">
        <v>0</v>
      </c>
    </row>
    <row r="3813" spans="1:8">
      <c r="A3813" s="6">
        <f>'MASTER KEY'!A3813</f>
        <v>0</v>
      </c>
      <c r="B3813" t="e">
        <f>VLOOKUP(A3813,'MASTER KEY'!$A$2:$B9773,2,FALSE)</f>
        <v>#N/A</v>
      </c>
      <c r="C3813" s="149" t="e">
        <f>VLOOKUP(A3813,'MASTER KEY'!$A$2:$C9773,3,TRUE)</f>
        <v>#N/A</v>
      </c>
      <c r="D3813" s="6" t="e">
        <f t="shared" si="103"/>
        <v>#N/A</v>
      </c>
      <c r="E3813" s="149" t="e">
        <f t="shared" si="102"/>
        <v>#N/A</v>
      </c>
      <c r="F3813" s="173">
        <v>1</v>
      </c>
      <c r="G3813" t="e">
        <f>VLOOKUP(A3813,'MASTER KEY'!$A$2:$K8811,11,FALSE)</f>
        <v>#N/A</v>
      </c>
      <c r="H3813">
        <v>0</v>
      </c>
    </row>
    <row r="3814" spans="1:8">
      <c r="A3814" s="6">
        <f>'MASTER KEY'!A3814</f>
        <v>0</v>
      </c>
      <c r="B3814" t="e">
        <f>VLOOKUP(A3814,'MASTER KEY'!$A$2:$B9774,2,FALSE)</f>
        <v>#N/A</v>
      </c>
      <c r="C3814" s="149" t="e">
        <f>VLOOKUP(A3814,'MASTER KEY'!$A$2:$C9774,3,TRUE)</f>
        <v>#N/A</v>
      </c>
      <c r="D3814" s="6" t="e">
        <f t="shared" si="103"/>
        <v>#N/A</v>
      </c>
      <c r="E3814" s="149" t="e">
        <f t="shared" si="102"/>
        <v>#N/A</v>
      </c>
      <c r="F3814" s="173">
        <v>1</v>
      </c>
      <c r="G3814" t="e">
        <f>VLOOKUP(A3814,'MASTER KEY'!$A$2:$K8812,11,FALSE)</f>
        <v>#N/A</v>
      </c>
      <c r="H3814">
        <v>0</v>
      </c>
    </row>
    <row r="3815" spans="1:8">
      <c r="A3815" s="6">
        <f>'MASTER KEY'!A3815</f>
        <v>0</v>
      </c>
      <c r="B3815" t="e">
        <f>VLOOKUP(A3815,'MASTER KEY'!$A$2:$B9775,2,FALSE)</f>
        <v>#N/A</v>
      </c>
      <c r="C3815" s="149" t="e">
        <f>VLOOKUP(A3815,'MASTER KEY'!$A$2:$C9775,3,TRUE)</f>
        <v>#N/A</v>
      </c>
      <c r="D3815" s="6" t="e">
        <f t="shared" si="103"/>
        <v>#N/A</v>
      </c>
      <c r="E3815" s="149" t="e">
        <f t="shared" si="102"/>
        <v>#N/A</v>
      </c>
      <c r="F3815" s="173">
        <v>1</v>
      </c>
      <c r="G3815" t="e">
        <f>VLOOKUP(A3815,'MASTER KEY'!$A$2:$K8813,11,FALSE)</f>
        <v>#N/A</v>
      </c>
      <c r="H3815">
        <v>0</v>
      </c>
    </row>
    <row r="3816" spans="1:8">
      <c r="A3816" s="6">
        <f>'MASTER KEY'!A3816</f>
        <v>0</v>
      </c>
      <c r="B3816" t="e">
        <f>VLOOKUP(A3816,'MASTER KEY'!$A$2:$B9776,2,FALSE)</f>
        <v>#N/A</v>
      </c>
      <c r="C3816" s="149" t="e">
        <f>VLOOKUP(A3816,'MASTER KEY'!$A$2:$C9776,3,TRUE)</f>
        <v>#N/A</v>
      </c>
      <c r="D3816" s="6" t="e">
        <f t="shared" si="103"/>
        <v>#N/A</v>
      </c>
      <c r="E3816" s="149" t="e">
        <f t="shared" si="102"/>
        <v>#N/A</v>
      </c>
      <c r="F3816" s="173">
        <v>1</v>
      </c>
      <c r="G3816" t="e">
        <f>VLOOKUP(A3816,'MASTER KEY'!$A$2:$K8814,11,FALSE)</f>
        <v>#N/A</v>
      </c>
      <c r="H3816">
        <v>0</v>
      </c>
    </row>
    <row r="3817" spans="1:8">
      <c r="A3817" s="6">
        <f>'MASTER KEY'!A3817</f>
        <v>0</v>
      </c>
      <c r="B3817" t="e">
        <f>VLOOKUP(A3817,'MASTER KEY'!$A$2:$B9777,2,FALSE)</f>
        <v>#N/A</v>
      </c>
      <c r="C3817" s="149" t="e">
        <f>VLOOKUP(A3817,'MASTER KEY'!$A$2:$C9777,3,TRUE)</f>
        <v>#N/A</v>
      </c>
      <c r="D3817" s="6" t="e">
        <f t="shared" si="103"/>
        <v>#N/A</v>
      </c>
      <c r="E3817" s="149" t="e">
        <f t="shared" si="102"/>
        <v>#N/A</v>
      </c>
      <c r="F3817" s="173">
        <v>1</v>
      </c>
      <c r="G3817" t="e">
        <f>VLOOKUP(A3817,'MASTER KEY'!$A$2:$K8815,11,FALSE)</f>
        <v>#N/A</v>
      </c>
      <c r="H3817">
        <v>0</v>
      </c>
    </row>
    <row r="3818" spans="1:8">
      <c r="A3818" s="6">
        <f>'MASTER KEY'!A3818</f>
        <v>0</v>
      </c>
      <c r="B3818" t="e">
        <f>VLOOKUP(A3818,'MASTER KEY'!$A$2:$B9778,2,FALSE)</f>
        <v>#N/A</v>
      </c>
      <c r="C3818" s="149" t="e">
        <f>VLOOKUP(A3818,'MASTER KEY'!$A$2:$C9778,3,TRUE)</f>
        <v>#N/A</v>
      </c>
      <c r="D3818" s="6" t="e">
        <f t="shared" si="103"/>
        <v>#N/A</v>
      </c>
      <c r="E3818" s="149" t="e">
        <f t="shared" si="102"/>
        <v>#N/A</v>
      </c>
      <c r="F3818" s="173">
        <v>1</v>
      </c>
      <c r="G3818" t="e">
        <f>VLOOKUP(A3818,'MASTER KEY'!$A$2:$K8816,11,FALSE)</f>
        <v>#N/A</v>
      </c>
      <c r="H3818">
        <v>0</v>
      </c>
    </row>
    <row r="3819" spans="1:8">
      <c r="A3819" s="6">
        <f>'MASTER KEY'!A3819</f>
        <v>0</v>
      </c>
      <c r="B3819" t="e">
        <f>VLOOKUP(A3819,'MASTER KEY'!$A$2:$B9779,2,FALSE)</f>
        <v>#N/A</v>
      </c>
      <c r="C3819" s="149" t="e">
        <f>VLOOKUP(A3819,'MASTER KEY'!$A$2:$C9779,3,TRUE)</f>
        <v>#N/A</v>
      </c>
      <c r="D3819" s="6" t="e">
        <f t="shared" si="103"/>
        <v>#N/A</v>
      </c>
      <c r="E3819" s="149" t="e">
        <f t="shared" si="102"/>
        <v>#N/A</v>
      </c>
      <c r="F3819" s="173">
        <v>1</v>
      </c>
      <c r="G3819" t="e">
        <f>VLOOKUP(A3819,'MASTER KEY'!$A$2:$K8817,11,FALSE)</f>
        <v>#N/A</v>
      </c>
      <c r="H3819">
        <v>0</v>
      </c>
    </row>
    <row r="3820" spans="1:8">
      <c r="A3820" s="6">
        <f>'MASTER KEY'!A3820</f>
        <v>0</v>
      </c>
      <c r="B3820" t="e">
        <f>VLOOKUP(A3820,'MASTER KEY'!$A$2:$B9780,2,FALSE)</f>
        <v>#N/A</v>
      </c>
      <c r="C3820" s="149" t="e">
        <f>VLOOKUP(A3820,'MASTER KEY'!$A$2:$C9780,3,TRUE)</f>
        <v>#N/A</v>
      </c>
      <c r="D3820" s="6" t="e">
        <f t="shared" si="103"/>
        <v>#N/A</v>
      </c>
      <c r="E3820" s="149" t="e">
        <f t="shared" si="102"/>
        <v>#N/A</v>
      </c>
      <c r="F3820" s="173">
        <v>1</v>
      </c>
      <c r="G3820" t="e">
        <f>VLOOKUP(A3820,'MASTER KEY'!$A$2:$K8818,11,FALSE)</f>
        <v>#N/A</v>
      </c>
      <c r="H3820">
        <v>0</v>
      </c>
    </row>
    <row r="3821" spans="1:8">
      <c r="A3821" s="6">
        <f>'MASTER KEY'!A3821</f>
        <v>0</v>
      </c>
      <c r="B3821" t="e">
        <f>VLOOKUP(A3821,'MASTER KEY'!$A$2:$B9781,2,FALSE)</f>
        <v>#N/A</v>
      </c>
      <c r="C3821" s="149" t="e">
        <f>VLOOKUP(A3821,'MASTER KEY'!$A$2:$C9781,3,TRUE)</f>
        <v>#N/A</v>
      </c>
      <c r="D3821" s="6" t="e">
        <f t="shared" si="103"/>
        <v>#N/A</v>
      </c>
      <c r="E3821" s="149" t="e">
        <f t="shared" si="102"/>
        <v>#N/A</v>
      </c>
      <c r="F3821" s="173">
        <v>1</v>
      </c>
      <c r="G3821" t="e">
        <f>VLOOKUP(A3821,'MASTER KEY'!$A$2:$K8819,11,FALSE)</f>
        <v>#N/A</v>
      </c>
      <c r="H3821">
        <v>0</v>
      </c>
    </row>
    <row r="3822" spans="1:8">
      <c r="A3822" s="6">
        <f>'MASTER KEY'!A3822</f>
        <v>0</v>
      </c>
      <c r="B3822" t="e">
        <f>VLOOKUP(A3822,'MASTER KEY'!$A$2:$B9782,2,FALSE)</f>
        <v>#N/A</v>
      </c>
      <c r="C3822" s="149" t="e">
        <f>VLOOKUP(A3822,'MASTER KEY'!$A$2:$C9782,3,TRUE)</f>
        <v>#N/A</v>
      </c>
      <c r="D3822" s="6" t="e">
        <f t="shared" si="103"/>
        <v>#N/A</v>
      </c>
      <c r="E3822" s="149" t="e">
        <f t="shared" si="102"/>
        <v>#N/A</v>
      </c>
      <c r="F3822" s="173">
        <v>1</v>
      </c>
      <c r="G3822" t="e">
        <f>VLOOKUP(A3822,'MASTER KEY'!$A$2:$K8820,11,FALSE)</f>
        <v>#N/A</v>
      </c>
      <c r="H3822">
        <v>0</v>
      </c>
    </row>
    <row r="3823" spans="1:8">
      <c r="A3823" s="6">
        <f>'MASTER KEY'!A3823</f>
        <v>0</v>
      </c>
      <c r="B3823" t="e">
        <f>VLOOKUP(A3823,'MASTER KEY'!$A$2:$B9783,2,FALSE)</f>
        <v>#N/A</v>
      </c>
      <c r="C3823" s="149" t="e">
        <f>VLOOKUP(A3823,'MASTER KEY'!$A$2:$C9783,3,TRUE)</f>
        <v>#N/A</v>
      </c>
      <c r="D3823" s="6" t="e">
        <f t="shared" si="103"/>
        <v>#N/A</v>
      </c>
      <c r="E3823" s="149" t="e">
        <f t="shared" si="102"/>
        <v>#N/A</v>
      </c>
      <c r="F3823" s="173">
        <v>1</v>
      </c>
      <c r="G3823" t="e">
        <f>VLOOKUP(A3823,'MASTER KEY'!$A$2:$K8821,11,FALSE)</f>
        <v>#N/A</v>
      </c>
      <c r="H3823">
        <v>0</v>
      </c>
    </row>
    <row r="3824" spans="1:8">
      <c r="A3824" s="6">
        <f>'MASTER KEY'!A3824</f>
        <v>0</v>
      </c>
      <c r="B3824" t="e">
        <f>VLOOKUP(A3824,'MASTER KEY'!$A$2:$B9784,2,FALSE)</f>
        <v>#N/A</v>
      </c>
      <c r="C3824" s="149" t="e">
        <f>VLOOKUP(A3824,'MASTER KEY'!$A$2:$C9784,3,TRUE)</f>
        <v>#N/A</v>
      </c>
      <c r="D3824" s="6" t="e">
        <f t="shared" si="103"/>
        <v>#N/A</v>
      </c>
      <c r="E3824" s="149" t="e">
        <f t="shared" si="102"/>
        <v>#N/A</v>
      </c>
      <c r="F3824" s="173">
        <v>1</v>
      </c>
      <c r="G3824" t="e">
        <f>VLOOKUP(A3824,'MASTER KEY'!$A$2:$K8822,11,FALSE)</f>
        <v>#N/A</v>
      </c>
      <c r="H3824">
        <v>0</v>
      </c>
    </row>
    <row r="3825" spans="1:8">
      <c r="A3825" s="6">
        <f>'MASTER KEY'!A3825</f>
        <v>0</v>
      </c>
      <c r="B3825" t="e">
        <f>VLOOKUP(A3825,'MASTER KEY'!$A$2:$B9785,2,FALSE)</f>
        <v>#N/A</v>
      </c>
      <c r="C3825" s="149" t="e">
        <f>VLOOKUP(A3825,'MASTER KEY'!$A$2:$C9785,3,TRUE)</f>
        <v>#N/A</v>
      </c>
      <c r="D3825" s="6" t="e">
        <f t="shared" si="103"/>
        <v>#N/A</v>
      </c>
      <c r="E3825" s="149" t="e">
        <f t="shared" si="102"/>
        <v>#N/A</v>
      </c>
      <c r="F3825" s="173">
        <v>1</v>
      </c>
      <c r="G3825" t="e">
        <f>VLOOKUP(A3825,'MASTER KEY'!$A$2:$K8823,11,FALSE)</f>
        <v>#N/A</v>
      </c>
      <c r="H3825">
        <v>0</v>
      </c>
    </row>
    <row r="3826" spans="1:8">
      <c r="A3826" s="6">
        <f>'MASTER KEY'!A3826</f>
        <v>0</v>
      </c>
      <c r="B3826" t="e">
        <f>VLOOKUP(A3826,'MASTER KEY'!$A$2:$B9786,2,FALSE)</f>
        <v>#N/A</v>
      </c>
      <c r="C3826" s="149" t="e">
        <f>VLOOKUP(A3826,'MASTER KEY'!$A$2:$C9786,3,TRUE)</f>
        <v>#N/A</v>
      </c>
      <c r="D3826" s="6" t="e">
        <f t="shared" si="103"/>
        <v>#N/A</v>
      </c>
      <c r="E3826" s="149" t="e">
        <f t="shared" si="102"/>
        <v>#N/A</v>
      </c>
      <c r="F3826" s="173">
        <v>1</v>
      </c>
      <c r="G3826" t="e">
        <f>VLOOKUP(A3826,'MASTER KEY'!$A$2:$K8824,11,FALSE)</f>
        <v>#N/A</v>
      </c>
      <c r="H3826">
        <v>0</v>
      </c>
    </row>
    <row r="3827" spans="1:8">
      <c r="A3827" s="6">
        <f>'MASTER KEY'!A3827</f>
        <v>0</v>
      </c>
      <c r="B3827" t="e">
        <f>VLOOKUP(A3827,'MASTER KEY'!$A$2:$B9787,2,FALSE)</f>
        <v>#N/A</v>
      </c>
      <c r="C3827" s="149" t="e">
        <f>VLOOKUP(A3827,'MASTER KEY'!$A$2:$C9787,3,TRUE)</f>
        <v>#N/A</v>
      </c>
      <c r="D3827" s="6" t="e">
        <f t="shared" si="103"/>
        <v>#N/A</v>
      </c>
      <c r="E3827" s="149" t="e">
        <f t="shared" si="102"/>
        <v>#N/A</v>
      </c>
      <c r="F3827" s="173">
        <v>1</v>
      </c>
      <c r="G3827" t="e">
        <f>VLOOKUP(A3827,'MASTER KEY'!$A$2:$K8825,11,FALSE)</f>
        <v>#N/A</v>
      </c>
      <c r="H3827">
        <v>0</v>
      </c>
    </row>
    <row r="3828" spans="1:8">
      <c r="A3828" s="6">
        <f>'MASTER KEY'!A3828</f>
        <v>0</v>
      </c>
      <c r="B3828" t="e">
        <f>VLOOKUP(A3828,'MASTER KEY'!$A$2:$B9788,2,FALSE)</f>
        <v>#N/A</v>
      </c>
      <c r="C3828" s="149" t="e">
        <f>VLOOKUP(A3828,'MASTER KEY'!$A$2:$C9788,3,TRUE)</f>
        <v>#N/A</v>
      </c>
      <c r="D3828" s="6" t="e">
        <f t="shared" si="103"/>
        <v>#N/A</v>
      </c>
      <c r="E3828" s="149" t="e">
        <f t="shared" si="102"/>
        <v>#N/A</v>
      </c>
      <c r="F3828" s="173">
        <v>1</v>
      </c>
      <c r="G3828" t="e">
        <f>VLOOKUP(A3828,'MASTER KEY'!$A$2:$K8826,11,FALSE)</f>
        <v>#N/A</v>
      </c>
      <c r="H3828">
        <v>0</v>
      </c>
    </row>
    <row r="3829" spans="1:8">
      <c r="A3829" s="6">
        <f>'MASTER KEY'!A3829</f>
        <v>0</v>
      </c>
      <c r="B3829" t="e">
        <f>VLOOKUP(A3829,'MASTER KEY'!$A$2:$B9789,2,FALSE)</f>
        <v>#N/A</v>
      </c>
      <c r="C3829" s="149" t="e">
        <f>VLOOKUP(A3829,'MASTER KEY'!$A$2:$C9789,3,TRUE)</f>
        <v>#N/A</v>
      </c>
      <c r="D3829" s="6" t="e">
        <f t="shared" si="103"/>
        <v>#N/A</v>
      </c>
      <c r="E3829" s="149" t="e">
        <f t="shared" si="102"/>
        <v>#N/A</v>
      </c>
      <c r="F3829" s="173">
        <v>1</v>
      </c>
      <c r="G3829" t="e">
        <f>VLOOKUP(A3829,'MASTER KEY'!$A$2:$K8827,11,FALSE)</f>
        <v>#N/A</v>
      </c>
      <c r="H3829">
        <v>0</v>
      </c>
    </row>
    <row r="3830" spans="1:8">
      <c r="A3830" s="6">
        <f>'MASTER KEY'!A3830</f>
        <v>0</v>
      </c>
      <c r="B3830" t="e">
        <f>VLOOKUP(A3830,'MASTER KEY'!$A$2:$B9790,2,FALSE)</f>
        <v>#N/A</v>
      </c>
      <c r="C3830" s="149" t="e">
        <f>VLOOKUP(A3830,'MASTER KEY'!$A$2:$C9790,3,TRUE)</f>
        <v>#N/A</v>
      </c>
      <c r="D3830" s="6" t="e">
        <f t="shared" si="103"/>
        <v>#N/A</v>
      </c>
      <c r="E3830" s="149" t="e">
        <f t="shared" si="102"/>
        <v>#N/A</v>
      </c>
      <c r="F3830" s="173">
        <v>1</v>
      </c>
      <c r="G3830" t="e">
        <f>VLOOKUP(A3830,'MASTER KEY'!$A$2:$K8828,11,FALSE)</f>
        <v>#N/A</v>
      </c>
      <c r="H3830">
        <v>0</v>
      </c>
    </row>
    <row r="3831" spans="1:8">
      <c r="A3831" s="6">
        <f>'MASTER KEY'!A3831</f>
        <v>0</v>
      </c>
      <c r="B3831" t="e">
        <f>VLOOKUP(A3831,'MASTER KEY'!$A$2:$B9791,2,FALSE)</f>
        <v>#N/A</v>
      </c>
      <c r="C3831" s="149" t="e">
        <f>VLOOKUP(A3831,'MASTER KEY'!$A$2:$C9791,3,TRUE)</f>
        <v>#N/A</v>
      </c>
      <c r="D3831" s="6" t="e">
        <f t="shared" si="103"/>
        <v>#N/A</v>
      </c>
      <c r="E3831" s="149" t="e">
        <f t="shared" si="102"/>
        <v>#N/A</v>
      </c>
      <c r="F3831" s="173">
        <v>1</v>
      </c>
      <c r="G3831" t="e">
        <f>VLOOKUP(A3831,'MASTER KEY'!$A$2:$K8829,11,FALSE)</f>
        <v>#N/A</v>
      </c>
      <c r="H3831">
        <v>0</v>
      </c>
    </row>
    <row r="3832" spans="1:8">
      <c r="A3832" s="6">
        <f>'MASTER KEY'!A3832</f>
        <v>0</v>
      </c>
      <c r="B3832" t="e">
        <f>VLOOKUP(A3832,'MASTER KEY'!$A$2:$B9792,2,FALSE)</f>
        <v>#N/A</v>
      </c>
      <c r="C3832" s="149" t="e">
        <f>VLOOKUP(A3832,'MASTER KEY'!$A$2:$C9792,3,TRUE)</f>
        <v>#N/A</v>
      </c>
      <c r="D3832" s="6" t="e">
        <f t="shared" si="103"/>
        <v>#N/A</v>
      </c>
      <c r="E3832" s="149" t="e">
        <f t="shared" ref="E3832:E3895" si="104">C3832</f>
        <v>#N/A</v>
      </c>
      <c r="F3832" s="173">
        <v>1</v>
      </c>
      <c r="G3832" t="e">
        <f>VLOOKUP(A3832,'MASTER KEY'!$A$2:$K8830,11,FALSE)</f>
        <v>#N/A</v>
      </c>
      <c r="H3832">
        <v>0</v>
      </c>
    </row>
    <row r="3833" spans="1:8">
      <c r="A3833" s="6">
        <f>'MASTER KEY'!A3833</f>
        <v>0</v>
      </c>
      <c r="B3833" t="e">
        <f>VLOOKUP(A3833,'MASTER KEY'!$A$2:$B9793,2,FALSE)</f>
        <v>#N/A</v>
      </c>
      <c r="C3833" s="149" t="e">
        <f>VLOOKUP(A3833,'MASTER KEY'!$A$2:$C9793,3,TRUE)</f>
        <v>#N/A</v>
      </c>
      <c r="D3833" s="6" t="e">
        <f t="shared" si="103"/>
        <v>#N/A</v>
      </c>
      <c r="E3833" s="149" t="e">
        <f t="shared" si="104"/>
        <v>#N/A</v>
      </c>
      <c r="F3833" s="173">
        <v>1</v>
      </c>
      <c r="G3833" t="e">
        <f>VLOOKUP(A3833,'MASTER KEY'!$A$2:$K8831,11,FALSE)</f>
        <v>#N/A</v>
      </c>
      <c r="H3833">
        <v>0</v>
      </c>
    </row>
    <row r="3834" spans="1:8">
      <c r="A3834" s="6">
        <f>'MASTER KEY'!A3834</f>
        <v>0</v>
      </c>
      <c r="B3834" t="e">
        <f>VLOOKUP(A3834,'MASTER KEY'!$A$2:$B9794,2,FALSE)</f>
        <v>#N/A</v>
      </c>
      <c r="C3834" s="149" t="e">
        <f>VLOOKUP(A3834,'MASTER KEY'!$A$2:$C9794,3,TRUE)</f>
        <v>#N/A</v>
      </c>
      <c r="D3834" s="6" t="e">
        <f t="shared" si="103"/>
        <v>#N/A</v>
      </c>
      <c r="E3834" s="149" t="e">
        <f t="shared" si="104"/>
        <v>#N/A</v>
      </c>
      <c r="F3834" s="173">
        <v>1</v>
      </c>
      <c r="G3834" t="e">
        <f>VLOOKUP(A3834,'MASTER KEY'!$A$2:$K8832,11,FALSE)</f>
        <v>#N/A</v>
      </c>
      <c r="H3834">
        <v>0</v>
      </c>
    </row>
    <row r="3835" spans="1:8">
      <c r="A3835" s="6">
        <f>'MASTER KEY'!A3835</f>
        <v>0</v>
      </c>
      <c r="B3835" t="e">
        <f>VLOOKUP(A3835,'MASTER KEY'!$A$2:$B9795,2,FALSE)</f>
        <v>#N/A</v>
      </c>
      <c r="C3835" s="149" t="e">
        <f>VLOOKUP(A3835,'MASTER KEY'!$A$2:$C9795,3,TRUE)</f>
        <v>#N/A</v>
      </c>
      <c r="D3835" s="6" t="e">
        <f t="shared" si="103"/>
        <v>#N/A</v>
      </c>
      <c r="E3835" s="149" t="e">
        <f t="shared" si="104"/>
        <v>#N/A</v>
      </c>
      <c r="F3835" s="173">
        <v>1</v>
      </c>
      <c r="G3835" t="e">
        <f>VLOOKUP(A3835,'MASTER KEY'!$A$2:$K8833,11,FALSE)</f>
        <v>#N/A</v>
      </c>
      <c r="H3835">
        <v>0</v>
      </c>
    </row>
    <row r="3836" spans="1:8">
      <c r="A3836" s="6">
        <f>'MASTER KEY'!A3836</f>
        <v>0</v>
      </c>
      <c r="B3836" t="e">
        <f>VLOOKUP(A3836,'MASTER KEY'!$A$2:$B9796,2,FALSE)</f>
        <v>#N/A</v>
      </c>
      <c r="C3836" s="149" t="e">
        <f>VLOOKUP(A3836,'MASTER KEY'!$A$2:$C9796,3,TRUE)</f>
        <v>#N/A</v>
      </c>
      <c r="D3836" s="6" t="e">
        <f t="shared" si="103"/>
        <v>#N/A</v>
      </c>
      <c r="E3836" s="149" t="e">
        <f t="shared" si="104"/>
        <v>#N/A</v>
      </c>
      <c r="F3836" s="173">
        <v>1</v>
      </c>
      <c r="G3836" t="e">
        <f>VLOOKUP(A3836,'MASTER KEY'!$A$2:$K8834,11,FALSE)</f>
        <v>#N/A</v>
      </c>
      <c r="H3836">
        <v>0</v>
      </c>
    </row>
    <row r="3837" spans="1:8">
      <c r="A3837" s="6">
        <f>'MASTER KEY'!A3837</f>
        <v>0</v>
      </c>
      <c r="B3837" t="e">
        <f>VLOOKUP(A3837,'MASTER KEY'!$A$2:$B9797,2,FALSE)</f>
        <v>#N/A</v>
      </c>
      <c r="C3837" s="149" t="e">
        <f>VLOOKUP(A3837,'MASTER KEY'!$A$2:$C9797,3,TRUE)</f>
        <v>#N/A</v>
      </c>
      <c r="D3837" s="6" t="e">
        <f t="shared" si="103"/>
        <v>#N/A</v>
      </c>
      <c r="E3837" s="149" t="e">
        <f t="shared" si="104"/>
        <v>#N/A</v>
      </c>
      <c r="F3837" s="173">
        <v>1</v>
      </c>
      <c r="G3837" t="e">
        <f>VLOOKUP(A3837,'MASTER KEY'!$A$2:$K8835,11,FALSE)</f>
        <v>#N/A</v>
      </c>
      <c r="H3837">
        <v>0</v>
      </c>
    </row>
    <row r="3838" spans="1:8">
      <c r="A3838" s="6">
        <f>'MASTER KEY'!A3838</f>
        <v>0</v>
      </c>
      <c r="B3838" t="e">
        <f>VLOOKUP(A3838,'MASTER KEY'!$A$2:$B9798,2,FALSE)</f>
        <v>#N/A</v>
      </c>
      <c r="C3838" s="149" t="e">
        <f>VLOOKUP(A3838,'MASTER KEY'!$A$2:$C9798,3,TRUE)</f>
        <v>#N/A</v>
      </c>
      <c r="D3838" s="6" t="e">
        <f t="shared" si="103"/>
        <v>#N/A</v>
      </c>
      <c r="E3838" s="149" t="e">
        <f t="shared" si="104"/>
        <v>#N/A</v>
      </c>
      <c r="F3838" s="173">
        <v>1</v>
      </c>
      <c r="G3838" t="e">
        <f>VLOOKUP(A3838,'MASTER KEY'!$A$2:$K8836,11,FALSE)</f>
        <v>#N/A</v>
      </c>
      <c r="H3838">
        <v>0</v>
      </c>
    </row>
    <row r="3839" spans="1:8">
      <c r="A3839" s="6">
        <f>'MASTER KEY'!A3839</f>
        <v>0</v>
      </c>
      <c r="B3839" t="e">
        <f>VLOOKUP(A3839,'MASTER KEY'!$A$2:$B9799,2,FALSE)</f>
        <v>#N/A</v>
      </c>
      <c r="C3839" s="149" t="e">
        <f>VLOOKUP(A3839,'MASTER KEY'!$A$2:$C9799,3,TRUE)</f>
        <v>#N/A</v>
      </c>
      <c r="D3839" s="6" t="e">
        <f t="shared" si="103"/>
        <v>#N/A</v>
      </c>
      <c r="E3839" s="149" t="e">
        <f t="shared" si="104"/>
        <v>#N/A</v>
      </c>
      <c r="F3839" s="173">
        <v>1</v>
      </c>
      <c r="G3839" t="e">
        <f>VLOOKUP(A3839,'MASTER KEY'!$A$2:$K8837,11,FALSE)</f>
        <v>#N/A</v>
      </c>
      <c r="H3839">
        <v>0</v>
      </c>
    </row>
    <row r="3840" spans="1:8">
      <c r="A3840" s="6">
        <f>'MASTER KEY'!A3840</f>
        <v>0</v>
      </c>
      <c r="B3840" t="e">
        <f>VLOOKUP(A3840,'MASTER KEY'!$A$2:$B9800,2,FALSE)</f>
        <v>#N/A</v>
      </c>
      <c r="C3840" s="149" t="e">
        <f>VLOOKUP(A3840,'MASTER KEY'!$A$2:$C9800,3,TRUE)</f>
        <v>#N/A</v>
      </c>
      <c r="D3840" s="6" t="e">
        <f t="shared" si="103"/>
        <v>#N/A</v>
      </c>
      <c r="E3840" s="149" t="e">
        <f t="shared" si="104"/>
        <v>#N/A</v>
      </c>
      <c r="F3840" s="173">
        <v>1</v>
      </c>
      <c r="G3840" t="e">
        <f>VLOOKUP(A3840,'MASTER KEY'!$A$2:$K8838,11,FALSE)</f>
        <v>#N/A</v>
      </c>
      <c r="H3840">
        <v>0</v>
      </c>
    </row>
    <row r="3841" spans="1:8">
      <c r="A3841" s="6">
        <f>'MASTER KEY'!A3841</f>
        <v>0</v>
      </c>
      <c r="B3841" t="e">
        <f>VLOOKUP(A3841,'MASTER KEY'!$A$2:$B9801,2,FALSE)</f>
        <v>#N/A</v>
      </c>
      <c r="C3841" s="149" t="e">
        <f>VLOOKUP(A3841,'MASTER KEY'!$A$2:$C9801,3,TRUE)</f>
        <v>#N/A</v>
      </c>
      <c r="D3841" s="6" t="e">
        <f t="shared" si="103"/>
        <v>#N/A</v>
      </c>
      <c r="E3841" s="149" t="e">
        <f t="shared" si="104"/>
        <v>#N/A</v>
      </c>
      <c r="F3841" s="173">
        <v>1</v>
      </c>
      <c r="G3841" t="e">
        <f>VLOOKUP(A3841,'MASTER KEY'!$A$2:$K8839,11,FALSE)</f>
        <v>#N/A</v>
      </c>
      <c r="H3841">
        <v>0</v>
      </c>
    </row>
    <row r="3842" spans="1:8">
      <c r="A3842" s="6">
        <f>'MASTER KEY'!A3842</f>
        <v>0</v>
      </c>
      <c r="B3842" t="e">
        <f>VLOOKUP(A3842,'MASTER KEY'!$A$2:$B9802,2,FALSE)</f>
        <v>#N/A</v>
      </c>
      <c r="C3842" s="149" t="e">
        <f>VLOOKUP(A3842,'MASTER KEY'!$A$2:$C9802,3,TRUE)</f>
        <v>#N/A</v>
      </c>
      <c r="D3842" s="6" t="e">
        <f t="shared" si="103"/>
        <v>#N/A</v>
      </c>
      <c r="E3842" s="149" t="e">
        <f t="shared" si="104"/>
        <v>#N/A</v>
      </c>
      <c r="F3842" s="173">
        <v>1</v>
      </c>
      <c r="G3842" t="e">
        <f>VLOOKUP(A3842,'MASTER KEY'!$A$2:$K8840,11,FALSE)</f>
        <v>#N/A</v>
      </c>
      <c r="H3842">
        <v>0</v>
      </c>
    </row>
    <row r="3843" spans="1:8">
      <c r="A3843" s="6">
        <f>'MASTER KEY'!A3843</f>
        <v>0</v>
      </c>
      <c r="B3843" t="e">
        <f>VLOOKUP(A3843,'MASTER KEY'!$A$2:$B9803,2,FALSE)</f>
        <v>#N/A</v>
      </c>
      <c r="C3843" s="149" t="e">
        <f>VLOOKUP(A3843,'MASTER KEY'!$A$2:$C9803,3,TRUE)</f>
        <v>#N/A</v>
      </c>
      <c r="D3843" s="6" t="e">
        <f t="shared" si="103"/>
        <v>#N/A</v>
      </c>
      <c r="E3843" s="149" t="e">
        <f t="shared" si="104"/>
        <v>#N/A</v>
      </c>
      <c r="F3843" s="173">
        <v>1</v>
      </c>
      <c r="G3843" t="e">
        <f>VLOOKUP(A3843,'MASTER KEY'!$A$2:$K8841,11,FALSE)</f>
        <v>#N/A</v>
      </c>
      <c r="H3843">
        <v>0</v>
      </c>
    </row>
    <row r="3844" spans="1:8">
      <c r="A3844" s="6">
        <f>'MASTER KEY'!A3844</f>
        <v>0</v>
      </c>
      <c r="B3844" t="e">
        <f>VLOOKUP(A3844,'MASTER KEY'!$A$2:$B9804,2,FALSE)</f>
        <v>#N/A</v>
      </c>
      <c r="C3844" s="149" t="e">
        <f>VLOOKUP(A3844,'MASTER KEY'!$A$2:$C9804,3,TRUE)</f>
        <v>#N/A</v>
      </c>
      <c r="D3844" s="6" t="e">
        <f t="shared" si="103"/>
        <v>#N/A</v>
      </c>
      <c r="E3844" s="149" t="e">
        <f t="shared" si="104"/>
        <v>#N/A</v>
      </c>
      <c r="F3844" s="173">
        <v>1</v>
      </c>
      <c r="G3844" t="e">
        <f>VLOOKUP(A3844,'MASTER KEY'!$A$2:$K8842,11,FALSE)</f>
        <v>#N/A</v>
      </c>
      <c r="H3844">
        <v>0</v>
      </c>
    </row>
    <row r="3845" spans="1:8">
      <c r="A3845" s="6">
        <f>'MASTER KEY'!A3845</f>
        <v>0</v>
      </c>
      <c r="B3845" t="e">
        <f>VLOOKUP(A3845,'MASTER KEY'!$A$2:$B9805,2,FALSE)</f>
        <v>#N/A</v>
      </c>
      <c r="C3845" s="149" t="e">
        <f>VLOOKUP(A3845,'MASTER KEY'!$A$2:$C9805,3,TRUE)</f>
        <v>#N/A</v>
      </c>
      <c r="D3845" s="6" t="e">
        <f t="shared" si="103"/>
        <v>#N/A</v>
      </c>
      <c r="E3845" s="149" t="e">
        <f t="shared" si="104"/>
        <v>#N/A</v>
      </c>
      <c r="F3845" s="173">
        <v>1</v>
      </c>
      <c r="G3845" t="e">
        <f>VLOOKUP(A3845,'MASTER KEY'!$A$2:$K8843,11,FALSE)</f>
        <v>#N/A</v>
      </c>
      <c r="H3845">
        <v>0</v>
      </c>
    </row>
    <row r="3846" spans="1:8">
      <c r="A3846" s="6">
        <f>'MASTER KEY'!A3846</f>
        <v>0</v>
      </c>
      <c r="B3846" t="e">
        <f>VLOOKUP(A3846,'MASTER KEY'!$A$2:$B9806,2,FALSE)</f>
        <v>#N/A</v>
      </c>
      <c r="C3846" s="149" t="e">
        <f>VLOOKUP(A3846,'MASTER KEY'!$A$2:$C9806,3,TRUE)</f>
        <v>#N/A</v>
      </c>
      <c r="D3846" s="6" t="e">
        <f t="shared" si="103"/>
        <v>#N/A</v>
      </c>
      <c r="E3846" s="149" t="e">
        <f t="shared" si="104"/>
        <v>#N/A</v>
      </c>
      <c r="F3846" s="173">
        <v>1</v>
      </c>
      <c r="G3846" t="e">
        <f>VLOOKUP(A3846,'MASTER KEY'!$A$2:$K8844,11,FALSE)</f>
        <v>#N/A</v>
      </c>
      <c r="H3846">
        <v>0</v>
      </c>
    </row>
    <row r="3847" spans="1:8">
      <c r="A3847" s="6">
        <f>'MASTER KEY'!A3847</f>
        <v>0</v>
      </c>
      <c r="B3847" t="e">
        <f>VLOOKUP(A3847,'MASTER KEY'!$A$2:$B9807,2,FALSE)</f>
        <v>#N/A</v>
      </c>
      <c r="C3847" s="149" t="e">
        <f>VLOOKUP(A3847,'MASTER KEY'!$A$2:$C9807,3,TRUE)</f>
        <v>#N/A</v>
      </c>
      <c r="D3847" s="6" t="e">
        <f t="shared" si="103"/>
        <v>#N/A</v>
      </c>
      <c r="E3847" s="149" t="e">
        <f t="shared" si="104"/>
        <v>#N/A</v>
      </c>
      <c r="F3847" s="173">
        <v>1</v>
      </c>
      <c r="G3847" t="e">
        <f>VLOOKUP(A3847,'MASTER KEY'!$A$2:$K8845,11,FALSE)</f>
        <v>#N/A</v>
      </c>
      <c r="H3847">
        <v>0</v>
      </c>
    </row>
    <row r="3848" spans="1:8">
      <c r="A3848" s="6">
        <f>'MASTER KEY'!A3848</f>
        <v>0</v>
      </c>
      <c r="B3848" t="e">
        <f>VLOOKUP(A3848,'MASTER KEY'!$A$2:$B9808,2,FALSE)</f>
        <v>#N/A</v>
      </c>
      <c r="C3848" s="149" t="e">
        <f>VLOOKUP(A3848,'MASTER KEY'!$A$2:$C9808,3,TRUE)</f>
        <v>#N/A</v>
      </c>
      <c r="D3848" s="6" t="e">
        <f t="shared" si="103"/>
        <v>#N/A</v>
      </c>
      <c r="E3848" s="149" t="e">
        <f t="shared" si="104"/>
        <v>#N/A</v>
      </c>
      <c r="F3848" s="173">
        <v>1</v>
      </c>
      <c r="G3848" t="e">
        <f>VLOOKUP(A3848,'MASTER KEY'!$A$2:$K8846,11,FALSE)</f>
        <v>#N/A</v>
      </c>
      <c r="H3848">
        <v>0</v>
      </c>
    </row>
    <row r="3849" spans="1:8">
      <c r="A3849" s="6">
        <f>'MASTER KEY'!A3849</f>
        <v>0</v>
      </c>
      <c r="B3849" t="e">
        <f>VLOOKUP(A3849,'MASTER KEY'!$A$2:$B9809,2,FALSE)</f>
        <v>#N/A</v>
      </c>
      <c r="C3849" s="149" t="e">
        <f>VLOOKUP(A3849,'MASTER KEY'!$A$2:$C9809,3,TRUE)</f>
        <v>#N/A</v>
      </c>
      <c r="D3849" s="6" t="e">
        <f t="shared" si="103"/>
        <v>#N/A</v>
      </c>
      <c r="E3849" s="149" t="e">
        <f t="shared" si="104"/>
        <v>#N/A</v>
      </c>
      <c r="F3849" s="173">
        <v>1</v>
      </c>
      <c r="G3849" t="e">
        <f>VLOOKUP(A3849,'MASTER KEY'!$A$2:$K8847,11,FALSE)</f>
        <v>#N/A</v>
      </c>
      <c r="H3849">
        <v>0</v>
      </c>
    </row>
    <row r="3850" spans="1:8">
      <c r="A3850" s="6">
        <f>'MASTER KEY'!A3850</f>
        <v>0</v>
      </c>
      <c r="B3850" t="e">
        <f>VLOOKUP(A3850,'MASTER KEY'!$A$2:$B9810,2,FALSE)</f>
        <v>#N/A</v>
      </c>
      <c r="C3850" s="149" t="e">
        <f>VLOOKUP(A3850,'MASTER KEY'!$A$2:$C9810,3,TRUE)</f>
        <v>#N/A</v>
      </c>
      <c r="D3850" s="6" t="e">
        <f t="shared" si="103"/>
        <v>#N/A</v>
      </c>
      <c r="E3850" s="149" t="e">
        <f t="shared" si="104"/>
        <v>#N/A</v>
      </c>
      <c r="F3850" s="173">
        <v>1</v>
      </c>
      <c r="G3850" t="e">
        <f>VLOOKUP(A3850,'MASTER KEY'!$A$2:$K8848,11,FALSE)</f>
        <v>#N/A</v>
      </c>
      <c r="H3850">
        <v>0</v>
      </c>
    </row>
    <row r="3851" spans="1:8">
      <c r="A3851" s="6">
        <f>'MASTER KEY'!A3851</f>
        <v>0</v>
      </c>
      <c r="B3851" t="e">
        <f>VLOOKUP(A3851,'MASTER KEY'!$A$2:$B9811,2,FALSE)</f>
        <v>#N/A</v>
      </c>
      <c r="C3851" s="149" t="e">
        <f>VLOOKUP(A3851,'MASTER KEY'!$A$2:$C9811,3,TRUE)</f>
        <v>#N/A</v>
      </c>
      <c r="D3851" s="6" t="e">
        <f t="shared" ref="D3851:D3914" si="105">SUBSTITUTE(SUBSTITUTE(SUBSTITUTE(SUBSTITUTE(SUBSTITUTE(SUBSTITUTE(SUBSTITUTE(SUBSTITUTE(SUBSTITUTE(SUBSTITUTE(SUBSTITUTE(SUBSTITUTE(B3851," ","_"),"%",""),"(",""),")",""),"/",""),",",""),"-",""),".",""),"'",""),"&lt;",""),"&gt;",""),"=","")</f>
        <v>#N/A</v>
      </c>
      <c r="E3851" s="149" t="e">
        <f t="shared" si="104"/>
        <v>#N/A</v>
      </c>
      <c r="F3851" s="173">
        <v>1</v>
      </c>
      <c r="G3851" t="e">
        <f>VLOOKUP(A3851,'MASTER KEY'!$A$2:$K8849,11,FALSE)</f>
        <v>#N/A</v>
      </c>
      <c r="H3851">
        <v>0</v>
      </c>
    </row>
    <row r="3852" spans="1:8">
      <c r="A3852" s="6">
        <f>'MASTER KEY'!A3852</f>
        <v>0</v>
      </c>
      <c r="B3852" t="e">
        <f>VLOOKUP(A3852,'MASTER KEY'!$A$2:$B9812,2,FALSE)</f>
        <v>#N/A</v>
      </c>
      <c r="C3852" s="149" t="e">
        <f>VLOOKUP(A3852,'MASTER KEY'!$A$2:$C9812,3,TRUE)</f>
        <v>#N/A</v>
      </c>
      <c r="D3852" s="6" t="e">
        <f t="shared" si="105"/>
        <v>#N/A</v>
      </c>
      <c r="E3852" s="149" t="e">
        <f t="shared" si="104"/>
        <v>#N/A</v>
      </c>
      <c r="F3852" s="173">
        <v>1</v>
      </c>
      <c r="G3852" t="e">
        <f>VLOOKUP(A3852,'MASTER KEY'!$A$2:$K8850,11,FALSE)</f>
        <v>#N/A</v>
      </c>
      <c r="H3852">
        <v>0</v>
      </c>
    </row>
    <row r="3853" spans="1:8">
      <c r="A3853" s="6">
        <f>'MASTER KEY'!A3853</f>
        <v>0</v>
      </c>
      <c r="B3853" t="e">
        <f>VLOOKUP(A3853,'MASTER KEY'!$A$2:$B9813,2,FALSE)</f>
        <v>#N/A</v>
      </c>
      <c r="C3853" s="149" t="e">
        <f>VLOOKUP(A3853,'MASTER KEY'!$A$2:$C9813,3,TRUE)</f>
        <v>#N/A</v>
      </c>
      <c r="D3853" s="6" t="e">
        <f t="shared" si="105"/>
        <v>#N/A</v>
      </c>
      <c r="E3853" s="149" t="e">
        <f t="shared" si="104"/>
        <v>#N/A</v>
      </c>
      <c r="F3853" s="173">
        <v>1</v>
      </c>
      <c r="G3853" t="e">
        <f>VLOOKUP(A3853,'MASTER KEY'!$A$2:$K8851,11,FALSE)</f>
        <v>#N/A</v>
      </c>
      <c r="H3853">
        <v>0</v>
      </c>
    </row>
    <row r="3854" spans="1:8">
      <c r="A3854" s="6">
        <f>'MASTER KEY'!A3854</f>
        <v>0</v>
      </c>
      <c r="B3854" t="e">
        <f>VLOOKUP(A3854,'MASTER KEY'!$A$2:$B9814,2,FALSE)</f>
        <v>#N/A</v>
      </c>
      <c r="C3854" s="149" t="e">
        <f>VLOOKUP(A3854,'MASTER KEY'!$A$2:$C9814,3,TRUE)</f>
        <v>#N/A</v>
      </c>
      <c r="D3854" s="6" t="e">
        <f t="shared" si="105"/>
        <v>#N/A</v>
      </c>
      <c r="E3854" s="149" t="e">
        <f t="shared" si="104"/>
        <v>#N/A</v>
      </c>
      <c r="F3854" s="173">
        <v>1</v>
      </c>
      <c r="G3854" t="e">
        <f>VLOOKUP(A3854,'MASTER KEY'!$A$2:$K8852,11,FALSE)</f>
        <v>#N/A</v>
      </c>
      <c r="H3854">
        <v>0</v>
      </c>
    </row>
    <row r="3855" spans="1:8">
      <c r="A3855" s="6">
        <f>'MASTER KEY'!A3855</f>
        <v>0</v>
      </c>
      <c r="B3855" t="e">
        <f>VLOOKUP(A3855,'MASTER KEY'!$A$2:$B9815,2,FALSE)</f>
        <v>#N/A</v>
      </c>
      <c r="C3855" s="149" t="e">
        <f>VLOOKUP(A3855,'MASTER KEY'!$A$2:$C9815,3,TRUE)</f>
        <v>#N/A</v>
      </c>
      <c r="D3855" s="6" t="e">
        <f t="shared" si="105"/>
        <v>#N/A</v>
      </c>
      <c r="E3855" s="149" t="e">
        <f t="shared" si="104"/>
        <v>#N/A</v>
      </c>
      <c r="F3855" s="173">
        <v>1</v>
      </c>
      <c r="G3855" t="e">
        <f>VLOOKUP(A3855,'MASTER KEY'!$A$2:$K8853,11,FALSE)</f>
        <v>#N/A</v>
      </c>
      <c r="H3855">
        <v>0</v>
      </c>
    </row>
    <row r="3856" spans="1:8">
      <c r="A3856" s="6">
        <f>'MASTER KEY'!A3856</f>
        <v>0</v>
      </c>
      <c r="B3856" t="e">
        <f>VLOOKUP(A3856,'MASTER KEY'!$A$2:$B9816,2,FALSE)</f>
        <v>#N/A</v>
      </c>
      <c r="C3856" s="149" t="e">
        <f>VLOOKUP(A3856,'MASTER KEY'!$A$2:$C9816,3,TRUE)</f>
        <v>#N/A</v>
      </c>
      <c r="D3856" s="6" t="e">
        <f t="shared" si="105"/>
        <v>#N/A</v>
      </c>
      <c r="E3856" s="149" t="e">
        <f t="shared" si="104"/>
        <v>#N/A</v>
      </c>
      <c r="F3856" s="173">
        <v>1</v>
      </c>
      <c r="G3856" t="e">
        <f>VLOOKUP(A3856,'MASTER KEY'!$A$2:$K8854,11,FALSE)</f>
        <v>#N/A</v>
      </c>
      <c r="H3856">
        <v>0</v>
      </c>
    </row>
    <row r="3857" spans="1:8">
      <c r="A3857" s="6">
        <f>'MASTER KEY'!A3857</f>
        <v>0</v>
      </c>
      <c r="B3857" t="e">
        <f>VLOOKUP(A3857,'MASTER KEY'!$A$2:$B9817,2,FALSE)</f>
        <v>#N/A</v>
      </c>
      <c r="C3857" s="149" t="e">
        <f>VLOOKUP(A3857,'MASTER KEY'!$A$2:$C9817,3,TRUE)</f>
        <v>#N/A</v>
      </c>
      <c r="D3857" s="6" t="e">
        <f t="shared" si="105"/>
        <v>#N/A</v>
      </c>
      <c r="E3857" s="149" t="e">
        <f t="shared" si="104"/>
        <v>#N/A</v>
      </c>
      <c r="F3857" s="173">
        <v>1</v>
      </c>
      <c r="G3857" t="e">
        <f>VLOOKUP(A3857,'MASTER KEY'!$A$2:$K8855,11,FALSE)</f>
        <v>#N/A</v>
      </c>
      <c r="H3857">
        <v>0</v>
      </c>
    </row>
    <row r="3858" spans="1:8">
      <c r="A3858" s="6">
        <f>'MASTER KEY'!A3858</f>
        <v>0</v>
      </c>
      <c r="B3858" t="e">
        <f>VLOOKUP(A3858,'MASTER KEY'!$A$2:$B9818,2,FALSE)</f>
        <v>#N/A</v>
      </c>
      <c r="C3858" s="149" t="e">
        <f>VLOOKUP(A3858,'MASTER KEY'!$A$2:$C9818,3,TRUE)</f>
        <v>#N/A</v>
      </c>
      <c r="D3858" s="6" t="e">
        <f t="shared" si="105"/>
        <v>#N/A</v>
      </c>
      <c r="E3858" s="149" t="e">
        <f t="shared" si="104"/>
        <v>#N/A</v>
      </c>
      <c r="F3858" s="173">
        <v>1</v>
      </c>
      <c r="G3858" t="e">
        <f>VLOOKUP(A3858,'MASTER KEY'!$A$2:$K8856,11,FALSE)</f>
        <v>#N/A</v>
      </c>
      <c r="H3858">
        <v>0</v>
      </c>
    </row>
    <row r="3859" spans="1:8">
      <c r="A3859" s="6">
        <f>'MASTER KEY'!A3859</f>
        <v>0</v>
      </c>
      <c r="B3859" t="e">
        <f>VLOOKUP(A3859,'MASTER KEY'!$A$2:$B9819,2,FALSE)</f>
        <v>#N/A</v>
      </c>
      <c r="C3859" s="149" t="e">
        <f>VLOOKUP(A3859,'MASTER KEY'!$A$2:$C9819,3,TRUE)</f>
        <v>#N/A</v>
      </c>
      <c r="D3859" s="6" t="e">
        <f t="shared" si="105"/>
        <v>#N/A</v>
      </c>
      <c r="E3859" s="149" t="e">
        <f t="shared" si="104"/>
        <v>#N/A</v>
      </c>
      <c r="F3859" s="173">
        <v>1</v>
      </c>
      <c r="G3859" t="e">
        <f>VLOOKUP(A3859,'MASTER KEY'!$A$2:$K8857,11,FALSE)</f>
        <v>#N/A</v>
      </c>
      <c r="H3859">
        <v>0</v>
      </c>
    </row>
    <row r="3860" spans="1:8">
      <c r="A3860" s="6">
        <f>'MASTER KEY'!A3860</f>
        <v>0</v>
      </c>
      <c r="B3860" t="e">
        <f>VLOOKUP(A3860,'MASTER KEY'!$A$2:$B9820,2,FALSE)</f>
        <v>#N/A</v>
      </c>
      <c r="C3860" s="149" t="e">
        <f>VLOOKUP(A3860,'MASTER KEY'!$A$2:$C9820,3,TRUE)</f>
        <v>#N/A</v>
      </c>
      <c r="D3860" s="6" t="e">
        <f t="shared" si="105"/>
        <v>#N/A</v>
      </c>
      <c r="E3860" s="149" t="e">
        <f t="shared" si="104"/>
        <v>#N/A</v>
      </c>
      <c r="F3860" s="173">
        <v>1</v>
      </c>
      <c r="G3860" t="e">
        <f>VLOOKUP(A3860,'MASTER KEY'!$A$2:$K8858,11,FALSE)</f>
        <v>#N/A</v>
      </c>
      <c r="H3860">
        <v>0</v>
      </c>
    </row>
    <row r="3861" spans="1:8">
      <c r="A3861" s="6">
        <f>'MASTER KEY'!A3861</f>
        <v>0</v>
      </c>
      <c r="B3861" t="e">
        <f>VLOOKUP(A3861,'MASTER KEY'!$A$2:$B9821,2,FALSE)</f>
        <v>#N/A</v>
      </c>
      <c r="C3861" s="149" t="e">
        <f>VLOOKUP(A3861,'MASTER KEY'!$A$2:$C9821,3,TRUE)</f>
        <v>#N/A</v>
      </c>
      <c r="D3861" s="6" t="e">
        <f t="shared" si="105"/>
        <v>#N/A</v>
      </c>
      <c r="E3861" s="149" t="e">
        <f t="shared" si="104"/>
        <v>#N/A</v>
      </c>
      <c r="F3861" s="173">
        <v>1</v>
      </c>
      <c r="G3861" t="e">
        <f>VLOOKUP(A3861,'MASTER KEY'!$A$2:$K8859,11,FALSE)</f>
        <v>#N/A</v>
      </c>
      <c r="H3861">
        <v>0</v>
      </c>
    </row>
    <row r="3862" spans="1:8">
      <c r="A3862" s="6">
        <f>'MASTER KEY'!A3862</f>
        <v>0</v>
      </c>
      <c r="B3862" t="e">
        <f>VLOOKUP(A3862,'MASTER KEY'!$A$2:$B9822,2,FALSE)</f>
        <v>#N/A</v>
      </c>
      <c r="C3862" s="149" t="e">
        <f>VLOOKUP(A3862,'MASTER KEY'!$A$2:$C9822,3,TRUE)</f>
        <v>#N/A</v>
      </c>
      <c r="D3862" s="6" t="e">
        <f t="shared" si="105"/>
        <v>#N/A</v>
      </c>
      <c r="E3862" s="149" t="e">
        <f t="shared" si="104"/>
        <v>#N/A</v>
      </c>
      <c r="F3862" s="173">
        <v>1</v>
      </c>
      <c r="G3862" t="e">
        <f>VLOOKUP(A3862,'MASTER KEY'!$A$2:$K8860,11,FALSE)</f>
        <v>#N/A</v>
      </c>
      <c r="H3862">
        <v>0</v>
      </c>
    </row>
    <row r="3863" spans="1:8">
      <c r="A3863" s="6">
        <f>'MASTER KEY'!A3863</f>
        <v>0</v>
      </c>
      <c r="B3863" t="e">
        <f>VLOOKUP(A3863,'MASTER KEY'!$A$2:$B9823,2,FALSE)</f>
        <v>#N/A</v>
      </c>
      <c r="C3863" s="149" t="e">
        <f>VLOOKUP(A3863,'MASTER KEY'!$A$2:$C9823,3,TRUE)</f>
        <v>#N/A</v>
      </c>
      <c r="D3863" s="6" t="e">
        <f t="shared" si="105"/>
        <v>#N/A</v>
      </c>
      <c r="E3863" s="149" t="e">
        <f t="shared" si="104"/>
        <v>#N/A</v>
      </c>
      <c r="F3863" s="173">
        <v>1</v>
      </c>
      <c r="G3863" t="e">
        <f>VLOOKUP(A3863,'MASTER KEY'!$A$2:$K8861,11,FALSE)</f>
        <v>#N/A</v>
      </c>
      <c r="H3863">
        <v>0</v>
      </c>
    </row>
    <row r="3864" spans="1:8">
      <c r="A3864" s="6">
        <f>'MASTER KEY'!A3864</f>
        <v>0</v>
      </c>
      <c r="B3864" t="e">
        <f>VLOOKUP(A3864,'MASTER KEY'!$A$2:$B9824,2,FALSE)</f>
        <v>#N/A</v>
      </c>
      <c r="C3864" s="149" t="e">
        <f>VLOOKUP(A3864,'MASTER KEY'!$A$2:$C9824,3,TRUE)</f>
        <v>#N/A</v>
      </c>
      <c r="D3864" s="6" t="e">
        <f t="shared" si="105"/>
        <v>#N/A</v>
      </c>
      <c r="E3864" s="149" t="e">
        <f t="shared" si="104"/>
        <v>#N/A</v>
      </c>
      <c r="F3864" s="173">
        <v>1</v>
      </c>
      <c r="G3864" t="e">
        <f>VLOOKUP(A3864,'MASTER KEY'!$A$2:$K8862,11,FALSE)</f>
        <v>#N/A</v>
      </c>
      <c r="H3864">
        <v>0</v>
      </c>
    </row>
    <row r="3865" spans="1:8">
      <c r="A3865" s="6">
        <f>'MASTER KEY'!A3865</f>
        <v>0</v>
      </c>
      <c r="B3865" t="e">
        <f>VLOOKUP(A3865,'MASTER KEY'!$A$2:$B9825,2,FALSE)</f>
        <v>#N/A</v>
      </c>
      <c r="C3865" s="149" t="e">
        <f>VLOOKUP(A3865,'MASTER KEY'!$A$2:$C9825,3,TRUE)</f>
        <v>#N/A</v>
      </c>
      <c r="D3865" s="6" t="e">
        <f t="shared" si="105"/>
        <v>#N/A</v>
      </c>
      <c r="E3865" s="149" t="e">
        <f t="shared" si="104"/>
        <v>#N/A</v>
      </c>
      <c r="F3865" s="173">
        <v>1</v>
      </c>
      <c r="G3865" t="e">
        <f>VLOOKUP(A3865,'MASTER KEY'!$A$2:$K8863,11,FALSE)</f>
        <v>#N/A</v>
      </c>
      <c r="H3865">
        <v>0</v>
      </c>
    </row>
    <row r="3866" spans="1:8">
      <c r="A3866" s="6">
        <f>'MASTER KEY'!A3866</f>
        <v>0</v>
      </c>
      <c r="B3866" t="e">
        <f>VLOOKUP(A3866,'MASTER KEY'!$A$2:$B9826,2,FALSE)</f>
        <v>#N/A</v>
      </c>
      <c r="C3866" s="149" t="e">
        <f>VLOOKUP(A3866,'MASTER KEY'!$A$2:$C9826,3,TRUE)</f>
        <v>#N/A</v>
      </c>
      <c r="D3866" s="6" t="e">
        <f t="shared" si="105"/>
        <v>#N/A</v>
      </c>
      <c r="E3866" s="149" t="e">
        <f t="shared" si="104"/>
        <v>#N/A</v>
      </c>
      <c r="F3866" s="173">
        <v>1</v>
      </c>
      <c r="G3866" t="e">
        <f>VLOOKUP(A3866,'MASTER KEY'!$A$2:$K8864,11,FALSE)</f>
        <v>#N/A</v>
      </c>
      <c r="H3866">
        <v>0</v>
      </c>
    </row>
    <row r="3867" spans="1:8">
      <c r="A3867" s="6">
        <f>'MASTER KEY'!A3867</f>
        <v>0</v>
      </c>
      <c r="B3867" t="e">
        <f>VLOOKUP(A3867,'MASTER KEY'!$A$2:$B9827,2,FALSE)</f>
        <v>#N/A</v>
      </c>
      <c r="C3867" s="149" t="e">
        <f>VLOOKUP(A3867,'MASTER KEY'!$A$2:$C9827,3,TRUE)</f>
        <v>#N/A</v>
      </c>
      <c r="D3867" s="6" t="e">
        <f t="shared" si="105"/>
        <v>#N/A</v>
      </c>
      <c r="E3867" s="149" t="e">
        <f t="shared" si="104"/>
        <v>#N/A</v>
      </c>
      <c r="F3867" s="173">
        <v>1</v>
      </c>
      <c r="G3867" t="e">
        <f>VLOOKUP(A3867,'MASTER KEY'!$A$2:$K8865,11,FALSE)</f>
        <v>#N/A</v>
      </c>
      <c r="H3867">
        <v>0</v>
      </c>
    </row>
    <row r="3868" spans="1:8">
      <c r="A3868" s="6">
        <f>'MASTER KEY'!A3868</f>
        <v>0</v>
      </c>
      <c r="B3868" t="e">
        <f>VLOOKUP(A3868,'MASTER KEY'!$A$2:$B9828,2,FALSE)</f>
        <v>#N/A</v>
      </c>
      <c r="C3868" s="149" t="e">
        <f>VLOOKUP(A3868,'MASTER KEY'!$A$2:$C9828,3,TRUE)</f>
        <v>#N/A</v>
      </c>
      <c r="D3868" s="6" t="e">
        <f t="shared" si="105"/>
        <v>#N/A</v>
      </c>
      <c r="E3868" s="149" t="e">
        <f t="shared" si="104"/>
        <v>#N/A</v>
      </c>
      <c r="F3868" s="173">
        <v>1</v>
      </c>
      <c r="G3868" t="e">
        <f>VLOOKUP(A3868,'MASTER KEY'!$A$2:$K8866,11,FALSE)</f>
        <v>#N/A</v>
      </c>
      <c r="H3868">
        <v>0</v>
      </c>
    </row>
    <row r="3869" spans="1:8">
      <c r="A3869" s="6">
        <f>'MASTER KEY'!A3869</f>
        <v>0</v>
      </c>
      <c r="B3869" t="e">
        <f>VLOOKUP(A3869,'MASTER KEY'!$A$2:$B9829,2,FALSE)</f>
        <v>#N/A</v>
      </c>
      <c r="C3869" s="149" t="e">
        <f>VLOOKUP(A3869,'MASTER KEY'!$A$2:$C9829,3,TRUE)</f>
        <v>#N/A</v>
      </c>
      <c r="D3869" s="6" t="e">
        <f t="shared" si="105"/>
        <v>#N/A</v>
      </c>
      <c r="E3869" s="149" t="e">
        <f t="shared" si="104"/>
        <v>#N/A</v>
      </c>
      <c r="F3869" s="173">
        <v>1</v>
      </c>
      <c r="G3869" t="e">
        <f>VLOOKUP(A3869,'MASTER KEY'!$A$2:$K8867,11,FALSE)</f>
        <v>#N/A</v>
      </c>
      <c r="H3869">
        <v>0</v>
      </c>
    </row>
    <row r="3870" spans="1:8">
      <c r="A3870" s="6">
        <f>'MASTER KEY'!A3870</f>
        <v>0</v>
      </c>
      <c r="B3870" t="e">
        <f>VLOOKUP(A3870,'MASTER KEY'!$A$2:$B9830,2,FALSE)</f>
        <v>#N/A</v>
      </c>
      <c r="C3870" s="149" t="e">
        <f>VLOOKUP(A3870,'MASTER KEY'!$A$2:$C9830,3,TRUE)</f>
        <v>#N/A</v>
      </c>
      <c r="D3870" s="6" t="e">
        <f t="shared" si="105"/>
        <v>#N/A</v>
      </c>
      <c r="E3870" s="149" t="e">
        <f t="shared" si="104"/>
        <v>#N/A</v>
      </c>
      <c r="F3870" s="173">
        <v>1</v>
      </c>
      <c r="G3870" t="e">
        <f>VLOOKUP(A3870,'MASTER KEY'!$A$2:$K8868,11,FALSE)</f>
        <v>#N/A</v>
      </c>
      <c r="H3870">
        <v>0</v>
      </c>
    </row>
    <row r="3871" spans="1:8">
      <c r="A3871" s="6">
        <f>'MASTER KEY'!A3871</f>
        <v>0</v>
      </c>
      <c r="B3871" t="e">
        <f>VLOOKUP(A3871,'MASTER KEY'!$A$2:$B9831,2,FALSE)</f>
        <v>#N/A</v>
      </c>
      <c r="C3871" s="149" t="e">
        <f>VLOOKUP(A3871,'MASTER KEY'!$A$2:$C9831,3,TRUE)</f>
        <v>#N/A</v>
      </c>
      <c r="D3871" s="6" t="e">
        <f t="shared" si="105"/>
        <v>#N/A</v>
      </c>
      <c r="E3871" s="149" t="e">
        <f t="shared" si="104"/>
        <v>#N/A</v>
      </c>
      <c r="F3871" s="173">
        <v>1</v>
      </c>
      <c r="G3871" t="e">
        <f>VLOOKUP(A3871,'MASTER KEY'!$A$2:$K8869,11,FALSE)</f>
        <v>#N/A</v>
      </c>
      <c r="H3871">
        <v>0</v>
      </c>
    </row>
    <row r="3872" spans="1:8">
      <c r="A3872" s="6">
        <f>'MASTER KEY'!A3872</f>
        <v>0</v>
      </c>
      <c r="B3872" t="e">
        <f>VLOOKUP(A3872,'MASTER KEY'!$A$2:$B9832,2,FALSE)</f>
        <v>#N/A</v>
      </c>
      <c r="C3872" s="149" t="e">
        <f>VLOOKUP(A3872,'MASTER KEY'!$A$2:$C9832,3,TRUE)</f>
        <v>#N/A</v>
      </c>
      <c r="D3872" s="6" t="e">
        <f t="shared" si="105"/>
        <v>#N/A</v>
      </c>
      <c r="E3872" s="149" t="e">
        <f t="shared" si="104"/>
        <v>#N/A</v>
      </c>
      <c r="F3872" s="173">
        <v>1</v>
      </c>
      <c r="G3872" t="e">
        <f>VLOOKUP(A3872,'MASTER KEY'!$A$2:$K8870,11,FALSE)</f>
        <v>#N/A</v>
      </c>
      <c r="H3872">
        <v>0</v>
      </c>
    </row>
    <row r="3873" spans="1:8">
      <c r="A3873" s="6">
        <f>'MASTER KEY'!A3873</f>
        <v>0</v>
      </c>
      <c r="B3873" t="e">
        <f>VLOOKUP(A3873,'MASTER KEY'!$A$2:$B9833,2,FALSE)</f>
        <v>#N/A</v>
      </c>
      <c r="C3873" s="149" t="e">
        <f>VLOOKUP(A3873,'MASTER KEY'!$A$2:$C9833,3,TRUE)</f>
        <v>#N/A</v>
      </c>
      <c r="D3873" s="6" t="e">
        <f t="shared" si="105"/>
        <v>#N/A</v>
      </c>
      <c r="E3873" s="149" t="e">
        <f t="shared" si="104"/>
        <v>#N/A</v>
      </c>
      <c r="F3873" s="173">
        <v>1</v>
      </c>
      <c r="G3873" t="e">
        <f>VLOOKUP(A3873,'MASTER KEY'!$A$2:$K8871,11,FALSE)</f>
        <v>#N/A</v>
      </c>
      <c r="H3873">
        <v>0</v>
      </c>
    </row>
    <row r="3874" spans="1:8">
      <c r="A3874" s="6">
        <f>'MASTER KEY'!A3874</f>
        <v>0</v>
      </c>
      <c r="B3874" t="e">
        <f>VLOOKUP(A3874,'MASTER KEY'!$A$2:$B9834,2,FALSE)</f>
        <v>#N/A</v>
      </c>
      <c r="C3874" s="149" t="e">
        <f>VLOOKUP(A3874,'MASTER KEY'!$A$2:$C9834,3,TRUE)</f>
        <v>#N/A</v>
      </c>
      <c r="D3874" s="6" t="e">
        <f t="shared" si="105"/>
        <v>#N/A</v>
      </c>
      <c r="E3874" s="149" t="e">
        <f t="shared" si="104"/>
        <v>#N/A</v>
      </c>
      <c r="F3874" s="173">
        <v>1</v>
      </c>
      <c r="G3874" t="e">
        <f>VLOOKUP(A3874,'MASTER KEY'!$A$2:$K8872,11,FALSE)</f>
        <v>#N/A</v>
      </c>
      <c r="H3874">
        <v>0</v>
      </c>
    </row>
    <row r="3875" spans="1:8">
      <c r="A3875" s="6">
        <f>'MASTER KEY'!A3875</f>
        <v>0</v>
      </c>
      <c r="B3875" t="e">
        <f>VLOOKUP(A3875,'MASTER KEY'!$A$2:$B9835,2,FALSE)</f>
        <v>#N/A</v>
      </c>
      <c r="C3875" s="149" t="e">
        <f>VLOOKUP(A3875,'MASTER KEY'!$A$2:$C9835,3,TRUE)</f>
        <v>#N/A</v>
      </c>
      <c r="D3875" s="6" t="e">
        <f t="shared" si="105"/>
        <v>#N/A</v>
      </c>
      <c r="E3875" s="149" t="e">
        <f t="shared" si="104"/>
        <v>#N/A</v>
      </c>
      <c r="F3875" s="173">
        <v>1</v>
      </c>
      <c r="G3875" t="e">
        <f>VLOOKUP(A3875,'MASTER KEY'!$A$2:$K8873,11,FALSE)</f>
        <v>#N/A</v>
      </c>
      <c r="H3875">
        <v>0</v>
      </c>
    </row>
    <row r="3876" spans="1:8">
      <c r="A3876" s="6">
        <f>'MASTER KEY'!A3876</f>
        <v>0</v>
      </c>
      <c r="B3876" t="e">
        <f>VLOOKUP(A3876,'MASTER KEY'!$A$2:$B9836,2,FALSE)</f>
        <v>#N/A</v>
      </c>
      <c r="C3876" s="149" t="e">
        <f>VLOOKUP(A3876,'MASTER KEY'!$A$2:$C9836,3,TRUE)</f>
        <v>#N/A</v>
      </c>
      <c r="D3876" s="6" t="e">
        <f t="shared" si="105"/>
        <v>#N/A</v>
      </c>
      <c r="E3876" s="149" t="e">
        <f t="shared" si="104"/>
        <v>#N/A</v>
      </c>
      <c r="F3876" s="173">
        <v>1</v>
      </c>
      <c r="G3876" t="e">
        <f>VLOOKUP(A3876,'MASTER KEY'!$A$2:$K8874,11,FALSE)</f>
        <v>#N/A</v>
      </c>
      <c r="H3876">
        <v>0</v>
      </c>
    </row>
    <row r="3877" spans="1:8">
      <c r="A3877" s="6">
        <f>'MASTER KEY'!A3877</f>
        <v>0</v>
      </c>
      <c r="B3877" t="e">
        <f>VLOOKUP(A3877,'MASTER KEY'!$A$2:$B9837,2,FALSE)</f>
        <v>#N/A</v>
      </c>
      <c r="C3877" s="149" t="e">
        <f>VLOOKUP(A3877,'MASTER KEY'!$A$2:$C9837,3,TRUE)</f>
        <v>#N/A</v>
      </c>
      <c r="D3877" s="6" t="e">
        <f t="shared" si="105"/>
        <v>#N/A</v>
      </c>
      <c r="E3877" s="149" t="e">
        <f t="shared" si="104"/>
        <v>#N/A</v>
      </c>
      <c r="F3877" s="173">
        <v>1</v>
      </c>
      <c r="G3877" t="e">
        <f>VLOOKUP(A3877,'MASTER KEY'!$A$2:$K8875,11,FALSE)</f>
        <v>#N/A</v>
      </c>
      <c r="H3877">
        <v>0</v>
      </c>
    </row>
    <row r="3878" spans="1:8">
      <c r="A3878" s="6">
        <f>'MASTER KEY'!A3878</f>
        <v>0</v>
      </c>
      <c r="B3878" t="e">
        <f>VLOOKUP(A3878,'MASTER KEY'!$A$2:$B9838,2,FALSE)</f>
        <v>#N/A</v>
      </c>
      <c r="C3878" s="149" t="e">
        <f>VLOOKUP(A3878,'MASTER KEY'!$A$2:$C9838,3,TRUE)</f>
        <v>#N/A</v>
      </c>
      <c r="D3878" s="6" t="e">
        <f t="shared" si="105"/>
        <v>#N/A</v>
      </c>
      <c r="E3878" s="149" t="e">
        <f t="shared" si="104"/>
        <v>#N/A</v>
      </c>
      <c r="F3878" s="173">
        <v>1</v>
      </c>
      <c r="G3878" t="e">
        <f>VLOOKUP(A3878,'MASTER KEY'!$A$2:$K8876,11,FALSE)</f>
        <v>#N/A</v>
      </c>
      <c r="H3878">
        <v>0</v>
      </c>
    </row>
    <row r="3879" spans="1:8">
      <c r="A3879" s="6">
        <f>'MASTER KEY'!A3879</f>
        <v>0</v>
      </c>
      <c r="B3879" t="e">
        <f>VLOOKUP(A3879,'MASTER KEY'!$A$2:$B9839,2,FALSE)</f>
        <v>#N/A</v>
      </c>
      <c r="C3879" s="149" t="e">
        <f>VLOOKUP(A3879,'MASTER KEY'!$A$2:$C9839,3,TRUE)</f>
        <v>#N/A</v>
      </c>
      <c r="D3879" s="6" t="e">
        <f t="shared" si="105"/>
        <v>#N/A</v>
      </c>
      <c r="E3879" s="149" t="e">
        <f t="shared" si="104"/>
        <v>#N/A</v>
      </c>
      <c r="F3879" s="173">
        <v>1</v>
      </c>
      <c r="G3879" t="e">
        <f>VLOOKUP(A3879,'MASTER KEY'!$A$2:$K8877,11,FALSE)</f>
        <v>#N/A</v>
      </c>
      <c r="H3879">
        <v>0</v>
      </c>
    </row>
    <row r="3880" spans="1:8">
      <c r="A3880" s="6">
        <f>'MASTER KEY'!A3880</f>
        <v>0</v>
      </c>
      <c r="B3880" t="e">
        <f>VLOOKUP(A3880,'MASTER KEY'!$A$2:$B9840,2,FALSE)</f>
        <v>#N/A</v>
      </c>
      <c r="C3880" s="149" t="e">
        <f>VLOOKUP(A3880,'MASTER KEY'!$A$2:$C9840,3,TRUE)</f>
        <v>#N/A</v>
      </c>
      <c r="D3880" s="6" t="e">
        <f t="shared" si="105"/>
        <v>#N/A</v>
      </c>
      <c r="E3880" s="149" t="e">
        <f t="shared" si="104"/>
        <v>#N/A</v>
      </c>
      <c r="F3880" s="173">
        <v>1</v>
      </c>
      <c r="G3880" t="e">
        <f>VLOOKUP(A3880,'MASTER KEY'!$A$2:$K8878,11,FALSE)</f>
        <v>#N/A</v>
      </c>
      <c r="H3880">
        <v>0</v>
      </c>
    </row>
    <row r="3881" spans="1:8">
      <c r="A3881" s="6">
        <f>'MASTER KEY'!A3881</f>
        <v>0</v>
      </c>
      <c r="B3881" t="e">
        <f>VLOOKUP(A3881,'MASTER KEY'!$A$2:$B9841,2,FALSE)</f>
        <v>#N/A</v>
      </c>
      <c r="C3881" s="149" t="e">
        <f>VLOOKUP(A3881,'MASTER KEY'!$A$2:$C9841,3,TRUE)</f>
        <v>#N/A</v>
      </c>
      <c r="D3881" s="6" t="e">
        <f t="shared" si="105"/>
        <v>#N/A</v>
      </c>
      <c r="E3881" s="149" t="e">
        <f t="shared" si="104"/>
        <v>#N/A</v>
      </c>
      <c r="F3881" s="173">
        <v>1</v>
      </c>
      <c r="G3881" t="e">
        <f>VLOOKUP(A3881,'MASTER KEY'!$A$2:$K8879,11,FALSE)</f>
        <v>#N/A</v>
      </c>
      <c r="H3881">
        <v>0</v>
      </c>
    </row>
    <row r="3882" spans="1:8">
      <c r="A3882" s="6">
        <f>'MASTER KEY'!A3882</f>
        <v>0</v>
      </c>
      <c r="B3882" t="e">
        <f>VLOOKUP(A3882,'MASTER KEY'!$A$2:$B9842,2,FALSE)</f>
        <v>#N/A</v>
      </c>
      <c r="C3882" s="149" t="e">
        <f>VLOOKUP(A3882,'MASTER KEY'!$A$2:$C9842,3,TRUE)</f>
        <v>#N/A</v>
      </c>
      <c r="D3882" s="6" t="e">
        <f t="shared" si="105"/>
        <v>#N/A</v>
      </c>
      <c r="E3882" s="149" t="e">
        <f t="shared" si="104"/>
        <v>#N/A</v>
      </c>
      <c r="F3882" s="173">
        <v>1</v>
      </c>
      <c r="G3882" t="e">
        <f>VLOOKUP(A3882,'MASTER KEY'!$A$2:$K8880,11,FALSE)</f>
        <v>#N/A</v>
      </c>
      <c r="H3882">
        <v>0</v>
      </c>
    </row>
    <row r="3883" spans="1:8">
      <c r="A3883" s="6">
        <f>'MASTER KEY'!A3883</f>
        <v>0</v>
      </c>
      <c r="B3883" t="e">
        <f>VLOOKUP(A3883,'MASTER KEY'!$A$2:$B9843,2,FALSE)</f>
        <v>#N/A</v>
      </c>
      <c r="C3883" s="149" t="e">
        <f>VLOOKUP(A3883,'MASTER KEY'!$A$2:$C9843,3,TRUE)</f>
        <v>#N/A</v>
      </c>
      <c r="D3883" s="6" t="e">
        <f t="shared" si="105"/>
        <v>#N/A</v>
      </c>
      <c r="E3883" s="149" t="e">
        <f t="shared" si="104"/>
        <v>#N/A</v>
      </c>
      <c r="F3883" s="173">
        <v>1</v>
      </c>
      <c r="G3883" t="e">
        <f>VLOOKUP(A3883,'MASTER KEY'!$A$2:$K8881,11,FALSE)</f>
        <v>#N/A</v>
      </c>
      <c r="H3883">
        <v>0</v>
      </c>
    </row>
    <row r="3884" spans="1:8">
      <c r="A3884" s="6">
        <f>'MASTER KEY'!A3884</f>
        <v>0</v>
      </c>
      <c r="B3884" t="e">
        <f>VLOOKUP(A3884,'MASTER KEY'!$A$2:$B9844,2,FALSE)</f>
        <v>#N/A</v>
      </c>
      <c r="C3884" s="149" t="e">
        <f>VLOOKUP(A3884,'MASTER KEY'!$A$2:$C9844,3,TRUE)</f>
        <v>#N/A</v>
      </c>
      <c r="D3884" s="6" t="e">
        <f t="shared" si="105"/>
        <v>#N/A</v>
      </c>
      <c r="E3884" s="149" t="e">
        <f t="shared" si="104"/>
        <v>#N/A</v>
      </c>
      <c r="F3884" s="173">
        <v>1</v>
      </c>
      <c r="G3884" t="e">
        <f>VLOOKUP(A3884,'MASTER KEY'!$A$2:$K8882,11,FALSE)</f>
        <v>#N/A</v>
      </c>
      <c r="H3884">
        <v>0</v>
      </c>
    </row>
    <row r="3885" spans="1:8">
      <c r="A3885" s="6">
        <f>'MASTER KEY'!A3885</f>
        <v>0</v>
      </c>
      <c r="B3885" t="e">
        <f>VLOOKUP(A3885,'MASTER KEY'!$A$2:$B9845,2,FALSE)</f>
        <v>#N/A</v>
      </c>
      <c r="C3885" s="149" t="e">
        <f>VLOOKUP(A3885,'MASTER KEY'!$A$2:$C9845,3,TRUE)</f>
        <v>#N/A</v>
      </c>
      <c r="D3885" s="6" t="e">
        <f t="shared" si="105"/>
        <v>#N/A</v>
      </c>
      <c r="E3885" s="149" t="e">
        <f t="shared" si="104"/>
        <v>#N/A</v>
      </c>
      <c r="F3885" s="173">
        <v>1</v>
      </c>
      <c r="G3885" t="e">
        <f>VLOOKUP(A3885,'MASTER KEY'!$A$2:$K8883,11,FALSE)</f>
        <v>#N/A</v>
      </c>
      <c r="H3885">
        <v>0</v>
      </c>
    </row>
    <row r="3886" spans="1:8">
      <c r="A3886" s="6">
        <f>'MASTER KEY'!A3886</f>
        <v>0</v>
      </c>
      <c r="B3886" t="e">
        <f>VLOOKUP(A3886,'MASTER KEY'!$A$2:$B9846,2,FALSE)</f>
        <v>#N/A</v>
      </c>
      <c r="C3886" s="149" t="e">
        <f>VLOOKUP(A3886,'MASTER KEY'!$A$2:$C9846,3,TRUE)</f>
        <v>#N/A</v>
      </c>
      <c r="D3886" s="6" t="e">
        <f t="shared" si="105"/>
        <v>#N/A</v>
      </c>
      <c r="E3886" s="149" t="e">
        <f t="shared" si="104"/>
        <v>#N/A</v>
      </c>
      <c r="F3886" s="173">
        <v>1</v>
      </c>
      <c r="G3886" t="e">
        <f>VLOOKUP(A3886,'MASTER KEY'!$A$2:$K8884,11,FALSE)</f>
        <v>#N/A</v>
      </c>
      <c r="H3886">
        <v>0</v>
      </c>
    </row>
    <row r="3887" spans="1:8">
      <c r="A3887" s="6">
        <f>'MASTER KEY'!A3887</f>
        <v>0</v>
      </c>
      <c r="B3887" t="e">
        <f>VLOOKUP(A3887,'MASTER KEY'!$A$2:$B9847,2,FALSE)</f>
        <v>#N/A</v>
      </c>
      <c r="C3887" s="149" t="e">
        <f>VLOOKUP(A3887,'MASTER KEY'!$A$2:$C9847,3,TRUE)</f>
        <v>#N/A</v>
      </c>
      <c r="D3887" s="6" t="e">
        <f t="shared" si="105"/>
        <v>#N/A</v>
      </c>
      <c r="E3887" s="149" t="e">
        <f t="shared" si="104"/>
        <v>#N/A</v>
      </c>
      <c r="F3887" s="173">
        <v>1</v>
      </c>
      <c r="G3887" t="e">
        <f>VLOOKUP(A3887,'MASTER KEY'!$A$2:$K8885,11,FALSE)</f>
        <v>#N/A</v>
      </c>
      <c r="H3887">
        <v>0</v>
      </c>
    </row>
    <row r="3888" spans="1:8">
      <c r="A3888" s="6">
        <f>'MASTER KEY'!A3888</f>
        <v>0</v>
      </c>
      <c r="B3888" t="e">
        <f>VLOOKUP(A3888,'MASTER KEY'!$A$2:$B9848,2,FALSE)</f>
        <v>#N/A</v>
      </c>
      <c r="C3888" s="149" t="e">
        <f>VLOOKUP(A3888,'MASTER KEY'!$A$2:$C9848,3,TRUE)</f>
        <v>#N/A</v>
      </c>
      <c r="D3888" s="6" t="e">
        <f t="shared" si="105"/>
        <v>#N/A</v>
      </c>
      <c r="E3888" s="149" t="e">
        <f t="shared" si="104"/>
        <v>#N/A</v>
      </c>
      <c r="F3888" s="173">
        <v>1</v>
      </c>
      <c r="G3888" t="e">
        <f>VLOOKUP(A3888,'MASTER KEY'!$A$2:$K8886,11,FALSE)</f>
        <v>#N/A</v>
      </c>
      <c r="H3888">
        <v>0</v>
      </c>
    </row>
    <row r="3889" spans="1:8">
      <c r="A3889" s="6">
        <f>'MASTER KEY'!A3889</f>
        <v>0</v>
      </c>
      <c r="B3889" t="e">
        <f>VLOOKUP(A3889,'MASTER KEY'!$A$2:$B9849,2,FALSE)</f>
        <v>#N/A</v>
      </c>
      <c r="C3889" s="149" t="e">
        <f>VLOOKUP(A3889,'MASTER KEY'!$A$2:$C9849,3,TRUE)</f>
        <v>#N/A</v>
      </c>
      <c r="D3889" s="6" t="e">
        <f t="shared" si="105"/>
        <v>#N/A</v>
      </c>
      <c r="E3889" s="149" t="e">
        <f t="shared" si="104"/>
        <v>#N/A</v>
      </c>
      <c r="F3889" s="173">
        <v>1</v>
      </c>
      <c r="G3889" t="e">
        <f>VLOOKUP(A3889,'MASTER KEY'!$A$2:$K8887,11,FALSE)</f>
        <v>#N/A</v>
      </c>
      <c r="H3889">
        <v>0</v>
      </c>
    </row>
    <row r="3890" spans="1:8">
      <c r="A3890" s="6">
        <f>'MASTER KEY'!A3890</f>
        <v>0</v>
      </c>
      <c r="B3890" t="e">
        <f>VLOOKUP(A3890,'MASTER KEY'!$A$2:$B9850,2,FALSE)</f>
        <v>#N/A</v>
      </c>
      <c r="C3890" s="149" t="e">
        <f>VLOOKUP(A3890,'MASTER KEY'!$A$2:$C9850,3,TRUE)</f>
        <v>#N/A</v>
      </c>
      <c r="D3890" s="6" t="e">
        <f t="shared" si="105"/>
        <v>#N/A</v>
      </c>
      <c r="E3890" s="149" t="e">
        <f t="shared" si="104"/>
        <v>#N/A</v>
      </c>
      <c r="F3890" s="173">
        <v>1</v>
      </c>
      <c r="G3890" t="e">
        <f>VLOOKUP(A3890,'MASTER KEY'!$A$2:$K8888,11,FALSE)</f>
        <v>#N/A</v>
      </c>
      <c r="H3890">
        <v>0</v>
      </c>
    </row>
    <row r="3891" spans="1:8">
      <c r="A3891" s="6">
        <f>'MASTER KEY'!A3891</f>
        <v>0</v>
      </c>
      <c r="B3891" t="e">
        <f>VLOOKUP(A3891,'MASTER KEY'!$A$2:$B9851,2,FALSE)</f>
        <v>#N/A</v>
      </c>
      <c r="C3891" s="149" t="e">
        <f>VLOOKUP(A3891,'MASTER KEY'!$A$2:$C9851,3,TRUE)</f>
        <v>#N/A</v>
      </c>
      <c r="D3891" s="6" t="e">
        <f t="shared" si="105"/>
        <v>#N/A</v>
      </c>
      <c r="E3891" s="149" t="e">
        <f t="shared" si="104"/>
        <v>#N/A</v>
      </c>
      <c r="F3891" s="173">
        <v>1</v>
      </c>
      <c r="G3891" t="e">
        <f>VLOOKUP(A3891,'MASTER KEY'!$A$2:$K8889,11,FALSE)</f>
        <v>#N/A</v>
      </c>
      <c r="H3891">
        <v>0</v>
      </c>
    </row>
    <row r="3892" spans="1:8">
      <c r="A3892" s="6">
        <f>'MASTER KEY'!A3892</f>
        <v>0</v>
      </c>
      <c r="B3892" t="e">
        <f>VLOOKUP(A3892,'MASTER KEY'!$A$2:$B9852,2,FALSE)</f>
        <v>#N/A</v>
      </c>
      <c r="C3892" s="149" t="e">
        <f>VLOOKUP(A3892,'MASTER KEY'!$A$2:$C9852,3,TRUE)</f>
        <v>#N/A</v>
      </c>
      <c r="D3892" s="6" t="e">
        <f t="shared" si="105"/>
        <v>#N/A</v>
      </c>
      <c r="E3892" s="149" t="e">
        <f t="shared" si="104"/>
        <v>#N/A</v>
      </c>
      <c r="F3892" s="173">
        <v>1</v>
      </c>
      <c r="G3892" t="e">
        <f>VLOOKUP(A3892,'MASTER KEY'!$A$2:$K8890,11,FALSE)</f>
        <v>#N/A</v>
      </c>
      <c r="H3892">
        <v>0</v>
      </c>
    </row>
    <row r="3893" spans="1:8">
      <c r="A3893" s="6">
        <f>'MASTER KEY'!A3893</f>
        <v>0</v>
      </c>
      <c r="B3893" t="e">
        <f>VLOOKUP(A3893,'MASTER KEY'!$A$2:$B9853,2,FALSE)</f>
        <v>#N/A</v>
      </c>
      <c r="C3893" s="149" t="e">
        <f>VLOOKUP(A3893,'MASTER KEY'!$A$2:$C9853,3,TRUE)</f>
        <v>#N/A</v>
      </c>
      <c r="D3893" s="6" t="e">
        <f t="shared" si="105"/>
        <v>#N/A</v>
      </c>
      <c r="E3893" s="149" t="e">
        <f t="shared" si="104"/>
        <v>#N/A</v>
      </c>
      <c r="F3893" s="173">
        <v>1</v>
      </c>
      <c r="G3893" t="e">
        <f>VLOOKUP(A3893,'MASTER KEY'!$A$2:$K8891,11,FALSE)</f>
        <v>#N/A</v>
      </c>
      <c r="H3893">
        <v>0</v>
      </c>
    </row>
    <row r="3894" spans="1:8">
      <c r="A3894" s="6">
        <f>'MASTER KEY'!A3894</f>
        <v>0</v>
      </c>
      <c r="B3894" t="e">
        <f>VLOOKUP(A3894,'MASTER KEY'!$A$2:$B9854,2,FALSE)</f>
        <v>#N/A</v>
      </c>
      <c r="C3894" s="149" t="e">
        <f>VLOOKUP(A3894,'MASTER KEY'!$A$2:$C9854,3,TRUE)</f>
        <v>#N/A</v>
      </c>
      <c r="D3894" s="6" t="e">
        <f t="shared" si="105"/>
        <v>#N/A</v>
      </c>
      <c r="E3894" s="149" t="e">
        <f t="shared" si="104"/>
        <v>#N/A</v>
      </c>
      <c r="F3894" s="173">
        <v>1</v>
      </c>
      <c r="G3894" t="e">
        <f>VLOOKUP(A3894,'MASTER KEY'!$A$2:$K8892,11,FALSE)</f>
        <v>#N/A</v>
      </c>
      <c r="H3894">
        <v>0</v>
      </c>
    </row>
    <row r="3895" spans="1:8">
      <c r="A3895" s="6">
        <f>'MASTER KEY'!A3895</f>
        <v>0</v>
      </c>
      <c r="B3895" t="e">
        <f>VLOOKUP(A3895,'MASTER KEY'!$A$2:$B9855,2,FALSE)</f>
        <v>#N/A</v>
      </c>
      <c r="C3895" s="149" t="e">
        <f>VLOOKUP(A3895,'MASTER KEY'!$A$2:$C9855,3,TRUE)</f>
        <v>#N/A</v>
      </c>
      <c r="D3895" s="6" t="e">
        <f t="shared" si="105"/>
        <v>#N/A</v>
      </c>
      <c r="E3895" s="149" t="e">
        <f t="shared" si="104"/>
        <v>#N/A</v>
      </c>
      <c r="F3895" s="173">
        <v>1</v>
      </c>
      <c r="G3895" t="e">
        <f>VLOOKUP(A3895,'MASTER KEY'!$A$2:$K8893,11,FALSE)</f>
        <v>#N/A</v>
      </c>
      <c r="H3895">
        <v>0</v>
      </c>
    </row>
    <row r="3896" spans="1:8">
      <c r="A3896" s="6">
        <f>'MASTER KEY'!A3896</f>
        <v>0</v>
      </c>
      <c r="B3896" t="e">
        <f>VLOOKUP(A3896,'MASTER KEY'!$A$2:$B9856,2,FALSE)</f>
        <v>#N/A</v>
      </c>
      <c r="C3896" s="149" t="e">
        <f>VLOOKUP(A3896,'MASTER KEY'!$A$2:$C9856,3,TRUE)</f>
        <v>#N/A</v>
      </c>
      <c r="D3896" s="6" t="e">
        <f t="shared" si="105"/>
        <v>#N/A</v>
      </c>
      <c r="E3896" s="149" t="e">
        <f t="shared" ref="E3896:E3959" si="106">C3896</f>
        <v>#N/A</v>
      </c>
      <c r="F3896" s="173">
        <v>1</v>
      </c>
      <c r="G3896" t="e">
        <f>VLOOKUP(A3896,'MASTER KEY'!$A$2:$K8894,11,FALSE)</f>
        <v>#N/A</v>
      </c>
      <c r="H3896">
        <v>0</v>
      </c>
    </row>
    <row r="3897" spans="1:8">
      <c r="A3897" s="6">
        <f>'MASTER KEY'!A3897</f>
        <v>0</v>
      </c>
      <c r="B3897" t="e">
        <f>VLOOKUP(A3897,'MASTER KEY'!$A$2:$B9857,2,FALSE)</f>
        <v>#N/A</v>
      </c>
      <c r="C3897" s="149" t="e">
        <f>VLOOKUP(A3897,'MASTER KEY'!$A$2:$C9857,3,TRUE)</f>
        <v>#N/A</v>
      </c>
      <c r="D3897" s="6" t="e">
        <f t="shared" si="105"/>
        <v>#N/A</v>
      </c>
      <c r="E3897" s="149" t="e">
        <f t="shared" si="106"/>
        <v>#N/A</v>
      </c>
      <c r="F3897" s="173">
        <v>1</v>
      </c>
      <c r="G3897" t="e">
        <f>VLOOKUP(A3897,'MASTER KEY'!$A$2:$K8895,11,FALSE)</f>
        <v>#N/A</v>
      </c>
      <c r="H3897">
        <v>0</v>
      </c>
    </row>
    <row r="3898" spans="1:8">
      <c r="A3898" s="6">
        <f>'MASTER KEY'!A3898</f>
        <v>0</v>
      </c>
      <c r="B3898" t="e">
        <f>VLOOKUP(A3898,'MASTER KEY'!$A$2:$B9858,2,FALSE)</f>
        <v>#N/A</v>
      </c>
      <c r="C3898" s="149" t="e">
        <f>VLOOKUP(A3898,'MASTER KEY'!$A$2:$C9858,3,TRUE)</f>
        <v>#N/A</v>
      </c>
      <c r="D3898" s="6" t="e">
        <f t="shared" si="105"/>
        <v>#N/A</v>
      </c>
      <c r="E3898" s="149" t="e">
        <f t="shared" si="106"/>
        <v>#N/A</v>
      </c>
      <c r="F3898" s="173">
        <v>1</v>
      </c>
      <c r="G3898" t="e">
        <f>VLOOKUP(A3898,'MASTER KEY'!$A$2:$K8896,11,FALSE)</f>
        <v>#N/A</v>
      </c>
      <c r="H3898">
        <v>0</v>
      </c>
    </row>
    <row r="3899" spans="1:8">
      <c r="A3899" s="6">
        <f>'MASTER KEY'!A3899</f>
        <v>0</v>
      </c>
      <c r="B3899" t="e">
        <f>VLOOKUP(A3899,'MASTER KEY'!$A$2:$B9859,2,FALSE)</f>
        <v>#N/A</v>
      </c>
      <c r="C3899" s="149" t="e">
        <f>VLOOKUP(A3899,'MASTER KEY'!$A$2:$C9859,3,TRUE)</f>
        <v>#N/A</v>
      </c>
      <c r="D3899" s="6" t="e">
        <f t="shared" si="105"/>
        <v>#N/A</v>
      </c>
      <c r="E3899" s="149" t="e">
        <f t="shared" si="106"/>
        <v>#N/A</v>
      </c>
      <c r="F3899" s="173">
        <v>1</v>
      </c>
      <c r="G3899" t="e">
        <f>VLOOKUP(A3899,'MASTER KEY'!$A$2:$K8897,11,FALSE)</f>
        <v>#N/A</v>
      </c>
      <c r="H3899">
        <v>0</v>
      </c>
    </row>
    <row r="3900" spans="1:8">
      <c r="A3900" s="6">
        <f>'MASTER KEY'!A3900</f>
        <v>0</v>
      </c>
      <c r="B3900" t="e">
        <f>VLOOKUP(A3900,'MASTER KEY'!$A$2:$B9860,2,FALSE)</f>
        <v>#N/A</v>
      </c>
      <c r="C3900" s="149" t="e">
        <f>VLOOKUP(A3900,'MASTER KEY'!$A$2:$C9860,3,TRUE)</f>
        <v>#N/A</v>
      </c>
      <c r="D3900" s="6" t="e">
        <f t="shared" si="105"/>
        <v>#N/A</v>
      </c>
      <c r="E3900" s="149" t="e">
        <f t="shared" si="106"/>
        <v>#N/A</v>
      </c>
      <c r="F3900" s="173">
        <v>1</v>
      </c>
      <c r="G3900" t="e">
        <f>VLOOKUP(A3900,'MASTER KEY'!$A$2:$K8898,11,FALSE)</f>
        <v>#N/A</v>
      </c>
      <c r="H3900">
        <v>0</v>
      </c>
    </row>
    <row r="3901" spans="1:8">
      <c r="A3901" s="6">
        <f>'MASTER KEY'!A3901</f>
        <v>0</v>
      </c>
      <c r="B3901" t="e">
        <f>VLOOKUP(A3901,'MASTER KEY'!$A$2:$B9861,2,FALSE)</f>
        <v>#N/A</v>
      </c>
      <c r="C3901" s="149" t="e">
        <f>VLOOKUP(A3901,'MASTER KEY'!$A$2:$C9861,3,TRUE)</f>
        <v>#N/A</v>
      </c>
      <c r="D3901" s="6" t="e">
        <f t="shared" si="105"/>
        <v>#N/A</v>
      </c>
      <c r="E3901" s="149" t="e">
        <f t="shared" si="106"/>
        <v>#N/A</v>
      </c>
      <c r="F3901" s="173">
        <v>1</v>
      </c>
      <c r="G3901" t="e">
        <f>VLOOKUP(A3901,'MASTER KEY'!$A$2:$K8899,11,FALSE)</f>
        <v>#N/A</v>
      </c>
      <c r="H3901">
        <v>0</v>
      </c>
    </row>
    <row r="3902" spans="1:8">
      <c r="A3902" s="6">
        <f>'MASTER KEY'!A3902</f>
        <v>0</v>
      </c>
      <c r="B3902" t="e">
        <f>VLOOKUP(A3902,'MASTER KEY'!$A$2:$B9862,2,FALSE)</f>
        <v>#N/A</v>
      </c>
      <c r="C3902" s="149" t="e">
        <f>VLOOKUP(A3902,'MASTER KEY'!$A$2:$C9862,3,TRUE)</f>
        <v>#N/A</v>
      </c>
      <c r="D3902" s="6" t="e">
        <f t="shared" si="105"/>
        <v>#N/A</v>
      </c>
      <c r="E3902" s="149" t="e">
        <f t="shared" si="106"/>
        <v>#N/A</v>
      </c>
      <c r="F3902" s="173">
        <v>1</v>
      </c>
      <c r="G3902" t="e">
        <f>VLOOKUP(A3902,'MASTER KEY'!$A$2:$K8900,11,FALSE)</f>
        <v>#N/A</v>
      </c>
      <c r="H3902">
        <v>0</v>
      </c>
    </row>
    <row r="3903" spans="1:8">
      <c r="A3903" s="6">
        <f>'MASTER KEY'!A3903</f>
        <v>0</v>
      </c>
      <c r="B3903" t="e">
        <f>VLOOKUP(A3903,'MASTER KEY'!$A$2:$B9863,2,FALSE)</f>
        <v>#N/A</v>
      </c>
      <c r="C3903" s="149" t="e">
        <f>VLOOKUP(A3903,'MASTER KEY'!$A$2:$C9863,3,TRUE)</f>
        <v>#N/A</v>
      </c>
      <c r="D3903" s="6" t="e">
        <f t="shared" si="105"/>
        <v>#N/A</v>
      </c>
      <c r="E3903" s="149" t="e">
        <f t="shared" si="106"/>
        <v>#N/A</v>
      </c>
      <c r="F3903" s="173">
        <v>1</v>
      </c>
      <c r="G3903" t="e">
        <f>VLOOKUP(A3903,'MASTER KEY'!$A$2:$K8901,11,FALSE)</f>
        <v>#N/A</v>
      </c>
      <c r="H3903">
        <v>0</v>
      </c>
    </row>
    <row r="3904" spans="1:8">
      <c r="A3904" s="6">
        <f>'MASTER KEY'!A3904</f>
        <v>0</v>
      </c>
      <c r="B3904" t="e">
        <f>VLOOKUP(A3904,'MASTER KEY'!$A$2:$B9864,2,FALSE)</f>
        <v>#N/A</v>
      </c>
      <c r="C3904" s="149" t="e">
        <f>VLOOKUP(A3904,'MASTER KEY'!$A$2:$C9864,3,TRUE)</f>
        <v>#N/A</v>
      </c>
      <c r="D3904" s="6" t="e">
        <f t="shared" si="105"/>
        <v>#N/A</v>
      </c>
      <c r="E3904" s="149" t="e">
        <f t="shared" si="106"/>
        <v>#N/A</v>
      </c>
      <c r="F3904" s="173">
        <v>1</v>
      </c>
      <c r="G3904" t="e">
        <f>VLOOKUP(A3904,'MASTER KEY'!$A$2:$K8902,11,FALSE)</f>
        <v>#N/A</v>
      </c>
      <c r="H3904">
        <v>0</v>
      </c>
    </row>
    <row r="3905" spans="1:8">
      <c r="A3905" s="6">
        <f>'MASTER KEY'!A3905</f>
        <v>0</v>
      </c>
      <c r="B3905" t="e">
        <f>VLOOKUP(A3905,'MASTER KEY'!$A$2:$B9865,2,FALSE)</f>
        <v>#N/A</v>
      </c>
      <c r="C3905" s="149" t="e">
        <f>VLOOKUP(A3905,'MASTER KEY'!$A$2:$C9865,3,TRUE)</f>
        <v>#N/A</v>
      </c>
      <c r="D3905" s="6" t="e">
        <f t="shared" si="105"/>
        <v>#N/A</v>
      </c>
      <c r="E3905" s="149" t="e">
        <f t="shared" si="106"/>
        <v>#N/A</v>
      </c>
      <c r="F3905" s="173">
        <v>1</v>
      </c>
      <c r="G3905" t="e">
        <f>VLOOKUP(A3905,'MASTER KEY'!$A$2:$K8903,11,FALSE)</f>
        <v>#N/A</v>
      </c>
      <c r="H3905">
        <v>0</v>
      </c>
    </row>
    <row r="3906" spans="1:8">
      <c r="A3906" s="6">
        <f>'MASTER KEY'!A3906</f>
        <v>0</v>
      </c>
      <c r="B3906" t="e">
        <f>VLOOKUP(A3906,'MASTER KEY'!$A$2:$B9866,2,FALSE)</f>
        <v>#N/A</v>
      </c>
      <c r="C3906" s="149" t="e">
        <f>VLOOKUP(A3906,'MASTER KEY'!$A$2:$C9866,3,TRUE)</f>
        <v>#N/A</v>
      </c>
      <c r="D3906" s="6" t="e">
        <f t="shared" si="105"/>
        <v>#N/A</v>
      </c>
      <c r="E3906" s="149" t="e">
        <f t="shared" si="106"/>
        <v>#N/A</v>
      </c>
      <c r="F3906" s="173">
        <v>1</v>
      </c>
      <c r="G3906" t="e">
        <f>VLOOKUP(A3906,'MASTER KEY'!$A$2:$K8904,11,FALSE)</f>
        <v>#N/A</v>
      </c>
      <c r="H3906">
        <v>0</v>
      </c>
    </row>
    <row r="3907" spans="1:8">
      <c r="A3907" s="6">
        <f>'MASTER KEY'!A3907</f>
        <v>0</v>
      </c>
      <c r="B3907" t="e">
        <f>VLOOKUP(A3907,'MASTER KEY'!$A$2:$B9867,2,FALSE)</f>
        <v>#N/A</v>
      </c>
      <c r="C3907" s="149" t="e">
        <f>VLOOKUP(A3907,'MASTER KEY'!$A$2:$C9867,3,TRUE)</f>
        <v>#N/A</v>
      </c>
      <c r="D3907" s="6" t="e">
        <f t="shared" si="105"/>
        <v>#N/A</v>
      </c>
      <c r="E3907" s="149" t="e">
        <f t="shared" si="106"/>
        <v>#N/A</v>
      </c>
      <c r="F3907" s="173">
        <v>1</v>
      </c>
      <c r="G3907" t="e">
        <f>VLOOKUP(A3907,'MASTER KEY'!$A$2:$K8905,11,FALSE)</f>
        <v>#N/A</v>
      </c>
      <c r="H3907">
        <v>0</v>
      </c>
    </row>
    <row r="3908" spans="1:8">
      <c r="A3908" s="6">
        <f>'MASTER KEY'!A3908</f>
        <v>0</v>
      </c>
      <c r="B3908" t="e">
        <f>VLOOKUP(A3908,'MASTER KEY'!$A$2:$B9868,2,FALSE)</f>
        <v>#N/A</v>
      </c>
      <c r="C3908" s="149" t="e">
        <f>VLOOKUP(A3908,'MASTER KEY'!$A$2:$C9868,3,TRUE)</f>
        <v>#N/A</v>
      </c>
      <c r="D3908" s="6" t="e">
        <f t="shared" si="105"/>
        <v>#N/A</v>
      </c>
      <c r="E3908" s="149" t="e">
        <f t="shared" si="106"/>
        <v>#N/A</v>
      </c>
      <c r="F3908" s="173">
        <v>1</v>
      </c>
      <c r="G3908" t="e">
        <f>VLOOKUP(A3908,'MASTER KEY'!$A$2:$K8906,11,FALSE)</f>
        <v>#N/A</v>
      </c>
      <c r="H3908">
        <v>0</v>
      </c>
    </row>
    <row r="3909" spans="1:8">
      <c r="A3909" s="6">
        <f>'MASTER KEY'!A3909</f>
        <v>0</v>
      </c>
      <c r="B3909" t="e">
        <f>VLOOKUP(A3909,'MASTER KEY'!$A$2:$B9869,2,FALSE)</f>
        <v>#N/A</v>
      </c>
      <c r="C3909" s="149" t="e">
        <f>VLOOKUP(A3909,'MASTER KEY'!$A$2:$C9869,3,TRUE)</f>
        <v>#N/A</v>
      </c>
      <c r="D3909" s="6" t="e">
        <f t="shared" si="105"/>
        <v>#N/A</v>
      </c>
      <c r="E3909" s="149" t="e">
        <f t="shared" si="106"/>
        <v>#N/A</v>
      </c>
      <c r="F3909" s="173">
        <v>1</v>
      </c>
      <c r="G3909" t="e">
        <f>VLOOKUP(A3909,'MASTER KEY'!$A$2:$K8907,11,FALSE)</f>
        <v>#N/A</v>
      </c>
      <c r="H3909">
        <v>0</v>
      </c>
    </row>
    <row r="3910" spans="1:8">
      <c r="A3910" s="6">
        <f>'MASTER KEY'!A3910</f>
        <v>0</v>
      </c>
      <c r="B3910" t="e">
        <f>VLOOKUP(A3910,'MASTER KEY'!$A$2:$B9870,2,FALSE)</f>
        <v>#N/A</v>
      </c>
      <c r="C3910" s="149" t="e">
        <f>VLOOKUP(A3910,'MASTER KEY'!$A$2:$C9870,3,TRUE)</f>
        <v>#N/A</v>
      </c>
      <c r="D3910" s="6" t="e">
        <f t="shared" si="105"/>
        <v>#N/A</v>
      </c>
      <c r="E3910" s="149" t="e">
        <f t="shared" si="106"/>
        <v>#N/A</v>
      </c>
      <c r="F3910" s="173">
        <v>1</v>
      </c>
      <c r="G3910" t="e">
        <f>VLOOKUP(A3910,'MASTER KEY'!$A$2:$K8908,11,FALSE)</f>
        <v>#N/A</v>
      </c>
      <c r="H3910">
        <v>0</v>
      </c>
    </row>
    <row r="3911" spans="1:8">
      <c r="A3911" s="6">
        <f>'MASTER KEY'!A3911</f>
        <v>0</v>
      </c>
      <c r="B3911" t="e">
        <f>VLOOKUP(A3911,'MASTER KEY'!$A$2:$B9871,2,FALSE)</f>
        <v>#N/A</v>
      </c>
      <c r="C3911" s="149" t="e">
        <f>VLOOKUP(A3911,'MASTER KEY'!$A$2:$C9871,3,TRUE)</f>
        <v>#N/A</v>
      </c>
      <c r="D3911" s="6" t="e">
        <f t="shared" si="105"/>
        <v>#N/A</v>
      </c>
      <c r="E3911" s="149" t="e">
        <f t="shared" si="106"/>
        <v>#N/A</v>
      </c>
      <c r="F3911" s="173">
        <v>1</v>
      </c>
      <c r="G3911" t="e">
        <f>VLOOKUP(A3911,'MASTER KEY'!$A$2:$K8909,11,FALSE)</f>
        <v>#N/A</v>
      </c>
      <c r="H3911">
        <v>0</v>
      </c>
    </row>
    <row r="3912" spans="1:8">
      <c r="A3912" s="6">
        <f>'MASTER KEY'!A3912</f>
        <v>0</v>
      </c>
      <c r="B3912" t="e">
        <f>VLOOKUP(A3912,'MASTER KEY'!$A$2:$B9872,2,FALSE)</f>
        <v>#N/A</v>
      </c>
      <c r="C3912" s="149" t="e">
        <f>VLOOKUP(A3912,'MASTER KEY'!$A$2:$C9872,3,TRUE)</f>
        <v>#N/A</v>
      </c>
      <c r="D3912" s="6" t="e">
        <f t="shared" si="105"/>
        <v>#N/A</v>
      </c>
      <c r="E3912" s="149" t="e">
        <f t="shared" si="106"/>
        <v>#N/A</v>
      </c>
      <c r="F3912" s="173">
        <v>1</v>
      </c>
      <c r="G3912" t="e">
        <f>VLOOKUP(A3912,'MASTER KEY'!$A$2:$K8910,11,FALSE)</f>
        <v>#N/A</v>
      </c>
      <c r="H3912">
        <v>0</v>
      </c>
    </row>
    <row r="3913" spans="1:8">
      <c r="A3913" s="6">
        <f>'MASTER KEY'!A3913</f>
        <v>0</v>
      </c>
      <c r="B3913" t="e">
        <f>VLOOKUP(A3913,'MASTER KEY'!$A$2:$B9873,2,FALSE)</f>
        <v>#N/A</v>
      </c>
      <c r="C3913" s="149" t="e">
        <f>VLOOKUP(A3913,'MASTER KEY'!$A$2:$C9873,3,TRUE)</f>
        <v>#N/A</v>
      </c>
      <c r="D3913" s="6" t="e">
        <f t="shared" si="105"/>
        <v>#N/A</v>
      </c>
      <c r="E3913" s="149" t="e">
        <f t="shared" si="106"/>
        <v>#N/A</v>
      </c>
      <c r="F3913" s="173">
        <v>1</v>
      </c>
      <c r="G3913" t="e">
        <f>VLOOKUP(A3913,'MASTER KEY'!$A$2:$K8911,11,FALSE)</f>
        <v>#N/A</v>
      </c>
      <c r="H3913">
        <v>0</v>
      </c>
    </row>
    <row r="3914" spans="1:8">
      <c r="A3914" s="6">
        <f>'MASTER KEY'!A3914</f>
        <v>0</v>
      </c>
      <c r="B3914" t="e">
        <f>VLOOKUP(A3914,'MASTER KEY'!$A$2:$B9874,2,FALSE)</f>
        <v>#N/A</v>
      </c>
      <c r="C3914" s="149" t="e">
        <f>VLOOKUP(A3914,'MASTER KEY'!$A$2:$C9874,3,TRUE)</f>
        <v>#N/A</v>
      </c>
      <c r="D3914" s="6" t="e">
        <f t="shared" si="105"/>
        <v>#N/A</v>
      </c>
      <c r="E3914" s="149" t="e">
        <f t="shared" si="106"/>
        <v>#N/A</v>
      </c>
      <c r="F3914" s="173">
        <v>1</v>
      </c>
      <c r="G3914" t="e">
        <f>VLOOKUP(A3914,'MASTER KEY'!$A$2:$K8912,11,FALSE)</f>
        <v>#N/A</v>
      </c>
      <c r="H3914">
        <v>0</v>
      </c>
    </row>
    <row r="3915" spans="1:8">
      <c r="A3915" s="6">
        <f>'MASTER KEY'!A3915</f>
        <v>0</v>
      </c>
      <c r="B3915" t="e">
        <f>VLOOKUP(A3915,'MASTER KEY'!$A$2:$B9875,2,FALSE)</f>
        <v>#N/A</v>
      </c>
      <c r="C3915" s="149" t="e">
        <f>VLOOKUP(A3915,'MASTER KEY'!$A$2:$C9875,3,TRUE)</f>
        <v>#N/A</v>
      </c>
      <c r="D3915" s="6" t="e">
        <f t="shared" ref="D3915:D3978" si="107">SUBSTITUTE(SUBSTITUTE(SUBSTITUTE(SUBSTITUTE(SUBSTITUTE(SUBSTITUTE(SUBSTITUTE(SUBSTITUTE(SUBSTITUTE(SUBSTITUTE(SUBSTITUTE(SUBSTITUTE(B3915," ","_"),"%",""),"(",""),")",""),"/",""),",",""),"-",""),".",""),"'",""),"&lt;",""),"&gt;",""),"=","")</f>
        <v>#N/A</v>
      </c>
      <c r="E3915" s="149" t="e">
        <f t="shared" si="106"/>
        <v>#N/A</v>
      </c>
      <c r="F3915" s="173">
        <v>1</v>
      </c>
      <c r="G3915" t="e">
        <f>VLOOKUP(A3915,'MASTER KEY'!$A$2:$K8913,11,FALSE)</f>
        <v>#N/A</v>
      </c>
      <c r="H3915">
        <v>0</v>
      </c>
    </row>
    <row r="3916" spans="1:8">
      <c r="A3916" s="6">
        <f>'MASTER KEY'!A3916</f>
        <v>0</v>
      </c>
      <c r="B3916" t="e">
        <f>VLOOKUP(A3916,'MASTER KEY'!$A$2:$B9876,2,FALSE)</f>
        <v>#N/A</v>
      </c>
      <c r="C3916" s="149" t="e">
        <f>VLOOKUP(A3916,'MASTER KEY'!$A$2:$C9876,3,TRUE)</f>
        <v>#N/A</v>
      </c>
      <c r="D3916" s="6" t="e">
        <f t="shared" si="107"/>
        <v>#N/A</v>
      </c>
      <c r="E3916" s="149" t="e">
        <f t="shared" si="106"/>
        <v>#N/A</v>
      </c>
      <c r="F3916" s="173">
        <v>1</v>
      </c>
      <c r="G3916" t="e">
        <f>VLOOKUP(A3916,'MASTER KEY'!$A$2:$K8914,11,FALSE)</f>
        <v>#N/A</v>
      </c>
      <c r="H3916">
        <v>0</v>
      </c>
    </row>
    <row r="3917" spans="1:8">
      <c r="A3917" s="6">
        <f>'MASTER KEY'!A3917</f>
        <v>0</v>
      </c>
      <c r="B3917" t="e">
        <f>VLOOKUP(A3917,'MASTER KEY'!$A$2:$B9877,2,FALSE)</f>
        <v>#N/A</v>
      </c>
      <c r="C3917" s="149" t="e">
        <f>VLOOKUP(A3917,'MASTER KEY'!$A$2:$C9877,3,TRUE)</f>
        <v>#N/A</v>
      </c>
      <c r="D3917" s="6" t="e">
        <f t="shared" si="107"/>
        <v>#N/A</v>
      </c>
      <c r="E3917" s="149" t="e">
        <f t="shared" si="106"/>
        <v>#N/A</v>
      </c>
      <c r="F3917" s="173">
        <v>1</v>
      </c>
      <c r="G3917" t="e">
        <f>VLOOKUP(A3917,'MASTER KEY'!$A$2:$K8915,11,FALSE)</f>
        <v>#N/A</v>
      </c>
      <c r="H3917">
        <v>0</v>
      </c>
    </row>
    <row r="3918" spans="1:8">
      <c r="A3918" s="6">
        <f>'MASTER KEY'!A3918</f>
        <v>0</v>
      </c>
      <c r="B3918" t="e">
        <f>VLOOKUP(A3918,'MASTER KEY'!$A$2:$B9878,2,FALSE)</f>
        <v>#N/A</v>
      </c>
      <c r="C3918" s="149" t="e">
        <f>VLOOKUP(A3918,'MASTER KEY'!$A$2:$C9878,3,TRUE)</f>
        <v>#N/A</v>
      </c>
      <c r="D3918" s="6" t="e">
        <f t="shared" si="107"/>
        <v>#N/A</v>
      </c>
      <c r="E3918" s="149" t="e">
        <f t="shared" si="106"/>
        <v>#N/A</v>
      </c>
      <c r="F3918" s="173">
        <v>1</v>
      </c>
      <c r="G3918" t="e">
        <f>VLOOKUP(A3918,'MASTER KEY'!$A$2:$K8916,11,FALSE)</f>
        <v>#N/A</v>
      </c>
      <c r="H3918">
        <v>0</v>
      </c>
    </row>
    <row r="3919" spans="1:8">
      <c r="A3919" s="6">
        <f>'MASTER KEY'!A3919</f>
        <v>0</v>
      </c>
      <c r="B3919" t="e">
        <f>VLOOKUP(A3919,'MASTER KEY'!$A$2:$B9879,2,FALSE)</f>
        <v>#N/A</v>
      </c>
      <c r="C3919" s="149" t="e">
        <f>VLOOKUP(A3919,'MASTER KEY'!$A$2:$C9879,3,TRUE)</f>
        <v>#N/A</v>
      </c>
      <c r="D3919" s="6" t="e">
        <f t="shared" si="107"/>
        <v>#N/A</v>
      </c>
      <c r="E3919" s="149" t="e">
        <f t="shared" si="106"/>
        <v>#N/A</v>
      </c>
      <c r="F3919" s="173">
        <v>1</v>
      </c>
      <c r="G3919" t="e">
        <f>VLOOKUP(A3919,'MASTER KEY'!$A$2:$K8917,11,FALSE)</f>
        <v>#N/A</v>
      </c>
      <c r="H3919">
        <v>0</v>
      </c>
    </row>
    <row r="3920" spans="1:8">
      <c r="A3920" s="6">
        <f>'MASTER KEY'!A3920</f>
        <v>0</v>
      </c>
      <c r="B3920" t="e">
        <f>VLOOKUP(A3920,'MASTER KEY'!$A$2:$B9880,2,FALSE)</f>
        <v>#N/A</v>
      </c>
      <c r="C3920" s="149" t="e">
        <f>VLOOKUP(A3920,'MASTER KEY'!$A$2:$C9880,3,TRUE)</f>
        <v>#N/A</v>
      </c>
      <c r="D3920" s="6" t="e">
        <f t="shared" si="107"/>
        <v>#N/A</v>
      </c>
      <c r="E3920" s="149" t="e">
        <f t="shared" si="106"/>
        <v>#N/A</v>
      </c>
      <c r="F3920" s="173">
        <v>1</v>
      </c>
      <c r="G3920" t="e">
        <f>VLOOKUP(A3920,'MASTER KEY'!$A$2:$K8918,11,FALSE)</f>
        <v>#N/A</v>
      </c>
      <c r="H3920">
        <v>0</v>
      </c>
    </row>
    <row r="3921" spans="1:8">
      <c r="A3921" s="6">
        <f>'MASTER KEY'!A3921</f>
        <v>0</v>
      </c>
      <c r="B3921" t="e">
        <f>VLOOKUP(A3921,'MASTER KEY'!$A$2:$B9881,2,FALSE)</f>
        <v>#N/A</v>
      </c>
      <c r="C3921" s="149" t="e">
        <f>VLOOKUP(A3921,'MASTER KEY'!$A$2:$C9881,3,TRUE)</f>
        <v>#N/A</v>
      </c>
      <c r="D3921" s="6" t="e">
        <f t="shared" si="107"/>
        <v>#N/A</v>
      </c>
      <c r="E3921" s="149" t="e">
        <f t="shared" si="106"/>
        <v>#N/A</v>
      </c>
      <c r="F3921" s="173">
        <v>1</v>
      </c>
      <c r="G3921" t="e">
        <f>VLOOKUP(A3921,'MASTER KEY'!$A$2:$K8919,11,FALSE)</f>
        <v>#N/A</v>
      </c>
      <c r="H3921">
        <v>0</v>
      </c>
    </row>
    <row r="3922" spans="1:8">
      <c r="A3922" s="6">
        <f>'MASTER KEY'!A3922</f>
        <v>0</v>
      </c>
      <c r="B3922" t="e">
        <f>VLOOKUP(A3922,'MASTER KEY'!$A$2:$B9882,2,FALSE)</f>
        <v>#N/A</v>
      </c>
      <c r="C3922" s="149" t="e">
        <f>VLOOKUP(A3922,'MASTER KEY'!$A$2:$C9882,3,TRUE)</f>
        <v>#N/A</v>
      </c>
      <c r="D3922" s="6" t="e">
        <f t="shared" si="107"/>
        <v>#N/A</v>
      </c>
      <c r="E3922" s="149" t="e">
        <f t="shared" si="106"/>
        <v>#N/A</v>
      </c>
      <c r="F3922" s="173">
        <v>1</v>
      </c>
      <c r="G3922" t="e">
        <f>VLOOKUP(A3922,'MASTER KEY'!$A$2:$K8920,11,FALSE)</f>
        <v>#N/A</v>
      </c>
      <c r="H3922">
        <v>0</v>
      </c>
    </row>
    <row r="3923" spans="1:8">
      <c r="A3923" s="6">
        <f>'MASTER KEY'!A3923</f>
        <v>0</v>
      </c>
      <c r="B3923" t="e">
        <f>VLOOKUP(A3923,'MASTER KEY'!$A$2:$B9883,2,FALSE)</f>
        <v>#N/A</v>
      </c>
      <c r="C3923" s="149" t="e">
        <f>VLOOKUP(A3923,'MASTER KEY'!$A$2:$C9883,3,TRUE)</f>
        <v>#N/A</v>
      </c>
      <c r="D3923" s="6" t="e">
        <f t="shared" si="107"/>
        <v>#N/A</v>
      </c>
      <c r="E3923" s="149" t="e">
        <f t="shared" si="106"/>
        <v>#N/A</v>
      </c>
      <c r="F3923" s="173">
        <v>1</v>
      </c>
      <c r="G3923" t="e">
        <f>VLOOKUP(A3923,'MASTER KEY'!$A$2:$K8921,11,FALSE)</f>
        <v>#N/A</v>
      </c>
      <c r="H3923">
        <v>0</v>
      </c>
    </row>
    <row r="3924" spans="1:8">
      <c r="A3924" s="6">
        <f>'MASTER KEY'!A3924</f>
        <v>0</v>
      </c>
      <c r="B3924" t="e">
        <f>VLOOKUP(A3924,'MASTER KEY'!$A$2:$B9884,2,FALSE)</f>
        <v>#N/A</v>
      </c>
      <c r="C3924" s="149" t="e">
        <f>VLOOKUP(A3924,'MASTER KEY'!$A$2:$C9884,3,TRUE)</f>
        <v>#N/A</v>
      </c>
      <c r="D3924" s="6" t="e">
        <f t="shared" si="107"/>
        <v>#N/A</v>
      </c>
      <c r="E3924" s="149" t="e">
        <f t="shared" si="106"/>
        <v>#N/A</v>
      </c>
      <c r="F3924" s="173">
        <v>1</v>
      </c>
      <c r="G3924" t="e">
        <f>VLOOKUP(A3924,'MASTER KEY'!$A$2:$K8922,11,FALSE)</f>
        <v>#N/A</v>
      </c>
      <c r="H3924">
        <v>0</v>
      </c>
    </row>
    <row r="3925" spans="1:8">
      <c r="A3925" s="6">
        <f>'MASTER KEY'!A3925</f>
        <v>0</v>
      </c>
      <c r="B3925" t="e">
        <f>VLOOKUP(A3925,'MASTER KEY'!$A$2:$B9885,2,FALSE)</f>
        <v>#N/A</v>
      </c>
      <c r="C3925" s="149" t="e">
        <f>VLOOKUP(A3925,'MASTER KEY'!$A$2:$C9885,3,TRUE)</f>
        <v>#N/A</v>
      </c>
      <c r="D3925" s="6" t="e">
        <f t="shared" si="107"/>
        <v>#N/A</v>
      </c>
      <c r="E3925" s="149" t="e">
        <f t="shared" si="106"/>
        <v>#N/A</v>
      </c>
      <c r="F3925" s="173">
        <v>1</v>
      </c>
      <c r="G3925" t="e">
        <f>VLOOKUP(A3925,'MASTER KEY'!$A$2:$K8923,11,FALSE)</f>
        <v>#N/A</v>
      </c>
      <c r="H3925">
        <v>0</v>
      </c>
    </row>
    <row r="3926" spans="1:8">
      <c r="A3926" s="6">
        <f>'MASTER KEY'!A3926</f>
        <v>0</v>
      </c>
      <c r="B3926" t="e">
        <f>VLOOKUP(A3926,'MASTER KEY'!$A$2:$B9886,2,FALSE)</f>
        <v>#N/A</v>
      </c>
      <c r="C3926" s="149" t="e">
        <f>VLOOKUP(A3926,'MASTER KEY'!$A$2:$C9886,3,TRUE)</f>
        <v>#N/A</v>
      </c>
      <c r="D3926" s="6" t="e">
        <f t="shared" si="107"/>
        <v>#N/A</v>
      </c>
      <c r="E3926" s="149" t="e">
        <f t="shared" si="106"/>
        <v>#N/A</v>
      </c>
      <c r="F3926" s="173">
        <v>1</v>
      </c>
      <c r="G3926" t="e">
        <f>VLOOKUP(A3926,'MASTER KEY'!$A$2:$K8924,11,FALSE)</f>
        <v>#N/A</v>
      </c>
      <c r="H3926">
        <v>0</v>
      </c>
    </row>
    <row r="3927" spans="1:8">
      <c r="A3927" s="6">
        <f>'MASTER KEY'!A3927</f>
        <v>0</v>
      </c>
      <c r="B3927" t="e">
        <f>VLOOKUP(A3927,'MASTER KEY'!$A$2:$B9887,2,FALSE)</f>
        <v>#N/A</v>
      </c>
      <c r="C3927" s="149" t="e">
        <f>VLOOKUP(A3927,'MASTER KEY'!$A$2:$C9887,3,TRUE)</f>
        <v>#N/A</v>
      </c>
      <c r="D3927" s="6" t="e">
        <f t="shared" si="107"/>
        <v>#N/A</v>
      </c>
      <c r="E3927" s="149" t="e">
        <f t="shared" si="106"/>
        <v>#N/A</v>
      </c>
      <c r="F3927" s="173">
        <v>1</v>
      </c>
      <c r="G3927" t="e">
        <f>VLOOKUP(A3927,'MASTER KEY'!$A$2:$K8925,11,FALSE)</f>
        <v>#N/A</v>
      </c>
      <c r="H3927">
        <v>0</v>
      </c>
    </row>
    <row r="3928" spans="1:8">
      <c r="A3928" s="6">
        <f>'MASTER KEY'!A3928</f>
        <v>0</v>
      </c>
      <c r="B3928" t="e">
        <f>VLOOKUP(A3928,'MASTER KEY'!$A$2:$B9888,2,FALSE)</f>
        <v>#N/A</v>
      </c>
      <c r="C3928" s="149" t="e">
        <f>VLOOKUP(A3928,'MASTER KEY'!$A$2:$C9888,3,TRUE)</f>
        <v>#N/A</v>
      </c>
      <c r="D3928" s="6" t="e">
        <f t="shared" si="107"/>
        <v>#N/A</v>
      </c>
      <c r="E3928" s="149" t="e">
        <f t="shared" si="106"/>
        <v>#N/A</v>
      </c>
      <c r="F3928" s="173">
        <v>1</v>
      </c>
      <c r="G3928" t="e">
        <f>VLOOKUP(A3928,'MASTER KEY'!$A$2:$K8926,11,FALSE)</f>
        <v>#N/A</v>
      </c>
      <c r="H3928">
        <v>0</v>
      </c>
    </row>
    <row r="3929" spans="1:8">
      <c r="A3929" s="6">
        <f>'MASTER KEY'!A3929</f>
        <v>0</v>
      </c>
      <c r="B3929" t="e">
        <f>VLOOKUP(A3929,'MASTER KEY'!$A$2:$B9889,2,FALSE)</f>
        <v>#N/A</v>
      </c>
      <c r="C3929" s="149" t="e">
        <f>VLOOKUP(A3929,'MASTER KEY'!$A$2:$C9889,3,TRUE)</f>
        <v>#N/A</v>
      </c>
      <c r="D3929" s="6" t="e">
        <f t="shared" si="107"/>
        <v>#N/A</v>
      </c>
      <c r="E3929" s="149" t="e">
        <f t="shared" si="106"/>
        <v>#N/A</v>
      </c>
      <c r="F3929" s="173">
        <v>1</v>
      </c>
      <c r="G3929" t="e">
        <f>VLOOKUP(A3929,'MASTER KEY'!$A$2:$K8927,11,FALSE)</f>
        <v>#N/A</v>
      </c>
      <c r="H3929">
        <v>0</v>
      </c>
    </row>
    <row r="3930" spans="1:8">
      <c r="A3930" s="6">
        <f>'MASTER KEY'!A3930</f>
        <v>0</v>
      </c>
      <c r="B3930" t="e">
        <f>VLOOKUP(A3930,'MASTER KEY'!$A$2:$B9890,2,FALSE)</f>
        <v>#N/A</v>
      </c>
      <c r="C3930" s="149" t="e">
        <f>VLOOKUP(A3930,'MASTER KEY'!$A$2:$C9890,3,TRUE)</f>
        <v>#N/A</v>
      </c>
      <c r="D3930" s="6" t="e">
        <f t="shared" si="107"/>
        <v>#N/A</v>
      </c>
      <c r="E3930" s="149" t="e">
        <f t="shared" si="106"/>
        <v>#N/A</v>
      </c>
      <c r="F3930" s="173">
        <v>1</v>
      </c>
      <c r="G3930" t="e">
        <f>VLOOKUP(A3930,'MASTER KEY'!$A$2:$K8928,11,FALSE)</f>
        <v>#N/A</v>
      </c>
      <c r="H3930">
        <v>0</v>
      </c>
    </row>
    <row r="3931" spans="1:8">
      <c r="A3931" s="6">
        <f>'MASTER KEY'!A3931</f>
        <v>0</v>
      </c>
      <c r="B3931" t="e">
        <f>VLOOKUP(A3931,'MASTER KEY'!$A$2:$B9891,2,FALSE)</f>
        <v>#N/A</v>
      </c>
      <c r="C3931" s="149" t="e">
        <f>VLOOKUP(A3931,'MASTER KEY'!$A$2:$C9891,3,TRUE)</f>
        <v>#N/A</v>
      </c>
      <c r="D3931" s="6" t="e">
        <f t="shared" si="107"/>
        <v>#N/A</v>
      </c>
      <c r="E3931" s="149" t="e">
        <f t="shared" si="106"/>
        <v>#N/A</v>
      </c>
      <c r="F3931" s="173">
        <v>1</v>
      </c>
      <c r="G3931" t="e">
        <f>VLOOKUP(A3931,'MASTER KEY'!$A$2:$K8929,11,FALSE)</f>
        <v>#N/A</v>
      </c>
      <c r="H3931">
        <v>0</v>
      </c>
    </row>
    <row r="3932" spans="1:8">
      <c r="A3932" s="6">
        <f>'MASTER KEY'!A3932</f>
        <v>0</v>
      </c>
      <c r="B3932" t="e">
        <f>VLOOKUP(A3932,'MASTER KEY'!$A$2:$B9892,2,FALSE)</f>
        <v>#N/A</v>
      </c>
      <c r="C3932" s="149" t="e">
        <f>VLOOKUP(A3932,'MASTER KEY'!$A$2:$C9892,3,TRUE)</f>
        <v>#N/A</v>
      </c>
      <c r="D3932" s="6" t="e">
        <f t="shared" si="107"/>
        <v>#N/A</v>
      </c>
      <c r="E3932" s="149" t="e">
        <f t="shared" si="106"/>
        <v>#N/A</v>
      </c>
      <c r="F3932" s="173">
        <v>1</v>
      </c>
      <c r="G3932" t="e">
        <f>VLOOKUP(A3932,'MASTER KEY'!$A$2:$K8930,11,FALSE)</f>
        <v>#N/A</v>
      </c>
      <c r="H3932">
        <v>0</v>
      </c>
    </row>
    <row r="3933" spans="1:8">
      <c r="A3933" s="6">
        <f>'MASTER KEY'!A3933</f>
        <v>0</v>
      </c>
      <c r="B3933" t="e">
        <f>VLOOKUP(A3933,'MASTER KEY'!$A$2:$B9893,2,FALSE)</f>
        <v>#N/A</v>
      </c>
      <c r="C3933" s="149" t="e">
        <f>VLOOKUP(A3933,'MASTER KEY'!$A$2:$C9893,3,TRUE)</f>
        <v>#N/A</v>
      </c>
      <c r="D3933" s="6" t="e">
        <f t="shared" si="107"/>
        <v>#N/A</v>
      </c>
      <c r="E3933" s="149" t="e">
        <f t="shared" si="106"/>
        <v>#N/A</v>
      </c>
      <c r="F3933" s="173">
        <v>1</v>
      </c>
      <c r="G3933" t="e">
        <f>VLOOKUP(A3933,'MASTER KEY'!$A$2:$K8931,11,FALSE)</f>
        <v>#N/A</v>
      </c>
      <c r="H3933">
        <v>0</v>
      </c>
    </row>
    <row r="3934" spans="1:8">
      <c r="A3934" s="6">
        <f>'MASTER KEY'!A3934</f>
        <v>0</v>
      </c>
      <c r="B3934" t="e">
        <f>VLOOKUP(A3934,'MASTER KEY'!$A$2:$B9894,2,FALSE)</f>
        <v>#N/A</v>
      </c>
      <c r="C3934" s="149" t="e">
        <f>VLOOKUP(A3934,'MASTER KEY'!$A$2:$C9894,3,TRUE)</f>
        <v>#N/A</v>
      </c>
      <c r="D3934" s="6" t="e">
        <f t="shared" si="107"/>
        <v>#N/A</v>
      </c>
      <c r="E3934" s="149" t="e">
        <f t="shared" si="106"/>
        <v>#N/A</v>
      </c>
      <c r="F3934" s="173">
        <v>1</v>
      </c>
      <c r="G3934" t="e">
        <f>VLOOKUP(A3934,'MASTER KEY'!$A$2:$K8932,11,FALSE)</f>
        <v>#N/A</v>
      </c>
      <c r="H3934">
        <v>0</v>
      </c>
    </row>
    <row r="3935" spans="1:8">
      <c r="A3935" s="6">
        <f>'MASTER KEY'!A3935</f>
        <v>0</v>
      </c>
      <c r="B3935" t="e">
        <f>VLOOKUP(A3935,'MASTER KEY'!$A$2:$B9895,2,FALSE)</f>
        <v>#N/A</v>
      </c>
      <c r="C3935" s="149" t="e">
        <f>VLOOKUP(A3935,'MASTER KEY'!$A$2:$C9895,3,TRUE)</f>
        <v>#N/A</v>
      </c>
      <c r="D3935" s="6" t="e">
        <f t="shared" si="107"/>
        <v>#N/A</v>
      </c>
      <c r="E3935" s="149" t="e">
        <f t="shared" si="106"/>
        <v>#N/A</v>
      </c>
      <c r="F3935" s="173">
        <v>1</v>
      </c>
      <c r="G3935" t="e">
        <f>VLOOKUP(A3935,'MASTER KEY'!$A$2:$K8933,11,FALSE)</f>
        <v>#N/A</v>
      </c>
      <c r="H3935">
        <v>0</v>
      </c>
    </row>
    <row r="3936" spans="1:8">
      <c r="A3936" s="6">
        <f>'MASTER KEY'!A3936</f>
        <v>0</v>
      </c>
      <c r="B3936" t="e">
        <f>VLOOKUP(A3936,'MASTER KEY'!$A$2:$B9896,2,FALSE)</f>
        <v>#N/A</v>
      </c>
      <c r="C3936" s="149" t="e">
        <f>VLOOKUP(A3936,'MASTER KEY'!$A$2:$C9896,3,TRUE)</f>
        <v>#N/A</v>
      </c>
      <c r="D3936" s="6" t="e">
        <f t="shared" si="107"/>
        <v>#N/A</v>
      </c>
      <c r="E3936" s="149" t="e">
        <f t="shared" si="106"/>
        <v>#N/A</v>
      </c>
      <c r="F3936" s="173">
        <v>1</v>
      </c>
      <c r="G3936" t="e">
        <f>VLOOKUP(A3936,'MASTER KEY'!$A$2:$K8934,11,FALSE)</f>
        <v>#N/A</v>
      </c>
      <c r="H3936">
        <v>0</v>
      </c>
    </row>
    <row r="3937" spans="1:8">
      <c r="A3937" s="6">
        <f>'MASTER KEY'!A3937</f>
        <v>0</v>
      </c>
      <c r="B3937" t="e">
        <f>VLOOKUP(A3937,'MASTER KEY'!$A$2:$B9897,2,FALSE)</f>
        <v>#N/A</v>
      </c>
      <c r="C3937" s="149" t="e">
        <f>VLOOKUP(A3937,'MASTER KEY'!$A$2:$C9897,3,TRUE)</f>
        <v>#N/A</v>
      </c>
      <c r="D3937" s="6" t="e">
        <f t="shared" si="107"/>
        <v>#N/A</v>
      </c>
      <c r="E3937" s="149" t="e">
        <f t="shared" si="106"/>
        <v>#N/A</v>
      </c>
      <c r="F3937" s="173">
        <v>1</v>
      </c>
      <c r="G3937" t="e">
        <f>VLOOKUP(A3937,'MASTER KEY'!$A$2:$K8935,11,FALSE)</f>
        <v>#N/A</v>
      </c>
      <c r="H3937">
        <v>0</v>
      </c>
    </row>
    <row r="3938" spans="1:8">
      <c r="A3938" s="6">
        <f>'MASTER KEY'!A3938</f>
        <v>0</v>
      </c>
      <c r="B3938" t="e">
        <f>VLOOKUP(A3938,'MASTER KEY'!$A$2:$B9898,2,FALSE)</f>
        <v>#N/A</v>
      </c>
      <c r="C3938" s="149" t="e">
        <f>VLOOKUP(A3938,'MASTER KEY'!$A$2:$C9898,3,TRUE)</f>
        <v>#N/A</v>
      </c>
      <c r="D3938" s="6" t="e">
        <f t="shared" si="107"/>
        <v>#N/A</v>
      </c>
      <c r="E3938" s="149" t="e">
        <f t="shared" si="106"/>
        <v>#N/A</v>
      </c>
      <c r="F3938" s="173">
        <v>1</v>
      </c>
      <c r="G3938" t="e">
        <f>VLOOKUP(A3938,'MASTER KEY'!$A$2:$K8936,11,FALSE)</f>
        <v>#N/A</v>
      </c>
      <c r="H3938">
        <v>0</v>
      </c>
    </row>
    <row r="3939" spans="1:8">
      <c r="A3939" s="6">
        <f>'MASTER KEY'!A3939</f>
        <v>0</v>
      </c>
      <c r="B3939" t="e">
        <f>VLOOKUP(A3939,'MASTER KEY'!$A$2:$B9899,2,FALSE)</f>
        <v>#N/A</v>
      </c>
      <c r="C3939" s="149" t="e">
        <f>VLOOKUP(A3939,'MASTER KEY'!$A$2:$C9899,3,TRUE)</f>
        <v>#N/A</v>
      </c>
      <c r="D3939" s="6" t="e">
        <f t="shared" si="107"/>
        <v>#N/A</v>
      </c>
      <c r="E3939" s="149" t="e">
        <f t="shared" si="106"/>
        <v>#N/A</v>
      </c>
      <c r="F3939" s="173">
        <v>1</v>
      </c>
      <c r="G3939" t="e">
        <f>VLOOKUP(A3939,'MASTER KEY'!$A$2:$K8937,11,FALSE)</f>
        <v>#N/A</v>
      </c>
      <c r="H3939">
        <v>0</v>
      </c>
    </row>
    <row r="3940" spans="1:8">
      <c r="A3940" s="6">
        <f>'MASTER KEY'!A3940</f>
        <v>0</v>
      </c>
      <c r="B3940" t="e">
        <f>VLOOKUP(A3940,'MASTER KEY'!$A$2:$B9900,2,FALSE)</f>
        <v>#N/A</v>
      </c>
      <c r="C3940" s="149" t="e">
        <f>VLOOKUP(A3940,'MASTER KEY'!$A$2:$C9900,3,TRUE)</f>
        <v>#N/A</v>
      </c>
      <c r="D3940" s="6" t="e">
        <f t="shared" si="107"/>
        <v>#N/A</v>
      </c>
      <c r="E3940" s="149" t="e">
        <f t="shared" si="106"/>
        <v>#N/A</v>
      </c>
      <c r="F3940" s="173">
        <v>1</v>
      </c>
      <c r="G3940" t="e">
        <f>VLOOKUP(A3940,'MASTER KEY'!$A$2:$K8938,11,FALSE)</f>
        <v>#N/A</v>
      </c>
      <c r="H3940">
        <v>0</v>
      </c>
    </row>
    <row r="3941" spans="1:8">
      <c r="A3941" s="6">
        <f>'MASTER KEY'!A3941</f>
        <v>0</v>
      </c>
      <c r="B3941" t="e">
        <f>VLOOKUP(A3941,'MASTER KEY'!$A$2:$B9901,2,FALSE)</f>
        <v>#N/A</v>
      </c>
      <c r="C3941" s="149" t="e">
        <f>VLOOKUP(A3941,'MASTER KEY'!$A$2:$C9901,3,TRUE)</f>
        <v>#N/A</v>
      </c>
      <c r="D3941" s="6" t="e">
        <f t="shared" si="107"/>
        <v>#N/A</v>
      </c>
      <c r="E3941" s="149" t="e">
        <f t="shared" si="106"/>
        <v>#N/A</v>
      </c>
      <c r="F3941" s="173">
        <v>1</v>
      </c>
      <c r="G3941" t="e">
        <f>VLOOKUP(A3941,'MASTER KEY'!$A$2:$K8939,11,FALSE)</f>
        <v>#N/A</v>
      </c>
      <c r="H3941">
        <v>0</v>
      </c>
    </row>
    <row r="3942" spans="1:8">
      <c r="A3942" s="6">
        <f>'MASTER KEY'!A3942</f>
        <v>0</v>
      </c>
      <c r="B3942" t="e">
        <f>VLOOKUP(A3942,'MASTER KEY'!$A$2:$B9902,2,FALSE)</f>
        <v>#N/A</v>
      </c>
      <c r="C3942" s="149" t="e">
        <f>VLOOKUP(A3942,'MASTER KEY'!$A$2:$C9902,3,TRUE)</f>
        <v>#N/A</v>
      </c>
      <c r="D3942" s="6" t="e">
        <f t="shared" si="107"/>
        <v>#N/A</v>
      </c>
      <c r="E3942" s="149" t="e">
        <f t="shared" si="106"/>
        <v>#N/A</v>
      </c>
      <c r="F3942" s="173">
        <v>1</v>
      </c>
      <c r="G3942" t="e">
        <f>VLOOKUP(A3942,'MASTER KEY'!$A$2:$K8940,11,FALSE)</f>
        <v>#N/A</v>
      </c>
      <c r="H3942">
        <v>0</v>
      </c>
    </row>
    <row r="3943" spans="1:8">
      <c r="A3943" s="6">
        <f>'MASTER KEY'!A3943</f>
        <v>0</v>
      </c>
      <c r="B3943" t="e">
        <f>VLOOKUP(A3943,'MASTER KEY'!$A$2:$B9903,2,FALSE)</f>
        <v>#N/A</v>
      </c>
      <c r="C3943" s="149" t="e">
        <f>VLOOKUP(A3943,'MASTER KEY'!$A$2:$C9903,3,TRUE)</f>
        <v>#N/A</v>
      </c>
      <c r="D3943" s="6" t="e">
        <f t="shared" si="107"/>
        <v>#N/A</v>
      </c>
      <c r="E3943" s="149" t="e">
        <f t="shared" si="106"/>
        <v>#N/A</v>
      </c>
      <c r="F3943" s="173">
        <v>1</v>
      </c>
      <c r="G3943" t="e">
        <f>VLOOKUP(A3943,'MASTER KEY'!$A$2:$K8941,11,FALSE)</f>
        <v>#N/A</v>
      </c>
      <c r="H3943">
        <v>0</v>
      </c>
    </row>
    <row r="3944" spans="1:8">
      <c r="A3944" s="6">
        <f>'MASTER KEY'!A3944</f>
        <v>0</v>
      </c>
      <c r="B3944" t="e">
        <f>VLOOKUP(A3944,'MASTER KEY'!$A$2:$B9904,2,FALSE)</f>
        <v>#N/A</v>
      </c>
      <c r="C3944" s="149" t="e">
        <f>VLOOKUP(A3944,'MASTER KEY'!$A$2:$C9904,3,TRUE)</f>
        <v>#N/A</v>
      </c>
      <c r="D3944" s="6" t="e">
        <f t="shared" si="107"/>
        <v>#N/A</v>
      </c>
      <c r="E3944" s="149" t="e">
        <f t="shared" si="106"/>
        <v>#N/A</v>
      </c>
      <c r="F3944" s="173">
        <v>1</v>
      </c>
      <c r="G3944" t="e">
        <f>VLOOKUP(A3944,'MASTER KEY'!$A$2:$K8942,11,FALSE)</f>
        <v>#N/A</v>
      </c>
      <c r="H3944">
        <v>0</v>
      </c>
    </row>
    <row r="3945" spans="1:8">
      <c r="A3945" s="6">
        <f>'MASTER KEY'!A3945</f>
        <v>0</v>
      </c>
      <c r="B3945" t="e">
        <f>VLOOKUP(A3945,'MASTER KEY'!$A$2:$B9905,2,FALSE)</f>
        <v>#N/A</v>
      </c>
      <c r="C3945" s="149" t="e">
        <f>VLOOKUP(A3945,'MASTER KEY'!$A$2:$C9905,3,TRUE)</f>
        <v>#N/A</v>
      </c>
      <c r="D3945" s="6" t="e">
        <f t="shared" si="107"/>
        <v>#N/A</v>
      </c>
      <c r="E3945" s="149" t="e">
        <f t="shared" si="106"/>
        <v>#N/A</v>
      </c>
      <c r="F3945" s="173">
        <v>1</v>
      </c>
      <c r="G3945" t="e">
        <f>VLOOKUP(A3945,'MASTER KEY'!$A$2:$K8943,11,FALSE)</f>
        <v>#N/A</v>
      </c>
      <c r="H3945">
        <v>0</v>
      </c>
    </row>
    <row r="3946" spans="1:8">
      <c r="A3946" s="6">
        <f>'MASTER KEY'!A3946</f>
        <v>0</v>
      </c>
      <c r="B3946" t="e">
        <f>VLOOKUP(A3946,'MASTER KEY'!$A$2:$B9906,2,FALSE)</f>
        <v>#N/A</v>
      </c>
      <c r="C3946" s="149" t="e">
        <f>VLOOKUP(A3946,'MASTER KEY'!$A$2:$C9906,3,TRUE)</f>
        <v>#N/A</v>
      </c>
      <c r="D3946" s="6" t="e">
        <f t="shared" si="107"/>
        <v>#N/A</v>
      </c>
      <c r="E3946" s="149" t="e">
        <f t="shared" si="106"/>
        <v>#N/A</v>
      </c>
      <c r="F3946" s="173">
        <v>1</v>
      </c>
      <c r="G3946" t="e">
        <f>VLOOKUP(A3946,'MASTER KEY'!$A$2:$K8944,11,FALSE)</f>
        <v>#N/A</v>
      </c>
      <c r="H3946">
        <v>0</v>
      </c>
    </row>
    <row r="3947" spans="1:8">
      <c r="A3947" s="6">
        <f>'MASTER KEY'!A3947</f>
        <v>0</v>
      </c>
      <c r="B3947" t="e">
        <f>VLOOKUP(A3947,'MASTER KEY'!$A$2:$B9907,2,FALSE)</f>
        <v>#N/A</v>
      </c>
      <c r="C3947" s="149" t="e">
        <f>VLOOKUP(A3947,'MASTER KEY'!$A$2:$C9907,3,TRUE)</f>
        <v>#N/A</v>
      </c>
      <c r="D3947" s="6" t="e">
        <f t="shared" si="107"/>
        <v>#N/A</v>
      </c>
      <c r="E3947" s="149" t="e">
        <f t="shared" si="106"/>
        <v>#N/A</v>
      </c>
      <c r="F3947" s="173">
        <v>1</v>
      </c>
      <c r="G3947" t="e">
        <f>VLOOKUP(A3947,'MASTER KEY'!$A$2:$K8945,11,FALSE)</f>
        <v>#N/A</v>
      </c>
      <c r="H3947">
        <v>0</v>
      </c>
    </row>
    <row r="3948" spans="1:8">
      <c r="A3948" s="6">
        <f>'MASTER KEY'!A3948</f>
        <v>0</v>
      </c>
      <c r="B3948" t="e">
        <f>VLOOKUP(A3948,'MASTER KEY'!$A$2:$B9908,2,FALSE)</f>
        <v>#N/A</v>
      </c>
      <c r="C3948" s="149" t="e">
        <f>VLOOKUP(A3948,'MASTER KEY'!$A$2:$C9908,3,TRUE)</f>
        <v>#N/A</v>
      </c>
      <c r="D3948" s="6" t="e">
        <f t="shared" si="107"/>
        <v>#N/A</v>
      </c>
      <c r="E3948" s="149" t="e">
        <f t="shared" si="106"/>
        <v>#N/A</v>
      </c>
      <c r="F3948" s="173">
        <v>1</v>
      </c>
      <c r="G3948" t="e">
        <f>VLOOKUP(A3948,'MASTER KEY'!$A$2:$K8946,11,FALSE)</f>
        <v>#N/A</v>
      </c>
      <c r="H3948">
        <v>0</v>
      </c>
    </row>
    <row r="3949" spans="1:8">
      <c r="A3949" s="6">
        <f>'MASTER KEY'!A3949</f>
        <v>0</v>
      </c>
      <c r="B3949" t="e">
        <f>VLOOKUP(A3949,'MASTER KEY'!$A$2:$B9909,2,FALSE)</f>
        <v>#N/A</v>
      </c>
      <c r="C3949" s="149" t="e">
        <f>VLOOKUP(A3949,'MASTER KEY'!$A$2:$C9909,3,TRUE)</f>
        <v>#N/A</v>
      </c>
      <c r="D3949" s="6" t="e">
        <f t="shared" si="107"/>
        <v>#N/A</v>
      </c>
      <c r="E3949" s="149" t="e">
        <f t="shared" si="106"/>
        <v>#N/A</v>
      </c>
      <c r="F3949" s="173">
        <v>1</v>
      </c>
      <c r="G3949" t="e">
        <f>VLOOKUP(A3949,'MASTER KEY'!$A$2:$K8947,11,FALSE)</f>
        <v>#N/A</v>
      </c>
      <c r="H3949">
        <v>0</v>
      </c>
    </row>
    <row r="3950" spans="1:8">
      <c r="A3950" s="6">
        <f>'MASTER KEY'!A3950</f>
        <v>0</v>
      </c>
      <c r="B3950" t="e">
        <f>VLOOKUP(A3950,'MASTER KEY'!$A$2:$B9910,2,FALSE)</f>
        <v>#N/A</v>
      </c>
      <c r="C3950" s="149" t="e">
        <f>VLOOKUP(A3950,'MASTER KEY'!$A$2:$C9910,3,TRUE)</f>
        <v>#N/A</v>
      </c>
      <c r="D3950" s="6" t="e">
        <f t="shared" si="107"/>
        <v>#N/A</v>
      </c>
      <c r="E3950" s="149" t="e">
        <f t="shared" si="106"/>
        <v>#N/A</v>
      </c>
      <c r="F3950" s="173">
        <v>1</v>
      </c>
      <c r="G3950" t="e">
        <f>VLOOKUP(A3950,'MASTER KEY'!$A$2:$K8948,11,FALSE)</f>
        <v>#N/A</v>
      </c>
      <c r="H3950">
        <v>0</v>
      </c>
    </row>
    <row r="3951" spans="1:8">
      <c r="A3951" s="6">
        <f>'MASTER KEY'!A3951</f>
        <v>0</v>
      </c>
      <c r="B3951" t="e">
        <f>VLOOKUP(A3951,'MASTER KEY'!$A$2:$B9911,2,FALSE)</f>
        <v>#N/A</v>
      </c>
      <c r="C3951" s="149" t="e">
        <f>VLOOKUP(A3951,'MASTER KEY'!$A$2:$C9911,3,TRUE)</f>
        <v>#N/A</v>
      </c>
      <c r="D3951" s="6" t="e">
        <f t="shared" si="107"/>
        <v>#N/A</v>
      </c>
      <c r="E3951" s="149" t="e">
        <f t="shared" si="106"/>
        <v>#N/A</v>
      </c>
      <c r="F3951" s="173">
        <v>1</v>
      </c>
      <c r="G3951" t="e">
        <f>VLOOKUP(A3951,'MASTER KEY'!$A$2:$K8949,11,FALSE)</f>
        <v>#N/A</v>
      </c>
      <c r="H3951">
        <v>0</v>
      </c>
    </row>
    <row r="3952" spans="1:8">
      <c r="A3952" s="6">
        <f>'MASTER KEY'!A3952</f>
        <v>0</v>
      </c>
      <c r="B3952" t="e">
        <f>VLOOKUP(A3952,'MASTER KEY'!$A$2:$B9912,2,FALSE)</f>
        <v>#N/A</v>
      </c>
      <c r="C3952" s="149" t="e">
        <f>VLOOKUP(A3952,'MASTER KEY'!$A$2:$C9912,3,TRUE)</f>
        <v>#N/A</v>
      </c>
      <c r="D3952" s="6" t="e">
        <f t="shared" si="107"/>
        <v>#N/A</v>
      </c>
      <c r="E3952" s="149" t="e">
        <f t="shared" si="106"/>
        <v>#N/A</v>
      </c>
      <c r="F3952" s="173">
        <v>1</v>
      </c>
      <c r="G3952" t="e">
        <f>VLOOKUP(A3952,'MASTER KEY'!$A$2:$K8950,11,FALSE)</f>
        <v>#N/A</v>
      </c>
      <c r="H3952">
        <v>0</v>
      </c>
    </row>
    <row r="3953" spans="1:8">
      <c r="A3953" s="6">
        <f>'MASTER KEY'!A3953</f>
        <v>0</v>
      </c>
      <c r="B3953" t="e">
        <f>VLOOKUP(A3953,'MASTER KEY'!$A$2:$B9913,2,FALSE)</f>
        <v>#N/A</v>
      </c>
      <c r="C3953" s="149" t="e">
        <f>VLOOKUP(A3953,'MASTER KEY'!$A$2:$C9913,3,TRUE)</f>
        <v>#N/A</v>
      </c>
      <c r="D3953" s="6" t="e">
        <f t="shared" si="107"/>
        <v>#N/A</v>
      </c>
      <c r="E3953" s="149" t="e">
        <f t="shared" si="106"/>
        <v>#N/A</v>
      </c>
      <c r="F3953" s="173">
        <v>1</v>
      </c>
      <c r="G3953" t="e">
        <f>VLOOKUP(A3953,'MASTER KEY'!$A$2:$K8951,11,FALSE)</f>
        <v>#N/A</v>
      </c>
      <c r="H3953">
        <v>0</v>
      </c>
    </row>
    <row r="3954" spans="1:8">
      <c r="A3954" s="6">
        <f>'MASTER KEY'!A3954</f>
        <v>0</v>
      </c>
      <c r="B3954" t="e">
        <f>VLOOKUP(A3954,'MASTER KEY'!$A$2:$B9914,2,FALSE)</f>
        <v>#N/A</v>
      </c>
      <c r="C3954" s="149" t="e">
        <f>VLOOKUP(A3954,'MASTER KEY'!$A$2:$C9914,3,TRUE)</f>
        <v>#N/A</v>
      </c>
      <c r="D3954" s="6" t="e">
        <f t="shared" si="107"/>
        <v>#N/A</v>
      </c>
      <c r="E3954" s="149" t="e">
        <f t="shared" si="106"/>
        <v>#N/A</v>
      </c>
      <c r="F3954" s="173">
        <v>1</v>
      </c>
      <c r="G3954" t="e">
        <f>VLOOKUP(A3954,'MASTER KEY'!$A$2:$K8952,11,FALSE)</f>
        <v>#N/A</v>
      </c>
      <c r="H3954">
        <v>0</v>
      </c>
    </row>
    <row r="3955" spans="1:8">
      <c r="A3955" s="6">
        <f>'MASTER KEY'!A3955</f>
        <v>0</v>
      </c>
      <c r="B3955" t="e">
        <f>VLOOKUP(A3955,'MASTER KEY'!$A$2:$B9915,2,FALSE)</f>
        <v>#N/A</v>
      </c>
      <c r="C3955" s="149" t="e">
        <f>VLOOKUP(A3955,'MASTER KEY'!$A$2:$C9915,3,TRUE)</f>
        <v>#N/A</v>
      </c>
      <c r="D3955" s="6" t="e">
        <f t="shared" si="107"/>
        <v>#N/A</v>
      </c>
      <c r="E3955" s="149" t="e">
        <f t="shared" si="106"/>
        <v>#N/A</v>
      </c>
      <c r="F3955" s="173">
        <v>1</v>
      </c>
      <c r="G3955" t="e">
        <f>VLOOKUP(A3955,'MASTER KEY'!$A$2:$K8953,11,FALSE)</f>
        <v>#N/A</v>
      </c>
      <c r="H3955">
        <v>0</v>
      </c>
    </row>
    <row r="3956" spans="1:8">
      <c r="A3956" s="6">
        <f>'MASTER KEY'!A3956</f>
        <v>0</v>
      </c>
      <c r="B3956" t="e">
        <f>VLOOKUP(A3956,'MASTER KEY'!$A$2:$B9916,2,FALSE)</f>
        <v>#N/A</v>
      </c>
      <c r="C3956" s="149" t="e">
        <f>VLOOKUP(A3956,'MASTER KEY'!$A$2:$C9916,3,TRUE)</f>
        <v>#N/A</v>
      </c>
      <c r="D3956" s="6" t="e">
        <f t="shared" si="107"/>
        <v>#N/A</v>
      </c>
      <c r="E3956" s="149" t="e">
        <f t="shared" si="106"/>
        <v>#N/A</v>
      </c>
      <c r="F3956" s="173">
        <v>1</v>
      </c>
      <c r="G3956" t="e">
        <f>VLOOKUP(A3956,'MASTER KEY'!$A$2:$K8954,11,FALSE)</f>
        <v>#N/A</v>
      </c>
      <c r="H3956">
        <v>0</v>
      </c>
    </row>
    <row r="3957" spans="1:8">
      <c r="A3957" s="6">
        <f>'MASTER KEY'!A3957</f>
        <v>0</v>
      </c>
      <c r="B3957" t="e">
        <f>VLOOKUP(A3957,'MASTER KEY'!$A$2:$B9917,2,FALSE)</f>
        <v>#N/A</v>
      </c>
      <c r="C3957" s="149" t="e">
        <f>VLOOKUP(A3957,'MASTER KEY'!$A$2:$C9917,3,TRUE)</f>
        <v>#N/A</v>
      </c>
      <c r="D3957" s="6" t="e">
        <f t="shared" si="107"/>
        <v>#N/A</v>
      </c>
      <c r="E3957" s="149" t="e">
        <f t="shared" si="106"/>
        <v>#N/A</v>
      </c>
      <c r="F3957" s="173">
        <v>1</v>
      </c>
      <c r="G3957" t="e">
        <f>VLOOKUP(A3957,'MASTER KEY'!$A$2:$K8955,11,FALSE)</f>
        <v>#N/A</v>
      </c>
      <c r="H3957">
        <v>0</v>
      </c>
    </row>
    <row r="3958" spans="1:8">
      <c r="A3958" s="6">
        <f>'MASTER KEY'!A3958</f>
        <v>0</v>
      </c>
      <c r="B3958" t="e">
        <f>VLOOKUP(A3958,'MASTER KEY'!$A$2:$B9918,2,FALSE)</f>
        <v>#N/A</v>
      </c>
      <c r="C3958" s="149" t="e">
        <f>VLOOKUP(A3958,'MASTER KEY'!$A$2:$C9918,3,TRUE)</f>
        <v>#N/A</v>
      </c>
      <c r="D3958" s="6" t="e">
        <f t="shared" si="107"/>
        <v>#N/A</v>
      </c>
      <c r="E3958" s="149" t="e">
        <f t="shared" si="106"/>
        <v>#N/A</v>
      </c>
      <c r="F3958" s="173">
        <v>1</v>
      </c>
      <c r="G3958" t="e">
        <f>VLOOKUP(A3958,'MASTER KEY'!$A$2:$K8956,11,FALSE)</f>
        <v>#N/A</v>
      </c>
      <c r="H3958">
        <v>0</v>
      </c>
    </row>
    <row r="3959" spans="1:8">
      <c r="A3959" s="6">
        <f>'MASTER KEY'!A3959</f>
        <v>0</v>
      </c>
      <c r="B3959" t="e">
        <f>VLOOKUP(A3959,'MASTER KEY'!$A$2:$B9919,2,FALSE)</f>
        <v>#N/A</v>
      </c>
      <c r="C3959" s="149" t="e">
        <f>VLOOKUP(A3959,'MASTER KEY'!$A$2:$C9919,3,TRUE)</f>
        <v>#N/A</v>
      </c>
      <c r="D3959" s="6" t="e">
        <f t="shared" si="107"/>
        <v>#N/A</v>
      </c>
      <c r="E3959" s="149" t="e">
        <f t="shared" si="106"/>
        <v>#N/A</v>
      </c>
      <c r="F3959" s="173">
        <v>1</v>
      </c>
      <c r="G3959" t="e">
        <f>VLOOKUP(A3959,'MASTER KEY'!$A$2:$K8957,11,FALSE)</f>
        <v>#N/A</v>
      </c>
      <c r="H3959">
        <v>0</v>
      </c>
    </row>
    <row r="3960" spans="1:8">
      <c r="A3960" s="6">
        <f>'MASTER KEY'!A3960</f>
        <v>0</v>
      </c>
      <c r="B3960" t="e">
        <f>VLOOKUP(A3960,'MASTER KEY'!$A$2:$B9920,2,FALSE)</f>
        <v>#N/A</v>
      </c>
      <c r="C3960" s="149" t="e">
        <f>VLOOKUP(A3960,'MASTER KEY'!$A$2:$C9920,3,TRUE)</f>
        <v>#N/A</v>
      </c>
      <c r="D3960" s="6" t="e">
        <f t="shared" si="107"/>
        <v>#N/A</v>
      </c>
      <c r="E3960" s="149" t="e">
        <f t="shared" ref="E3960:E4023" si="108">C3960</f>
        <v>#N/A</v>
      </c>
      <c r="F3960" s="173">
        <v>1</v>
      </c>
      <c r="G3960" t="e">
        <f>VLOOKUP(A3960,'MASTER KEY'!$A$2:$K8958,11,FALSE)</f>
        <v>#N/A</v>
      </c>
      <c r="H3960">
        <v>0</v>
      </c>
    </row>
    <row r="3961" spans="1:8">
      <c r="A3961" s="6">
        <f>'MASTER KEY'!A3961</f>
        <v>0</v>
      </c>
      <c r="B3961" t="e">
        <f>VLOOKUP(A3961,'MASTER KEY'!$A$2:$B9921,2,FALSE)</f>
        <v>#N/A</v>
      </c>
      <c r="C3961" s="149" t="e">
        <f>VLOOKUP(A3961,'MASTER KEY'!$A$2:$C9921,3,TRUE)</f>
        <v>#N/A</v>
      </c>
      <c r="D3961" s="6" t="e">
        <f t="shared" si="107"/>
        <v>#N/A</v>
      </c>
      <c r="E3961" s="149" t="e">
        <f t="shared" si="108"/>
        <v>#N/A</v>
      </c>
      <c r="F3961" s="173">
        <v>1</v>
      </c>
      <c r="G3961" t="e">
        <f>VLOOKUP(A3961,'MASTER KEY'!$A$2:$K8959,11,FALSE)</f>
        <v>#N/A</v>
      </c>
      <c r="H3961">
        <v>0</v>
      </c>
    </row>
    <row r="3962" spans="1:8">
      <c r="A3962" s="6">
        <f>'MASTER KEY'!A3962</f>
        <v>0</v>
      </c>
      <c r="B3962" t="e">
        <f>VLOOKUP(A3962,'MASTER KEY'!$A$2:$B9922,2,FALSE)</f>
        <v>#N/A</v>
      </c>
      <c r="C3962" s="149" t="e">
        <f>VLOOKUP(A3962,'MASTER KEY'!$A$2:$C9922,3,TRUE)</f>
        <v>#N/A</v>
      </c>
      <c r="D3962" s="6" t="e">
        <f t="shared" si="107"/>
        <v>#N/A</v>
      </c>
      <c r="E3962" s="149" t="e">
        <f t="shared" si="108"/>
        <v>#N/A</v>
      </c>
      <c r="F3962" s="173">
        <v>1</v>
      </c>
      <c r="G3962" t="e">
        <f>VLOOKUP(A3962,'MASTER KEY'!$A$2:$K8960,11,FALSE)</f>
        <v>#N/A</v>
      </c>
      <c r="H3962">
        <v>0</v>
      </c>
    </row>
    <row r="3963" spans="1:8">
      <c r="A3963" s="6">
        <f>'MASTER KEY'!A3963</f>
        <v>0</v>
      </c>
      <c r="B3963" t="e">
        <f>VLOOKUP(A3963,'MASTER KEY'!$A$2:$B9923,2,FALSE)</f>
        <v>#N/A</v>
      </c>
      <c r="C3963" s="149" t="e">
        <f>VLOOKUP(A3963,'MASTER KEY'!$A$2:$C9923,3,TRUE)</f>
        <v>#N/A</v>
      </c>
      <c r="D3963" s="6" t="e">
        <f t="shared" si="107"/>
        <v>#N/A</v>
      </c>
      <c r="E3963" s="149" t="e">
        <f t="shared" si="108"/>
        <v>#N/A</v>
      </c>
      <c r="F3963" s="173">
        <v>1</v>
      </c>
      <c r="G3963" t="e">
        <f>VLOOKUP(A3963,'MASTER KEY'!$A$2:$K8961,11,FALSE)</f>
        <v>#N/A</v>
      </c>
      <c r="H3963">
        <v>0</v>
      </c>
    </row>
    <row r="3964" spans="1:8">
      <c r="A3964" s="6">
        <f>'MASTER KEY'!A3964</f>
        <v>0</v>
      </c>
      <c r="B3964" t="e">
        <f>VLOOKUP(A3964,'MASTER KEY'!$A$2:$B9924,2,FALSE)</f>
        <v>#N/A</v>
      </c>
      <c r="C3964" s="149" t="e">
        <f>VLOOKUP(A3964,'MASTER KEY'!$A$2:$C9924,3,TRUE)</f>
        <v>#N/A</v>
      </c>
      <c r="D3964" s="6" t="e">
        <f t="shared" si="107"/>
        <v>#N/A</v>
      </c>
      <c r="E3964" s="149" t="e">
        <f t="shared" si="108"/>
        <v>#N/A</v>
      </c>
      <c r="F3964" s="173">
        <v>1</v>
      </c>
      <c r="G3964" t="e">
        <f>VLOOKUP(A3964,'MASTER KEY'!$A$2:$K8962,11,FALSE)</f>
        <v>#N/A</v>
      </c>
      <c r="H3964">
        <v>0</v>
      </c>
    </row>
    <row r="3965" spans="1:8">
      <c r="A3965" s="6">
        <f>'MASTER KEY'!A3965</f>
        <v>0</v>
      </c>
      <c r="B3965" t="e">
        <f>VLOOKUP(A3965,'MASTER KEY'!$A$2:$B9925,2,FALSE)</f>
        <v>#N/A</v>
      </c>
      <c r="C3965" s="149" t="e">
        <f>VLOOKUP(A3965,'MASTER KEY'!$A$2:$C9925,3,TRUE)</f>
        <v>#N/A</v>
      </c>
      <c r="D3965" s="6" t="e">
        <f t="shared" si="107"/>
        <v>#N/A</v>
      </c>
      <c r="E3965" s="149" t="e">
        <f t="shared" si="108"/>
        <v>#N/A</v>
      </c>
      <c r="F3965" s="173">
        <v>1</v>
      </c>
      <c r="G3965" t="e">
        <f>VLOOKUP(A3965,'MASTER KEY'!$A$2:$K8963,11,FALSE)</f>
        <v>#N/A</v>
      </c>
      <c r="H3965">
        <v>0</v>
      </c>
    </row>
    <row r="3966" spans="1:8">
      <c r="A3966" s="6">
        <f>'MASTER KEY'!A3966</f>
        <v>0</v>
      </c>
      <c r="B3966" t="e">
        <f>VLOOKUP(A3966,'MASTER KEY'!$A$2:$B9926,2,FALSE)</f>
        <v>#N/A</v>
      </c>
      <c r="C3966" s="149" t="e">
        <f>VLOOKUP(A3966,'MASTER KEY'!$A$2:$C9926,3,TRUE)</f>
        <v>#N/A</v>
      </c>
      <c r="D3966" s="6" t="e">
        <f t="shared" si="107"/>
        <v>#N/A</v>
      </c>
      <c r="E3966" s="149" t="e">
        <f t="shared" si="108"/>
        <v>#N/A</v>
      </c>
      <c r="F3966" s="173">
        <v>1</v>
      </c>
      <c r="G3966" t="e">
        <f>VLOOKUP(A3966,'MASTER KEY'!$A$2:$K8964,11,FALSE)</f>
        <v>#N/A</v>
      </c>
      <c r="H3966">
        <v>0</v>
      </c>
    </row>
    <row r="3967" spans="1:8">
      <c r="A3967" s="6">
        <f>'MASTER KEY'!A3967</f>
        <v>0</v>
      </c>
      <c r="B3967" t="e">
        <f>VLOOKUP(A3967,'MASTER KEY'!$A$2:$B9927,2,FALSE)</f>
        <v>#N/A</v>
      </c>
      <c r="C3967" s="149" t="e">
        <f>VLOOKUP(A3967,'MASTER KEY'!$A$2:$C9927,3,TRUE)</f>
        <v>#N/A</v>
      </c>
      <c r="D3967" s="6" t="e">
        <f t="shared" si="107"/>
        <v>#N/A</v>
      </c>
      <c r="E3967" s="149" t="e">
        <f t="shared" si="108"/>
        <v>#N/A</v>
      </c>
      <c r="F3967" s="173">
        <v>1</v>
      </c>
      <c r="G3967" t="e">
        <f>VLOOKUP(A3967,'MASTER KEY'!$A$2:$K8965,11,FALSE)</f>
        <v>#N/A</v>
      </c>
      <c r="H3967">
        <v>0</v>
      </c>
    </row>
    <row r="3968" spans="1:8">
      <c r="A3968" s="6">
        <f>'MASTER KEY'!A3968</f>
        <v>0</v>
      </c>
      <c r="B3968" t="e">
        <f>VLOOKUP(A3968,'MASTER KEY'!$A$2:$B9928,2,FALSE)</f>
        <v>#N/A</v>
      </c>
      <c r="C3968" s="149" t="e">
        <f>VLOOKUP(A3968,'MASTER KEY'!$A$2:$C9928,3,TRUE)</f>
        <v>#N/A</v>
      </c>
      <c r="D3968" s="6" t="e">
        <f t="shared" si="107"/>
        <v>#N/A</v>
      </c>
      <c r="E3968" s="149" t="e">
        <f t="shared" si="108"/>
        <v>#N/A</v>
      </c>
      <c r="F3968" s="173">
        <v>1</v>
      </c>
      <c r="G3968" t="e">
        <f>VLOOKUP(A3968,'MASTER KEY'!$A$2:$K8966,11,FALSE)</f>
        <v>#N/A</v>
      </c>
      <c r="H3968">
        <v>0</v>
      </c>
    </row>
    <row r="3969" spans="1:8">
      <c r="A3969" s="6">
        <f>'MASTER KEY'!A3969</f>
        <v>0</v>
      </c>
      <c r="B3969" t="e">
        <f>VLOOKUP(A3969,'MASTER KEY'!$A$2:$B9929,2,FALSE)</f>
        <v>#N/A</v>
      </c>
      <c r="C3969" s="149" t="e">
        <f>VLOOKUP(A3969,'MASTER KEY'!$A$2:$C9929,3,TRUE)</f>
        <v>#N/A</v>
      </c>
      <c r="D3969" s="6" t="e">
        <f t="shared" si="107"/>
        <v>#N/A</v>
      </c>
      <c r="E3969" s="149" t="e">
        <f t="shared" si="108"/>
        <v>#N/A</v>
      </c>
      <c r="F3969" s="173">
        <v>1</v>
      </c>
      <c r="G3969" t="e">
        <f>VLOOKUP(A3969,'MASTER KEY'!$A$2:$K8967,11,FALSE)</f>
        <v>#N/A</v>
      </c>
      <c r="H3969">
        <v>0</v>
      </c>
    </row>
    <row r="3970" spans="1:8">
      <c r="A3970" s="6">
        <f>'MASTER KEY'!A3970</f>
        <v>0</v>
      </c>
      <c r="B3970" t="e">
        <f>VLOOKUP(A3970,'MASTER KEY'!$A$2:$B9930,2,FALSE)</f>
        <v>#N/A</v>
      </c>
      <c r="C3970" s="149" t="e">
        <f>VLOOKUP(A3970,'MASTER KEY'!$A$2:$C9930,3,TRUE)</f>
        <v>#N/A</v>
      </c>
      <c r="D3970" s="6" t="e">
        <f t="shared" si="107"/>
        <v>#N/A</v>
      </c>
      <c r="E3970" s="149" t="e">
        <f t="shared" si="108"/>
        <v>#N/A</v>
      </c>
      <c r="F3970" s="173">
        <v>1</v>
      </c>
      <c r="G3970" t="e">
        <f>VLOOKUP(A3970,'MASTER KEY'!$A$2:$K8968,11,FALSE)</f>
        <v>#N/A</v>
      </c>
      <c r="H3970">
        <v>0</v>
      </c>
    </row>
    <row r="3971" spans="1:8">
      <c r="A3971" s="6">
        <f>'MASTER KEY'!A3971</f>
        <v>0</v>
      </c>
      <c r="B3971" t="e">
        <f>VLOOKUP(A3971,'MASTER KEY'!$A$2:$B9931,2,FALSE)</f>
        <v>#N/A</v>
      </c>
      <c r="C3971" s="149" t="e">
        <f>VLOOKUP(A3971,'MASTER KEY'!$A$2:$C9931,3,TRUE)</f>
        <v>#N/A</v>
      </c>
      <c r="D3971" s="6" t="e">
        <f t="shared" si="107"/>
        <v>#N/A</v>
      </c>
      <c r="E3971" s="149" t="e">
        <f t="shared" si="108"/>
        <v>#N/A</v>
      </c>
      <c r="F3971" s="173">
        <v>1</v>
      </c>
      <c r="G3971" t="e">
        <f>VLOOKUP(A3971,'MASTER KEY'!$A$2:$K8969,11,FALSE)</f>
        <v>#N/A</v>
      </c>
      <c r="H3971">
        <v>0</v>
      </c>
    </row>
    <row r="3972" spans="1:8">
      <c r="A3972" s="6">
        <f>'MASTER KEY'!A3972</f>
        <v>0</v>
      </c>
      <c r="B3972" t="e">
        <f>VLOOKUP(A3972,'MASTER KEY'!$A$2:$B9932,2,FALSE)</f>
        <v>#N/A</v>
      </c>
      <c r="C3972" s="149" t="e">
        <f>VLOOKUP(A3972,'MASTER KEY'!$A$2:$C9932,3,TRUE)</f>
        <v>#N/A</v>
      </c>
      <c r="D3972" s="6" t="e">
        <f t="shared" si="107"/>
        <v>#N/A</v>
      </c>
      <c r="E3972" s="149" t="e">
        <f t="shared" si="108"/>
        <v>#N/A</v>
      </c>
      <c r="F3972" s="173">
        <v>1</v>
      </c>
      <c r="G3972" t="e">
        <f>VLOOKUP(A3972,'MASTER KEY'!$A$2:$K8970,11,FALSE)</f>
        <v>#N/A</v>
      </c>
      <c r="H3972">
        <v>0</v>
      </c>
    </row>
    <row r="3973" spans="1:8">
      <c r="A3973" s="6">
        <f>'MASTER KEY'!A3973</f>
        <v>0</v>
      </c>
      <c r="B3973" t="e">
        <f>VLOOKUP(A3973,'MASTER KEY'!$A$2:$B9933,2,FALSE)</f>
        <v>#N/A</v>
      </c>
      <c r="C3973" s="149" t="e">
        <f>VLOOKUP(A3973,'MASTER KEY'!$A$2:$C9933,3,TRUE)</f>
        <v>#N/A</v>
      </c>
      <c r="D3973" s="6" t="e">
        <f t="shared" si="107"/>
        <v>#N/A</v>
      </c>
      <c r="E3973" s="149" t="e">
        <f t="shared" si="108"/>
        <v>#N/A</v>
      </c>
      <c r="F3973" s="173">
        <v>1</v>
      </c>
      <c r="G3973" t="e">
        <f>VLOOKUP(A3973,'MASTER KEY'!$A$2:$K8971,11,FALSE)</f>
        <v>#N/A</v>
      </c>
      <c r="H3973">
        <v>0</v>
      </c>
    </row>
    <row r="3974" spans="1:8">
      <c r="A3974" s="6">
        <f>'MASTER KEY'!A3974</f>
        <v>0</v>
      </c>
      <c r="B3974" t="e">
        <f>VLOOKUP(A3974,'MASTER KEY'!$A$2:$B9934,2,FALSE)</f>
        <v>#N/A</v>
      </c>
      <c r="C3974" s="149" t="e">
        <f>VLOOKUP(A3974,'MASTER KEY'!$A$2:$C9934,3,TRUE)</f>
        <v>#N/A</v>
      </c>
      <c r="D3974" s="6" t="e">
        <f t="shared" si="107"/>
        <v>#N/A</v>
      </c>
      <c r="E3974" s="149" t="e">
        <f t="shared" si="108"/>
        <v>#N/A</v>
      </c>
      <c r="F3974" s="173">
        <v>1</v>
      </c>
      <c r="G3974" t="e">
        <f>VLOOKUP(A3974,'MASTER KEY'!$A$2:$K8972,11,FALSE)</f>
        <v>#N/A</v>
      </c>
      <c r="H3974">
        <v>0</v>
      </c>
    </row>
    <row r="3975" spans="1:8">
      <c r="A3975" s="6">
        <f>'MASTER KEY'!A3975</f>
        <v>0</v>
      </c>
      <c r="B3975" t="e">
        <f>VLOOKUP(A3975,'MASTER KEY'!$A$2:$B9935,2,FALSE)</f>
        <v>#N/A</v>
      </c>
      <c r="C3975" s="149" t="e">
        <f>VLOOKUP(A3975,'MASTER KEY'!$A$2:$C9935,3,TRUE)</f>
        <v>#N/A</v>
      </c>
      <c r="D3975" s="6" t="e">
        <f t="shared" si="107"/>
        <v>#N/A</v>
      </c>
      <c r="E3975" s="149" t="e">
        <f t="shared" si="108"/>
        <v>#N/A</v>
      </c>
      <c r="F3975" s="173">
        <v>1</v>
      </c>
      <c r="G3975" t="e">
        <f>VLOOKUP(A3975,'MASTER KEY'!$A$2:$K8973,11,FALSE)</f>
        <v>#N/A</v>
      </c>
      <c r="H3975">
        <v>0</v>
      </c>
    </row>
    <row r="3976" spans="1:8">
      <c r="A3976" s="6">
        <f>'MASTER KEY'!A3976</f>
        <v>0</v>
      </c>
      <c r="B3976" t="e">
        <f>VLOOKUP(A3976,'MASTER KEY'!$A$2:$B9936,2,FALSE)</f>
        <v>#N/A</v>
      </c>
      <c r="C3976" s="149" t="e">
        <f>VLOOKUP(A3976,'MASTER KEY'!$A$2:$C9936,3,TRUE)</f>
        <v>#N/A</v>
      </c>
      <c r="D3976" s="6" t="e">
        <f t="shared" si="107"/>
        <v>#N/A</v>
      </c>
      <c r="E3976" s="149" t="e">
        <f t="shared" si="108"/>
        <v>#N/A</v>
      </c>
      <c r="F3976" s="173">
        <v>1</v>
      </c>
      <c r="G3976" t="e">
        <f>VLOOKUP(A3976,'MASTER KEY'!$A$2:$K8974,11,FALSE)</f>
        <v>#N/A</v>
      </c>
      <c r="H3976">
        <v>0</v>
      </c>
    </row>
    <row r="3977" spans="1:8">
      <c r="A3977" s="6">
        <f>'MASTER KEY'!A3977</f>
        <v>0</v>
      </c>
      <c r="B3977" t="e">
        <f>VLOOKUP(A3977,'MASTER KEY'!$A$2:$B9937,2,FALSE)</f>
        <v>#N/A</v>
      </c>
      <c r="C3977" s="149" t="e">
        <f>VLOOKUP(A3977,'MASTER KEY'!$A$2:$C9937,3,TRUE)</f>
        <v>#N/A</v>
      </c>
      <c r="D3977" s="6" t="e">
        <f t="shared" si="107"/>
        <v>#N/A</v>
      </c>
      <c r="E3977" s="149" t="e">
        <f t="shared" si="108"/>
        <v>#N/A</v>
      </c>
      <c r="F3977" s="173">
        <v>1</v>
      </c>
      <c r="G3977" t="e">
        <f>VLOOKUP(A3977,'MASTER KEY'!$A$2:$K8975,11,FALSE)</f>
        <v>#N/A</v>
      </c>
      <c r="H3977">
        <v>0</v>
      </c>
    </row>
    <row r="3978" spans="1:8">
      <c r="A3978" s="6">
        <f>'MASTER KEY'!A3978</f>
        <v>0</v>
      </c>
      <c r="B3978" t="e">
        <f>VLOOKUP(A3978,'MASTER KEY'!$A$2:$B9938,2,FALSE)</f>
        <v>#N/A</v>
      </c>
      <c r="C3978" s="149" t="e">
        <f>VLOOKUP(A3978,'MASTER KEY'!$A$2:$C9938,3,TRUE)</f>
        <v>#N/A</v>
      </c>
      <c r="D3978" s="6" t="e">
        <f t="shared" si="107"/>
        <v>#N/A</v>
      </c>
      <c r="E3978" s="149" t="e">
        <f t="shared" si="108"/>
        <v>#N/A</v>
      </c>
      <c r="F3978" s="173">
        <v>1</v>
      </c>
      <c r="G3978" t="e">
        <f>VLOOKUP(A3978,'MASTER KEY'!$A$2:$K8976,11,FALSE)</f>
        <v>#N/A</v>
      </c>
      <c r="H3978">
        <v>0</v>
      </c>
    </row>
    <row r="3979" spans="1:8">
      <c r="A3979" s="6">
        <f>'MASTER KEY'!A3979</f>
        <v>0</v>
      </c>
      <c r="B3979" t="e">
        <f>VLOOKUP(A3979,'MASTER KEY'!$A$2:$B9939,2,FALSE)</f>
        <v>#N/A</v>
      </c>
      <c r="C3979" s="149" t="e">
        <f>VLOOKUP(A3979,'MASTER KEY'!$A$2:$C9939,3,TRUE)</f>
        <v>#N/A</v>
      </c>
      <c r="D3979" s="6" t="e">
        <f t="shared" ref="D3979:D4042" si="109">SUBSTITUTE(SUBSTITUTE(SUBSTITUTE(SUBSTITUTE(SUBSTITUTE(SUBSTITUTE(SUBSTITUTE(SUBSTITUTE(SUBSTITUTE(SUBSTITUTE(SUBSTITUTE(SUBSTITUTE(B3979," ","_"),"%",""),"(",""),")",""),"/",""),",",""),"-",""),".",""),"'",""),"&lt;",""),"&gt;",""),"=","")</f>
        <v>#N/A</v>
      </c>
      <c r="E3979" s="149" t="e">
        <f t="shared" si="108"/>
        <v>#N/A</v>
      </c>
      <c r="F3979" s="173">
        <v>1</v>
      </c>
      <c r="G3979" t="e">
        <f>VLOOKUP(A3979,'MASTER KEY'!$A$2:$K8977,11,FALSE)</f>
        <v>#N/A</v>
      </c>
      <c r="H3979">
        <v>0</v>
      </c>
    </row>
    <row r="3980" spans="1:8">
      <c r="A3980" s="6">
        <f>'MASTER KEY'!A3980</f>
        <v>0</v>
      </c>
      <c r="B3980" t="e">
        <f>VLOOKUP(A3980,'MASTER KEY'!$A$2:$B9940,2,FALSE)</f>
        <v>#N/A</v>
      </c>
      <c r="C3980" s="149" t="e">
        <f>VLOOKUP(A3980,'MASTER KEY'!$A$2:$C9940,3,TRUE)</f>
        <v>#N/A</v>
      </c>
      <c r="D3980" s="6" t="e">
        <f t="shared" si="109"/>
        <v>#N/A</v>
      </c>
      <c r="E3980" s="149" t="e">
        <f t="shared" si="108"/>
        <v>#N/A</v>
      </c>
      <c r="F3980" s="173">
        <v>1</v>
      </c>
      <c r="G3980" t="e">
        <f>VLOOKUP(A3980,'MASTER KEY'!$A$2:$K8978,11,FALSE)</f>
        <v>#N/A</v>
      </c>
      <c r="H3980">
        <v>0</v>
      </c>
    </row>
    <row r="3981" spans="1:8">
      <c r="A3981" s="6">
        <f>'MASTER KEY'!A3981</f>
        <v>0</v>
      </c>
      <c r="B3981" t="e">
        <f>VLOOKUP(A3981,'MASTER KEY'!$A$2:$B9941,2,FALSE)</f>
        <v>#N/A</v>
      </c>
      <c r="C3981" s="149" t="e">
        <f>VLOOKUP(A3981,'MASTER KEY'!$A$2:$C9941,3,TRUE)</f>
        <v>#N/A</v>
      </c>
      <c r="D3981" s="6" t="e">
        <f t="shared" si="109"/>
        <v>#N/A</v>
      </c>
      <c r="E3981" s="149" t="e">
        <f t="shared" si="108"/>
        <v>#N/A</v>
      </c>
      <c r="F3981" s="173">
        <v>1</v>
      </c>
      <c r="G3981" t="e">
        <f>VLOOKUP(A3981,'MASTER KEY'!$A$2:$K8979,11,FALSE)</f>
        <v>#N/A</v>
      </c>
      <c r="H3981">
        <v>0</v>
      </c>
    </row>
    <row r="3982" spans="1:8">
      <c r="A3982" s="6">
        <f>'MASTER KEY'!A3982</f>
        <v>0</v>
      </c>
      <c r="B3982" t="e">
        <f>VLOOKUP(A3982,'MASTER KEY'!$A$2:$B9942,2,FALSE)</f>
        <v>#N/A</v>
      </c>
      <c r="C3982" s="149" t="e">
        <f>VLOOKUP(A3982,'MASTER KEY'!$A$2:$C9942,3,TRUE)</f>
        <v>#N/A</v>
      </c>
      <c r="D3982" s="6" t="e">
        <f t="shared" si="109"/>
        <v>#N/A</v>
      </c>
      <c r="E3982" s="149" t="e">
        <f t="shared" si="108"/>
        <v>#N/A</v>
      </c>
      <c r="F3982" s="173">
        <v>1</v>
      </c>
      <c r="G3982" t="e">
        <f>VLOOKUP(A3982,'MASTER KEY'!$A$2:$K8980,11,FALSE)</f>
        <v>#N/A</v>
      </c>
      <c r="H3982">
        <v>0</v>
      </c>
    </row>
    <row r="3983" spans="1:8">
      <c r="A3983" s="6">
        <f>'MASTER KEY'!A3983</f>
        <v>0</v>
      </c>
      <c r="B3983" t="e">
        <f>VLOOKUP(A3983,'MASTER KEY'!$A$2:$B9943,2,FALSE)</f>
        <v>#N/A</v>
      </c>
      <c r="C3983" s="149" t="e">
        <f>VLOOKUP(A3983,'MASTER KEY'!$A$2:$C9943,3,TRUE)</f>
        <v>#N/A</v>
      </c>
      <c r="D3983" s="6" t="e">
        <f t="shared" si="109"/>
        <v>#N/A</v>
      </c>
      <c r="E3983" s="149" t="e">
        <f t="shared" si="108"/>
        <v>#N/A</v>
      </c>
      <c r="F3983" s="173">
        <v>1</v>
      </c>
      <c r="G3983" t="e">
        <f>VLOOKUP(A3983,'MASTER KEY'!$A$2:$K8981,11,FALSE)</f>
        <v>#N/A</v>
      </c>
      <c r="H3983">
        <v>0</v>
      </c>
    </row>
    <row r="3984" spans="1:8">
      <c r="A3984" s="6">
        <f>'MASTER KEY'!A3984</f>
        <v>0</v>
      </c>
      <c r="B3984" t="e">
        <f>VLOOKUP(A3984,'MASTER KEY'!$A$2:$B9944,2,FALSE)</f>
        <v>#N/A</v>
      </c>
      <c r="C3984" s="149" t="e">
        <f>VLOOKUP(A3984,'MASTER KEY'!$A$2:$C9944,3,TRUE)</f>
        <v>#N/A</v>
      </c>
      <c r="D3984" s="6" t="e">
        <f t="shared" si="109"/>
        <v>#N/A</v>
      </c>
      <c r="E3984" s="149" t="e">
        <f t="shared" si="108"/>
        <v>#N/A</v>
      </c>
      <c r="F3984" s="173">
        <v>1</v>
      </c>
      <c r="G3984" t="e">
        <f>VLOOKUP(A3984,'MASTER KEY'!$A$2:$K8982,11,FALSE)</f>
        <v>#N/A</v>
      </c>
      <c r="H3984">
        <v>0</v>
      </c>
    </row>
    <row r="3985" spans="1:8">
      <c r="A3985" s="6">
        <f>'MASTER KEY'!A3985</f>
        <v>0</v>
      </c>
      <c r="B3985" t="e">
        <f>VLOOKUP(A3985,'MASTER KEY'!$A$2:$B9945,2,FALSE)</f>
        <v>#N/A</v>
      </c>
      <c r="C3985" s="149" t="e">
        <f>VLOOKUP(A3985,'MASTER KEY'!$A$2:$C9945,3,TRUE)</f>
        <v>#N/A</v>
      </c>
      <c r="D3985" s="6" t="e">
        <f t="shared" si="109"/>
        <v>#N/A</v>
      </c>
      <c r="E3985" s="149" t="e">
        <f t="shared" si="108"/>
        <v>#N/A</v>
      </c>
      <c r="F3985" s="173">
        <v>1</v>
      </c>
      <c r="G3985" t="e">
        <f>VLOOKUP(A3985,'MASTER KEY'!$A$2:$K8983,11,FALSE)</f>
        <v>#N/A</v>
      </c>
      <c r="H3985">
        <v>0</v>
      </c>
    </row>
    <row r="3986" spans="1:8">
      <c r="A3986" s="6">
        <f>'MASTER KEY'!A3986</f>
        <v>0</v>
      </c>
      <c r="B3986" t="e">
        <f>VLOOKUP(A3986,'MASTER KEY'!$A$2:$B9946,2,FALSE)</f>
        <v>#N/A</v>
      </c>
      <c r="C3986" s="149" t="e">
        <f>VLOOKUP(A3986,'MASTER KEY'!$A$2:$C9946,3,TRUE)</f>
        <v>#N/A</v>
      </c>
      <c r="D3986" s="6" t="e">
        <f t="shared" si="109"/>
        <v>#N/A</v>
      </c>
      <c r="E3986" s="149" t="e">
        <f t="shared" si="108"/>
        <v>#N/A</v>
      </c>
      <c r="F3986" s="173">
        <v>1</v>
      </c>
      <c r="G3986" t="e">
        <f>VLOOKUP(A3986,'MASTER KEY'!$A$2:$K8984,11,FALSE)</f>
        <v>#N/A</v>
      </c>
      <c r="H3986">
        <v>0</v>
      </c>
    </row>
    <row r="3987" spans="1:8">
      <c r="A3987" s="6">
        <f>'MASTER KEY'!A3987</f>
        <v>0</v>
      </c>
      <c r="B3987" t="e">
        <f>VLOOKUP(A3987,'MASTER KEY'!$A$2:$B9947,2,FALSE)</f>
        <v>#N/A</v>
      </c>
      <c r="C3987" s="149" t="e">
        <f>VLOOKUP(A3987,'MASTER KEY'!$A$2:$C9947,3,TRUE)</f>
        <v>#N/A</v>
      </c>
      <c r="D3987" s="6" t="e">
        <f t="shared" si="109"/>
        <v>#N/A</v>
      </c>
      <c r="E3987" s="149" t="e">
        <f t="shared" si="108"/>
        <v>#N/A</v>
      </c>
      <c r="F3987" s="173">
        <v>1</v>
      </c>
      <c r="G3987" t="e">
        <f>VLOOKUP(A3987,'MASTER KEY'!$A$2:$K8985,11,FALSE)</f>
        <v>#N/A</v>
      </c>
      <c r="H3987">
        <v>0</v>
      </c>
    </row>
    <row r="3988" spans="1:8">
      <c r="A3988" s="6">
        <f>'MASTER KEY'!A3988</f>
        <v>0</v>
      </c>
      <c r="B3988" t="e">
        <f>VLOOKUP(A3988,'MASTER KEY'!$A$2:$B9948,2,FALSE)</f>
        <v>#N/A</v>
      </c>
      <c r="C3988" s="149" t="e">
        <f>VLOOKUP(A3988,'MASTER KEY'!$A$2:$C9948,3,TRUE)</f>
        <v>#N/A</v>
      </c>
      <c r="D3988" s="6" t="e">
        <f t="shared" si="109"/>
        <v>#N/A</v>
      </c>
      <c r="E3988" s="149" t="e">
        <f t="shared" si="108"/>
        <v>#N/A</v>
      </c>
      <c r="F3988" s="173">
        <v>1</v>
      </c>
      <c r="G3988" t="e">
        <f>VLOOKUP(A3988,'MASTER KEY'!$A$2:$K8986,11,FALSE)</f>
        <v>#N/A</v>
      </c>
      <c r="H3988">
        <v>0</v>
      </c>
    </row>
    <row r="3989" spans="1:8">
      <c r="A3989" s="6">
        <f>'MASTER KEY'!A3989</f>
        <v>0</v>
      </c>
      <c r="B3989" t="e">
        <f>VLOOKUP(A3989,'MASTER KEY'!$A$2:$B9949,2,FALSE)</f>
        <v>#N/A</v>
      </c>
      <c r="C3989" s="149" t="e">
        <f>VLOOKUP(A3989,'MASTER KEY'!$A$2:$C9949,3,TRUE)</f>
        <v>#N/A</v>
      </c>
      <c r="D3989" s="6" t="e">
        <f t="shared" si="109"/>
        <v>#N/A</v>
      </c>
      <c r="E3989" s="149" t="e">
        <f t="shared" si="108"/>
        <v>#N/A</v>
      </c>
      <c r="F3989" s="173">
        <v>1</v>
      </c>
      <c r="G3989" t="e">
        <f>VLOOKUP(A3989,'MASTER KEY'!$A$2:$K8987,11,FALSE)</f>
        <v>#N/A</v>
      </c>
      <c r="H3989">
        <v>0</v>
      </c>
    </row>
    <row r="3990" spans="1:8">
      <c r="A3990" s="6">
        <f>'MASTER KEY'!A3990</f>
        <v>0</v>
      </c>
      <c r="B3990" t="e">
        <f>VLOOKUP(A3990,'MASTER KEY'!$A$2:$B9950,2,FALSE)</f>
        <v>#N/A</v>
      </c>
      <c r="C3990" s="149" t="e">
        <f>VLOOKUP(A3990,'MASTER KEY'!$A$2:$C9950,3,TRUE)</f>
        <v>#N/A</v>
      </c>
      <c r="D3990" s="6" t="e">
        <f t="shared" si="109"/>
        <v>#N/A</v>
      </c>
      <c r="E3990" s="149" t="e">
        <f t="shared" si="108"/>
        <v>#N/A</v>
      </c>
      <c r="F3990" s="173">
        <v>1</v>
      </c>
      <c r="G3990" t="e">
        <f>VLOOKUP(A3990,'MASTER KEY'!$A$2:$K8988,11,FALSE)</f>
        <v>#N/A</v>
      </c>
      <c r="H3990">
        <v>0</v>
      </c>
    </row>
    <row r="3991" spans="1:8">
      <c r="A3991" s="6">
        <f>'MASTER KEY'!A3991</f>
        <v>0</v>
      </c>
      <c r="B3991" t="e">
        <f>VLOOKUP(A3991,'MASTER KEY'!$A$2:$B9951,2,FALSE)</f>
        <v>#N/A</v>
      </c>
      <c r="C3991" s="149" t="e">
        <f>VLOOKUP(A3991,'MASTER KEY'!$A$2:$C9951,3,TRUE)</f>
        <v>#N/A</v>
      </c>
      <c r="D3991" s="6" t="e">
        <f t="shared" si="109"/>
        <v>#N/A</v>
      </c>
      <c r="E3991" s="149" t="e">
        <f t="shared" si="108"/>
        <v>#N/A</v>
      </c>
      <c r="F3991" s="173">
        <v>1</v>
      </c>
      <c r="G3991" t="e">
        <f>VLOOKUP(A3991,'MASTER KEY'!$A$2:$K8989,11,FALSE)</f>
        <v>#N/A</v>
      </c>
      <c r="H3991">
        <v>0</v>
      </c>
    </row>
    <row r="3992" spans="1:8">
      <c r="A3992" s="6">
        <f>'MASTER KEY'!A3992</f>
        <v>0</v>
      </c>
      <c r="B3992" t="e">
        <f>VLOOKUP(A3992,'MASTER KEY'!$A$2:$B9952,2,FALSE)</f>
        <v>#N/A</v>
      </c>
      <c r="C3992" s="149" t="e">
        <f>VLOOKUP(A3992,'MASTER KEY'!$A$2:$C9952,3,TRUE)</f>
        <v>#N/A</v>
      </c>
      <c r="D3992" s="6" t="e">
        <f t="shared" si="109"/>
        <v>#N/A</v>
      </c>
      <c r="E3992" s="149" t="e">
        <f t="shared" si="108"/>
        <v>#N/A</v>
      </c>
      <c r="F3992" s="173">
        <v>1</v>
      </c>
      <c r="G3992" t="e">
        <f>VLOOKUP(A3992,'MASTER KEY'!$A$2:$K8990,11,FALSE)</f>
        <v>#N/A</v>
      </c>
      <c r="H3992">
        <v>0</v>
      </c>
    </row>
    <row r="3993" spans="1:8">
      <c r="A3993" s="6">
        <f>'MASTER KEY'!A3993</f>
        <v>0</v>
      </c>
      <c r="B3993" t="e">
        <f>VLOOKUP(A3993,'MASTER KEY'!$A$2:$B9953,2,FALSE)</f>
        <v>#N/A</v>
      </c>
      <c r="C3993" s="149" t="e">
        <f>VLOOKUP(A3993,'MASTER KEY'!$A$2:$C9953,3,TRUE)</f>
        <v>#N/A</v>
      </c>
      <c r="D3993" s="6" t="e">
        <f t="shared" si="109"/>
        <v>#N/A</v>
      </c>
      <c r="E3993" s="149" t="e">
        <f t="shared" si="108"/>
        <v>#N/A</v>
      </c>
      <c r="F3993" s="173">
        <v>1</v>
      </c>
      <c r="G3993" t="e">
        <f>VLOOKUP(A3993,'MASTER KEY'!$A$2:$K8991,11,FALSE)</f>
        <v>#N/A</v>
      </c>
      <c r="H3993">
        <v>0</v>
      </c>
    </row>
    <row r="3994" spans="1:8">
      <c r="A3994" s="6">
        <f>'MASTER KEY'!A3994</f>
        <v>0</v>
      </c>
      <c r="B3994" t="e">
        <f>VLOOKUP(A3994,'MASTER KEY'!$A$2:$B9954,2,FALSE)</f>
        <v>#N/A</v>
      </c>
      <c r="C3994" s="149" t="e">
        <f>VLOOKUP(A3994,'MASTER KEY'!$A$2:$C9954,3,TRUE)</f>
        <v>#N/A</v>
      </c>
      <c r="D3994" s="6" t="e">
        <f t="shared" si="109"/>
        <v>#N/A</v>
      </c>
      <c r="E3994" s="149" t="e">
        <f t="shared" si="108"/>
        <v>#N/A</v>
      </c>
      <c r="F3994" s="173">
        <v>1</v>
      </c>
      <c r="G3994" t="e">
        <f>VLOOKUP(A3994,'MASTER KEY'!$A$2:$K8992,11,FALSE)</f>
        <v>#N/A</v>
      </c>
      <c r="H3994">
        <v>0</v>
      </c>
    </row>
    <row r="3995" spans="1:8">
      <c r="A3995" s="6">
        <f>'MASTER KEY'!A3995</f>
        <v>0</v>
      </c>
      <c r="B3995" t="e">
        <f>VLOOKUP(A3995,'MASTER KEY'!$A$2:$B9955,2,FALSE)</f>
        <v>#N/A</v>
      </c>
      <c r="C3995" s="149" t="e">
        <f>VLOOKUP(A3995,'MASTER KEY'!$A$2:$C9955,3,TRUE)</f>
        <v>#N/A</v>
      </c>
      <c r="D3995" s="6" t="e">
        <f t="shared" si="109"/>
        <v>#N/A</v>
      </c>
      <c r="E3995" s="149" t="e">
        <f t="shared" si="108"/>
        <v>#N/A</v>
      </c>
      <c r="F3995" s="173">
        <v>1</v>
      </c>
      <c r="G3995" t="e">
        <f>VLOOKUP(A3995,'MASTER KEY'!$A$2:$K8993,11,FALSE)</f>
        <v>#N/A</v>
      </c>
      <c r="H3995">
        <v>0</v>
      </c>
    </row>
    <row r="3996" spans="1:8">
      <c r="A3996" s="6">
        <f>'MASTER KEY'!A3996</f>
        <v>0</v>
      </c>
      <c r="B3996" t="e">
        <f>VLOOKUP(A3996,'MASTER KEY'!$A$2:$B9956,2,FALSE)</f>
        <v>#N/A</v>
      </c>
      <c r="C3996" s="149" t="e">
        <f>VLOOKUP(A3996,'MASTER KEY'!$A$2:$C9956,3,TRUE)</f>
        <v>#N/A</v>
      </c>
      <c r="D3996" s="6" t="e">
        <f t="shared" si="109"/>
        <v>#N/A</v>
      </c>
      <c r="E3996" s="149" t="e">
        <f t="shared" si="108"/>
        <v>#N/A</v>
      </c>
      <c r="F3996" s="173">
        <v>1</v>
      </c>
      <c r="G3996" t="e">
        <f>VLOOKUP(A3996,'MASTER KEY'!$A$2:$K8994,11,FALSE)</f>
        <v>#N/A</v>
      </c>
      <c r="H3996">
        <v>0</v>
      </c>
    </row>
    <row r="3997" spans="1:8">
      <c r="A3997" s="6">
        <f>'MASTER KEY'!A3997</f>
        <v>0</v>
      </c>
      <c r="B3997" t="e">
        <f>VLOOKUP(A3997,'MASTER KEY'!$A$2:$B9957,2,FALSE)</f>
        <v>#N/A</v>
      </c>
      <c r="C3997" s="149" t="e">
        <f>VLOOKUP(A3997,'MASTER KEY'!$A$2:$C9957,3,TRUE)</f>
        <v>#N/A</v>
      </c>
      <c r="D3997" s="6" t="e">
        <f t="shared" si="109"/>
        <v>#N/A</v>
      </c>
      <c r="E3997" s="149" t="e">
        <f t="shared" si="108"/>
        <v>#N/A</v>
      </c>
      <c r="F3997" s="173">
        <v>1</v>
      </c>
      <c r="G3997" t="e">
        <f>VLOOKUP(A3997,'MASTER KEY'!$A$2:$K8995,11,FALSE)</f>
        <v>#N/A</v>
      </c>
      <c r="H3997">
        <v>0</v>
      </c>
    </row>
    <row r="3998" spans="1:8">
      <c r="A3998" s="6">
        <f>'MASTER KEY'!A3998</f>
        <v>0</v>
      </c>
      <c r="B3998" t="e">
        <f>VLOOKUP(A3998,'MASTER KEY'!$A$2:$B9958,2,FALSE)</f>
        <v>#N/A</v>
      </c>
      <c r="C3998" s="149" t="e">
        <f>VLOOKUP(A3998,'MASTER KEY'!$A$2:$C9958,3,TRUE)</f>
        <v>#N/A</v>
      </c>
      <c r="D3998" s="6" t="e">
        <f t="shared" si="109"/>
        <v>#N/A</v>
      </c>
      <c r="E3998" s="149" t="e">
        <f t="shared" si="108"/>
        <v>#N/A</v>
      </c>
      <c r="F3998" s="173">
        <v>1</v>
      </c>
      <c r="G3998" t="e">
        <f>VLOOKUP(A3998,'MASTER KEY'!$A$2:$K8996,11,FALSE)</f>
        <v>#N/A</v>
      </c>
      <c r="H3998">
        <v>0</v>
      </c>
    </row>
    <row r="3999" spans="1:8">
      <c r="A3999" s="6">
        <f>'MASTER KEY'!A3999</f>
        <v>0</v>
      </c>
      <c r="B3999" t="e">
        <f>VLOOKUP(A3999,'MASTER KEY'!$A$2:$B9959,2,FALSE)</f>
        <v>#N/A</v>
      </c>
      <c r="C3999" s="149" t="e">
        <f>VLOOKUP(A3999,'MASTER KEY'!$A$2:$C9959,3,TRUE)</f>
        <v>#N/A</v>
      </c>
      <c r="D3999" s="6" t="e">
        <f t="shared" si="109"/>
        <v>#N/A</v>
      </c>
      <c r="E3999" s="149" t="e">
        <f t="shared" si="108"/>
        <v>#N/A</v>
      </c>
      <c r="F3999" s="173">
        <v>1</v>
      </c>
      <c r="G3999" t="e">
        <f>VLOOKUP(A3999,'MASTER KEY'!$A$2:$K8997,11,FALSE)</f>
        <v>#N/A</v>
      </c>
      <c r="H3999">
        <v>0</v>
      </c>
    </row>
    <row r="4000" spans="1:8">
      <c r="A4000" s="6">
        <f>'MASTER KEY'!A4000</f>
        <v>0</v>
      </c>
      <c r="B4000" t="e">
        <f>VLOOKUP(A4000,'MASTER KEY'!$A$2:$B9960,2,FALSE)</f>
        <v>#N/A</v>
      </c>
      <c r="C4000" s="149" t="e">
        <f>VLOOKUP(A4000,'MASTER KEY'!$A$2:$C9960,3,TRUE)</f>
        <v>#N/A</v>
      </c>
      <c r="D4000" s="6" t="e">
        <f t="shared" si="109"/>
        <v>#N/A</v>
      </c>
      <c r="E4000" s="149" t="e">
        <f t="shared" si="108"/>
        <v>#N/A</v>
      </c>
      <c r="F4000" s="173">
        <v>1</v>
      </c>
      <c r="G4000" t="e">
        <f>VLOOKUP(A4000,'MASTER KEY'!$A$2:$K8998,11,FALSE)</f>
        <v>#N/A</v>
      </c>
      <c r="H4000">
        <v>0</v>
      </c>
    </row>
    <row r="4001" spans="1:8">
      <c r="A4001" s="6">
        <f>'MASTER KEY'!A4001</f>
        <v>0</v>
      </c>
      <c r="B4001" t="e">
        <f>VLOOKUP(A4001,'MASTER KEY'!$A$2:$B9961,2,FALSE)</f>
        <v>#N/A</v>
      </c>
      <c r="C4001" s="149" t="e">
        <f>VLOOKUP(A4001,'MASTER KEY'!$A$2:$C9961,3,TRUE)</f>
        <v>#N/A</v>
      </c>
      <c r="D4001" s="6" t="e">
        <f t="shared" si="109"/>
        <v>#N/A</v>
      </c>
      <c r="E4001" s="149" t="e">
        <f t="shared" si="108"/>
        <v>#N/A</v>
      </c>
      <c r="F4001" s="173">
        <v>1</v>
      </c>
      <c r="G4001" t="e">
        <f>VLOOKUP(A4001,'MASTER KEY'!$A$2:$K8999,11,FALSE)</f>
        <v>#N/A</v>
      </c>
      <c r="H4001">
        <v>0</v>
      </c>
    </row>
    <row r="4002" spans="1:8">
      <c r="A4002" s="6">
        <f>'MASTER KEY'!A4002</f>
        <v>0</v>
      </c>
      <c r="B4002" t="e">
        <f>VLOOKUP(A4002,'MASTER KEY'!$A$2:$B9962,2,FALSE)</f>
        <v>#N/A</v>
      </c>
      <c r="C4002" s="149" t="e">
        <f>VLOOKUP(A4002,'MASTER KEY'!$A$2:$C9962,3,TRUE)</f>
        <v>#N/A</v>
      </c>
      <c r="D4002" s="6" t="e">
        <f t="shared" si="109"/>
        <v>#N/A</v>
      </c>
      <c r="E4002" s="149" t="e">
        <f t="shared" si="108"/>
        <v>#N/A</v>
      </c>
      <c r="F4002" s="173">
        <v>1</v>
      </c>
      <c r="G4002" t="e">
        <f>VLOOKUP(A4002,'MASTER KEY'!$A$2:$K9000,11,FALSE)</f>
        <v>#N/A</v>
      </c>
      <c r="H4002">
        <v>0</v>
      </c>
    </row>
    <row r="4003" spans="1:8">
      <c r="A4003" s="6">
        <f>'MASTER KEY'!A4003</f>
        <v>0</v>
      </c>
      <c r="B4003" t="e">
        <f>VLOOKUP(A4003,'MASTER KEY'!$A$2:$B9963,2,FALSE)</f>
        <v>#N/A</v>
      </c>
      <c r="C4003" s="149" t="e">
        <f>VLOOKUP(A4003,'MASTER KEY'!$A$2:$C9963,3,TRUE)</f>
        <v>#N/A</v>
      </c>
      <c r="D4003" s="6" t="e">
        <f t="shared" si="109"/>
        <v>#N/A</v>
      </c>
      <c r="E4003" s="149" t="e">
        <f t="shared" si="108"/>
        <v>#N/A</v>
      </c>
      <c r="F4003" s="173">
        <v>1</v>
      </c>
      <c r="G4003" t="e">
        <f>VLOOKUP(A4003,'MASTER KEY'!$A$2:$K9001,11,FALSE)</f>
        <v>#N/A</v>
      </c>
      <c r="H4003">
        <v>0</v>
      </c>
    </row>
    <row r="4004" spans="1:8">
      <c r="A4004" s="6">
        <f>'MASTER KEY'!A4004</f>
        <v>0</v>
      </c>
      <c r="B4004" t="e">
        <f>VLOOKUP(A4004,'MASTER KEY'!$A$2:$B9964,2,FALSE)</f>
        <v>#N/A</v>
      </c>
      <c r="C4004" s="149" t="e">
        <f>VLOOKUP(A4004,'MASTER KEY'!$A$2:$C9964,3,TRUE)</f>
        <v>#N/A</v>
      </c>
      <c r="D4004" s="6" t="e">
        <f t="shared" si="109"/>
        <v>#N/A</v>
      </c>
      <c r="E4004" s="149" t="e">
        <f t="shared" si="108"/>
        <v>#N/A</v>
      </c>
      <c r="F4004" s="173">
        <v>1</v>
      </c>
      <c r="G4004" t="e">
        <f>VLOOKUP(A4004,'MASTER KEY'!$A$2:$K9002,11,FALSE)</f>
        <v>#N/A</v>
      </c>
      <c r="H4004">
        <v>0</v>
      </c>
    </row>
    <row r="4005" spans="1:8">
      <c r="A4005" s="6">
        <f>'MASTER KEY'!A4005</f>
        <v>0</v>
      </c>
      <c r="B4005" t="e">
        <f>VLOOKUP(A4005,'MASTER KEY'!$A$2:$B9965,2,FALSE)</f>
        <v>#N/A</v>
      </c>
      <c r="C4005" s="149" t="e">
        <f>VLOOKUP(A4005,'MASTER KEY'!$A$2:$C9965,3,TRUE)</f>
        <v>#N/A</v>
      </c>
      <c r="D4005" s="6" t="e">
        <f t="shared" si="109"/>
        <v>#N/A</v>
      </c>
      <c r="E4005" s="149" t="e">
        <f t="shared" si="108"/>
        <v>#N/A</v>
      </c>
      <c r="F4005" s="173">
        <v>1</v>
      </c>
      <c r="G4005" t="e">
        <f>VLOOKUP(A4005,'MASTER KEY'!$A$2:$K9003,11,FALSE)</f>
        <v>#N/A</v>
      </c>
      <c r="H4005">
        <v>0</v>
      </c>
    </row>
    <row r="4006" spans="1:8">
      <c r="A4006" s="6">
        <f>'MASTER KEY'!A4006</f>
        <v>0</v>
      </c>
      <c r="B4006" t="e">
        <f>VLOOKUP(A4006,'MASTER KEY'!$A$2:$B9966,2,FALSE)</f>
        <v>#N/A</v>
      </c>
      <c r="C4006" s="149" t="e">
        <f>VLOOKUP(A4006,'MASTER KEY'!$A$2:$C9966,3,TRUE)</f>
        <v>#N/A</v>
      </c>
      <c r="D4006" s="6" t="e">
        <f t="shared" si="109"/>
        <v>#N/A</v>
      </c>
      <c r="E4006" s="149" t="e">
        <f t="shared" si="108"/>
        <v>#N/A</v>
      </c>
      <c r="F4006" s="173">
        <v>1</v>
      </c>
      <c r="G4006" t="e">
        <f>VLOOKUP(A4006,'MASTER KEY'!$A$2:$K9004,11,FALSE)</f>
        <v>#N/A</v>
      </c>
      <c r="H4006">
        <v>0</v>
      </c>
    </row>
    <row r="4007" spans="1:8">
      <c r="A4007" s="6">
        <f>'MASTER KEY'!A4007</f>
        <v>0</v>
      </c>
      <c r="B4007" t="e">
        <f>VLOOKUP(A4007,'MASTER KEY'!$A$2:$B9967,2,FALSE)</f>
        <v>#N/A</v>
      </c>
      <c r="C4007" s="149" t="e">
        <f>VLOOKUP(A4007,'MASTER KEY'!$A$2:$C9967,3,TRUE)</f>
        <v>#N/A</v>
      </c>
      <c r="D4007" s="6" t="e">
        <f t="shared" si="109"/>
        <v>#N/A</v>
      </c>
      <c r="E4007" s="149" t="e">
        <f t="shared" si="108"/>
        <v>#N/A</v>
      </c>
      <c r="F4007" s="173">
        <v>1</v>
      </c>
      <c r="G4007" t="e">
        <f>VLOOKUP(A4007,'MASTER KEY'!$A$2:$K9005,11,FALSE)</f>
        <v>#N/A</v>
      </c>
      <c r="H4007">
        <v>0</v>
      </c>
    </row>
    <row r="4008" spans="1:8">
      <c r="A4008" s="6">
        <f>'MASTER KEY'!A4008</f>
        <v>0</v>
      </c>
      <c r="B4008" t="e">
        <f>VLOOKUP(A4008,'MASTER KEY'!$A$2:$B9968,2,FALSE)</f>
        <v>#N/A</v>
      </c>
      <c r="C4008" s="149" t="e">
        <f>VLOOKUP(A4008,'MASTER KEY'!$A$2:$C9968,3,TRUE)</f>
        <v>#N/A</v>
      </c>
      <c r="D4008" s="6" t="e">
        <f t="shared" si="109"/>
        <v>#N/A</v>
      </c>
      <c r="E4008" s="149" t="e">
        <f t="shared" si="108"/>
        <v>#N/A</v>
      </c>
      <c r="F4008" s="173">
        <v>1</v>
      </c>
      <c r="G4008" t="e">
        <f>VLOOKUP(A4008,'MASTER KEY'!$A$2:$K9006,11,FALSE)</f>
        <v>#N/A</v>
      </c>
      <c r="H4008">
        <v>0</v>
      </c>
    </row>
    <row r="4009" spans="1:8">
      <c r="A4009" s="6">
        <f>'MASTER KEY'!A4009</f>
        <v>0</v>
      </c>
      <c r="B4009" t="e">
        <f>VLOOKUP(A4009,'MASTER KEY'!$A$2:$B9969,2,FALSE)</f>
        <v>#N/A</v>
      </c>
      <c r="C4009" s="149" t="e">
        <f>VLOOKUP(A4009,'MASTER KEY'!$A$2:$C9969,3,TRUE)</f>
        <v>#N/A</v>
      </c>
      <c r="D4009" s="6" t="e">
        <f t="shared" si="109"/>
        <v>#N/A</v>
      </c>
      <c r="E4009" s="149" t="e">
        <f t="shared" si="108"/>
        <v>#N/A</v>
      </c>
      <c r="F4009" s="173">
        <v>1</v>
      </c>
      <c r="G4009" t="e">
        <f>VLOOKUP(A4009,'MASTER KEY'!$A$2:$K9007,11,FALSE)</f>
        <v>#N/A</v>
      </c>
      <c r="H4009">
        <v>0</v>
      </c>
    </row>
    <row r="4010" spans="1:8">
      <c r="A4010" s="6">
        <f>'MASTER KEY'!A4010</f>
        <v>0</v>
      </c>
      <c r="B4010" t="e">
        <f>VLOOKUP(A4010,'MASTER KEY'!$A$2:$B9970,2,FALSE)</f>
        <v>#N/A</v>
      </c>
      <c r="C4010" s="149" t="e">
        <f>VLOOKUP(A4010,'MASTER KEY'!$A$2:$C9970,3,TRUE)</f>
        <v>#N/A</v>
      </c>
      <c r="D4010" s="6" t="e">
        <f t="shared" si="109"/>
        <v>#N/A</v>
      </c>
      <c r="E4010" s="149" t="e">
        <f t="shared" si="108"/>
        <v>#N/A</v>
      </c>
      <c r="F4010" s="173">
        <v>1</v>
      </c>
      <c r="G4010" t="e">
        <f>VLOOKUP(A4010,'MASTER KEY'!$A$2:$K9008,11,FALSE)</f>
        <v>#N/A</v>
      </c>
      <c r="H4010">
        <v>0</v>
      </c>
    </row>
    <row r="4011" spans="1:8">
      <c r="A4011" s="6">
        <f>'MASTER KEY'!A4011</f>
        <v>0</v>
      </c>
      <c r="B4011" t="e">
        <f>VLOOKUP(A4011,'MASTER KEY'!$A$2:$B9971,2,FALSE)</f>
        <v>#N/A</v>
      </c>
      <c r="C4011" s="149" t="e">
        <f>VLOOKUP(A4011,'MASTER KEY'!$A$2:$C9971,3,TRUE)</f>
        <v>#N/A</v>
      </c>
      <c r="D4011" s="6" t="e">
        <f t="shared" si="109"/>
        <v>#N/A</v>
      </c>
      <c r="E4011" s="149" t="e">
        <f t="shared" si="108"/>
        <v>#N/A</v>
      </c>
      <c r="F4011" s="173">
        <v>1</v>
      </c>
      <c r="G4011" t="e">
        <f>VLOOKUP(A4011,'MASTER KEY'!$A$2:$K9009,11,FALSE)</f>
        <v>#N/A</v>
      </c>
      <c r="H4011">
        <v>0</v>
      </c>
    </row>
    <row r="4012" spans="1:8">
      <c r="A4012" s="6">
        <f>'MASTER KEY'!A4012</f>
        <v>0</v>
      </c>
      <c r="B4012" t="e">
        <f>VLOOKUP(A4012,'MASTER KEY'!$A$2:$B9972,2,FALSE)</f>
        <v>#N/A</v>
      </c>
      <c r="C4012" s="149" t="e">
        <f>VLOOKUP(A4012,'MASTER KEY'!$A$2:$C9972,3,TRUE)</f>
        <v>#N/A</v>
      </c>
      <c r="D4012" s="6" t="e">
        <f t="shared" si="109"/>
        <v>#N/A</v>
      </c>
      <c r="E4012" s="149" t="e">
        <f t="shared" si="108"/>
        <v>#N/A</v>
      </c>
      <c r="F4012" s="173">
        <v>1</v>
      </c>
      <c r="G4012" t="e">
        <f>VLOOKUP(A4012,'MASTER KEY'!$A$2:$K9010,11,FALSE)</f>
        <v>#N/A</v>
      </c>
      <c r="H4012">
        <v>0</v>
      </c>
    </row>
    <row r="4013" spans="1:8">
      <c r="A4013" s="6">
        <f>'MASTER KEY'!A4013</f>
        <v>0</v>
      </c>
      <c r="B4013" t="e">
        <f>VLOOKUP(A4013,'MASTER KEY'!$A$2:$B9973,2,FALSE)</f>
        <v>#N/A</v>
      </c>
      <c r="C4013" s="149" t="e">
        <f>VLOOKUP(A4013,'MASTER KEY'!$A$2:$C9973,3,TRUE)</f>
        <v>#N/A</v>
      </c>
      <c r="D4013" s="6" t="e">
        <f t="shared" si="109"/>
        <v>#N/A</v>
      </c>
      <c r="E4013" s="149" t="e">
        <f t="shared" si="108"/>
        <v>#N/A</v>
      </c>
      <c r="F4013" s="173">
        <v>1</v>
      </c>
      <c r="G4013" t="e">
        <f>VLOOKUP(A4013,'MASTER KEY'!$A$2:$K9011,11,FALSE)</f>
        <v>#N/A</v>
      </c>
      <c r="H4013">
        <v>0</v>
      </c>
    </row>
    <row r="4014" spans="1:8">
      <c r="A4014" s="6">
        <f>'MASTER KEY'!A4014</f>
        <v>0</v>
      </c>
      <c r="B4014" t="e">
        <f>VLOOKUP(A4014,'MASTER KEY'!$A$2:$B9974,2,FALSE)</f>
        <v>#N/A</v>
      </c>
      <c r="C4014" s="149" t="e">
        <f>VLOOKUP(A4014,'MASTER KEY'!$A$2:$C9974,3,TRUE)</f>
        <v>#N/A</v>
      </c>
      <c r="D4014" s="6" t="e">
        <f t="shared" si="109"/>
        <v>#N/A</v>
      </c>
      <c r="E4014" s="149" t="e">
        <f t="shared" si="108"/>
        <v>#N/A</v>
      </c>
      <c r="F4014" s="173">
        <v>1</v>
      </c>
      <c r="G4014" t="e">
        <f>VLOOKUP(A4014,'MASTER KEY'!$A$2:$K9012,11,FALSE)</f>
        <v>#N/A</v>
      </c>
      <c r="H4014">
        <v>0</v>
      </c>
    </row>
    <row r="4015" spans="1:8">
      <c r="A4015" s="6">
        <f>'MASTER KEY'!A4015</f>
        <v>0</v>
      </c>
      <c r="B4015" t="e">
        <f>VLOOKUP(A4015,'MASTER KEY'!$A$2:$B9975,2,FALSE)</f>
        <v>#N/A</v>
      </c>
      <c r="C4015" s="149" t="e">
        <f>VLOOKUP(A4015,'MASTER KEY'!$A$2:$C9975,3,TRUE)</f>
        <v>#N/A</v>
      </c>
      <c r="D4015" s="6" t="e">
        <f t="shared" si="109"/>
        <v>#N/A</v>
      </c>
      <c r="E4015" s="149" t="e">
        <f t="shared" si="108"/>
        <v>#N/A</v>
      </c>
      <c r="F4015" s="173">
        <v>1</v>
      </c>
      <c r="G4015" t="e">
        <f>VLOOKUP(A4015,'MASTER KEY'!$A$2:$K9013,11,FALSE)</f>
        <v>#N/A</v>
      </c>
      <c r="H4015">
        <v>0</v>
      </c>
    </row>
    <row r="4016" spans="1:8">
      <c r="A4016" s="6">
        <f>'MASTER KEY'!A4016</f>
        <v>0</v>
      </c>
      <c r="B4016" t="e">
        <f>VLOOKUP(A4016,'MASTER KEY'!$A$2:$B9976,2,FALSE)</f>
        <v>#N/A</v>
      </c>
      <c r="C4016" s="149" t="e">
        <f>VLOOKUP(A4016,'MASTER KEY'!$A$2:$C9976,3,TRUE)</f>
        <v>#N/A</v>
      </c>
      <c r="D4016" s="6" t="e">
        <f t="shared" si="109"/>
        <v>#N/A</v>
      </c>
      <c r="E4016" s="149" t="e">
        <f t="shared" si="108"/>
        <v>#N/A</v>
      </c>
      <c r="F4016" s="173">
        <v>1</v>
      </c>
      <c r="G4016" t="e">
        <f>VLOOKUP(A4016,'MASTER KEY'!$A$2:$K9014,11,FALSE)</f>
        <v>#N/A</v>
      </c>
      <c r="H4016">
        <v>0</v>
      </c>
    </row>
    <row r="4017" spans="1:8">
      <c r="A4017" s="6">
        <f>'MASTER KEY'!A4017</f>
        <v>0</v>
      </c>
      <c r="B4017" t="e">
        <f>VLOOKUP(A4017,'MASTER KEY'!$A$2:$B9977,2,FALSE)</f>
        <v>#N/A</v>
      </c>
      <c r="C4017" s="149" t="e">
        <f>VLOOKUP(A4017,'MASTER KEY'!$A$2:$C9977,3,TRUE)</f>
        <v>#N/A</v>
      </c>
      <c r="D4017" s="6" t="e">
        <f t="shared" si="109"/>
        <v>#N/A</v>
      </c>
      <c r="E4017" s="149" t="e">
        <f t="shared" si="108"/>
        <v>#N/A</v>
      </c>
      <c r="F4017" s="173">
        <v>1</v>
      </c>
      <c r="G4017" t="e">
        <f>VLOOKUP(A4017,'MASTER KEY'!$A$2:$K9015,11,FALSE)</f>
        <v>#N/A</v>
      </c>
      <c r="H4017">
        <v>0</v>
      </c>
    </row>
    <row r="4018" spans="1:8">
      <c r="A4018" s="6">
        <f>'MASTER KEY'!A4018</f>
        <v>0</v>
      </c>
      <c r="B4018" t="e">
        <f>VLOOKUP(A4018,'MASTER KEY'!$A$2:$B9978,2,FALSE)</f>
        <v>#N/A</v>
      </c>
      <c r="C4018" s="149" t="e">
        <f>VLOOKUP(A4018,'MASTER KEY'!$A$2:$C9978,3,TRUE)</f>
        <v>#N/A</v>
      </c>
      <c r="D4018" s="6" t="e">
        <f t="shared" si="109"/>
        <v>#N/A</v>
      </c>
      <c r="E4018" s="149" t="e">
        <f t="shared" si="108"/>
        <v>#N/A</v>
      </c>
      <c r="F4018" s="173">
        <v>1</v>
      </c>
      <c r="G4018" t="e">
        <f>VLOOKUP(A4018,'MASTER KEY'!$A$2:$K9016,11,FALSE)</f>
        <v>#N/A</v>
      </c>
      <c r="H4018">
        <v>0</v>
      </c>
    </row>
    <row r="4019" spans="1:8">
      <c r="A4019" s="6">
        <f>'MASTER KEY'!A4019</f>
        <v>0</v>
      </c>
      <c r="B4019" t="e">
        <f>VLOOKUP(A4019,'MASTER KEY'!$A$2:$B9979,2,FALSE)</f>
        <v>#N/A</v>
      </c>
      <c r="C4019" s="149" t="e">
        <f>VLOOKUP(A4019,'MASTER KEY'!$A$2:$C9979,3,TRUE)</f>
        <v>#N/A</v>
      </c>
      <c r="D4019" s="6" t="e">
        <f t="shared" si="109"/>
        <v>#N/A</v>
      </c>
      <c r="E4019" s="149" t="e">
        <f t="shared" si="108"/>
        <v>#N/A</v>
      </c>
      <c r="F4019" s="173">
        <v>1</v>
      </c>
      <c r="G4019" t="e">
        <f>VLOOKUP(A4019,'MASTER KEY'!$A$2:$K9017,11,FALSE)</f>
        <v>#N/A</v>
      </c>
      <c r="H4019">
        <v>0</v>
      </c>
    </row>
    <row r="4020" spans="1:8">
      <c r="A4020" s="6">
        <f>'MASTER KEY'!A4020</f>
        <v>0</v>
      </c>
      <c r="B4020" t="e">
        <f>VLOOKUP(A4020,'MASTER KEY'!$A$2:$B9980,2,FALSE)</f>
        <v>#N/A</v>
      </c>
      <c r="C4020" s="149" t="e">
        <f>VLOOKUP(A4020,'MASTER KEY'!$A$2:$C9980,3,TRUE)</f>
        <v>#N/A</v>
      </c>
      <c r="D4020" s="6" t="e">
        <f t="shared" si="109"/>
        <v>#N/A</v>
      </c>
      <c r="E4020" s="149" t="e">
        <f t="shared" si="108"/>
        <v>#N/A</v>
      </c>
      <c r="F4020" s="173">
        <v>1</v>
      </c>
      <c r="G4020" t="e">
        <f>VLOOKUP(A4020,'MASTER KEY'!$A$2:$K9018,11,FALSE)</f>
        <v>#N/A</v>
      </c>
      <c r="H4020">
        <v>0</v>
      </c>
    </row>
    <row r="4021" spans="1:8">
      <c r="A4021" s="6">
        <f>'MASTER KEY'!A4021</f>
        <v>0</v>
      </c>
      <c r="B4021" t="e">
        <f>VLOOKUP(A4021,'MASTER KEY'!$A$2:$B9981,2,FALSE)</f>
        <v>#N/A</v>
      </c>
      <c r="C4021" s="149" t="e">
        <f>VLOOKUP(A4021,'MASTER KEY'!$A$2:$C9981,3,TRUE)</f>
        <v>#N/A</v>
      </c>
      <c r="D4021" s="6" t="e">
        <f t="shared" si="109"/>
        <v>#N/A</v>
      </c>
      <c r="E4021" s="149" t="e">
        <f t="shared" si="108"/>
        <v>#N/A</v>
      </c>
      <c r="F4021" s="173">
        <v>1</v>
      </c>
      <c r="G4021" t="e">
        <f>VLOOKUP(A4021,'MASTER KEY'!$A$2:$K9019,11,FALSE)</f>
        <v>#N/A</v>
      </c>
      <c r="H4021">
        <v>0</v>
      </c>
    </row>
    <row r="4022" spans="1:8">
      <c r="A4022" s="6">
        <f>'MASTER KEY'!A4022</f>
        <v>0</v>
      </c>
      <c r="B4022" t="e">
        <f>VLOOKUP(A4022,'MASTER KEY'!$A$2:$B9982,2,FALSE)</f>
        <v>#N/A</v>
      </c>
      <c r="C4022" s="149" t="e">
        <f>VLOOKUP(A4022,'MASTER KEY'!$A$2:$C9982,3,TRUE)</f>
        <v>#N/A</v>
      </c>
      <c r="D4022" s="6" t="e">
        <f t="shared" si="109"/>
        <v>#N/A</v>
      </c>
      <c r="E4022" s="149" t="e">
        <f t="shared" si="108"/>
        <v>#N/A</v>
      </c>
      <c r="F4022" s="173">
        <v>1</v>
      </c>
      <c r="G4022" t="e">
        <f>VLOOKUP(A4022,'MASTER KEY'!$A$2:$K9020,11,FALSE)</f>
        <v>#N/A</v>
      </c>
      <c r="H4022">
        <v>0</v>
      </c>
    </row>
    <row r="4023" spans="1:8">
      <c r="A4023" s="6">
        <f>'MASTER KEY'!A4023</f>
        <v>0</v>
      </c>
      <c r="B4023" t="e">
        <f>VLOOKUP(A4023,'MASTER KEY'!$A$2:$B9983,2,FALSE)</f>
        <v>#N/A</v>
      </c>
      <c r="C4023" s="149" t="e">
        <f>VLOOKUP(A4023,'MASTER KEY'!$A$2:$C9983,3,TRUE)</f>
        <v>#N/A</v>
      </c>
      <c r="D4023" s="6" t="e">
        <f t="shared" si="109"/>
        <v>#N/A</v>
      </c>
      <c r="E4023" s="149" t="e">
        <f t="shared" si="108"/>
        <v>#N/A</v>
      </c>
      <c r="F4023" s="173">
        <v>1</v>
      </c>
      <c r="G4023" t="e">
        <f>VLOOKUP(A4023,'MASTER KEY'!$A$2:$K9021,11,FALSE)</f>
        <v>#N/A</v>
      </c>
      <c r="H4023">
        <v>0</v>
      </c>
    </row>
    <row r="4024" spans="1:8">
      <c r="A4024" s="6">
        <f>'MASTER KEY'!A4024</f>
        <v>0</v>
      </c>
      <c r="B4024" t="e">
        <f>VLOOKUP(A4024,'MASTER KEY'!$A$2:$B9984,2,FALSE)</f>
        <v>#N/A</v>
      </c>
      <c r="C4024" s="149" t="e">
        <f>VLOOKUP(A4024,'MASTER KEY'!$A$2:$C9984,3,TRUE)</f>
        <v>#N/A</v>
      </c>
      <c r="D4024" s="6" t="e">
        <f t="shared" si="109"/>
        <v>#N/A</v>
      </c>
      <c r="E4024" s="149" t="e">
        <f t="shared" ref="E4024:E4087" si="110">C4024</f>
        <v>#N/A</v>
      </c>
      <c r="F4024" s="173">
        <v>1</v>
      </c>
      <c r="G4024" t="e">
        <f>VLOOKUP(A4024,'MASTER KEY'!$A$2:$K9022,11,FALSE)</f>
        <v>#N/A</v>
      </c>
      <c r="H4024">
        <v>0</v>
      </c>
    </row>
    <row r="4025" spans="1:8">
      <c r="A4025" s="6">
        <f>'MASTER KEY'!A4025</f>
        <v>0</v>
      </c>
      <c r="B4025" t="e">
        <f>VLOOKUP(A4025,'MASTER KEY'!$A$2:$B9985,2,FALSE)</f>
        <v>#N/A</v>
      </c>
      <c r="C4025" s="149" t="e">
        <f>VLOOKUP(A4025,'MASTER KEY'!$A$2:$C9985,3,TRUE)</f>
        <v>#N/A</v>
      </c>
      <c r="D4025" s="6" t="e">
        <f t="shared" si="109"/>
        <v>#N/A</v>
      </c>
      <c r="E4025" s="149" t="e">
        <f t="shared" si="110"/>
        <v>#N/A</v>
      </c>
      <c r="F4025" s="173">
        <v>1</v>
      </c>
      <c r="G4025" t="e">
        <f>VLOOKUP(A4025,'MASTER KEY'!$A$2:$K9023,11,FALSE)</f>
        <v>#N/A</v>
      </c>
      <c r="H4025">
        <v>0</v>
      </c>
    </row>
    <row r="4026" spans="1:8">
      <c r="A4026" s="6">
        <f>'MASTER KEY'!A4026</f>
        <v>0</v>
      </c>
      <c r="B4026" t="e">
        <f>VLOOKUP(A4026,'MASTER KEY'!$A$2:$B9986,2,FALSE)</f>
        <v>#N/A</v>
      </c>
      <c r="C4026" s="149" t="e">
        <f>VLOOKUP(A4026,'MASTER KEY'!$A$2:$C9986,3,TRUE)</f>
        <v>#N/A</v>
      </c>
      <c r="D4026" s="6" t="e">
        <f t="shared" si="109"/>
        <v>#N/A</v>
      </c>
      <c r="E4026" s="149" t="e">
        <f t="shared" si="110"/>
        <v>#N/A</v>
      </c>
      <c r="F4026" s="173">
        <v>1</v>
      </c>
      <c r="G4026" t="e">
        <f>VLOOKUP(A4026,'MASTER KEY'!$A$2:$K9024,11,FALSE)</f>
        <v>#N/A</v>
      </c>
      <c r="H4026">
        <v>0</v>
      </c>
    </row>
    <row r="4027" spans="1:8">
      <c r="A4027" s="6">
        <f>'MASTER KEY'!A4027</f>
        <v>0</v>
      </c>
      <c r="B4027" t="e">
        <f>VLOOKUP(A4027,'MASTER KEY'!$A$2:$B9987,2,FALSE)</f>
        <v>#N/A</v>
      </c>
      <c r="C4027" s="149" t="e">
        <f>VLOOKUP(A4027,'MASTER KEY'!$A$2:$C9987,3,TRUE)</f>
        <v>#N/A</v>
      </c>
      <c r="D4027" s="6" t="e">
        <f t="shared" si="109"/>
        <v>#N/A</v>
      </c>
      <c r="E4027" s="149" t="e">
        <f t="shared" si="110"/>
        <v>#N/A</v>
      </c>
      <c r="F4027" s="173">
        <v>1</v>
      </c>
      <c r="G4027" t="e">
        <f>VLOOKUP(A4027,'MASTER KEY'!$A$2:$K9025,11,FALSE)</f>
        <v>#N/A</v>
      </c>
      <c r="H4027">
        <v>0</v>
      </c>
    </row>
    <row r="4028" spans="1:8">
      <c r="A4028" s="6">
        <f>'MASTER KEY'!A4028</f>
        <v>0</v>
      </c>
      <c r="B4028" t="e">
        <f>VLOOKUP(A4028,'MASTER KEY'!$A$2:$B9988,2,FALSE)</f>
        <v>#N/A</v>
      </c>
      <c r="C4028" s="149" t="e">
        <f>VLOOKUP(A4028,'MASTER KEY'!$A$2:$C9988,3,TRUE)</f>
        <v>#N/A</v>
      </c>
      <c r="D4028" s="6" t="e">
        <f t="shared" si="109"/>
        <v>#N/A</v>
      </c>
      <c r="E4028" s="149" t="e">
        <f t="shared" si="110"/>
        <v>#N/A</v>
      </c>
      <c r="F4028" s="173">
        <v>1</v>
      </c>
      <c r="G4028" t="e">
        <f>VLOOKUP(A4028,'MASTER KEY'!$A$2:$K9026,11,FALSE)</f>
        <v>#N/A</v>
      </c>
      <c r="H4028">
        <v>0</v>
      </c>
    </row>
    <row r="4029" spans="1:8">
      <c r="A4029" s="6">
        <f>'MASTER KEY'!A4029</f>
        <v>0</v>
      </c>
      <c r="B4029" t="e">
        <f>VLOOKUP(A4029,'MASTER KEY'!$A$2:$B9989,2,FALSE)</f>
        <v>#N/A</v>
      </c>
      <c r="C4029" s="149" t="e">
        <f>VLOOKUP(A4029,'MASTER KEY'!$A$2:$C9989,3,TRUE)</f>
        <v>#N/A</v>
      </c>
      <c r="D4029" s="6" t="e">
        <f t="shared" si="109"/>
        <v>#N/A</v>
      </c>
      <c r="E4029" s="149" t="e">
        <f t="shared" si="110"/>
        <v>#N/A</v>
      </c>
      <c r="F4029" s="173">
        <v>1</v>
      </c>
      <c r="G4029" t="e">
        <f>VLOOKUP(A4029,'MASTER KEY'!$A$2:$K9027,11,FALSE)</f>
        <v>#N/A</v>
      </c>
      <c r="H4029">
        <v>0</v>
      </c>
    </row>
    <row r="4030" spans="1:8">
      <c r="A4030" s="6">
        <f>'MASTER KEY'!A4030</f>
        <v>0</v>
      </c>
      <c r="B4030" t="e">
        <f>VLOOKUP(A4030,'MASTER KEY'!$A$2:$B9990,2,FALSE)</f>
        <v>#N/A</v>
      </c>
      <c r="C4030" s="149" t="e">
        <f>VLOOKUP(A4030,'MASTER KEY'!$A$2:$C9990,3,TRUE)</f>
        <v>#N/A</v>
      </c>
      <c r="D4030" s="6" t="e">
        <f t="shared" si="109"/>
        <v>#N/A</v>
      </c>
      <c r="E4030" s="149" t="e">
        <f t="shared" si="110"/>
        <v>#N/A</v>
      </c>
      <c r="F4030" s="173">
        <v>1</v>
      </c>
      <c r="G4030" t="e">
        <f>VLOOKUP(A4030,'MASTER KEY'!$A$2:$K9028,11,FALSE)</f>
        <v>#N/A</v>
      </c>
      <c r="H4030">
        <v>0</v>
      </c>
    </row>
    <row r="4031" spans="1:8">
      <c r="A4031" s="6">
        <f>'MASTER KEY'!A4031</f>
        <v>0</v>
      </c>
      <c r="B4031" t="e">
        <f>VLOOKUP(A4031,'MASTER KEY'!$A$2:$B9991,2,FALSE)</f>
        <v>#N/A</v>
      </c>
      <c r="C4031" s="149" t="e">
        <f>VLOOKUP(A4031,'MASTER KEY'!$A$2:$C9991,3,TRUE)</f>
        <v>#N/A</v>
      </c>
      <c r="D4031" s="6" t="e">
        <f t="shared" si="109"/>
        <v>#N/A</v>
      </c>
      <c r="E4031" s="149" t="e">
        <f t="shared" si="110"/>
        <v>#N/A</v>
      </c>
      <c r="F4031" s="173">
        <v>1</v>
      </c>
      <c r="G4031" t="e">
        <f>VLOOKUP(A4031,'MASTER KEY'!$A$2:$K9029,11,FALSE)</f>
        <v>#N/A</v>
      </c>
      <c r="H4031">
        <v>0</v>
      </c>
    </row>
    <row r="4032" spans="1:8">
      <c r="A4032" s="6">
        <f>'MASTER KEY'!A4032</f>
        <v>0</v>
      </c>
      <c r="B4032" t="e">
        <f>VLOOKUP(A4032,'MASTER KEY'!$A$2:$B9992,2,FALSE)</f>
        <v>#N/A</v>
      </c>
      <c r="C4032" s="149" t="e">
        <f>VLOOKUP(A4032,'MASTER KEY'!$A$2:$C9992,3,TRUE)</f>
        <v>#N/A</v>
      </c>
      <c r="D4032" s="6" t="e">
        <f t="shared" si="109"/>
        <v>#N/A</v>
      </c>
      <c r="E4032" s="149" t="e">
        <f t="shared" si="110"/>
        <v>#N/A</v>
      </c>
      <c r="F4032" s="173">
        <v>1</v>
      </c>
      <c r="G4032" t="e">
        <f>VLOOKUP(A4032,'MASTER KEY'!$A$2:$K9030,11,FALSE)</f>
        <v>#N/A</v>
      </c>
      <c r="H4032">
        <v>0</v>
      </c>
    </row>
    <row r="4033" spans="1:8">
      <c r="A4033" s="6">
        <f>'MASTER KEY'!A4033</f>
        <v>0</v>
      </c>
      <c r="B4033" t="e">
        <f>VLOOKUP(A4033,'MASTER KEY'!$A$2:$B9993,2,FALSE)</f>
        <v>#N/A</v>
      </c>
      <c r="C4033" s="149" t="e">
        <f>VLOOKUP(A4033,'MASTER KEY'!$A$2:$C9993,3,TRUE)</f>
        <v>#N/A</v>
      </c>
      <c r="D4033" s="6" t="e">
        <f t="shared" si="109"/>
        <v>#N/A</v>
      </c>
      <c r="E4033" s="149" t="e">
        <f t="shared" si="110"/>
        <v>#N/A</v>
      </c>
      <c r="F4033" s="173">
        <v>1</v>
      </c>
      <c r="G4033" t="e">
        <f>VLOOKUP(A4033,'MASTER KEY'!$A$2:$K9031,11,FALSE)</f>
        <v>#N/A</v>
      </c>
      <c r="H4033">
        <v>0</v>
      </c>
    </row>
    <row r="4034" spans="1:8">
      <c r="A4034" s="6">
        <f>'MASTER KEY'!A4034</f>
        <v>0</v>
      </c>
      <c r="B4034" t="e">
        <f>VLOOKUP(A4034,'MASTER KEY'!$A$2:$B9994,2,FALSE)</f>
        <v>#N/A</v>
      </c>
      <c r="C4034" s="149" t="e">
        <f>VLOOKUP(A4034,'MASTER KEY'!$A$2:$C9994,3,TRUE)</f>
        <v>#N/A</v>
      </c>
      <c r="D4034" s="6" t="e">
        <f t="shared" si="109"/>
        <v>#N/A</v>
      </c>
      <c r="E4034" s="149" t="e">
        <f t="shared" si="110"/>
        <v>#N/A</v>
      </c>
      <c r="F4034" s="173">
        <v>1</v>
      </c>
      <c r="G4034" t="e">
        <f>VLOOKUP(A4034,'MASTER KEY'!$A$2:$K9032,11,FALSE)</f>
        <v>#N/A</v>
      </c>
      <c r="H4034">
        <v>0</v>
      </c>
    </row>
    <row r="4035" spans="1:8">
      <c r="A4035" s="6">
        <f>'MASTER KEY'!A4035</f>
        <v>0</v>
      </c>
      <c r="B4035" t="e">
        <f>VLOOKUP(A4035,'MASTER KEY'!$A$2:$B9995,2,FALSE)</f>
        <v>#N/A</v>
      </c>
      <c r="C4035" s="149" t="e">
        <f>VLOOKUP(A4035,'MASTER KEY'!$A$2:$C9995,3,TRUE)</f>
        <v>#N/A</v>
      </c>
      <c r="D4035" s="6" t="e">
        <f t="shared" si="109"/>
        <v>#N/A</v>
      </c>
      <c r="E4035" s="149" t="e">
        <f t="shared" si="110"/>
        <v>#N/A</v>
      </c>
      <c r="F4035" s="173">
        <v>1</v>
      </c>
      <c r="G4035" t="e">
        <f>VLOOKUP(A4035,'MASTER KEY'!$A$2:$K9033,11,FALSE)</f>
        <v>#N/A</v>
      </c>
      <c r="H4035">
        <v>0</v>
      </c>
    </row>
    <row r="4036" spans="1:8">
      <c r="A4036" s="6">
        <f>'MASTER KEY'!A4036</f>
        <v>0</v>
      </c>
      <c r="B4036" t="e">
        <f>VLOOKUP(A4036,'MASTER KEY'!$A$2:$B9996,2,FALSE)</f>
        <v>#N/A</v>
      </c>
      <c r="C4036" s="149" t="e">
        <f>VLOOKUP(A4036,'MASTER KEY'!$A$2:$C9996,3,TRUE)</f>
        <v>#N/A</v>
      </c>
      <c r="D4036" s="6" t="e">
        <f t="shared" si="109"/>
        <v>#N/A</v>
      </c>
      <c r="E4036" s="149" t="e">
        <f t="shared" si="110"/>
        <v>#N/A</v>
      </c>
      <c r="F4036" s="173">
        <v>1</v>
      </c>
      <c r="G4036" t="e">
        <f>VLOOKUP(A4036,'MASTER KEY'!$A$2:$K9034,11,FALSE)</f>
        <v>#N/A</v>
      </c>
      <c r="H4036">
        <v>0</v>
      </c>
    </row>
    <row r="4037" spans="1:8">
      <c r="A4037" s="6">
        <f>'MASTER KEY'!A4037</f>
        <v>0</v>
      </c>
      <c r="B4037" t="e">
        <f>VLOOKUP(A4037,'MASTER KEY'!$A$2:$B9997,2,FALSE)</f>
        <v>#N/A</v>
      </c>
      <c r="C4037" s="149" t="e">
        <f>VLOOKUP(A4037,'MASTER KEY'!$A$2:$C9997,3,TRUE)</f>
        <v>#N/A</v>
      </c>
      <c r="D4037" s="6" t="e">
        <f t="shared" si="109"/>
        <v>#N/A</v>
      </c>
      <c r="E4037" s="149" t="e">
        <f t="shared" si="110"/>
        <v>#N/A</v>
      </c>
      <c r="F4037" s="173">
        <v>1</v>
      </c>
      <c r="G4037" t="e">
        <f>VLOOKUP(A4037,'MASTER KEY'!$A$2:$K9035,11,FALSE)</f>
        <v>#N/A</v>
      </c>
      <c r="H4037">
        <v>0</v>
      </c>
    </row>
    <row r="4038" spans="1:8">
      <c r="A4038" s="6">
        <f>'MASTER KEY'!A4038</f>
        <v>0</v>
      </c>
      <c r="B4038" t="e">
        <f>VLOOKUP(A4038,'MASTER KEY'!$A$2:$B9998,2,FALSE)</f>
        <v>#N/A</v>
      </c>
      <c r="C4038" s="149" t="e">
        <f>VLOOKUP(A4038,'MASTER KEY'!$A$2:$C9998,3,TRUE)</f>
        <v>#N/A</v>
      </c>
      <c r="D4038" s="6" t="e">
        <f t="shared" si="109"/>
        <v>#N/A</v>
      </c>
      <c r="E4038" s="149" t="e">
        <f t="shared" si="110"/>
        <v>#N/A</v>
      </c>
      <c r="F4038" s="173">
        <v>1</v>
      </c>
      <c r="G4038" t="e">
        <f>VLOOKUP(A4038,'MASTER KEY'!$A$2:$K9036,11,FALSE)</f>
        <v>#N/A</v>
      </c>
      <c r="H4038">
        <v>0</v>
      </c>
    </row>
    <row r="4039" spans="1:8">
      <c r="A4039" s="6">
        <f>'MASTER KEY'!A4039</f>
        <v>0</v>
      </c>
      <c r="B4039" t="e">
        <f>VLOOKUP(A4039,'MASTER KEY'!$A$2:$B9999,2,FALSE)</f>
        <v>#N/A</v>
      </c>
      <c r="C4039" s="149" t="e">
        <f>VLOOKUP(A4039,'MASTER KEY'!$A$2:$C9999,3,TRUE)</f>
        <v>#N/A</v>
      </c>
      <c r="D4039" s="6" t="e">
        <f t="shared" si="109"/>
        <v>#N/A</v>
      </c>
      <c r="E4039" s="149" t="e">
        <f t="shared" si="110"/>
        <v>#N/A</v>
      </c>
      <c r="F4039" s="173">
        <v>1</v>
      </c>
      <c r="G4039" t="e">
        <f>VLOOKUP(A4039,'MASTER KEY'!$A$2:$K9037,11,FALSE)</f>
        <v>#N/A</v>
      </c>
      <c r="H4039">
        <v>0</v>
      </c>
    </row>
    <row r="4040" spans="1:8">
      <c r="A4040" s="6">
        <f>'MASTER KEY'!A4040</f>
        <v>0</v>
      </c>
      <c r="B4040" t="e">
        <f>VLOOKUP(A4040,'MASTER KEY'!$A$2:$B10000,2,FALSE)</f>
        <v>#N/A</v>
      </c>
      <c r="C4040" s="149" t="e">
        <f>VLOOKUP(A4040,'MASTER KEY'!$A$2:$C10000,3,TRUE)</f>
        <v>#N/A</v>
      </c>
      <c r="D4040" s="6" t="e">
        <f t="shared" si="109"/>
        <v>#N/A</v>
      </c>
      <c r="E4040" s="149" t="e">
        <f t="shared" si="110"/>
        <v>#N/A</v>
      </c>
      <c r="F4040" s="173">
        <v>1</v>
      </c>
      <c r="G4040" t="e">
        <f>VLOOKUP(A4040,'MASTER KEY'!$A$2:$K9038,11,FALSE)</f>
        <v>#N/A</v>
      </c>
      <c r="H4040">
        <v>0</v>
      </c>
    </row>
    <row r="4041" spans="1:8">
      <c r="A4041" s="6">
        <f>'MASTER KEY'!A4041</f>
        <v>0</v>
      </c>
      <c r="B4041" t="e">
        <f>VLOOKUP(A4041,'MASTER KEY'!$A$2:$B10001,2,FALSE)</f>
        <v>#N/A</v>
      </c>
      <c r="C4041" s="149" t="e">
        <f>VLOOKUP(A4041,'MASTER KEY'!$A$2:$C10001,3,TRUE)</f>
        <v>#N/A</v>
      </c>
      <c r="D4041" s="6" t="e">
        <f t="shared" si="109"/>
        <v>#N/A</v>
      </c>
      <c r="E4041" s="149" t="e">
        <f t="shared" si="110"/>
        <v>#N/A</v>
      </c>
      <c r="F4041" s="173">
        <v>1</v>
      </c>
      <c r="G4041" t="e">
        <f>VLOOKUP(A4041,'MASTER KEY'!$A$2:$K9039,11,FALSE)</f>
        <v>#N/A</v>
      </c>
      <c r="H4041">
        <v>0</v>
      </c>
    </row>
    <row r="4042" spans="1:8">
      <c r="A4042" s="6">
        <f>'MASTER KEY'!A4042</f>
        <v>0</v>
      </c>
      <c r="B4042" t="e">
        <f>VLOOKUP(A4042,'MASTER KEY'!$A$2:$B10002,2,FALSE)</f>
        <v>#N/A</v>
      </c>
      <c r="C4042" s="149" t="e">
        <f>VLOOKUP(A4042,'MASTER KEY'!$A$2:$C10002,3,TRUE)</f>
        <v>#N/A</v>
      </c>
      <c r="D4042" s="6" t="e">
        <f t="shared" si="109"/>
        <v>#N/A</v>
      </c>
      <c r="E4042" s="149" t="e">
        <f t="shared" si="110"/>
        <v>#N/A</v>
      </c>
      <c r="F4042" s="173">
        <v>1</v>
      </c>
      <c r="G4042" t="e">
        <f>VLOOKUP(A4042,'MASTER KEY'!$A$2:$K9040,11,FALSE)</f>
        <v>#N/A</v>
      </c>
      <c r="H4042">
        <v>0</v>
      </c>
    </row>
    <row r="4043" spans="1:8">
      <c r="A4043" s="6">
        <f>'MASTER KEY'!A4043</f>
        <v>0</v>
      </c>
      <c r="B4043" t="e">
        <f>VLOOKUP(A4043,'MASTER KEY'!$A$2:$B10003,2,FALSE)</f>
        <v>#N/A</v>
      </c>
      <c r="C4043" s="149" t="e">
        <f>VLOOKUP(A4043,'MASTER KEY'!$A$2:$C10003,3,TRUE)</f>
        <v>#N/A</v>
      </c>
      <c r="D4043" s="6" t="e">
        <f t="shared" ref="D4043:D4106" si="111">SUBSTITUTE(SUBSTITUTE(SUBSTITUTE(SUBSTITUTE(SUBSTITUTE(SUBSTITUTE(SUBSTITUTE(SUBSTITUTE(SUBSTITUTE(SUBSTITUTE(SUBSTITUTE(SUBSTITUTE(B4043," ","_"),"%",""),"(",""),")",""),"/",""),",",""),"-",""),".",""),"'",""),"&lt;",""),"&gt;",""),"=","")</f>
        <v>#N/A</v>
      </c>
      <c r="E4043" s="149" t="e">
        <f t="shared" si="110"/>
        <v>#N/A</v>
      </c>
      <c r="F4043" s="173">
        <v>1</v>
      </c>
      <c r="G4043" t="e">
        <f>VLOOKUP(A4043,'MASTER KEY'!$A$2:$K9041,11,FALSE)</f>
        <v>#N/A</v>
      </c>
      <c r="H4043">
        <v>0</v>
      </c>
    </row>
    <row r="4044" spans="1:8">
      <c r="A4044" s="6">
        <f>'MASTER KEY'!A4044</f>
        <v>0</v>
      </c>
      <c r="B4044" t="e">
        <f>VLOOKUP(A4044,'MASTER KEY'!$A$2:$B10004,2,FALSE)</f>
        <v>#N/A</v>
      </c>
      <c r="C4044" s="149" t="e">
        <f>VLOOKUP(A4044,'MASTER KEY'!$A$2:$C10004,3,TRUE)</f>
        <v>#N/A</v>
      </c>
      <c r="D4044" s="6" t="e">
        <f t="shared" si="111"/>
        <v>#N/A</v>
      </c>
      <c r="E4044" s="149" t="e">
        <f t="shared" si="110"/>
        <v>#N/A</v>
      </c>
      <c r="F4044" s="173">
        <v>1</v>
      </c>
      <c r="G4044" t="e">
        <f>VLOOKUP(A4044,'MASTER KEY'!$A$2:$K9042,11,FALSE)</f>
        <v>#N/A</v>
      </c>
      <c r="H4044">
        <v>0</v>
      </c>
    </row>
    <row r="4045" spans="1:8">
      <c r="A4045" s="6">
        <f>'MASTER KEY'!A4045</f>
        <v>0</v>
      </c>
      <c r="B4045" t="e">
        <f>VLOOKUP(A4045,'MASTER KEY'!$A$2:$B10005,2,FALSE)</f>
        <v>#N/A</v>
      </c>
      <c r="C4045" s="149" t="e">
        <f>VLOOKUP(A4045,'MASTER KEY'!$A$2:$C10005,3,TRUE)</f>
        <v>#N/A</v>
      </c>
      <c r="D4045" s="6" t="e">
        <f t="shared" si="111"/>
        <v>#N/A</v>
      </c>
      <c r="E4045" s="149" t="e">
        <f t="shared" si="110"/>
        <v>#N/A</v>
      </c>
      <c r="F4045" s="173">
        <v>1</v>
      </c>
      <c r="G4045" t="e">
        <f>VLOOKUP(A4045,'MASTER KEY'!$A$2:$K9043,11,FALSE)</f>
        <v>#N/A</v>
      </c>
      <c r="H4045">
        <v>0</v>
      </c>
    </row>
    <row r="4046" spans="1:8">
      <c r="A4046" s="6">
        <f>'MASTER KEY'!A4046</f>
        <v>0</v>
      </c>
      <c r="B4046" t="e">
        <f>VLOOKUP(A4046,'MASTER KEY'!$A$2:$B10006,2,FALSE)</f>
        <v>#N/A</v>
      </c>
      <c r="C4046" s="149" t="e">
        <f>VLOOKUP(A4046,'MASTER KEY'!$A$2:$C10006,3,TRUE)</f>
        <v>#N/A</v>
      </c>
      <c r="D4046" s="6" t="e">
        <f t="shared" si="111"/>
        <v>#N/A</v>
      </c>
      <c r="E4046" s="149" t="e">
        <f t="shared" si="110"/>
        <v>#N/A</v>
      </c>
      <c r="F4046" s="173">
        <v>1</v>
      </c>
      <c r="G4046" t="e">
        <f>VLOOKUP(A4046,'MASTER KEY'!$A$2:$K9044,11,FALSE)</f>
        <v>#N/A</v>
      </c>
      <c r="H4046">
        <v>0</v>
      </c>
    </row>
    <row r="4047" spans="1:8">
      <c r="A4047" s="6">
        <f>'MASTER KEY'!A4047</f>
        <v>0</v>
      </c>
      <c r="B4047" t="e">
        <f>VLOOKUP(A4047,'MASTER KEY'!$A$2:$B10007,2,FALSE)</f>
        <v>#N/A</v>
      </c>
      <c r="C4047" s="149" t="e">
        <f>VLOOKUP(A4047,'MASTER KEY'!$A$2:$C10007,3,TRUE)</f>
        <v>#N/A</v>
      </c>
      <c r="D4047" s="6" t="e">
        <f t="shared" si="111"/>
        <v>#N/A</v>
      </c>
      <c r="E4047" s="149" t="e">
        <f t="shared" si="110"/>
        <v>#N/A</v>
      </c>
      <c r="F4047" s="173">
        <v>1</v>
      </c>
      <c r="G4047" t="e">
        <f>VLOOKUP(A4047,'MASTER KEY'!$A$2:$K9045,11,FALSE)</f>
        <v>#N/A</v>
      </c>
      <c r="H4047">
        <v>0</v>
      </c>
    </row>
    <row r="4048" spans="1:8">
      <c r="A4048" s="6">
        <f>'MASTER KEY'!A4048</f>
        <v>0</v>
      </c>
      <c r="B4048" t="e">
        <f>VLOOKUP(A4048,'MASTER KEY'!$A$2:$B10008,2,FALSE)</f>
        <v>#N/A</v>
      </c>
      <c r="C4048" s="149" t="e">
        <f>VLOOKUP(A4048,'MASTER KEY'!$A$2:$C10008,3,TRUE)</f>
        <v>#N/A</v>
      </c>
      <c r="D4048" s="6" t="e">
        <f t="shared" si="111"/>
        <v>#N/A</v>
      </c>
      <c r="E4048" s="149" t="e">
        <f t="shared" si="110"/>
        <v>#N/A</v>
      </c>
      <c r="F4048" s="173">
        <v>1</v>
      </c>
      <c r="G4048" t="e">
        <f>VLOOKUP(A4048,'MASTER KEY'!$A$2:$K9046,11,FALSE)</f>
        <v>#N/A</v>
      </c>
      <c r="H4048">
        <v>0</v>
      </c>
    </row>
    <row r="4049" spans="1:8">
      <c r="A4049" s="6">
        <f>'MASTER KEY'!A4049</f>
        <v>0</v>
      </c>
      <c r="B4049" t="e">
        <f>VLOOKUP(A4049,'MASTER KEY'!$A$2:$B10009,2,FALSE)</f>
        <v>#N/A</v>
      </c>
      <c r="C4049" s="149" t="e">
        <f>VLOOKUP(A4049,'MASTER KEY'!$A$2:$C10009,3,TRUE)</f>
        <v>#N/A</v>
      </c>
      <c r="D4049" s="6" t="e">
        <f t="shared" si="111"/>
        <v>#N/A</v>
      </c>
      <c r="E4049" s="149" t="e">
        <f t="shared" si="110"/>
        <v>#N/A</v>
      </c>
      <c r="F4049" s="173">
        <v>1</v>
      </c>
      <c r="G4049" t="e">
        <f>VLOOKUP(A4049,'MASTER KEY'!$A$2:$K9047,11,FALSE)</f>
        <v>#N/A</v>
      </c>
      <c r="H4049">
        <v>0</v>
      </c>
    </row>
    <row r="4050" spans="1:8">
      <c r="A4050" s="6">
        <f>'MASTER KEY'!A4050</f>
        <v>0</v>
      </c>
      <c r="B4050" t="e">
        <f>VLOOKUP(A4050,'MASTER KEY'!$A$2:$B10010,2,FALSE)</f>
        <v>#N/A</v>
      </c>
      <c r="C4050" s="149" t="e">
        <f>VLOOKUP(A4050,'MASTER KEY'!$A$2:$C10010,3,TRUE)</f>
        <v>#N/A</v>
      </c>
      <c r="D4050" s="6" t="e">
        <f t="shared" si="111"/>
        <v>#N/A</v>
      </c>
      <c r="E4050" s="149" t="e">
        <f t="shared" si="110"/>
        <v>#N/A</v>
      </c>
      <c r="F4050" s="173">
        <v>1</v>
      </c>
      <c r="G4050" t="e">
        <f>VLOOKUP(A4050,'MASTER KEY'!$A$2:$K9048,11,FALSE)</f>
        <v>#N/A</v>
      </c>
      <c r="H4050">
        <v>0</v>
      </c>
    </row>
    <row r="4051" spans="1:8">
      <c r="A4051" s="6">
        <f>'MASTER KEY'!A4051</f>
        <v>0</v>
      </c>
      <c r="B4051" t="e">
        <f>VLOOKUP(A4051,'MASTER KEY'!$A$2:$B10011,2,FALSE)</f>
        <v>#N/A</v>
      </c>
      <c r="C4051" s="149" t="e">
        <f>VLOOKUP(A4051,'MASTER KEY'!$A$2:$C10011,3,TRUE)</f>
        <v>#N/A</v>
      </c>
      <c r="D4051" s="6" t="e">
        <f t="shared" si="111"/>
        <v>#N/A</v>
      </c>
      <c r="E4051" s="149" t="e">
        <f t="shared" si="110"/>
        <v>#N/A</v>
      </c>
      <c r="F4051" s="173">
        <v>1</v>
      </c>
      <c r="G4051" t="e">
        <f>VLOOKUP(A4051,'MASTER KEY'!$A$2:$K9049,11,FALSE)</f>
        <v>#N/A</v>
      </c>
      <c r="H4051">
        <v>0</v>
      </c>
    </row>
    <row r="4052" spans="1:8">
      <c r="A4052" s="6">
        <f>'MASTER KEY'!A4052</f>
        <v>0</v>
      </c>
      <c r="B4052" t="e">
        <f>VLOOKUP(A4052,'MASTER KEY'!$A$2:$B10012,2,FALSE)</f>
        <v>#N/A</v>
      </c>
      <c r="C4052" s="149" t="e">
        <f>VLOOKUP(A4052,'MASTER KEY'!$A$2:$C10012,3,TRUE)</f>
        <v>#N/A</v>
      </c>
      <c r="D4052" s="6" t="e">
        <f t="shared" si="111"/>
        <v>#N/A</v>
      </c>
      <c r="E4052" s="149" t="e">
        <f t="shared" si="110"/>
        <v>#N/A</v>
      </c>
      <c r="F4052" s="173">
        <v>1</v>
      </c>
      <c r="G4052" t="e">
        <f>VLOOKUP(A4052,'MASTER KEY'!$A$2:$K9050,11,FALSE)</f>
        <v>#N/A</v>
      </c>
      <c r="H4052">
        <v>0</v>
      </c>
    </row>
    <row r="4053" spans="1:8">
      <c r="A4053" s="6">
        <f>'MASTER KEY'!A4053</f>
        <v>0</v>
      </c>
      <c r="B4053" t="e">
        <f>VLOOKUP(A4053,'MASTER KEY'!$A$2:$B10013,2,FALSE)</f>
        <v>#N/A</v>
      </c>
      <c r="C4053" s="149" t="e">
        <f>VLOOKUP(A4053,'MASTER KEY'!$A$2:$C10013,3,TRUE)</f>
        <v>#N/A</v>
      </c>
      <c r="D4053" s="6" t="e">
        <f t="shared" si="111"/>
        <v>#N/A</v>
      </c>
      <c r="E4053" s="149" t="e">
        <f t="shared" si="110"/>
        <v>#N/A</v>
      </c>
      <c r="F4053" s="173">
        <v>1</v>
      </c>
      <c r="G4053" t="e">
        <f>VLOOKUP(A4053,'MASTER KEY'!$A$2:$K9051,11,FALSE)</f>
        <v>#N/A</v>
      </c>
      <c r="H4053">
        <v>0</v>
      </c>
    </row>
    <row r="4054" spans="1:8">
      <c r="A4054" s="6">
        <f>'MASTER KEY'!A4054</f>
        <v>0</v>
      </c>
      <c r="B4054" t="e">
        <f>VLOOKUP(A4054,'MASTER KEY'!$A$2:$B10014,2,FALSE)</f>
        <v>#N/A</v>
      </c>
      <c r="C4054" s="149" t="e">
        <f>VLOOKUP(A4054,'MASTER KEY'!$A$2:$C10014,3,TRUE)</f>
        <v>#N/A</v>
      </c>
      <c r="D4054" s="6" t="e">
        <f t="shared" si="111"/>
        <v>#N/A</v>
      </c>
      <c r="E4054" s="149" t="e">
        <f t="shared" si="110"/>
        <v>#N/A</v>
      </c>
      <c r="F4054" s="173">
        <v>1</v>
      </c>
      <c r="G4054" t="e">
        <f>VLOOKUP(A4054,'MASTER KEY'!$A$2:$K9052,11,FALSE)</f>
        <v>#N/A</v>
      </c>
      <c r="H4054">
        <v>0</v>
      </c>
    </row>
    <row r="4055" spans="1:8">
      <c r="A4055" s="6">
        <f>'MASTER KEY'!A4055</f>
        <v>0</v>
      </c>
      <c r="B4055" t="e">
        <f>VLOOKUP(A4055,'MASTER KEY'!$A$2:$B10015,2,FALSE)</f>
        <v>#N/A</v>
      </c>
      <c r="C4055" s="149" t="e">
        <f>VLOOKUP(A4055,'MASTER KEY'!$A$2:$C10015,3,TRUE)</f>
        <v>#N/A</v>
      </c>
      <c r="D4055" s="6" t="e">
        <f t="shared" si="111"/>
        <v>#N/A</v>
      </c>
      <c r="E4055" s="149" t="e">
        <f t="shared" si="110"/>
        <v>#N/A</v>
      </c>
      <c r="F4055" s="173">
        <v>1</v>
      </c>
      <c r="G4055" t="e">
        <f>VLOOKUP(A4055,'MASTER KEY'!$A$2:$K9053,11,FALSE)</f>
        <v>#N/A</v>
      </c>
      <c r="H4055">
        <v>0</v>
      </c>
    </row>
    <row r="4056" spans="1:8">
      <c r="A4056" s="6">
        <f>'MASTER KEY'!A4056</f>
        <v>0</v>
      </c>
      <c r="B4056" t="e">
        <f>VLOOKUP(A4056,'MASTER KEY'!$A$2:$B10016,2,FALSE)</f>
        <v>#N/A</v>
      </c>
      <c r="C4056" s="149" t="e">
        <f>VLOOKUP(A4056,'MASTER KEY'!$A$2:$C10016,3,TRUE)</f>
        <v>#N/A</v>
      </c>
      <c r="D4056" s="6" t="e">
        <f t="shared" si="111"/>
        <v>#N/A</v>
      </c>
      <c r="E4056" s="149" t="e">
        <f t="shared" si="110"/>
        <v>#N/A</v>
      </c>
      <c r="F4056" s="173">
        <v>1</v>
      </c>
      <c r="G4056" t="e">
        <f>VLOOKUP(A4056,'MASTER KEY'!$A$2:$K9054,11,FALSE)</f>
        <v>#N/A</v>
      </c>
      <c r="H4056">
        <v>0</v>
      </c>
    </row>
    <row r="4057" spans="1:8">
      <c r="A4057" s="6">
        <f>'MASTER KEY'!A4057</f>
        <v>0</v>
      </c>
      <c r="B4057" t="e">
        <f>VLOOKUP(A4057,'MASTER KEY'!$A$2:$B10017,2,FALSE)</f>
        <v>#N/A</v>
      </c>
      <c r="C4057" s="149" t="e">
        <f>VLOOKUP(A4057,'MASTER KEY'!$A$2:$C10017,3,TRUE)</f>
        <v>#N/A</v>
      </c>
      <c r="D4057" s="6" t="e">
        <f t="shared" si="111"/>
        <v>#N/A</v>
      </c>
      <c r="E4057" s="149" t="e">
        <f t="shared" si="110"/>
        <v>#N/A</v>
      </c>
      <c r="F4057" s="173">
        <v>1</v>
      </c>
      <c r="G4057" t="e">
        <f>VLOOKUP(A4057,'MASTER KEY'!$A$2:$K9055,11,FALSE)</f>
        <v>#N/A</v>
      </c>
      <c r="H4057">
        <v>0</v>
      </c>
    </row>
    <row r="4058" spans="1:8">
      <c r="A4058" s="6">
        <f>'MASTER KEY'!A4058</f>
        <v>0</v>
      </c>
      <c r="B4058" t="e">
        <f>VLOOKUP(A4058,'MASTER KEY'!$A$2:$B10018,2,FALSE)</f>
        <v>#N/A</v>
      </c>
      <c r="C4058" s="149" t="e">
        <f>VLOOKUP(A4058,'MASTER KEY'!$A$2:$C10018,3,TRUE)</f>
        <v>#N/A</v>
      </c>
      <c r="D4058" s="6" t="e">
        <f t="shared" si="111"/>
        <v>#N/A</v>
      </c>
      <c r="E4058" s="149" t="e">
        <f t="shared" si="110"/>
        <v>#N/A</v>
      </c>
      <c r="F4058" s="173">
        <v>1</v>
      </c>
      <c r="G4058" t="e">
        <f>VLOOKUP(A4058,'MASTER KEY'!$A$2:$K9056,11,FALSE)</f>
        <v>#N/A</v>
      </c>
      <c r="H4058">
        <v>0</v>
      </c>
    </row>
    <row r="4059" spans="1:8">
      <c r="A4059" s="6">
        <f>'MASTER KEY'!A4059</f>
        <v>0</v>
      </c>
      <c r="B4059" t="e">
        <f>VLOOKUP(A4059,'MASTER KEY'!$A$2:$B10019,2,FALSE)</f>
        <v>#N/A</v>
      </c>
      <c r="C4059" s="149" t="e">
        <f>VLOOKUP(A4059,'MASTER KEY'!$A$2:$C10019,3,TRUE)</f>
        <v>#N/A</v>
      </c>
      <c r="D4059" s="6" t="e">
        <f t="shared" si="111"/>
        <v>#N/A</v>
      </c>
      <c r="E4059" s="149" t="e">
        <f t="shared" si="110"/>
        <v>#N/A</v>
      </c>
      <c r="F4059" s="173">
        <v>1</v>
      </c>
      <c r="G4059" t="e">
        <f>VLOOKUP(A4059,'MASTER KEY'!$A$2:$K9057,11,FALSE)</f>
        <v>#N/A</v>
      </c>
      <c r="H4059">
        <v>0</v>
      </c>
    </row>
    <row r="4060" spans="1:8">
      <c r="A4060" s="6">
        <f>'MASTER KEY'!A4060</f>
        <v>0</v>
      </c>
      <c r="B4060" t="e">
        <f>VLOOKUP(A4060,'MASTER KEY'!$A$2:$B10020,2,FALSE)</f>
        <v>#N/A</v>
      </c>
      <c r="C4060" s="149" t="e">
        <f>VLOOKUP(A4060,'MASTER KEY'!$A$2:$C10020,3,TRUE)</f>
        <v>#N/A</v>
      </c>
      <c r="D4060" s="6" t="e">
        <f t="shared" si="111"/>
        <v>#N/A</v>
      </c>
      <c r="E4060" s="149" t="e">
        <f t="shared" si="110"/>
        <v>#N/A</v>
      </c>
      <c r="F4060" s="173">
        <v>1</v>
      </c>
      <c r="G4060" t="e">
        <f>VLOOKUP(A4060,'MASTER KEY'!$A$2:$K9058,11,FALSE)</f>
        <v>#N/A</v>
      </c>
      <c r="H4060">
        <v>0</v>
      </c>
    </row>
    <row r="4061" spans="1:8">
      <c r="A4061" s="6">
        <f>'MASTER KEY'!A4061</f>
        <v>0</v>
      </c>
      <c r="B4061" t="e">
        <f>VLOOKUP(A4061,'MASTER KEY'!$A$2:$B10021,2,FALSE)</f>
        <v>#N/A</v>
      </c>
      <c r="C4061" s="149" t="e">
        <f>VLOOKUP(A4061,'MASTER KEY'!$A$2:$C10021,3,TRUE)</f>
        <v>#N/A</v>
      </c>
      <c r="D4061" s="6" t="e">
        <f t="shared" si="111"/>
        <v>#N/A</v>
      </c>
      <c r="E4061" s="149" t="e">
        <f t="shared" si="110"/>
        <v>#N/A</v>
      </c>
      <c r="F4061" s="173">
        <v>1</v>
      </c>
      <c r="G4061" t="e">
        <f>VLOOKUP(A4061,'MASTER KEY'!$A$2:$K9059,11,FALSE)</f>
        <v>#N/A</v>
      </c>
      <c r="H4061">
        <v>0</v>
      </c>
    </row>
    <row r="4062" spans="1:8">
      <c r="A4062" s="6">
        <f>'MASTER KEY'!A4062</f>
        <v>0</v>
      </c>
      <c r="B4062" t="e">
        <f>VLOOKUP(A4062,'MASTER KEY'!$A$2:$B10022,2,FALSE)</f>
        <v>#N/A</v>
      </c>
      <c r="C4062" s="149" t="e">
        <f>VLOOKUP(A4062,'MASTER KEY'!$A$2:$C10022,3,TRUE)</f>
        <v>#N/A</v>
      </c>
      <c r="D4062" s="6" t="e">
        <f t="shared" si="111"/>
        <v>#N/A</v>
      </c>
      <c r="E4062" s="149" t="e">
        <f t="shared" si="110"/>
        <v>#N/A</v>
      </c>
      <c r="F4062" s="173">
        <v>1</v>
      </c>
      <c r="G4062" t="e">
        <f>VLOOKUP(A4062,'MASTER KEY'!$A$2:$K9060,11,FALSE)</f>
        <v>#N/A</v>
      </c>
      <c r="H4062">
        <v>0</v>
      </c>
    </row>
    <row r="4063" spans="1:8">
      <c r="A4063" s="6">
        <f>'MASTER KEY'!A4063</f>
        <v>0</v>
      </c>
      <c r="B4063" t="e">
        <f>VLOOKUP(A4063,'MASTER KEY'!$A$2:$B10023,2,FALSE)</f>
        <v>#N/A</v>
      </c>
      <c r="C4063" s="149" t="e">
        <f>VLOOKUP(A4063,'MASTER KEY'!$A$2:$C10023,3,TRUE)</f>
        <v>#N/A</v>
      </c>
      <c r="D4063" s="6" t="e">
        <f t="shared" si="111"/>
        <v>#N/A</v>
      </c>
      <c r="E4063" s="149" t="e">
        <f t="shared" si="110"/>
        <v>#N/A</v>
      </c>
      <c r="F4063" s="173">
        <v>1</v>
      </c>
      <c r="G4063" t="e">
        <f>VLOOKUP(A4063,'MASTER KEY'!$A$2:$K9061,11,FALSE)</f>
        <v>#N/A</v>
      </c>
      <c r="H4063">
        <v>0</v>
      </c>
    </row>
    <row r="4064" spans="1:8">
      <c r="A4064" s="6">
        <f>'MASTER KEY'!A4064</f>
        <v>0</v>
      </c>
      <c r="B4064" t="e">
        <f>VLOOKUP(A4064,'MASTER KEY'!$A$2:$B10024,2,FALSE)</f>
        <v>#N/A</v>
      </c>
      <c r="C4064" s="149" t="e">
        <f>VLOOKUP(A4064,'MASTER KEY'!$A$2:$C10024,3,TRUE)</f>
        <v>#N/A</v>
      </c>
      <c r="D4064" s="6" t="e">
        <f t="shared" si="111"/>
        <v>#N/A</v>
      </c>
      <c r="E4064" s="149" t="e">
        <f t="shared" si="110"/>
        <v>#N/A</v>
      </c>
      <c r="F4064" s="173">
        <v>1</v>
      </c>
      <c r="G4064" t="e">
        <f>VLOOKUP(A4064,'MASTER KEY'!$A$2:$K9062,11,FALSE)</f>
        <v>#N/A</v>
      </c>
      <c r="H4064">
        <v>0</v>
      </c>
    </row>
    <row r="4065" spans="1:8">
      <c r="A4065" s="6">
        <f>'MASTER KEY'!A4065</f>
        <v>0</v>
      </c>
      <c r="B4065" t="e">
        <f>VLOOKUP(A4065,'MASTER KEY'!$A$2:$B10025,2,FALSE)</f>
        <v>#N/A</v>
      </c>
      <c r="C4065" s="149" t="e">
        <f>VLOOKUP(A4065,'MASTER KEY'!$A$2:$C10025,3,TRUE)</f>
        <v>#N/A</v>
      </c>
      <c r="D4065" s="6" t="e">
        <f t="shared" si="111"/>
        <v>#N/A</v>
      </c>
      <c r="E4065" s="149" t="e">
        <f t="shared" si="110"/>
        <v>#N/A</v>
      </c>
      <c r="F4065" s="173">
        <v>1</v>
      </c>
      <c r="G4065" t="e">
        <f>VLOOKUP(A4065,'MASTER KEY'!$A$2:$K9063,11,FALSE)</f>
        <v>#N/A</v>
      </c>
      <c r="H4065">
        <v>0</v>
      </c>
    </row>
    <row r="4066" spans="1:8">
      <c r="A4066" s="6">
        <f>'MASTER KEY'!A4066</f>
        <v>0</v>
      </c>
      <c r="B4066" t="e">
        <f>VLOOKUP(A4066,'MASTER KEY'!$A$2:$B10026,2,FALSE)</f>
        <v>#N/A</v>
      </c>
      <c r="C4066" s="149" t="e">
        <f>VLOOKUP(A4066,'MASTER KEY'!$A$2:$C10026,3,TRUE)</f>
        <v>#N/A</v>
      </c>
      <c r="D4066" s="6" t="e">
        <f t="shared" si="111"/>
        <v>#N/A</v>
      </c>
      <c r="E4066" s="149" t="e">
        <f t="shared" si="110"/>
        <v>#N/A</v>
      </c>
      <c r="F4066" s="173">
        <v>1</v>
      </c>
      <c r="G4066" t="e">
        <f>VLOOKUP(A4066,'MASTER KEY'!$A$2:$K9064,11,FALSE)</f>
        <v>#N/A</v>
      </c>
      <c r="H4066">
        <v>0</v>
      </c>
    </row>
    <row r="4067" spans="1:8">
      <c r="A4067" s="6">
        <f>'MASTER KEY'!A4067</f>
        <v>0</v>
      </c>
      <c r="B4067" t="e">
        <f>VLOOKUP(A4067,'MASTER KEY'!$A$2:$B10027,2,FALSE)</f>
        <v>#N/A</v>
      </c>
      <c r="C4067" s="149" t="e">
        <f>VLOOKUP(A4067,'MASTER KEY'!$A$2:$C10027,3,TRUE)</f>
        <v>#N/A</v>
      </c>
      <c r="D4067" s="6" t="e">
        <f t="shared" si="111"/>
        <v>#N/A</v>
      </c>
      <c r="E4067" s="149" t="e">
        <f t="shared" si="110"/>
        <v>#N/A</v>
      </c>
      <c r="F4067" s="173">
        <v>1</v>
      </c>
      <c r="G4067" t="e">
        <f>VLOOKUP(A4067,'MASTER KEY'!$A$2:$K9065,11,FALSE)</f>
        <v>#N/A</v>
      </c>
      <c r="H4067">
        <v>0</v>
      </c>
    </row>
    <row r="4068" spans="1:8">
      <c r="A4068" s="6">
        <f>'MASTER KEY'!A4068</f>
        <v>0</v>
      </c>
      <c r="B4068" t="e">
        <f>VLOOKUP(A4068,'MASTER KEY'!$A$2:$B10028,2,FALSE)</f>
        <v>#N/A</v>
      </c>
      <c r="C4068" s="149" t="e">
        <f>VLOOKUP(A4068,'MASTER KEY'!$A$2:$C10028,3,TRUE)</f>
        <v>#N/A</v>
      </c>
      <c r="D4068" s="6" t="e">
        <f t="shared" si="111"/>
        <v>#N/A</v>
      </c>
      <c r="E4068" s="149" t="e">
        <f t="shared" si="110"/>
        <v>#N/A</v>
      </c>
      <c r="F4068" s="173">
        <v>1</v>
      </c>
      <c r="G4068" t="e">
        <f>VLOOKUP(A4068,'MASTER KEY'!$A$2:$K9066,11,FALSE)</f>
        <v>#N/A</v>
      </c>
      <c r="H4068">
        <v>0</v>
      </c>
    </row>
    <row r="4069" spans="1:8">
      <c r="A4069" s="6">
        <f>'MASTER KEY'!A4069</f>
        <v>0</v>
      </c>
      <c r="B4069" t="e">
        <f>VLOOKUP(A4069,'MASTER KEY'!$A$2:$B10029,2,FALSE)</f>
        <v>#N/A</v>
      </c>
      <c r="C4069" s="149" t="e">
        <f>VLOOKUP(A4069,'MASTER KEY'!$A$2:$C10029,3,TRUE)</f>
        <v>#N/A</v>
      </c>
      <c r="D4069" s="6" t="e">
        <f t="shared" si="111"/>
        <v>#N/A</v>
      </c>
      <c r="E4069" s="149" t="e">
        <f t="shared" si="110"/>
        <v>#N/A</v>
      </c>
      <c r="F4069" s="173">
        <v>1</v>
      </c>
      <c r="G4069" t="e">
        <f>VLOOKUP(A4069,'MASTER KEY'!$A$2:$K9067,11,FALSE)</f>
        <v>#N/A</v>
      </c>
      <c r="H4069">
        <v>0</v>
      </c>
    </row>
    <row r="4070" spans="1:8">
      <c r="A4070" s="6">
        <f>'MASTER KEY'!A4070</f>
        <v>0</v>
      </c>
      <c r="B4070" t="e">
        <f>VLOOKUP(A4070,'MASTER KEY'!$A$2:$B10030,2,FALSE)</f>
        <v>#N/A</v>
      </c>
      <c r="C4070" s="149" t="e">
        <f>VLOOKUP(A4070,'MASTER KEY'!$A$2:$C10030,3,TRUE)</f>
        <v>#N/A</v>
      </c>
      <c r="D4070" s="6" t="e">
        <f t="shared" si="111"/>
        <v>#N/A</v>
      </c>
      <c r="E4070" s="149" t="e">
        <f t="shared" si="110"/>
        <v>#N/A</v>
      </c>
      <c r="F4070" s="173">
        <v>1</v>
      </c>
      <c r="G4070" t="e">
        <f>VLOOKUP(A4070,'MASTER KEY'!$A$2:$K9068,11,FALSE)</f>
        <v>#N/A</v>
      </c>
      <c r="H4070">
        <v>0</v>
      </c>
    </row>
    <row r="4071" spans="1:8">
      <c r="A4071" s="6">
        <f>'MASTER KEY'!A4071</f>
        <v>0</v>
      </c>
      <c r="B4071" t="e">
        <f>VLOOKUP(A4071,'MASTER KEY'!$A$2:$B10031,2,FALSE)</f>
        <v>#N/A</v>
      </c>
      <c r="C4071" s="149" t="e">
        <f>VLOOKUP(A4071,'MASTER KEY'!$A$2:$C10031,3,TRUE)</f>
        <v>#N/A</v>
      </c>
      <c r="D4071" s="6" t="e">
        <f t="shared" si="111"/>
        <v>#N/A</v>
      </c>
      <c r="E4071" s="149" t="e">
        <f t="shared" si="110"/>
        <v>#N/A</v>
      </c>
      <c r="F4071" s="173">
        <v>1</v>
      </c>
      <c r="G4071" t="e">
        <f>VLOOKUP(A4071,'MASTER KEY'!$A$2:$K9069,11,FALSE)</f>
        <v>#N/A</v>
      </c>
      <c r="H4071">
        <v>0</v>
      </c>
    </row>
    <row r="4072" spans="1:8">
      <c r="A4072" s="6">
        <f>'MASTER KEY'!A4072</f>
        <v>0</v>
      </c>
      <c r="B4072" t="e">
        <f>VLOOKUP(A4072,'MASTER KEY'!$A$2:$B10032,2,FALSE)</f>
        <v>#N/A</v>
      </c>
      <c r="C4072" s="149" t="e">
        <f>VLOOKUP(A4072,'MASTER KEY'!$A$2:$C10032,3,TRUE)</f>
        <v>#N/A</v>
      </c>
      <c r="D4072" s="6" t="e">
        <f t="shared" si="111"/>
        <v>#N/A</v>
      </c>
      <c r="E4072" s="149" t="e">
        <f t="shared" si="110"/>
        <v>#N/A</v>
      </c>
      <c r="F4072" s="173">
        <v>1</v>
      </c>
      <c r="G4072" t="e">
        <f>VLOOKUP(A4072,'MASTER KEY'!$A$2:$K9070,11,FALSE)</f>
        <v>#N/A</v>
      </c>
      <c r="H4072">
        <v>0</v>
      </c>
    </row>
    <row r="4073" spans="1:8">
      <c r="A4073" s="6">
        <f>'MASTER KEY'!A4073</f>
        <v>0</v>
      </c>
      <c r="B4073" t="e">
        <f>VLOOKUP(A4073,'MASTER KEY'!$A$2:$B10033,2,FALSE)</f>
        <v>#N/A</v>
      </c>
      <c r="C4073" s="149" t="e">
        <f>VLOOKUP(A4073,'MASTER KEY'!$A$2:$C10033,3,TRUE)</f>
        <v>#N/A</v>
      </c>
      <c r="D4073" s="6" t="e">
        <f t="shared" si="111"/>
        <v>#N/A</v>
      </c>
      <c r="E4073" s="149" t="e">
        <f t="shared" si="110"/>
        <v>#N/A</v>
      </c>
      <c r="F4073" s="173">
        <v>1</v>
      </c>
      <c r="G4073" t="e">
        <f>VLOOKUP(A4073,'MASTER KEY'!$A$2:$K9071,11,FALSE)</f>
        <v>#N/A</v>
      </c>
      <c r="H4073">
        <v>0</v>
      </c>
    </row>
    <row r="4074" spans="1:8">
      <c r="A4074" s="6">
        <f>'MASTER KEY'!A4074</f>
        <v>0</v>
      </c>
      <c r="B4074" t="e">
        <f>VLOOKUP(A4074,'MASTER KEY'!$A$2:$B10034,2,FALSE)</f>
        <v>#N/A</v>
      </c>
      <c r="C4074" s="149" t="e">
        <f>VLOOKUP(A4074,'MASTER KEY'!$A$2:$C10034,3,TRUE)</f>
        <v>#N/A</v>
      </c>
      <c r="D4074" s="6" t="e">
        <f t="shared" si="111"/>
        <v>#N/A</v>
      </c>
      <c r="E4074" s="149" t="e">
        <f t="shared" si="110"/>
        <v>#N/A</v>
      </c>
      <c r="F4074" s="173">
        <v>1</v>
      </c>
      <c r="G4074" t="e">
        <f>VLOOKUP(A4074,'MASTER KEY'!$A$2:$K9072,11,FALSE)</f>
        <v>#N/A</v>
      </c>
      <c r="H4074">
        <v>0</v>
      </c>
    </row>
    <row r="4075" spans="1:8">
      <c r="A4075" s="6">
        <f>'MASTER KEY'!A4075</f>
        <v>0</v>
      </c>
      <c r="B4075" t="e">
        <f>VLOOKUP(A4075,'MASTER KEY'!$A$2:$B10035,2,FALSE)</f>
        <v>#N/A</v>
      </c>
      <c r="C4075" s="149" t="e">
        <f>VLOOKUP(A4075,'MASTER KEY'!$A$2:$C10035,3,TRUE)</f>
        <v>#N/A</v>
      </c>
      <c r="D4075" s="6" t="e">
        <f t="shared" si="111"/>
        <v>#N/A</v>
      </c>
      <c r="E4075" s="149" t="e">
        <f t="shared" si="110"/>
        <v>#N/A</v>
      </c>
      <c r="F4075" s="173">
        <v>1</v>
      </c>
      <c r="G4075" t="e">
        <f>VLOOKUP(A4075,'MASTER KEY'!$A$2:$K9073,11,FALSE)</f>
        <v>#N/A</v>
      </c>
      <c r="H4075">
        <v>0</v>
      </c>
    </row>
    <row r="4076" spans="1:8">
      <c r="A4076" s="6">
        <f>'MASTER KEY'!A4076</f>
        <v>0</v>
      </c>
      <c r="B4076" t="e">
        <f>VLOOKUP(A4076,'MASTER KEY'!$A$2:$B10036,2,FALSE)</f>
        <v>#N/A</v>
      </c>
      <c r="C4076" s="149" t="e">
        <f>VLOOKUP(A4076,'MASTER KEY'!$A$2:$C10036,3,TRUE)</f>
        <v>#N/A</v>
      </c>
      <c r="D4076" s="6" t="e">
        <f t="shared" si="111"/>
        <v>#N/A</v>
      </c>
      <c r="E4076" s="149" t="e">
        <f t="shared" si="110"/>
        <v>#N/A</v>
      </c>
      <c r="F4076" s="173">
        <v>1</v>
      </c>
      <c r="G4076" t="e">
        <f>VLOOKUP(A4076,'MASTER KEY'!$A$2:$K9074,11,FALSE)</f>
        <v>#N/A</v>
      </c>
      <c r="H4076">
        <v>0</v>
      </c>
    </row>
    <row r="4077" spans="1:8">
      <c r="A4077" s="6">
        <f>'MASTER KEY'!A4077</f>
        <v>0</v>
      </c>
      <c r="B4077" t="e">
        <f>VLOOKUP(A4077,'MASTER KEY'!$A$2:$B10037,2,FALSE)</f>
        <v>#N/A</v>
      </c>
      <c r="C4077" s="149" t="e">
        <f>VLOOKUP(A4077,'MASTER KEY'!$A$2:$C10037,3,TRUE)</f>
        <v>#N/A</v>
      </c>
      <c r="D4077" s="6" t="e">
        <f t="shared" si="111"/>
        <v>#N/A</v>
      </c>
      <c r="E4077" s="149" t="e">
        <f t="shared" si="110"/>
        <v>#N/A</v>
      </c>
      <c r="F4077" s="173">
        <v>1</v>
      </c>
      <c r="G4077" t="e">
        <f>VLOOKUP(A4077,'MASTER KEY'!$A$2:$K9075,11,FALSE)</f>
        <v>#N/A</v>
      </c>
      <c r="H4077">
        <v>0</v>
      </c>
    </row>
    <row r="4078" spans="1:8">
      <c r="A4078" s="6">
        <f>'MASTER KEY'!A4078</f>
        <v>0</v>
      </c>
      <c r="B4078" t="e">
        <f>VLOOKUP(A4078,'MASTER KEY'!$A$2:$B10038,2,FALSE)</f>
        <v>#N/A</v>
      </c>
      <c r="C4078" s="149" t="e">
        <f>VLOOKUP(A4078,'MASTER KEY'!$A$2:$C10038,3,TRUE)</f>
        <v>#N/A</v>
      </c>
      <c r="D4078" s="6" t="e">
        <f t="shared" si="111"/>
        <v>#N/A</v>
      </c>
      <c r="E4078" s="149" t="e">
        <f t="shared" si="110"/>
        <v>#N/A</v>
      </c>
      <c r="F4078" s="173">
        <v>1</v>
      </c>
      <c r="G4078" t="e">
        <f>VLOOKUP(A4078,'MASTER KEY'!$A$2:$K9076,11,FALSE)</f>
        <v>#N/A</v>
      </c>
      <c r="H4078">
        <v>0</v>
      </c>
    </row>
    <row r="4079" spans="1:8">
      <c r="A4079" s="6">
        <f>'MASTER KEY'!A4079</f>
        <v>0</v>
      </c>
      <c r="B4079" t="e">
        <f>VLOOKUP(A4079,'MASTER KEY'!$A$2:$B10039,2,FALSE)</f>
        <v>#N/A</v>
      </c>
      <c r="C4079" s="149" t="e">
        <f>VLOOKUP(A4079,'MASTER KEY'!$A$2:$C10039,3,TRUE)</f>
        <v>#N/A</v>
      </c>
      <c r="D4079" s="6" t="e">
        <f t="shared" si="111"/>
        <v>#N/A</v>
      </c>
      <c r="E4079" s="149" t="e">
        <f t="shared" si="110"/>
        <v>#N/A</v>
      </c>
      <c r="F4079" s="173">
        <v>1</v>
      </c>
      <c r="G4079" t="e">
        <f>VLOOKUP(A4079,'MASTER KEY'!$A$2:$K9077,11,FALSE)</f>
        <v>#N/A</v>
      </c>
      <c r="H4079">
        <v>0</v>
      </c>
    </row>
    <row r="4080" spans="1:8">
      <c r="A4080" s="6">
        <f>'MASTER KEY'!A4080</f>
        <v>0</v>
      </c>
      <c r="B4080" t="e">
        <f>VLOOKUP(A4080,'MASTER KEY'!$A$2:$B10040,2,FALSE)</f>
        <v>#N/A</v>
      </c>
      <c r="C4080" s="149" t="e">
        <f>VLOOKUP(A4080,'MASTER KEY'!$A$2:$C10040,3,TRUE)</f>
        <v>#N/A</v>
      </c>
      <c r="D4080" s="6" t="e">
        <f t="shared" si="111"/>
        <v>#N/A</v>
      </c>
      <c r="E4080" s="149" t="e">
        <f t="shared" si="110"/>
        <v>#N/A</v>
      </c>
      <c r="F4080" s="173">
        <v>1</v>
      </c>
      <c r="G4080" t="e">
        <f>VLOOKUP(A4080,'MASTER KEY'!$A$2:$K9078,11,FALSE)</f>
        <v>#N/A</v>
      </c>
      <c r="H4080">
        <v>0</v>
      </c>
    </row>
    <row r="4081" spans="1:8">
      <c r="A4081" s="6">
        <f>'MASTER KEY'!A4081</f>
        <v>0</v>
      </c>
      <c r="B4081" t="e">
        <f>VLOOKUP(A4081,'MASTER KEY'!$A$2:$B10041,2,FALSE)</f>
        <v>#N/A</v>
      </c>
      <c r="C4081" s="149" t="e">
        <f>VLOOKUP(A4081,'MASTER KEY'!$A$2:$C10041,3,TRUE)</f>
        <v>#N/A</v>
      </c>
      <c r="D4081" s="6" t="e">
        <f t="shared" si="111"/>
        <v>#N/A</v>
      </c>
      <c r="E4081" s="149" t="e">
        <f t="shared" si="110"/>
        <v>#N/A</v>
      </c>
      <c r="F4081" s="173">
        <v>1</v>
      </c>
      <c r="G4081" t="e">
        <f>VLOOKUP(A4081,'MASTER KEY'!$A$2:$K9079,11,FALSE)</f>
        <v>#N/A</v>
      </c>
      <c r="H4081">
        <v>0</v>
      </c>
    </row>
    <row r="4082" spans="1:8">
      <c r="A4082" s="6">
        <f>'MASTER KEY'!A4082</f>
        <v>0</v>
      </c>
      <c r="B4082" t="e">
        <f>VLOOKUP(A4082,'MASTER KEY'!$A$2:$B10042,2,FALSE)</f>
        <v>#N/A</v>
      </c>
      <c r="C4082" s="149" t="e">
        <f>VLOOKUP(A4082,'MASTER KEY'!$A$2:$C10042,3,TRUE)</f>
        <v>#N/A</v>
      </c>
      <c r="D4082" s="6" t="e">
        <f t="shared" si="111"/>
        <v>#N/A</v>
      </c>
      <c r="E4082" s="149" t="e">
        <f t="shared" si="110"/>
        <v>#N/A</v>
      </c>
      <c r="F4082" s="173">
        <v>1</v>
      </c>
      <c r="G4082" t="e">
        <f>VLOOKUP(A4082,'MASTER KEY'!$A$2:$K9080,11,FALSE)</f>
        <v>#N/A</v>
      </c>
      <c r="H4082">
        <v>0</v>
      </c>
    </row>
    <row r="4083" spans="1:8">
      <c r="A4083" s="6">
        <f>'MASTER KEY'!A4083</f>
        <v>0</v>
      </c>
      <c r="B4083" t="e">
        <f>VLOOKUP(A4083,'MASTER KEY'!$A$2:$B10043,2,FALSE)</f>
        <v>#N/A</v>
      </c>
      <c r="C4083" s="149" t="e">
        <f>VLOOKUP(A4083,'MASTER KEY'!$A$2:$C10043,3,TRUE)</f>
        <v>#N/A</v>
      </c>
      <c r="D4083" s="6" t="e">
        <f t="shared" si="111"/>
        <v>#N/A</v>
      </c>
      <c r="E4083" s="149" t="e">
        <f t="shared" si="110"/>
        <v>#N/A</v>
      </c>
      <c r="F4083" s="173">
        <v>1</v>
      </c>
      <c r="G4083" t="e">
        <f>VLOOKUP(A4083,'MASTER KEY'!$A$2:$K9081,11,FALSE)</f>
        <v>#N/A</v>
      </c>
      <c r="H4083">
        <v>0</v>
      </c>
    </row>
    <row r="4084" spans="1:8">
      <c r="A4084" s="6">
        <f>'MASTER KEY'!A4084</f>
        <v>0</v>
      </c>
      <c r="B4084" t="e">
        <f>VLOOKUP(A4084,'MASTER KEY'!$A$2:$B10044,2,FALSE)</f>
        <v>#N/A</v>
      </c>
      <c r="C4084" s="149" t="e">
        <f>VLOOKUP(A4084,'MASTER KEY'!$A$2:$C10044,3,TRUE)</f>
        <v>#N/A</v>
      </c>
      <c r="D4084" s="6" t="e">
        <f t="shared" si="111"/>
        <v>#N/A</v>
      </c>
      <c r="E4084" s="149" t="e">
        <f t="shared" si="110"/>
        <v>#N/A</v>
      </c>
      <c r="F4084" s="173">
        <v>1</v>
      </c>
      <c r="G4084" t="e">
        <f>VLOOKUP(A4084,'MASTER KEY'!$A$2:$K9082,11,FALSE)</f>
        <v>#N/A</v>
      </c>
      <c r="H4084">
        <v>0</v>
      </c>
    </row>
    <row r="4085" spans="1:8">
      <c r="A4085" s="6">
        <f>'MASTER KEY'!A4085</f>
        <v>0</v>
      </c>
      <c r="B4085" t="e">
        <f>VLOOKUP(A4085,'MASTER KEY'!$A$2:$B10045,2,FALSE)</f>
        <v>#N/A</v>
      </c>
      <c r="C4085" s="149" t="e">
        <f>VLOOKUP(A4085,'MASTER KEY'!$A$2:$C10045,3,TRUE)</f>
        <v>#N/A</v>
      </c>
      <c r="D4085" s="6" t="e">
        <f t="shared" si="111"/>
        <v>#N/A</v>
      </c>
      <c r="E4085" s="149" t="e">
        <f t="shared" si="110"/>
        <v>#N/A</v>
      </c>
      <c r="F4085" s="173">
        <v>1</v>
      </c>
      <c r="G4085" t="e">
        <f>VLOOKUP(A4085,'MASTER KEY'!$A$2:$K9083,11,FALSE)</f>
        <v>#N/A</v>
      </c>
      <c r="H4085">
        <v>0</v>
      </c>
    </row>
    <row r="4086" spans="1:8">
      <c r="A4086" s="6">
        <f>'MASTER KEY'!A4086</f>
        <v>0</v>
      </c>
      <c r="B4086" t="e">
        <f>VLOOKUP(A4086,'MASTER KEY'!$A$2:$B10046,2,FALSE)</f>
        <v>#N/A</v>
      </c>
      <c r="C4086" s="149" t="e">
        <f>VLOOKUP(A4086,'MASTER KEY'!$A$2:$C10046,3,TRUE)</f>
        <v>#N/A</v>
      </c>
      <c r="D4086" s="6" t="e">
        <f t="shared" si="111"/>
        <v>#N/A</v>
      </c>
      <c r="E4086" s="149" t="e">
        <f t="shared" si="110"/>
        <v>#N/A</v>
      </c>
      <c r="F4086" s="173">
        <v>1</v>
      </c>
      <c r="G4086" t="e">
        <f>VLOOKUP(A4086,'MASTER KEY'!$A$2:$K9084,11,FALSE)</f>
        <v>#N/A</v>
      </c>
      <c r="H4086">
        <v>0</v>
      </c>
    </row>
    <row r="4087" spans="1:8">
      <c r="A4087" s="6">
        <f>'MASTER KEY'!A4087</f>
        <v>0</v>
      </c>
      <c r="B4087" t="e">
        <f>VLOOKUP(A4087,'MASTER KEY'!$A$2:$B10047,2,FALSE)</f>
        <v>#N/A</v>
      </c>
      <c r="C4087" s="149" t="e">
        <f>VLOOKUP(A4087,'MASTER KEY'!$A$2:$C10047,3,TRUE)</f>
        <v>#N/A</v>
      </c>
      <c r="D4087" s="6" t="e">
        <f t="shared" si="111"/>
        <v>#N/A</v>
      </c>
      <c r="E4087" s="149" t="e">
        <f t="shared" si="110"/>
        <v>#N/A</v>
      </c>
      <c r="F4087" s="173">
        <v>1</v>
      </c>
      <c r="G4087" t="e">
        <f>VLOOKUP(A4087,'MASTER KEY'!$A$2:$K9085,11,FALSE)</f>
        <v>#N/A</v>
      </c>
      <c r="H4087">
        <v>0</v>
      </c>
    </row>
    <row r="4088" spans="1:8">
      <c r="A4088" s="6">
        <f>'MASTER KEY'!A4088</f>
        <v>0</v>
      </c>
      <c r="B4088" t="e">
        <f>VLOOKUP(A4088,'MASTER KEY'!$A$2:$B10048,2,FALSE)</f>
        <v>#N/A</v>
      </c>
      <c r="C4088" s="149" t="e">
        <f>VLOOKUP(A4088,'MASTER KEY'!$A$2:$C10048,3,TRUE)</f>
        <v>#N/A</v>
      </c>
      <c r="D4088" s="6" t="e">
        <f t="shared" si="111"/>
        <v>#N/A</v>
      </c>
      <c r="E4088" s="149" t="e">
        <f t="shared" ref="E4088:E4151" si="112">C4088</f>
        <v>#N/A</v>
      </c>
      <c r="F4088" s="173">
        <v>1</v>
      </c>
      <c r="G4088" t="e">
        <f>VLOOKUP(A4088,'MASTER KEY'!$A$2:$K9086,11,FALSE)</f>
        <v>#N/A</v>
      </c>
      <c r="H4088">
        <v>0</v>
      </c>
    </row>
    <row r="4089" spans="1:8">
      <c r="A4089" s="6">
        <f>'MASTER KEY'!A4089</f>
        <v>0</v>
      </c>
      <c r="B4089" t="e">
        <f>VLOOKUP(A4089,'MASTER KEY'!$A$2:$B10049,2,FALSE)</f>
        <v>#N/A</v>
      </c>
      <c r="C4089" s="149" t="e">
        <f>VLOOKUP(A4089,'MASTER KEY'!$A$2:$C10049,3,TRUE)</f>
        <v>#N/A</v>
      </c>
      <c r="D4089" s="6" t="e">
        <f t="shared" si="111"/>
        <v>#N/A</v>
      </c>
      <c r="E4089" s="149" t="e">
        <f t="shared" si="112"/>
        <v>#N/A</v>
      </c>
      <c r="F4089" s="173">
        <v>1</v>
      </c>
      <c r="G4089" t="e">
        <f>VLOOKUP(A4089,'MASTER KEY'!$A$2:$K9087,11,FALSE)</f>
        <v>#N/A</v>
      </c>
      <c r="H4089">
        <v>0</v>
      </c>
    </row>
    <row r="4090" spans="1:8">
      <c r="A4090" s="6">
        <f>'MASTER KEY'!A4090</f>
        <v>0</v>
      </c>
      <c r="B4090" t="e">
        <f>VLOOKUP(A4090,'MASTER KEY'!$A$2:$B10050,2,FALSE)</f>
        <v>#N/A</v>
      </c>
      <c r="C4090" s="149" t="e">
        <f>VLOOKUP(A4090,'MASTER KEY'!$A$2:$C10050,3,TRUE)</f>
        <v>#N/A</v>
      </c>
      <c r="D4090" s="6" t="e">
        <f t="shared" si="111"/>
        <v>#N/A</v>
      </c>
      <c r="E4090" s="149" t="e">
        <f t="shared" si="112"/>
        <v>#N/A</v>
      </c>
      <c r="F4090" s="173">
        <v>1</v>
      </c>
      <c r="G4090" t="e">
        <f>VLOOKUP(A4090,'MASTER KEY'!$A$2:$K9088,11,FALSE)</f>
        <v>#N/A</v>
      </c>
      <c r="H4090">
        <v>0</v>
      </c>
    </row>
    <row r="4091" spans="1:8">
      <c r="A4091" s="6">
        <f>'MASTER KEY'!A4091</f>
        <v>0</v>
      </c>
      <c r="B4091" t="e">
        <f>VLOOKUP(A4091,'MASTER KEY'!$A$2:$B10051,2,FALSE)</f>
        <v>#N/A</v>
      </c>
      <c r="C4091" s="149" t="e">
        <f>VLOOKUP(A4091,'MASTER KEY'!$A$2:$C10051,3,TRUE)</f>
        <v>#N/A</v>
      </c>
      <c r="D4091" s="6" t="e">
        <f t="shared" si="111"/>
        <v>#N/A</v>
      </c>
      <c r="E4091" s="149" t="e">
        <f t="shared" si="112"/>
        <v>#N/A</v>
      </c>
      <c r="F4091" s="173">
        <v>1</v>
      </c>
      <c r="G4091" t="e">
        <f>VLOOKUP(A4091,'MASTER KEY'!$A$2:$K9089,11,FALSE)</f>
        <v>#N/A</v>
      </c>
      <c r="H4091">
        <v>0</v>
      </c>
    </row>
    <row r="4092" spans="1:8">
      <c r="A4092" s="6">
        <f>'MASTER KEY'!A4092</f>
        <v>0</v>
      </c>
      <c r="B4092" t="e">
        <f>VLOOKUP(A4092,'MASTER KEY'!$A$2:$B10052,2,FALSE)</f>
        <v>#N/A</v>
      </c>
      <c r="C4092" s="149" t="e">
        <f>VLOOKUP(A4092,'MASTER KEY'!$A$2:$C10052,3,TRUE)</f>
        <v>#N/A</v>
      </c>
      <c r="D4092" s="6" t="e">
        <f t="shared" si="111"/>
        <v>#N/A</v>
      </c>
      <c r="E4092" s="149" t="e">
        <f t="shared" si="112"/>
        <v>#N/A</v>
      </c>
      <c r="F4092" s="173">
        <v>1</v>
      </c>
      <c r="G4092" t="e">
        <f>VLOOKUP(A4092,'MASTER KEY'!$A$2:$K9090,11,FALSE)</f>
        <v>#N/A</v>
      </c>
      <c r="H4092">
        <v>0</v>
      </c>
    </row>
    <row r="4093" spans="1:8">
      <c r="A4093" s="6">
        <f>'MASTER KEY'!A4093</f>
        <v>0</v>
      </c>
      <c r="B4093" t="e">
        <f>VLOOKUP(A4093,'MASTER KEY'!$A$2:$B10053,2,FALSE)</f>
        <v>#N/A</v>
      </c>
      <c r="C4093" s="149" t="e">
        <f>VLOOKUP(A4093,'MASTER KEY'!$A$2:$C10053,3,TRUE)</f>
        <v>#N/A</v>
      </c>
      <c r="D4093" s="6" t="e">
        <f t="shared" si="111"/>
        <v>#N/A</v>
      </c>
      <c r="E4093" s="149" t="e">
        <f t="shared" si="112"/>
        <v>#N/A</v>
      </c>
      <c r="F4093" s="173">
        <v>1</v>
      </c>
      <c r="G4093" t="e">
        <f>VLOOKUP(A4093,'MASTER KEY'!$A$2:$K9091,11,FALSE)</f>
        <v>#N/A</v>
      </c>
      <c r="H4093">
        <v>0</v>
      </c>
    </row>
    <row r="4094" spans="1:8">
      <c r="A4094" s="6">
        <f>'MASTER KEY'!A4094</f>
        <v>0</v>
      </c>
      <c r="B4094" t="e">
        <f>VLOOKUP(A4094,'MASTER KEY'!$A$2:$B10054,2,FALSE)</f>
        <v>#N/A</v>
      </c>
      <c r="C4094" s="149" t="e">
        <f>VLOOKUP(A4094,'MASTER KEY'!$A$2:$C10054,3,TRUE)</f>
        <v>#N/A</v>
      </c>
      <c r="D4094" s="6" t="e">
        <f t="shared" si="111"/>
        <v>#N/A</v>
      </c>
      <c r="E4094" s="149" t="e">
        <f t="shared" si="112"/>
        <v>#N/A</v>
      </c>
      <c r="F4094" s="173">
        <v>1</v>
      </c>
      <c r="G4094" t="e">
        <f>VLOOKUP(A4094,'MASTER KEY'!$A$2:$K9092,11,FALSE)</f>
        <v>#N/A</v>
      </c>
      <c r="H4094">
        <v>0</v>
      </c>
    </row>
    <row r="4095" spans="1:8">
      <c r="A4095" s="6">
        <f>'MASTER KEY'!A4095</f>
        <v>0</v>
      </c>
      <c r="B4095" t="e">
        <f>VLOOKUP(A4095,'MASTER KEY'!$A$2:$B10055,2,FALSE)</f>
        <v>#N/A</v>
      </c>
      <c r="C4095" s="149" t="e">
        <f>VLOOKUP(A4095,'MASTER KEY'!$A$2:$C10055,3,TRUE)</f>
        <v>#N/A</v>
      </c>
      <c r="D4095" s="6" t="e">
        <f t="shared" si="111"/>
        <v>#N/A</v>
      </c>
      <c r="E4095" s="149" t="e">
        <f t="shared" si="112"/>
        <v>#N/A</v>
      </c>
      <c r="F4095" s="173">
        <v>1</v>
      </c>
      <c r="G4095" t="e">
        <f>VLOOKUP(A4095,'MASTER KEY'!$A$2:$K9093,11,FALSE)</f>
        <v>#N/A</v>
      </c>
      <c r="H4095">
        <v>0</v>
      </c>
    </row>
    <row r="4096" spans="1:8">
      <c r="A4096" s="6">
        <f>'MASTER KEY'!A4096</f>
        <v>0</v>
      </c>
      <c r="B4096" t="e">
        <f>VLOOKUP(A4096,'MASTER KEY'!$A$2:$B10056,2,FALSE)</f>
        <v>#N/A</v>
      </c>
      <c r="C4096" s="149" t="e">
        <f>VLOOKUP(A4096,'MASTER KEY'!$A$2:$C10056,3,TRUE)</f>
        <v>#N/A</v>
      </c>
      <c r="D4096" s="6" t="e">
        <f t="shared" si="111"/>
        <v>#N/A</v>
      </c>
      <c r="E4096" s="149" t="e">
        <f t="shared" si="112"/>
        <v>#N/A</v>
      </c>
      <c r="F4096" s="173">
        <v>1</v>
      </c>
      <c r="G4096" t="e">
        <f>VLOOKUP(A4096,'MASTER KEY'!$A$2:$K9094,11,FALSE)</f>
        <v>#N/A</v>
      </c>
      <c r="H4096">
        <v>0</v>
      </c>
    </row>
    <row r="4097" spans="1:8">
      <c r="A4097" s="6">
        <f>'MASTER KEY'!A4097</f>
        <v>0</v>
      </c>
      <c r="B4097" t="e">
        <f>VLOOKUP(A4097,'MASTER KEY'!$A$2:$B10057,2,FALSE)</f>
        <v>#N/A</v>
      </c>
      <c r="C4097" s="149" t="e">
        <f>VLOOKUP(A4097,'MASTER KEY'!$A$2:$C10057,3,TRUE)</f>
        <v>#N/A</v>
      </c>
      <c r="D4097" s="6" t="e">
        <f t="shared" si="111"/>
        <v>#N/A</v>
      </c>
      <c r="E4097" s="149" t="e">
        <f t="shared" si="112"/>
        <v>#N/A</v>
      </c>
      <c r="F4097" s="173">
        <v>1</v>
      </c>
      <c r="G4097" t="e">
        <f>VLOOKUP(A4097,'MASTER KEY'!$A$2:$K9095,11,FALSE)</f>
        <v>#N/A</v>
      </c>
      <c r="H4097">
        <v>0</v>
      </c>
    </row>
    <row r="4098" spans="1:8">
      <c r="A4098" s="6">
        <f>'MASTER KEY'!A4098</f>
        <v>0</v>
      </c>
      <c r="B4098" t="e">
        <f>VLOOKUP(A4098,'MASTER KEY'!$A$2:$B10058,2,FALSE)</f>
        <v>#N/A</v>
      </c>
      <c r="C4098" s="149" t="e">
        <f>VLOOKUP(A4098,'MASTER KEY'!$A$2:$C10058,3,TRUE)</f>
        <v>#N/A</v>
      </c>
      <c r="D4098" s="6" t="e">
        <f t="shared" si="111"/>
        <v>#N/A</v>
      </c>
      <c r="E4098" s="149" t="e">
        <f t="shared" si="112"/>
        <v>#N/A</v>
      </c>
      <c r="F4098" s="173">
        <v>1</v>
      </c>
      <c r="G4098" t="e">
        <f>VLOOKUP(A4098,'MASTER KEY'!$A$2:$K9096,11,FALSE)</f>
        <v>#N/A</v>
      </c>
      <c r="H4098">
        <v>0</v>
      </c>
    </row>
    <row r="4099" spans="1:8">
      <c r="A4099" s="6">
        <f>'MASTER KEY'!A4099</f>
        <v>0</v>
      </c>
      <c r="B4099" t="e">
        <f>VLOOKUP(A4099,'MASTER KEY'!$A$2:$B10059,2,FALSE)</f>
        <v>#N/A</v>
      </c>
      <c r="C4099" s="149" t="e">
        <f>VLOOKUP(A4099,'MASTER KEY'!$A$2:$C10059,3,TRUE)</f>
        <v>#N/A</v>
      </c>
      <c r="D4099" s="6" t="e">
        <f t="shared" si="111"/>
        <v>#N/A</v>
      </c>
      <c r="E4099" s="149" t="e">
        <f t="shared" si="112"/>
        <v>#N/A</v>
      </c>
      <c r="F4099" s="173">
        <v>1</v>
      </c>
      <c r="G4099" t="e">
        <f>VLOOKUP(A4099,'MASTER KEY'!$A$2:$K9097,11,FALSE)</f>
        <v>#N/A</v>
      </c>
      <c r="H4099">
        <v>0</v>
      </c>
    </row>
    <row r="4100" spans="1:8">
      <c r="A4100" s="6">
        <f>'MASTER KEY'!A4100</f>
        <v>0</v>
      </c>
      <c r="B4100" t="e">
        <f>VLOOKUP(A4100,'MASTER KEY'!$A$2:$B10060,2,FALSE)</f>
        <v>#N/A</v>
      </c>
      <c r="C4100" s="149" t="e">
        <f>VLOOKUP(A4100,'MASTER KEY'!$A$2:$C10060,3,TRUE)</f>
        <v>#N/A</v>
      </c>
      <c r="D4100" s="6" t="e">
        <f t="shared" si="111"/>
        <v>#N/A</v>
      </c>
      <c r="E4100" s="149" t="e">
        <f t="shared" si="112"/>
        <v>#N/A</v>
      </c>
      <c r="F4100" s="173">
        <v>1</v>
      </c>
      <c r="G4100" t="e">
        <f>VLOOKUP(A4100,'MASTER KEY'!$A$2:$K9098,11,FALSE)</f>
        <v>#N/A</v>
      </c>
      <c r="H4100">
        <v>0</v>
      </c>
    </row>
    <row r="4101" spans="1:8">
      <c r="A4101" s="6">
        <f>'MASTER KEY'!A4101</f>
        <v>0</v>
      </c>
      <c r="B4101" t="e">
        <f>VLOOKUP(A4101,'MASTER KEY'!$A$2:$B10061,2,FALSE)</f>
        <v>#N/A</v>
      </c>
      <c r="C4101" s="149" t="e">
        <f>VLOOKUP(A4101,'MASTER KEY'!$A$2:$C10061,3,TRUE)</f>
        <v>#N/A</v>
      </c>
      <c r="D4101" s="6" t="e">
        <f t="shared" si="111"/>
        <v>#N/A</v>
      </c>
      <c r="E4101" s="149" t="e">
        <f t="shared" si="112"/>
        <v>#N/A</v>
      </c>
      <c r="F4101" s="173">
        <v>1</v>
      </c>
      <c r="G4101" t="e">
        <f>VLOOKUP(A4101,'MASTER KEY'!$A$2:$K9099,11,FALSE)</f>
        <v>#N/A</v>
      </c>
      <c r="H4101">
        <v>0</v>
      </c>
    </row>
    <row r="4102" spans="1:8">
      <c r="A4102" s="6">
        <f>'MASTER KEY'!A4102</f>
        <v>0</v>
      </c>
      <c r="B4102" t="e">
        <f>VLOOKUP(A4102,'MASTER KEY'!$A$2:$B10062,2,FALSE)</f>
        <v>#N/A</v>
      </c>
      <c r="C4102" s="149" t="e">
        <f>VLOOKUP(A4102,'MASTER KEY'!$A$2:$C10062,3,TRUE)</f>
        <v>#N/A</v>
      </c>
      <c r="D4102" s="6" t="e">
        <f t="shared" si="111"/>
        <v>#N/A</v>
      </c>
      <c r="E4102" s="149" t="e">
        <f t="shared" si="112"/>
        <v>#N/A</v>
      </c>
      <c r="F4102" s="173">
        <v>1</v>
      </c>
      <c r="G4102" t="e">
        <f>VLOOKUP(A4102,'MASTER KEY'!$A$2:$K9100,11,FALSE)</f>
        <v>#N/A</v>
      </c>
      <c r="H4102">
        <v>0</v>
      </c>
    </row>
    <row r="4103" spans="1:8">
      <c r="A4103" s="6">
        <f>'MASTER KEY'!A4103</f>
        <v>0</v>
      </c>
      <c r="B4103" t="e">
        <f>VLOOKUP(A4103,'MASTER KEY'!$A$2:$B10063,2,FALSE)</f>
        <v>#N/A</v>
      </c>
      <c r="C4103" s="149" t="e">
        <f>VLOOKUP(A4103,'MASTER KEY'!$A$2:$C10063,3,TRUE)</f>
        <v>#N/A</v>
      </c>
      <c r="D4103" s="6" t="e">
        <f t="shared" si="111"/>
        <v>#N/A</v>
      </c>
      <c r="E4103" s="149" t="e">
        <f t="shared" si="112"/>
        <v>#N/A</v>
      </c>
      <c r="F4103" s="173">
        <v>1</v>
      </c>
      <c r="G4103" t="e">
        <f>VLOOKUP(A4103,'MASTER KEY'!$A$2:$K9101,11,FALSE)</f>
        <v>#N/A</v>
      </c>
      <c r="H4103">
        <v>0</v>
      </c>
    </row>
    <row r="4104" spans="1:8">
      <c r="A4104" s="6">
        <f>'MASTER KEY'!A4104</f>
        <v>0</v>
      </c>
      <c r="B4104" t="e">
        <f>VLOOKUP(A4104,'MASTER KEY'!$A$2:$B10064,2,FALSE)</f>
        <v>#N/A</v>
      </c>
      <c r="C4104" s="149" t="e">
        <f>VLOOKUP(A4104,'MASTER KEY'!$A$2:$C10064,3,TRUE)</f>
        <v>#N/A</v>
      </c>
      <c r="D4104" s="6" t="e">
        <f t="shared" si="111"/>
        <v>#N/A</v>
      </c>
      <c r="E4104" s="149" t="e">
        <f t="shared" si="112"/>
        <v>#N/A</v>
      </c>
      <c r="F4104" s="173">
        <v>1</v>
      </c>
      <c r="G4104" t="e">
        <f>VLOOKUP(A4104,'MASTER KEY'!$A$2:$K9102,11,FALSE)</f>
        <v>#N/A</v>
      </c>
      <c r="H4104">
        <v>0</v>
      </c>
    </row>
    <row r="4105" spans="1:8">
      <c r="A4105" s="6">
        <f>'MASTER KEY'!A4105</f>
        <v>0</v>
      </c>
      <c r="B4105" t="e">
        <f>VLOOKUP(A4105,'MASTER KEY'!$A$2:$B10065,2,FALSE)</f>
        <v>#N/A</v>
      </c>
      <c r="C4105" s="149" t="e">
        <f>VLOOKUP(A4105,'MASTER KEY'!$A$2:$C10065,3,TRUE)</f>
        <v>#N/A</v>
      </c>
      <c r="D4105" s="6" t="e">
        <f t="shared" si="111"/>
        <v>#N/A</v>
      </c>
      <c r="E4105" s="149" t="e">
        <f t="shared" si="112"/>
        <v>#N/A</v>
      </c>
      <c r="F4105" s="173">
        <v>1</v>
      </c>
      <c r="G4105" t="e">
        <f>VLOOKUP(A4105,'MASTER KEY'!$A$2:$K9103,11,FALSE)</f>
        <v>#N/A</v>
      </c>
      <c r="H4105">
        <v>0</v>
      </c>
    </row>
    <row r="4106" spans="1:8">
      <c r="A4106" s="6">
        <f>'MASTER KEY'!A4106</f>
        <v>0</v>
      </c>
      <c r="B4106" t="e">
        <f>VLOOKUP(A4106,'MASTER KEY'!$A$2:$B10066,2,FALSE)</f>
        <v>#N/A</v>
      </c>
      <c r="C4106" s="149" t="e">
        <f>VLOOKUP(A4106,'MASTER KEY'!$A$2:$C10066,3,TRUE)</f>
        <v>#N/A</v>
      </c>
      <c r="D4106" s="6" t="e">
        <f t="shared" si="111"/>
        <v>#N/A</v>
      </c>
      <c r="E4106" s="149" t="e">
        <f t="shared" si="112"/>
        <v>#N/A</v>
      </c>
      <c r="F4106" s="173">
        <v>1</v>
      </c>
      <c r="G4106" t="e">
        <f>VLOOKUP(A4106,'MASTER KEY'!$A$2:$K9104,11,FALSE)</f>
        <v>#N/A</v>
      </c>
      <c r="H4106">
        <v>0</v>
      </c>
    </row>
    <row r="4107" spans="1:8">
      <c r="A4107" s="6">
        <f>'MASTER KEY'!A4107</f>
        <v>0</v>
      </c>
      <c r="B4107" t="e">
        <f>VLOOKUP(A4107,'MASTER KEY'!$A$2:$B10067,2,FALSE)</f>
        <v>#N/A</v>
      </c>
      <c r="C4107" s="149" t="e">
        <f>VLOOKUP(A4107,'MASTER KEY'!$A$2:$C10067,3,TRUE)</f>
        <v>#N/A</v>
      </c>
      <c r="D4107" s="6" t="e">
        <f t="shared" ref="D4107:D4170" si="113">SUBSTITUTE(SUBSTITUTE(SUBSTITUTE(SUBSTITUTE(SUBSTITUTE(SUBSTITUTE(SUBSTITUTE(SUBSTITUTE(SUBSTITUTE(SUBSTITUTE(SUBSTITUTE(SUBSTITUTE(B4107," ","_"),"%",""),"(",""),")",""),"/",""),",",""),"-",""),".",""),"'",""),"&lt;",""),"&gt;",""),"=","")</f>
        <v>#N/A</v>
      </c>
      <c r="E4107" s="149" t="e">
        <f t="shared" si="112"/>
        <v>#N/A</v>
      </c>
      <c r="F4107" s="173">
        <v>1</v>
      </c>
      <c r="G4107" t="e">
        <f>VLOOKUP(A4107,'MASTER KEY'!$A$2:$K9105,11,FALSE)</f>
        <v>#N/A</v>
      </c>
      <c r="H4107">
        <v>0</v>
      </c>
    </row>
    <row r="4108" spans="1:8">
      <c r="A4108" s="6">
        <f>'MASTER KEY'!A4108</f>
        <v>0</v>
      </c>
      <c r="B4108" t="e">
        <f>VLOOKUP(A4108,'MASTER KEY'!$A$2:$B10068,2,FALSE)</f>
        <v>#N/A</v>
      </c>
      <c r="C4108" s="149" t="e">
        <f>VLOOKUP(A4108,'MASTER KEY'!$A$2:$C10068,3,TRUE)</f>
        <v>#N/A</v>
      </c>
      <c r="D4108" s="6" t="e">
        <f t="shared" si="113"/>
        <v>#N/A</v>
      </c>
      <c r="E4108" s="149" t="e">
        <f t="shared" si="112"/>
        <v>#N/A</v>
      </c>
      <c r="F4108" s="173">
        <v>1</v>
      </c>
      <c r="G4108" t="e">
        <f>VLOOKUP(A4108,'MASTER KEY'!$A$2:$K9106,11,FALSE)</f>
        <v>#N/A</v>
      </c>
      <c r="H4108">
        <v>0</v>
      </c>
    </row>
    <row r="4109" spans="1:8">
      <c r="A4109" s="6">
        <f>'MASTER KEY'!A4109</f>
        <v>0</v>
      </c>
      <c r="B4109" t="e">
        <f>VLOOKUP(A4109,'MASTER KEY'!$A$2:$B10069,2,FALSE)</f>
        <v>#N/A</v>
      </c>
      <c r="C4109" s="149" t="e">
        <f>VLOOKUP(A4109,'MASTER KEY'!$A$2:$C10069,3,TRUE)</f>
        <v>#N/A</v>
      </c>
      <c r="D4109" s="6" t="e">
        <f t="shared" si="113"/>
        <v>#N/A</v>
      </c>
      <c r="E4109" s="149" t="e">
        <f t="shared" si="112"/>
        <v>#N/A</v>
      </c>
      <c r="F4109" s="173">
        <v>1</v>
      </c>
      <c r="G4109" t="e">
        <f>VLOOKUP(A4109,'MASTER KEY'!$A$2:$K9107,11,FALSE)</f>
        <v>#N/A</v>
      </c>
      <c r="H4109">
        <v>0</v>
      </c>
    </row>
    <row r="4110" spans="1:8">
      <c r="A4110" s="6">
        <f>'MASTER KEY'!A4110</f>
        <v>0</v>
      </c>
      <c r="B4110" t="e">
        <f>VLOOKUP(A4110,'MASTER KEY'!$A$2:$B10070,2,FALSE)</f>
        <v>#N/A</v>
      </c>
      <c r="C4110" s="149" t="e">
        <f>VLOOKUP(A4110,'MASTER KEY'!$A$2:$C10070,3,TRUE)</f>
        <v>#N/A</v>
      </c>
      <c r="D4110" s="6" t="e">
        <f t="shared" si="113"/>
        <v>#N/A</v>
      </c>
      <c r="E4110" s="149" t="e">
        <f t="shared" si="112"/>
        <v>#N/A</v>
      </c>
      <c r="F4110" s="173">
        <v>1</v>
      </c>
      <c r="G4110" t="e">
        <f>VLOOKUP(A4110,'MASTER KEY'!$A$2:$K9108,11,FALSE)</f>
        <v>#N/A</v>
      </c>
      <c r="H4110">
        <v>0</v>
      </c>
    </row>
    <row r="4111" spans="1:8">
      <c r="A4111" s="6">
        <f>'MASTER KEY'!A4111</f>
        <v>0</v>
      </c>
      <c r="B4111" t="e">
        <f>VLOOKUP(A4111,'MASTER KEY'!$A$2:$B10071,2,FALSE)</f>
        <v>#N/A</v>
      </c>
      <c r="C4111" s="149" t="e">
        <f>VLOOKUP(A4111,'MASTER KEY'!$A$2:$C10071,3,TRUE)</f>
        <v>#N/A</v>
      </c>
      <c r="D4111" s="6" t="e">
        <f t="shared" si="113"/>
        <v>#N/A</v>
      </c>
      <c r="E4111" s="149" t="e">
        <f t="shared" si="112"/>
        <v>#N/A</v>
      </c>
      <c r="F4111" s="173">
        <v>1</v>
      </c>
      <c r="G4111" t="e">
        <f>VLOOKUP(A4111,'MASTER KEY'!$A$2:$K9109,11,FALSE)</f>
        <v>#N/A</v>
      </c>
      <c r="H4111">
        <v>0</v>
      </c>
    </row>
    <row r="4112" spans="1:8">
      <c r="A4112" s="6">
        <f>'MASTER KEY'!A4112</f>
        <v>0</v>
      </c>
      <c r="B4112" t="e">
        <f>VLOOKUP(A4112,'MASTER KEY'!$A$2:$B10072,2,FALSE)</f>
        <v>#N/A</v>
      </c>
      <c r="C4112" s="149" t="e">
        <f>VLOOKUP(A4112,'MASTER KEY'!$A$2:$C10072,3,TRUE)</f>
        <v>#N/A</v>
      </c>
      <c r="D4112" s="6" t="e">
        <f t="shared" si="113"/>
        <v>#N/A</v>
      </c>
      <c r="E4112" s="149" t="e">
        <f t="shared" si="112"/>
        <v>#N/A</v>
      </c>
      <c r="F4112" s="173">
        <v>1</v>
      </c>
      <c r="G4112" t="e">
        <f>VLOOKUP(A4112,'MASTER KEY'!$A$2:$K9110,11,FALSE)</f>
        <v>#N/A</v>
      </c>
      <c r="H4112">
        <v>0</v>
      </c>
    </row>
    <row r="4113" spans="1:8">
      <c r="A4113" s="6">
        <f>'MASTER KEY'!A4113</f>
        <v>0</v>
      </c>
      <c r="B4113" t="e">
        <f>VLOOKUP(A4113,'MASTER KEY'!$A$2:$B10073,2,FALSE)</f>
        <v>#N/A</v>
      </c>
      <c r="C4113" s="149" t="e">
        <f>VLOOKUP(A4113,'MASTER KEY'!$A$2:$C10073,3,TRUE)</f>
        <v>#N/A</v>
      </c>
      <c r="D4113" s="6" t="e">
        <f t="shared" si="113"/>
        <v>#N/A</v>
      </c>
      <c r="E4113" s="149" t="e">
        <f t="shared" si="112"/>
        <v>#N/A</v>
      </c>
      <c r="F4113" s="173">
        <v>1</v>
      </c>
      <c r="G4113" t="e">
        <f>VLOOKUP(A4113,'MASTER KEY'!$A$2:$K9111,11,FALSE)</f>
        <v>#N/A</v>
      </c>
      <c r="H4113">
        <v>0</v>
      </c>
    </row>
    <row r="4114" spans="1:8">
      <c r="A4114" s="6">
        <f>'MASTER KEY'!A4114</f>
        <v>0</v>
      </c>
      <c r="B4114" t="e">
        <f>VLOOKUP(A4114,'MASTER KEY'!$A$2:$B10074,2,FALSE)</f>
        <v>#N/A</v>
      </c>
      <c r="C4114" s="149" t="e">
        <f>VLOOKUP(A4114,'MASTER KEY'!$A$2:$C10074,3,TRUE)</f>
        <v>#N/A</v>
      </c>
      <c r="D4114" s="6" t="e">
        <f t="shared" si="113"/>
        <v>#N/A</v>
      </c>
      <c r="E4114" s="149" t="e">
        <f t="shared" si="112"/>
        <v>#N/A</v>
      </c>
      <c r="F4114" s="173">
        <v>1</v>
      </c>
      <c r="G4114" t="e">
        <f>VLOOKUP(A4114,'MASTER KEY'!$A$2:$K9112,11,FALSE)</f>
        <v>#N/A</v>
      </c>
      <c r="H4114">
        <v>0</v>
      </c>
    </row>
    <row r="4115" spans="1:8">
      <c r="A4115" s="6">
        <f>'MASTER KEY'!A4115</f>
        <v>0</v>
      </c>
      <c r="B4115" t="e">
        <f>VLOOKUP(A4115,'MASTER KEY'!$A$2:$B10075,2,FALSE)</f>
        <v>#N/A</v>
      </c>
      <c r="C4115" s="149" t="e">
        <f>VLOOKUP(A4115,'MASTER KEY'!$A$2:$C10075,3,TRUE)</f>
        <v>#N/A</v>
      </c>
      <c r="D4115" s="6" t="e">
        <f t="shared" si="113"/>
        <v>#N/A</v>
      </c>
      <c r="E4115" s="149" t="e">
        <f t="shared" si="112"/>
        <v>#N/A</v>
      </c>
      <c r="F4115" s="173">
        <v>1</v>
      </c>
      <c r="G4115" t="e">
        <f>VLOOKUP(A4115,'MASTER KEY'!$A$2:$K9113,11,FALSE)</f>
        <v>#N/A</v>
      </c>
      <c r="H4115">
        <v>0</v>
      </c>
    </row>
    <row r="4116" spans="1:8">
      <c r="A4116" s="6">
        <f>'MASTER KEY'!A4116</f>
        <v>0</v>
      </c>
      <c r="B4116" t="e">
        <f>VLOOKUP(A4116,'MASTER KEY'!$A$2:$B10076,2,FALSE)</f>
        <v>#N/A</v>
      </c>
      <c r="C4116" s="149" t="e">
        <f>VLOOKUP(A4116,'MASTER KEY'!$A$2:$C10076,3,TRUE)</f>
        <v>#N/A</v>
      </c>
      <c r="D4116" s="6" t="e">
        <f t="shared" si="113"/>
        <v>#N/A</v>
      </c>
      <c r="E4116" s="149" t="e">
        <f t="shared" si="112"/>
        <v>#N/A</v>
      </c>
      <c r="F4116" s="173">
        <v>1</v>
      </c>
      <c r="G4116" t="e">
        <f>VLOOKUP(A4116,'MASTER KEY'!$A$2:$K9114,11,FALSE)</f>
        <v>#N/A</v>
      </c>
      <c r="H4116">
        <v>0</v>
      </c>
    </row>
    <row r="4117" spans="1:8">
      <c r="A4117" s="6">
        <f>'MASTER KEY'!A4117</f>
        <v>0</v>
      </c>
      <c r="B4117" t="e">
        <f>VLOOKUP(A4117,'MASTER KEY'!$A$2:$B10077,2,FALSE)</f>
        <v>#N/A</v>
      </c>
      <c r="C4117" s="149" t="e">
        <f>VLOOKUP(A4117,'MASTER KEY'!$A$2:$C10077,3,TRUE)</f>
        <v>#N/A</v>
      </c>
      <c r="D4117" s="6" t="e">
        <f t="shared" si="113"/>
        <v>#N/A</v>
      </c>
      <c r="E4117" s="149" t="e">
        <f t="shared" si="112"/>
        <v>#N/A</v>
      </c>
      <c r="F4117" s="173">
        <v>1</v>
      </c>
      <c r="G4117" t="e">
        <f>VLOOKUP(A4117,'MASTER KEY'!$A$2:$K9115,11,FALSE)</f>
        <v>#N/A</v>
      </c>
      <c r="H4117">
        <v>0</v>
      </c>
    </row>
    <row r="4118" spans="1:8">
      <c r="A4118" s="6">
        <f>'MASTER KEY'!A4118</f>
        <v>0</v>
      </c>
      <c r="B4118" t="e">
        <f>VLOOKUP(A4118,'MASTER KEY'!$A$2:$B10078,2,FALSE)</f>
        <v>#N/A</v>
      </c>
      <c r="C4118" s="149" t="e">
        <f>VLOOKUP(A4118,'MASTER KEY'!$A$2:$C10078,3,TRUE)</f>
        <v>#N/A</v>
      </c>
      <c r="D4118" s="6" t="e">
        <f t="shared" si="113"/>
        <v>#N/A</v>
      </c>
      <c r="E4118" s="149" t="e">
        <f t="shared" si="112"/>
        <v>#N/A</v>
      </c>
      <c r="F4118" s="173">
        <v>1</v>
      </c>
      <c r="G4118" t="e">
        <f>VLOOKUP(A4118,'MASTER KEY'!$A$2:$K9116,11,FALSE)</f>
        <v>#N/A</v>
      </c>
      <c r="H4118">
        <v>0</v>
      </c>
    </row>
    <row r="4119" spans="1:8">
      <c r="A4119" s="6">
        <f>'MASTER KEY'!A4119</f>
        <v>0</v>
      </c>
      <c r="B4119" t="e">
        <f>VLOOKUP(A4119,'MASTER KEY'!$A$2:$B10079,2,FALSE)</f>
        <v>#N/A</v>
      </c>
      <c r="C4119" s="149" t="e">
        <f>VLOOKUP(A4119,'MASTER KEY'!$A$2:$C10079,3,TRUE)</f>
        <v>#N/A</v>
      </c>
      <c r="D4119" s="6" t="e">
        <f t="shared" si="113"/>
        <v>#N/A</v>
      </c>
      <c r="E4119" s="149" t="e">
        <f t="shared" si="112"/>
        <v>#N/A</v>
      </c>
      <c r="F4119" s="173">
        <v>1</v>
      </c>
      <c r="G4119" t="e">
        <f>VLOOKUP(A4119,'MASTER KEY'!$A$2:$K9117,11,FALSE)</f>
        <v>#N/A</v>
      </c>
      <c r="H4119">
        <v>0</v>
      </c>
    </row>
    <row r="4120" spans="1:8">
      <c r="A4120" s="6">
        <f>'MASTER KEY'!A4120</f>
        <v>0</v>
      </c>
      <c r="B4120" t="e">
        <f>VLOOKUP(A4120,'MASTER KEY'!$A$2:$B10080,2,FALSE)</f>
        <v>#N/A</v>
      </c>
      <c r="C4120" s="149" t="e">
        <f>VLOOKUP(A4120,'MASTER KEY'!$A$2:$C10080,3,TRUE)</f>
        <v>#N/A</v>
      </c>
      <c r="D4120" s="6" t="e">
        <f t="shared" si="113"/>
        <v>#N/A</v>
      </c>
      <c r="E4120" s="149" t="e">
        <f t="shared" si="112"/>
        <v>#N/A</v>
      </c>
      <c r="F4120" s="173">
        <v>1</v>
      </c>
      <c r="G4120" t="e">
        <f>VLOOKUP(A4120,'MASTER KEY'!$A$2:$K9118,11,FALSE)</f>
        <v>#N/A</v>
      </c>
      <c r="H4120">
        <v>0</v>
      </c>
    </row>
    <row r="4121" spans="1:8">
      <c r="A4121" s="6">
        <f>'MASTER KEY'!A4121</f>
        <v>0</v>
      </c>
      <c r="B4121" t="e">
        <f>VLOOKUP(A4121,'MASTER KEY'!$A$2:$B10081,2,FALSE)</f>
        <v>#N/A</v>
      </c>
      <c r="C4121" s="149" t="e">
        <f>VLOOKUP(A4121,'MASTER KEY'!$A$2:$C10081,3,TRUE)</f>
        <v>#N/A</v>
      </c>
      <c r="D4121" s="6" t="e">
        <f t="shared" si="113"/>
        <v>#N/A</v>
      </c>
      <c r="E4121" s="149" t="e">
        <f t="shared" si="112"/>
        <v>#N/A</v>
      </c>
      <c r="F4121" s="173">
        <v>1</v>
      </c>
      <c r="G4121" t="e">
        <f>VLOOKUP(A4121,'MASTER KEY'!$A$2:$K9119,11,FALSE)</f>
        <v>#N/A</v>
      </c>
      <c r="H4121">
        <v>0</v>
      </c>
    </row>
    <row r="4122" spans="1:8">
      <c r="A4122" s="6">
        <f>'MASTER KEY'!A4122</f>
        <v>0</v>
      </c>
      <c r="B4122" t="e">
        <f>VLOOKUP(A4122,'MASTER KEY'!$A$2:$B10082,2,FALSE)</f>
        <v>#N/A</v>
      </c>
      <c r="C4122" s="149" t="e">
        <f>VLOOKUP(A4122,'MASTER KEY'!$A$2:$C10082,3,TRUE)</f>
        <v>#N/A</v>
      </c>
      <c r="D4122" s="6" t="e">
        <f t="shared" si="113"/>
        <v>#N/A</v>
      </c>
      <c r="E4122" s="149" t="e">
        <f t="shared" si="112"/>
        <v>#N/A</v>
      </c>
      <c r="F4122" s="173">
        <v>1</v>
      </c>
      <c r="G4122" t="e">
        <f>VLOOKUP(A4122,'MASTER KEY'!$A$2:$K9120,11,FALSE)</f>
        <v>#N/A</v>
      </c>
      <c r="H4122">
        <v>0</v>
      </c>
    </row>
    <row r="4123" spans="1:8">
      <c r="A4123" s="6">
        <f>'MASTER KEY'!A4123</f>
        <v>0</v>
      </c>
      <c r="B4123" t="e">
        <f>VLOOKUP(A4123,'MASTER KEY'!$A$2:$B10083,2,FALSE)</f>
        <v>#N/A</v>
      </c>
      <c r="C4123" s="149" t="e">
        <f>VLOOKUP(A4123,'MASTER KEY'!$A$2:$C10083,3,TRUE)</f>
        <v>#N/A</v>
      </c>
      <c r="D4123" s="6" t="e">
        <f t="shared" si="113"/>
        <v>#N/A</v>
      </c>
      <c r="E4123" s="149" t="e">
        <f t="shared" si="112"/>
        <v>#N/A</v>
      </c>
      <c r="F4123" s="173">
        <v>1</v>
      </c>
      <c r="G4123" t="e">
        <f>VLOOKUP(A4123,'MASTER KEY'!$A$2:$K9121,11,FALSE)</f>
        <v>#N/A</v>
      </c>
      <c r="H4123">
        <v>0</v>
      </c>
    </row>
    <row r="4124" spans="1:8">
      <c r="A4124" s="6">
        <f>'MASTER KEY'!A4124</f>
        <v>0</v>
      </c>
      <c r="B4124" t="e">
        <f>VLOOKUP(A4124,'MASTER KEY'!$A$2:$B10084,2,FALSE)</f>
        <v>#N/A</v>
      </c>
      <c r="C4124" s="149" t="e">
        <f>VLOOKUP(A4124,'MASTER KEY'!$A$2:$C10084,3,TRUE)</f>
        <v>#N/A</v>
      </c>
      <c r="D4124" s="6" t="e">
        <f t="shared" si="113"/>
        <v>#N/A</v>
      </c>
      <c r="E4124" s="149" t="e">
        <f t="shared" si="112"/>
        <v>#N/A</v>
      </c>
      <c r="F4124" s="173">
        <v>1</v>
      </c>
      <c r="G4124" t="e">
        <f>VLOOKUP(A4124,'MASTER KEY'!$A$2:$K9122,11,FALSE)</f>
        <v>#N/A</v>
      </c>
      <c r="H4124">
        <v>0</v>
      </c>
    </row>
    <row r="4125" spans="1:8">
      <c r="A4125" s="6">
        <f>'MASTER KEY'!A4125</f>
        <v>0</v>
      </c>
      <c r="B4125" t="e">
        <f>VLOOKUP(A4125,'MASTER KEY'!$A$2:$B10085,2,FALSE)</f>
        <v>#N/A</v>
      </c>
      <c r="C4125" s="149" t="e">
        <f>VLOOKUP(A4125,'MASTER KEY'!$A$2:$C10085,3,TRUE)</f>
        <v>#N/A</v>
      </c>
      <c r="D4125" s="6" t="e">
        <f t="shared" si="113"/>
        <v>#N/A</v>
      </c>
      <c r="E4125" s="149" t="e">
        <f t="shared" si="112"/>
        <v>#N/A</v>
      </c>
      <c r="F4125" s="173">
        <v>1</v>
      </c>
      <c r="G4125" t="e">
        <f>VLOOKUP(A4125,'MASTER KEY'!$A$2:$K9123,11,FALSE)</f>
        <v>#N/A</v>
      </c>
      <c r="H4125">
        <v>0</v>
      </c>
    </row>
    <row r="4126" spans="1:8">
      <c r="A4126" s="6">
        <f>'MASTER KEY'!A4126</f>
        <v>0</v>
      </c>
      <c r="B4126" t="e">
        <f>VLOOKUP(A4126,'MASTER KEY'!$A$2:$B10086,2,FALSE)</f>
        <v>#N/A</v>
      </c>
      <c r="C4126" s="149" t="e">
        <f>VLOOKUP(A4126,'MASTER KEY'!$A$2:$C10086,3,TRUE)</f>
        <v>#N/A</v>
      </c>
      <c r="D4126" s="6" t="e">
        <f t="shared" si="113"/>
        <v>#N/A</v>
      </c>
      <c r="E4126" s="149" t="e">
        <f t="shared" si="112"/>
        <v>#N/A</v>
      </c>
      <c r="F4126" s="173">
        <v>1</v>
      </c>
      <c r="G4126" t="e">
        <f>VLOOKUP(A4126,'MASTER KEY'!$A$2:$K9124,11,FALSE)</f>
        <v>#N/A</v>
      </c>
      <c r="H4126">
        <v>0</v>
      </c>
    </row>
    <row r="4127" spans="1:8">
      <c r="A4127" s="6">
        <f>'MASTER KEY'!A4127</f>
        <v>0</v>
      </c>
      <c r="B4127" t="e">
        <f>VLOOKUP(A4127,'MASTER KEY'!$A$2:$B10087,2,FALSE)</f>
        <v>#N/A</v>
      </c>
      <c r="C4127" s="149" t="e">
        <f>VLOOKUP(A4127,'MASTER KEY'!$A$2:$C10087,3,TRUE)</f>
        <v>#N/A</v>
      </c>
      <c r="D4127" s="6" t="e">
        <f t="shared" si="113"/>
        <v>#N/A</v>
      </c>
      <c r="E4127" s="149" t="e">
        <f t="shared" si="112"/>
        <v>#N/A</v>
      </c>
      <c r="F4127" s="173">
        <v>1</v>
      </c>
      <c r="G4127" t="e">
        <f>VLOOKUP(A4127,'MASTER KEY'!$A$2:$K9125,11,FALSE)</f>
        <v>#N/A</v>
      </c>
      <c r="H4127">
        <v>0</v>
      </c>
    </row>
    <row r="4128" spans="1:8">
      <c r="A4128" s="6">
        <f>'MASTER KEY'!A4128</f>
        <v>0</v>
      </c>
      <c r="B4128" t="e">
        <f>VLOOKUP(A4128,'MASTER KEY'!$A$2:$B10088,2,FALSE)</f>
        <v>#N/A</v>
      </c>
      <c r="C4128" s="149" t="e">
        <f>VLOOKUP(A4128,'MASTER KEY'!$A$2:$C10088,3,TRUE)</f>
        <v>#N/A</v>
      </c>
      <c r="D4128" s="6" t="e">
        <f t="shared" si="113"/>
        <v>#N/A</v>
      </c>
      <c r="E4128" s="149" t="e">
        <f t="shared" si="112"/>
        <v>#N/A</v>
      </c>
      <c r="F4128" s="173">
        <v>1</v>
      </c>
      <c r="G4128" t="e">
        <f>VLOOKUP(A4128,'MASTER KEY'!$A$2:$K9126,11,FALSE)</f>
        <v>#N/A</v>
      </c>
      <c r="H4128">
        <v>0</v>
      </c>
    </row>
    <row r="4129" spans="1:8">
      <c r="A4129" s="6">
        <f>'MASTER KEY'!A4129</f>
        <v>0</v>
      </c>
      <c r="B4129" t="e">
        <f>VLOOKUP(A4129,'MASTER KEY'!$A$2:$B10089,2,FALSE)</f>
        <v>#N/A</v>
      </c>
      <c r="C4129" s="149" t="e">
        <f>VLOOKUP(A4129,'MASTER KEY'!$A$2:$C10089,3,TRUE)</f>
        <v>#N/A</v>
      </c>
      <c r="D4129" s="6" t="e">
        <f t="shared" si="113"/>
        <v>#N/A</v>
      </c>
      <c r="E4129" s="149" t="e">
        <f t="shared" si="112"/>
        <v>#N/A</v>
      </c>
      <c r="F4129" s="173">
        <v>1</v>
      </c>
      <c r="G4129" t="e">
        <f>VLOOKUP(A4129,'MASTER KEY'!$A$2:$K9127,11,FALSE)</f>
        <v>#N/A</v>
      </c>
      <c r="H4129">
        <v>0</v>
      </c>
    </row>
    <row r="4130" spans="1:8">
      <c r="A4130" s="6">
        <f>'MASTER KEY'!A4130</f>
        <v>0</v>
      </c>
      <c r="B4130" t="e">
        <f>VLOOKUP(A4130,'MASTER KEY'!$A$2:$B10090,2,FALSE)</f>
        <v>#N/A</v>
      </c>
      <c r="C4130" s="149" t="e">
        <f>VLOOKUP(A4130,'MASTER KEY'!$A$2:$C10090,3,TRUE)</f>
        <v>#N/A</v>
      </c>
      <c r="D4130" s="6" t="e">
        <f t="shared" si="113"/>
        <v>#N/A</v>
      </c>
      <c r="E4130" s="149" t="e">
        <f t="shared" si="112"/>
        <v>#N/A</v>
      </c>
      <c r="F4130" s="173">
        <v>1</v>
      </c>
      <c r="G4130" t="e">
        <f>VLOOKUP(A4130,'MASTER KEY'!$A$2:$K9128,11,FALSE)</f>
        <v>#N/A</v>
      </c>
      <c r="H4130">
        <v>0</v>
      </c>
    </row>
    <row r="4131" spans="1:8">
      <c r="A4131" s="6">
        <f>'MASTER KEY'!A4131</f>
        <v>0</v>
      </c>
      <c r="B4131" t="e">
        <f>VLOOKUP(A4131,'MASTER KEY'!$A$2:$B10091,2,FALSE)</f>
        <v>#N/A</v>
      </c>
      <c r="C4131" s="149" t="e">
        <f>VLOOKUP(A4131,'MASTER KEY'!$A$2:$C10091,3,TRUE)</f>
        <v>#N/A</v>
      </c>
      <c r="D4131" s="6" t="e">
        <f t="shared" si="113"/>
        <v>#N/A</v>
      </c>
      <c r="E4131" s="149" t="e">
        <f t="shared" si="112"/>
        <v>#N/A</v>
      </c>
      <c r="F4131" s="173">
        <v>1</v>
      </c>
      <c r="G4131" t="e">
        <f>VLOOKUP(A4131,'MASTER KEY'!$A$2:$K9129,11,FALSE)</f>
        <v>#N/A</v>
      </c>
      <c r="H4131">
        <v>0</v>
      </c>
    </row>
    <row r="4132" spans="1:8">
      <c r="A4132" s="6">
        <f>'MASTER KEY'!A4132</f>
        <v>0</v>
      </c>
      <c r="B4132" t="e">
        <f>VLOOKUP(A4132,'MASTER KEY'!$A$2:$B10092,2,FALSE)</f>
        <v>#N/A</v>
      </c>
      <c r="C4132" s="149" t="e">
        <f>VLOOKUP(A4132,'MASTER KEY'!$A$2:$C10092,3,TRUE)</f>
        <v>#N/A</v>
      </c>
      <c r="D4132" s="6" t="e">
        <f t="shared" si="113"/>
        <v>#N/A</v>
      </c>
      <c r="E4132" s="149" t="e">
        <f t="shared" si="112"/>
        <v>#N/A</v>
      </c>
      <c r="F4132" s="173">
        <v>1</v>
      </c>
      <c r="G4132" t="e">
        <f>VLOOKUP(A4132,'MASTER KEY'!$A$2:$K9130,11,FALSE)</f>
        <v>#N/A</v>
      </c>
      <c r="H4132">
        <v>0</v>
      </c>
    </row>
    <row r="4133" spans="1:8">
      <c r="A4133" s="6">
        <f>'MASTER KEY'!A4133</f>
        <v>0</v>
      </c>
      <c r="B4133" t="e">
        <f>VLOOKUP(A4133,'MASTER KEY'!$A$2:$B10093,2,FALSE)</f>
        <v>#N/A</v>
      </c>
      <c r="C4133" s="149" t="e">
        <f>VLOOKUP(A4133,'MASTER KEY'!$A$2:$C10093,3,TRUE)</f>
        <v>#N/A</v>
      </c>
      <c r="D4133" s="6" t="e">
        <f t="shared" si="113"/>
        <v>#N/A</v>
      </c>
      <c r="E4133" s="149" t="e">
        <f t="shared" si="112"/>
        <v>#N/A</v>
      </c>
      <c r="F4133" s="173">
        <v>1</v>
      </c>
      <c r="G4133" t="e">
        <f>VLOOKUP(A4133,'MASTER KEY'!$A$2:$K9131,11,FALSE)</f>
        <v>#N/A</v>
      </c>
      <c r="H4133">
        <v>0</v>
      </c>
    </row>
    <row r="4134" spans="1:8">
      <c r="A4134" s="6">
        <f>'MASTER KEY'!A4134</f>
        <v>0</v>
      </c>
      <c r="B4134" t="e">
        <f>VLOOKUP(A4134,'MASTER KEY'!$A$2:$B10094,2,FALSE)</f>
        <v>#N/A</v>
      </c>
      <c r="C4134" s="149" t="e">
        <f>VLOOKUP(A4134,'MASTER KEY'!$A$2:$C10094,3,TRUE)</f>
        <v>#N/A</v>
      </c>
      <c r="D4134" s="6" t="e">
        <f t="shared" si="113"/>
        <v>#N/A</v>
      </c>
      <c r="E4134" s="149" t="e">
        <f t="shared" si="112"/>
        <v>#N/A</v>
      </c>
      <c r="F4134" s="173">
        <v>1</v>
      </c>
      <c r="G4134" t="e">
        <f>VLOOKUP(A4134,'MASTER KEY'!$A$2:$K9132,11,FALSE)</f>
        <v>#N/A</v>
      </c>
      <c r="H4134">
        <v>0</v>
      </c>
    </row>
    <row r="4135" spans="1:8">
      <c r="A4135" s="6">
        <f>'MASTER KEY'!A4135</f>
        <v>0</v>
      </c>
      <c r="B4135" t="e">
        <f>VLOOKUP(A4135,'MASTER KEY'!$A$2:$B10095,2,FALSE)</f>
        <v>#N/A</v>
      </c>
      <c r="C4135" s="149" t="e">
        <f>VLOOKUP(A4135,'MASTER KEY'!$A$2:$C10095,3,TRUE)</f>
        <v>#N/A</v>
      </c>
      <c r="D4135" s="6" t="e">
        <f t="shared" si="113"/>
        <v>#N/A</v>
      </c>
      <c r="E4135" s="149" t="e">
        <f t="shared" si="112"/>
        <v>#N/A</v>
      </c>
      <c r="F4135" s="173">
        <v>1</v>
      </c>
      <c r="G4135" t="e">
        <f>VLOOKUP(A4135,'MASTER KEY'!$A$2:$K9133,11,FALSE)</f>
        <v>#N/A</v>
      </c>
      <c r="H4135">
        <v>0</v>
      </c>
    </row>
    <row r="4136" spans="1:8">
      <c r="A4136" s="6">
        <f>'MASTER KEY'!A4136</f>
        <v>0</v>
      </c>
      <c r="B4136" t="e">
        <f>VLOOKUP(A4136,'MASTER KEY'!$A$2:$B10096,2,FALSE)</f>
        <v>#N/A</v>
      </c>
      <c r="C4136" s="149" t="e">
        <f>VLOOKUP(A4136,'MASTER KEY'!$A$2:$C10096,3,TRUE)</f>
        <v>#N/A</v>
      </c>
      <c r="D4136" s="6" t="e">
        <f t="shared" si="113"/>
        <v>#N/A</v>
      </c>
      <c r="E4136" s="149" t="e">
        <f t="shared" si="112"/>
        <v>#N/A</v>
      </c>
      <c r="F4136" s="173">
        <v>1</v>
      </c>
      <c r="G4136" t="e">
        <f>VLOOKUP(A4136,'MASTER KEY'!$A$2:$K9134,11,FALSE)</f>
        <v>#N/A</v>
      </c>
      <c r="H4136">
        <v>0</v>
      </c>
    </row>
    <row r="4137" spans="1:8">
      <c r="A4137" s="6">
        <f>'MASTER KEY'!A4137</f>
        <v>0</v>
      </c>
      <c r="B4137" t="e">
        <f>VLOOKUP(A4137,'MASTER KEY'!$A$2:$B10097,2,FALSE)</f>
        <v>#N/A</v>
      </c>
      <c r="C4137" s="149" t="e">
        <f>VLOOKUP(A4137,'MASTER KEY'!$A$2:$C10097,3,TRUE)</f>
        <v>#N/A</v>
      </c>
      <c r="D4137" s="6" t="e">
        <f t="shared" si="113"/>
        <v>#N/A</v>
      </c>
      <c r="E4137" s="149" t="e">
        <f t="shared" si="112"/>
        <v>#N/A</v>
      </c>
      <c r="F4137" s="173">
        <v>1</v>
      </c>
      <c r="G4137" t="e">
        <f>VLOOKUP(A4137,'MASTER KEY'!$A$2:$K9135,11,FALSE)</f>
        <v>#N/A</v>
      </c>
      <c r="H4137">
        <v>0</v>
      </c>
    </row>
    <row r="4138" spans="1:8">
      <c r="A4138" s="6">
        <f>'MASTER KEY'!A4138</f>
        <v>0</v>
      </c>
      <c r="B4138" t="e">
        <f>VLOOKUP(A4138,'MASTER KEY'!$A$2:$B10098,2,FALSE)</f>
        <v>#N/A</v>
      </c>
      <c r="C4138" s="149" t="e">
        <f>VLOOKUP(A4138,'MASTER KEY'!$A$2:$C10098,3,TRUE)</f>
        <v>#N/A</v>
      </c>
      <c r="D4138" s="6" t="e">
        <f t="shared" si="113"/>
        <v>#N/A</v>
      </c>
      <c r="E4138" s="149" t="e">
        <f t="shared" si="112"/>
        <v>#N/A</v>
      </c>
      <c r="F4138" s="173">
        <v>1</v>
      </c>
      <c r="G4138" t="e">
        <f>VLOOKUP(A4138,'MASTER KEY'!$A$2:$K9136,11,FALSE)</f>
        <v>#N/A</v>
      </c>
      <c r="H4138">
        <v>0</v>
      </c>
    </row>
    <row r="4139" spans="1:8">
      <c r="A4139" s="6">
        <f>'MASTER KEY'!A4139</f>
        <v>0</v>
      </c>
      <c r="B4139" t="e">
        <f>VLOOKUP(A4139,'MASTER KEY'!$A$2:$B10099,2,FALSE)</f>
        <v>#N/A</v>
      </c>
      <c r="C4139" s="149" t="e">
        <f>VLOOKUP(A4139,'MASTER KEY'!$A$2:$C10099,3,TRUE)</f>
        <v>#N/A</v>
      </c>
      <c r="D4139" s="6" t="e">
        <f t="shared" si="113"/>
        <v>#N/A</v>
      </c>
      <c r="E4139" s="149" t="e">
        <f t="shared" si="112"/>
        <v>#N/A</v>
      </c>
      <c r="F4139" s="173">
        <v>1</v>
      </c>
      <c r="G4139" t="e">
        <f>VLOOKUP(A4139,'MASTER KEY'!$A$2:$K9137,11,FALSE)</f>
        <v>#N/A</v>
      </c>
      <c r="H4139">
        <v>0</v>
      </c>
    </row>
    <row r="4140" spans="1:8">
      <c r="A4140" s="6">
        <f>'MASTER KEY'!A4140</f>
        <v>0</v>
      </c>
      <c r="B4140" t="e">
        <f>VLOOKUP(A4140,'MASTER KEY'!$A$2:$B10100,2,FALSE)</f>
        <v>#N/A</v>
      </c>
      <c r="C4140" s="149" t="e">
        <f>VLOOKUP(A4140,'MASTER KEY'!$A$2:$C10100,3,TRUE)</f>
        <v>#N/A</v>
      </c>
      <c r="D4140" s="6" t="e">
        <f t="shared" si="113"/>
        <v>#N/A</v>
      </c>
      <c r="E4140" s="149" t="e">
        <f t="shared" si="112"/>
        <v>#N/A</v>
      </c>
      <c r="F4140" s="173">
        <v>1</v>
      </c>
      <c r="G4140" t="e">
        <f>VLOOKUP(A4140,'MASTER KEY'!$A$2:$K9138,11,FALSE)</f>
        <v>#N/A</v>
      </c>
      <c r="H4140">
        <v>0</v>
      </c>
    </row>
    <row r="4141" spans="1:8">
      <c r="A4141" s="6">
        <f>'MASTER KEY'!A4141</f>
        <v>0</v>
      </c>
      <c r="B4141" t="e">
        <f>VLOOKUP(A4141,'MASTER KEY'!$A$2:$B10101,2,FALSE)</f>
        <v>#N/A</v>
      </c>
      <c r="C4141" s="149" t="e">
        <f>VLOOKUP(A4141,'MASTER KEY'!$A$2:$C10101,3,TRUE)</f>
        <v>#N/A</v>
      </c>
      <c r="D4141" s="6" t="e">
        <f t="shared" si="113"/>
        <v>#N/A</v>
      </c>
      <c r="E4141" s="149" t="e">
        <f t="shared" si="112"/>
        <v>#N/A</v>
      </c>
      <c r="F4141" s="173">
        <v>1</v>
      </c>
      <c r="G4141" t="e">
        <f>VLOOKUP(A4141,'MASTER KEY'!$A$2:$K9139,11,FALSE)</f>
        <v>#N/A</v>
      </c>
      <c r="H4141">
        <v>0</v>
      </c>
    </row>
    <row r="4142" spans="1:8">
      <c r="A4142" s="6">
        <f>'MASTER KEY'!A4142</f>
        <v>0</v>
      </c>
      <c r="B4142" t="e">
        <f>VLOOKUP(A4142,'MASTER KEY'!$A$2:$B10102,2,FALSE)</f>
        <v>#N/A</v>
      </c>
      <c r="C4142" s="149" t="e">
        <f>VLOOKUP(A4142,'MASTER KEY'!$A$2:$C10102,3,TRUE)</f>
        <v>#N/A</v>
      </c>
      <c r="D4142" s="6" t="e">
        <f t="shared" si="113"/>
        <v>#N/A</v>
      </c>
      <c r="E4142" s="149" t="e">
        <f t="shared" si="112"/>
        <v>#N/A</v>
      </c>
      <c r="F4142" s="173">
        <v>1</v>
      </c>
      <c r="G4142" t="e">
        <f>VLOOKUP(A4142,'MASTER KEY'!$A$2:$K9140,11,FALSE)</f>
        <v>#N/A</v>
      </c>
      <c r="H4142">
        <v>0</v>
      </c>
    </row>
    <row r="4143" spans="1:8">
      <c r="A4143" s="6">
        <f>'MASTER KEY'!A4143</f>
        <v>0</v>
      </c>
      <c r="B4143" t="e">
        <f>VLOOKUP(A4143,'MASTER KEY'!$A$2:$B10103,2,FALSE)</f>
        <v>#N/A</v>
      </c>
      <c r="C4143" s="149" t="e">
        <f>VLOOKUP(A4143,'MASTER KEY'!$A$2:$C10103,3,TRUE)</f>
        <v>#N/A</v>
      </c>
      <c r="D4143" s="6" t="e">
        <f t="shared" si="113"/>
        <v>#N/A</v>
      </c>
      <c r="E4143" s="149" t="e">
        <f t="shared" si="112"/>
        <v>#N/A</v>
      </c>
      <c r="F4143" s="173">
        <v>1</v>
      </c>
      <c r="G4143" t="e">
        <f>VLOOKUP(A4143,'MASTER KEY'!$A$2:$K9141,11,FALSE)</f>
        <v>#N/A</v>
      </c>
      <c r="H4143">
        <v>0</v>
      </c>
    </row>
    <row r="4144" spans="1:8">
      <c r="A4144" s="6">
        <f>'MASTER KEY'!A4144</f>
        <v>0</v>
      </c>
      <c r="B4144" t="e">
        <f>VLOOKUP(A4144,'MASTER KEY'!$A$2:$B10104,2,FALSE)</f>
        <v>#N/A</v>
      </c>
      <c r="C4144" s="149" t="e">
        <f>VLOOKUP(A4144,'MASTER KEY'!$A$2:$C10104,3,TRUE)</f>
        <v>#N/A</v>
      </c>
      <c r="D4144" s="6" t="e">
        <f t="shared" si="113"/>
        <v>#N/A</v>
      </c>
      <c r="E4144" s="149" t="e">
        <f t="shared" si="112"/>
        <v>#N/A</v>
      </c>
      <c r="F4144" s="173">
        <v>1</v>
      </c>
      <c r="G4144" t="e">
        <f>VLOOKUP(A4144,'MASTER KEY'!$A$2:$K9142,11,FALSE)</f>
        <v>#N/A</v>
      </c>
      <c r="H4144">
        <v>0</v>
      </c>
    </row>
    <row r="4145" spans="1:8">
      <c r="A4145" s="6">
        <f>'MASTER KEY'!A4145</f>
        <v>0</v>
      </c>
      <c r="B4145" t="e">
        <f>VLOOKUP(A4145,'MASTER KEY'!$A$2:$B10105,2,FALSE)</f>
        <v>#N/A</v>
      </c>
      <c r="C4145" s="149" t="e">
        <f>VLOOKUP(A4145,'MASTER KEY'!$A$2:$C10105,3,TRUE)</f>
        <v>#N/A</v>
      </c>
      <c r="D4145" s="6" t="e">
        <f t="shared" si="113"/>
        <v>#N/A</v>
      </c>
      <c r="E4145" s="149" t="e">
        <f t="shared" si="112"/>
        <v>#N/A</v>
      </c>
      <c r="F4145" s="173">
        <v>1</v>
      </c>
      <c r="G4145" t="e">
        <f>VLOOKUP(A4145,'MASTER KEY'!$A$2:$K9143,11,FALSE)</f>
        <v>#N/A</v>
      </c>
      <c r="H4145">
        <v>0</v>
      </c>
    </row>
    <row r="4146" spans="1:8">
      <c r="A4146" s="6">
        <f>'MASTER KEY'!A4146</f>
        <v>0</v>
      </c>
      <c r="B4146" t="e">
        <f>VLOOKUP(A4146,'MASTER KEY'!$A$2:$B10106,2,FALSE)</f>
        <v>#N/A</v>
      </c>
      <c r="C4146" s="149" t="e">
        <f>VLOOKUP(A4146,'MASTER KEY'!$A$2:$C10106,3,TRUE)</f>
        <v>#N/A</v>
      </c>
      <c r="D4146" s="6" t="e">
        <f t="shared" si="113"/>
        <v>#N/A</v>
      </c>
      <c r="E4146" s="149" t="e">
        <f t="shared" si="112"/>
        <v>#N/A</v>
      </c>
      <c r="F4146" s="173">
        <v>1</v>
      </c>
      <c r="G4146" t="e">
        <f>VLOOKUP(A4146,'MASTER KEY'!$A$2:$K9144,11,FALSE)</f>
        <v>#N/A</v>
      </c>
      <c r="H4146">
        <v>0</v>
      </c>
    </row>
    <row r="4147" spans="1:8">
      <c r="A4147" s="6">
        <f>'MASTER KEY'!A4147</f>
        <v>0</v>
      </c>
      <c r="B4147" t="e">
        <f>VLOOKUP(A4147,'MASTER KEY'!$A$2:$B10107,2,FALSE)</f>
        <v>#N/A</v>
      </c>
      <c r="C4147" s="149" t="e">
        <f>VLOOKUP(A4147,'MASTER KEY'!$A$2:$C10107,3,TRUE)</f>
        <v>#N/A</v>
      </c>
      <c r="D4147" s="6" t="e">
        <f t="shared" si="113"/>
        <v>#N/A</v>
      </c>
      <c r="E4147" s="149" t="e">
        <f t="shared" si="112"/>
        <v>#N/A</v>
      </c>
      <c r="F4147" s="173">
        <v>1</v>
      </c>
      <c r="G4147" t="e">
        <f>VLOOKUP(A4147,'MASTER KEY'!$A$2:$K9145,11,FALSE)</f>
        <v>#N/A</v>
      </c>
      <c r="H4147">
        <v>0</v>
      </c>
    </row>
    <row r="4148" spans="1:8">
      <c r="A4148" s="6">
        <f>'MASTER KEY'!A4148</f>
        <v>0</v>
      </c>
      <c r="B4148" t="e">
        <f>VLOOKUP(A4148,'MASTER KEY'!$A$2:$B10108,2,FALSE)</f>
        <v>#N/A</v>
      </c>
      <c r="C4148" s="149" t="e">
        <f>VLOOKUP(A4148,'MASTER KEY'!$A$2:$C10108,3,TRUE)</f>
        <v>#N/A</v>
      </c>
      <c r="D4148" s="6" t="e">
        <f t="shared" si="113"/>
        <v>#N/A</v>
      </c>
      <c r="E4148" s="149" t="e">
        <f t="shared" si="112"/>
        <v>#N/A</v>
      </c>
      <c r="F4148" s="173">
        <v>1</v>
      </c>
      <c r="G4148" t="e">
        <f>VLOOKUP(A4148,'MASTER KEY'!$A$2:$K9146,11,FALSE)</f>
        <v>#N/A</v>
      </c>
      <c r="H4148">
        <v>0</v>
      </c>
    </row>
    <row r="4149" spans="1:8">
      <c r="A4149" s="6">
        <f>'MASTER KEY'!A4149</f>
        <v>0</v>
      </c>
      <c r="B4149" t="e">
        <f>VLOOKUP(A4149,'MASTER KEY'!$A$2:$B10109,2,FALSE)</f>
        <v>#N/A</v>
      </c>
      <c r="C4149" s="149" t="e">
        <f>VLOOKUP(A4149,'MASTER KEY'!$A$2:$C10109,3,TRUE)</f>
        <v>#N/A</v>
      </c>
      <c r="D4149" s="6" t="e">
        <f t="shared" si="113"/>
        <v>#N/A</v>
      </c>
      <c r="E4149" s="149" t="e">
        <f t="shared" si="112"/>
        <v>#N/A</v>
      </c>
      <c r="F4149" s="173">
        <v>1</v>
      </c>
      <c r="G4149" t="e">
        <f>VLOOKUP(A4149,'MASTER KEY'!$A$2:$K9147,11,FALSE)</f>
        <v>#N/A</v>
      </c>
      <c r="H4149">
        <v>0</v>
      </c>
    </row>
    <row r="4150" spans="1:8">
      <c r="A4150" s="6">
        <f>'MASTER KEY'!A4150</f>
        <v>0</v>
      </c>
      <c r="B4150" t="e">
        <f>VLOOKUP(A4150,'MASTER KEY'!$A$2:$B10110,2,FALSE)</f>
        <v>#N/A</v>
      </c>
      <c r="C4150" s="149" t="e">
        <f>VLOOKUP(A4150,'MASTER KEY'!$A$2:$C10110,3,TRUE)</f>
        <v>#N/A</v>
      </c>
      <c r="D4150" s="6" t="e">
        <f t="shared" si="113"/>
        <v>#N/A</v>
      </c>
      <c r="E4150" s="149" t="e">
        <f t="shared" si="112"/>
        <v>#N/A</v>
      </c>
      <c r="F4150" s="173">
        <v>1</v>
      </c>
      <c r="G4150" t="e">
        <f>VLOOKUP(A4150,'MASTER KEY'!$A$2:$K9148,11,FALSE)</f>
        <v>#N/A</v>
      </c>
      <c r="H4150">
        <v>0</v>
      </c>
    </row>
    <row r="4151" spans="1:8">
      <c r="A4151" s="6">
        <f>'MASTER KEY'!A4151</f>
        <v>0</v>
      </c>
      <c r="B4151" t="e">
        <f>VLOOKUP(A4151,'MASTER KEY'!$A$2:$B10111,2,FALSE)</f>
        <v>#N/A</v>
      </c>
      <c r="C4151" s="149" t="e">
        <f>VLOOKUP(A4151,'MASTER KEY'!$A$2:$C10111,3,TRUE)</f>
        <v>#N/A</v>
      </c>
      <c r="D4151" s="6" t="e">
        <f t="shared" si="113"/>
        <v>#N/A</v>
      </c>
      <c r="E4151" s="149" t="e">
        <f t="shared" si="112"/>
        <v>#N/A</v>
      </c>
      <c r="F4151" s="173">
        <v>1</v>
      </c>
      <c r="G4151" t="e">
        <f>VLOOKUP(A4151,'MASTER KEY'!$A$2:$K9149,11,FALSE)</f>
        <v>#N/A</v>
      </c>
      <c r="H4151">
        <v>0</v>
      </c>
    </row>
    <row r="4152" spans="1:8">
      <c r="A4152" s="6">
        <f>'MASTER KEY'!A4152</f>
        <v>0</v>
      </c>
      <c r="B4152" t="e">
        <f>VLOOKUP(A4152,'MASTER KEY'!$A$2:$B10112,2,FALSE)</f>
        <v>#N/A</v>
      </c>
      <c r="C4152" s="149" t="e">
        <f>VLOOKUP(A4152,'MASTER KEY'!$A$2:$C10112,3,TRUE)</f>
        <v>#N/A</v>
      </c>
      <c r="D4152" s="6" t="e">
        <f t="shared" si="113"/>
        <v>#N/A</v>
      </c>
      <c r="E4152" s="149" t="e">
        <f t="shared" ref="E4152:E4215" si="114">C4152</f>
        <v>#N/A</v>
      </c>
      <c r="F4152" s="173">
        <v>1</v>
      </c>
      <c r="G4152" t="e">
        <f>VLOOKUP(A4152,'MASTER KEY'!$A$2:$K9150,11,FALSE)</f>
        <v>#N/A</v>
      </c>
      <c r="H4152">
        <v>0</v>
      </c>
    </row>
    <row r="4153" spans="1:8">
      <c r="A4153" s="6">
        <f>'MASTER KEY'!A4153</f>
        <v>0</v>
      </c>
      <c r="B4153" t="e">
        <f>VLOOKUP(A4153,'MASTER KEY'!$A$2:$B10113,2,FALSE)</f>
        <v>#N/A</v>
      </c>
      <c r="C4153" s="149" t="e">
        <f>VLOOKUP(A4153,'MASTER KEY'!$A$2:$C10113,3,TRUE)</f>
        <v>#N/A</v>
      </c>
      <c r="D4153" s="6" t="e">
        <f t="shared" si="113"/>
        <v>#N/A</v>
      </c>
      <c r="E4153" s="149" t="e">
        <f t="shared" si="114"/>
        <v>#N/A</v>
      </c>
      <c r="F4153" s="173">
        <v>1</v>
      </c>
      <c r="G4153" t="e">
        <f>VLOOKUP(A4153,'MASTER KEY'!$A$2:$K9151,11,FALSE)</f>
        <v>#N/A</v>
      </c>
      <c r="H4153">
        <v>0</v>
      </c>
    </row>
    <row r="4154" spans="1:8">
      <c r="A4154" s="6">
        <f>'MASTER KEY'!A4154</f>
        <v>0</v>
      </c>
      <c r="B4154" t="e">
        <f>VLOOKUP(A4154,'MASTER KEY'!$A$2:$B10114,2,FALSE)</f>
        <v>#N/A</v>
      </c>
      <c r="C4154" s="149" t="e">
        <f>VLOOKUP(A4154,'MASTER KEY'!$A$2:$C10114,3,TRUE)</f>
        <v>#N/A</v>
      </c>
      <c r="D4154" s="6" t="e">
        <f t="shared" si="113"/>
        <v>#N/A</v>
      </c>
      <c r="E4154" s="149" t="e">
        <f t="shared" si="114"/>
        <v>#N/A</v>
      </c>
      <c r="F4154" s="173">
        <v>1</v>
      </c>
      <c r="G4154" t="e">
        <f>VLOOKUP(A4154,'MASTER KEY'!$A$2:$K9152,11,FALSE)</f>
        <v>#N/A</v>
      </c>
      <c r="H4154">
        <v>0</v>
      </c>
    </row>
    <row r="4155" spans="1:8">
      <c r="A4155" s="6">
        <f>'MASTER KEY'!A4155</f>
        <v>0</v>
      </c>
      <c r="B4155" t="e">
        <f>VLOOKUP(A4155,'MASTER KEY'!$A$2:$B10115,2,FALSE)</f>
        <v>#N/A</v>
      </c>
      <c r="C4155" s="149" t="e">
        <f>VLOOKUP(A4155,'MASTER KEY'!$A$2:$C10115,3,TRUE)</f>
        <v>#N/A</v>
      </c>
      <c r="D4155" s="6" t="e">
        <f t="shared" si="113"/>
        <v>#N/A</v>
      </c>
      <c r="E4155" s="149" t="e">
        <f t="shared" si="114"/>
        <v>#N/A</v>
      </c>
      <c r="F4155" s="173">
        <v>1</v>
      </c>
      <c r="G4155" t="e">
        <f>VLOOKUP(A4155,'MASTER KEY'!$A$2:$K9153,11,FALSE)</f>
        <v>#N/A</v>
      </c>
      <c r="H4155">
        <v>0</v>
      </c>
    </row>
    <row r="4156" spans="1:8">
      <c r="A4156" s="6">
        <f>'MASTER KEY'!A4156</f>
        <v>0</v>
      </c>
      <c r="B4156" t="e">
        <f>VLOOKUP(A4156,'MASTER KEY'!$A$2:$B10116,2,FALSE)</f>
        <v>#N/A</v>
      </c>
      <c r="C4156" s="149" t="e">
        <f>VLOOKUP(A4156,'MASTER KEY'!$A$2:$C10116,3,TRUE)</f>
        <v>#N/A</v>
      </c>
      <c r="D4156" s="6" t="e">
        <f t="shared" si="113"/>
        <v>#N/A</v>
      </c>
      <c r="E4156" s="149" t="e">
        <f t="shared" si="114"/>
        <v>#N/A</v>
      </c>
      <c r="F4156" s="173">
        <v>1</v>
      </c>
      <c r="G4156" t="e">
        <f>VLOOKUP(A4156,'MASTER KEY'!$A$2:$K9154,11,FALSE)</f>
        <v>#N/A</v>
      </c>
      <c r="H4156">
        <v>0</v>
      </c>
    </row>
    <row r="4157" spans="1:8">
      <c r="A4157" s="6">
        <f>'MASTER KEY'!A4157</f>
        <v>0</v>
      </c>
      <c r="B4157" t="e">
        <f>VLOOKUP(A4157,'MASTER KEY'!$A$2:$B10117,2,FALSE)</f>
        <v>#N/A</v>
      </c>
      <c r="C4157" s="149" t="e">
        <f>VLOOKUP(A4157,'MASTER KEY'!$A$2:$C10117,3,TRUE)</f>
        <v>#N/A</v>
      </c>
      <c r="D4157" s="6" t="e">
        <f t="shared" si="113"/>
        <v>#N/A</v>
      </c>
      <c r="E4157" s="149" t="e">
        <f t="shared" si="114"/>
        <v>#N/A</v>
      </c>
      <c r="F4157" s="173">
        <v>1</v>
      </c>
      <c r="G4157" t="e">
        <f>VLOOKUP(A4157,'MASTER KEY'!$A$2:$K9155,11,FALSE)</f>
        <v>#N/A</v>
      </c>
      <c r="H4157">
        <v>0</v>
      </c>
    </row>
    <row r="4158" spans="1:8">
      <c r="A4158" s="6">
        <f>'MASTER KEY'!A4158</f>
        <v>0</v>
      </c>
      <c r="B4158" t="e">
        <f>VLOOKUP(A4158,'MASTER KEY'!$A$2:$B10118,2,FALSE)</f>
        <v>#N/A</v>
      </c>
      <c r="C4158" s="149" t="e">
        <f>VLOOKUP(A4158,'MASTER KEY'!$A$2:$C10118,3,TRUE)</f>
        <v>#N/A</v>
      </c>
      <c r="D4158" s="6" t="e">
        <f t="shared" si="113"/>
        <v>#N/A</v>
      </c>
      <c r="E4158" s="149" t="e">
        <f t="shared" si="114"/>
        <v>#N/A</v>
      </c>
      <c r="F4158" s="173">
        <v>1</v>
      </c>
      <c r="G4158" t="e">
        <f>VLOOKUP(A4158,'MASTER KEY'!$A$2:$K9156,11,FALSE)</f>
        <v>#N/A</v>
      </c>
      <c r="H4158">
        <v>0</v>
      </c>
    </row>
    <row r="4159" spans="1:8">
      <c r="A4159" s="6">
        <f>'MASTER KEY'!A4159</f>
        <v>0</v>
      </c>
      <c r="B4159" t="e">
        <f>VLOOKUP(A4159,'MASTER KEY'!$A$2:$B10119,2,FALSE)</f>
        <v>#N/A</v>
      </c>
      <c r="C4159" s="149" t="e">
        <f>VLOOKUP(A4159,'MASTER KEY'!$A$2:$C10119,3,TRUE)</f>
        <v>#N/A</v>
      </c>
      <c r="D4159" s="6" t="e">
        <f t="shared" si="113"/>
        <v>#N/A</v>
      </c>
      <c r="E4159" s="149" t="e">
        <f t="shared" si="114"/>
        <v>#N/A</v>
      </c>
      <c r="F4159" s="173">
        <v>1</v>
      </c>
      <c r="G4159" t="e">
        <f>VLOOKUP(A4159,'MASTER KEY'!$A$2:$K9157,11,FALSE)</f>
        <v>#N/A</v>
      </c>
      <c r="H4159">
        <v>0</v>
      </c>
    </row>
    <row r="4160" spans="1:8">
      <c r="A4160" s="6">
        <f>'MASTER KEY'!A4160</f>
        <v>0</v>
      </c>
      <c r="B4160" t="e">
        <f>VLOOKUP(A4160,'MASTER KEY'!$A$2:$B10120,2,FALSE)</f>
        <v>#N/A</v>
      </c>
      <c r="C4160" s="149" t="e">
        <f>VLOOKUP(A4160,'MASTER KEY'!$A$2:$C10120,3,TRUE)</f>
        <v>#N/A</v>
      </c>
      <c r="D4160" s="6" t="e">
        <f t="shared" si="113"/>
        <v>#N/A</v>
      </c>
      <c r="E4160" s="149" t="e">
        <f t="shared" si="114"/>
        <v>#N/A</v>
      </c>
      <c r="F4160" s="173">
        <v>1</v>
      </c>
      <c r="G4160" t="e">
        <f>VLOOKUP(A4160,'MASTER KEY'!$A$2:$K9158,11,FALSE)</f>
        <v>#N/A</v>
      </c>
      <c r="H4160">
        <v>0</v>
      </c>
    </row>
    <row r="4161" spans="1:8">
      <c r="A4161" s="6">
        <f>'MASTER KEY'!A4161</f>
        <v>0</v>
      </c>
      <c r="B4161" t="e">
        <f>VLOOKUP(A4161,'MASTER KEY'!$A$2:$B10121,2,FALSE)</f>
        <v>#N/A</v>
      </c>
      <c r="C4161" s="149" t="e">
        <f>VLOOKUP(A4161,'MASTER KEY'!$A$2:$C10121,3,TRUE)</f>
        <v>#N/A</v>
      </c>
      <c r="D4161" s="6" t="e">
        <f t="shared" si="113"/>
        <v>#N/A</v>
      </c>
      <c r="E4161" s="149" t="e">
        <f t="shared" si="114"/>
        <v>#N/A</v>
      </c>
      <c r="F4161" s="173">
        <v>1</v>
      </c>
      <c r="G4161" t="e">
        <f>VLOOKUP(A4161,'MASTER KEY'!$A$2:$K9159,11,FALSE)</f>
        <v>#N/A</v>
      </c>
      <c r="H4161">
        <v>0</v>
      </c>
    </row>
    <row r="4162" spans="1:8">
      <c r="A4162" s="6">
        <f>'MASTER KEY'!A4162</f>
        <v>0</v>
      </c>
      <c r="B4162" t="e">
        <f>VLOOKUP(A4162,'MASTER KEY'!$A$2:$B10122,2,FALSE)</f>
        <v>#N/A</v>
      </c>
      <c r="C4162" s="149" t="e">
        <f>VLOOKUP(A4162,'MASTER KEY'!$A$2:$C10122,3,TRUE)</f>
        <v>#N/A</v>
      </c>
      <c r="D4162" s="6" t="e">
        <f t="shared" si="113"/>
        <v>#N/A</v>
      </c>
      <c r="E4162" s="149" t="e">
        <f t="shared" si="114"/>
        <v>#N/A</v>
      </c>
      <c r="F4162" s="173">
        <v>1</v>
      </c>
      <c r="G4162" t="e">
        <f>VLOOKUP(A4162,'MASTER KEY'!$A$2:$K9160,11,FALSE)</f>
        <v>#N/A</v>
      </c>
      <c r="H4162">
        <v>0</v>
      </c>
    </row>
    <row r="4163" spans="1:8">
      <c r="A4163" s="6">
        <f>'MASTER KEY'!A4163</f>
        <v>0</v>
      </c>
      <c r="B4163" t="e">
        <f>VLOOKUP(A4163,'MASTER KEY'!$A$2:$B10123,2,FALSE)</f>
        <v>#N/A</v>
      </c>
      <c r="C4163" s="149" t="e">
        <f>VLOOKUP(A4163,'MASTER KEY'!$A$2:$C10123,3,TRUE)</f>
        <v>#N/A</v>
      </c>
      <c r="D4163" s="6" t="e">
        <f t="shared" si="113"/>
        <v>#N/A</v>
      </c>
      <c r="E4163" s="149" t="e">
        <f t="shared" si="114"/>
        <v>#N/A</v>
      </c>
      <c r="F4163" s="173">
        <v>1</v>
      </c>
      <c r="G4163" t="e">
        <f>VLOOKUP(A4163,'MASTER KEY'!$A$2:$K9161,11,FALSE)</f>
        <v>#N/A</v>
      </c>
      <c r="H4163">
        <v>0</v>
      </c>
    </row>
    <row r="4164" spans="1:8">
      <c r="A4164" s="6">
        <f>'MASTER KEY'!A4164</f>
        <v>0</v>
      </c>
      <c r="B4164" t="e">
        <f>VLOOKUP(A4164,'MASTER KEY'!$A$2:$B10124,2,FALSE)</f>
        <v>#N/A</v>
      </c>
      <c r="C4164" s="149" t="e">
        <f>VLOOKUP(A4164,'MASTER KEY'!$A$2:$C10124,3,TRUE)</f>
        <v>#N/A</v>
      </c>
      <c r="D4164" s="6" t="e">
        <f t="shared" si="113"/>
        <v>#N/A</v>
      </c>
      <c r="E4164" s="149" t="e">
        <f t="shared" si="114"/>
        <v>#N/A</v>
      </c>
      <c r="F4164" s="173">
        <v>1</v>
      </c>
      <c r="G4164" t="e">
        <f>VLOOKUP(A4164,'MASTER KEY'!$A$2:$K9162,11,FALSE)</f>
        <v>#N/A</v>
      </c>
      <c r="H4164">
        <v>0</v>
      </c>
    </row>
    <row r="4165" spans="1:8">
      <c r="A4165" s="6">
        <f>'MASTER KEY'!A4165</f>
        <v>0</v>
      </c>
      <c r="B4165" t="e">
        <f>VLOOKUP(A4165,'MASTER KEY'!$A$2:$B10125,2,FALSE)</f>
        <v>#N/A</v>
      </c>
      <c r="C4165" s="149" t="e">
        <f>VLOOKUP(A4165,'MASTER KEY'!$A$2:$C10125,3,TRUE)</f>
        <v>#N/A</v>
      </c>
      <c r="D4165" s="6" t="e">
        <f t="shared" si="113"/>
        <v>#N/A</v>
      </c>
      <c r="E4165" s="149" t="e">
        <f t="shared" si="114"/>
        <v>#N/A</v>
      </c>
      <c r="F4165" s="173">
        <v>1</v>
      </c>
      <c r="G4165" t="e">
        <f>VLOOKUP(A4165,'MASTER KEY'!$A$2:$K9163,11,FALSE)</f>
        <v>#N/A</v>
      </c>
      <c r="H4165">
        <v>0</v>
      </c>
    </row>
    <row r="4166" spans="1:8">
      <c r="A4166" s="6">
        <f>'MASTER KEY'!A4166</f>
        <v>0</v>
      </c>
      <c r="B4166" t="e">
        <f>VLOOKUP(A4166,'MASTER KEY'!$A$2:$B10126,2,FALSE)</f>
        <v>#N/A</v>
      </c>
      <c r="C4166" s="149" t="e">
        <f>VLOOKUP(A4166,'MASTER KEY'!$A$2:$C10126,3,TRUE)</f>
        <v>#N/A</v>
      </c>
      <c r="D4166" s="6" t="e">
        <f t="shared" si="113"/>
        <v>#N/A</v>
      </c>
      <c r="E4166" s="149" t="e">
        <f t="shared" si="114"/>
        <v>#N/A</v>
      </c>
      <c r="F4166" s="173">
        <v>1</v>
      </c>
      <c r="G4166" t="e">
        <f>VLOOKUP(A4166,'MASTER KEY'!$A$2:$K9164,11,FALSE)</f>
        <v>#N/A</v>
      </c>
      <c r="H4166">
        <v>0</v>
      </c>
    </row>
    <row r="4167" spans="1:8">
      <c r="A4167" s="6">
        <f>'MASTER KEY'!A4167</f>
        <v>0</v>
      </c>
      <c r="B4167" t="e">
        <f>VLOOKUP(A4167,'MASTER KEY'!$A$2:$B10127,2,FALSE)</f>
        <v>#N/A</v>
      </c>
      <c r="C4167" s="149" t="e">
        <f>VLOOKUP(A4167,'MASTER KEY'!$A$2:$C10127,3,TRUE)</f>
        <v>#N/A</v>
      </c>
      <c r="D4167" s="6" t="e">
        <f t="shared" si="113"/>
        <v>#N/A</v>
      </c>
      <c r="E4167" s="149" t="e">
        <f t="shared" si="114"/>
        <v>#N/A</v>
      </c>
      <c r="F4167" s="173">
        <v>1</v>
      </c>
      <c r="G4167" t="e">
        <f>VLOOKUP(A4167,'MASTER KEY'!$A$2:$K9165,11,FALSE)</f>
        <v>#N/A</v>
      </c>
      <c r="H4167">
        <v>0</v>
      </c>
    </row>
    <row r="4168" spans="1:8">
      <c r="A4168" s="6">
        <f>'MASTER KEY'!A4168</f>
        <v>0</v>
      </c>
      <c r="B4168" t="e">
        <f>VLOOKUP(A4168,'MASTER KEY'!$A$2:$B10128,2,FALSE)</f>
        <v>#N/A</v>
      </c>
      <c r="C4168" s="149" t="e">
        <f>VLOOKUP(A4168,'MASTER KEY'!$A$2:$C10128,3,TRUE)</f>
        <v>#N/A</v>
      </c>
      <c r="D4168" s="6" t="e">
        <f t="shared" si="113"/>
        <v>#N/A</v>
      </c>
      <c r="E4168" s="149" t="e">
        <f t="shared" si="114"/>
        <v>#N/A</v>
      </c>
      <c r="F4168" s="173">
        <v>1</v>
      </c>
      <c r="G4168" t="e">
        <f>VLOOKUP(A4168,'MASTER KEY'!$A$2:$K9166,11,FALSE)</f>
        <v>#N/A</v>
      </c>
      <c r="H4168">
        <v>0</v>
      </c>
    </row>
    <row r="4169" spans="1:8">
      <c r="A4169" s="6">
        <f>'MASTER KEY'!A4169</f>
        <v>0</v>
      </c>
      <c r="B4169" t="e">
        <f>VLOOKUP(A4169,'MASTER KEY'!$A$2:$B10129,2,FALSE)</f>
        <v>#N/A</v>
      </c>
      <c r="C4169" s="149" t="e">
        <f>VLOOKUP(A4169,'MASTER KEY'!$A$2:$C10129,3,TRUE)</f>
        <v>#N/A</v>
      </c>
      <c r="D4169" s="6" t="e">
        <f t="shared" si="113"/>
        <v>#N/A</v>
      </c>
      <c r="E4169" s="149" t="e">
        <f t="shared" si="114"/>
        <v>#N/A</v>
      </c>
      <c r="F4169" s="173">
        <v>1</v>
      </c>
      <c r="G4169" t="e">
        <f>VLOOKUP(A4169,'MASTER KEY'!$A$2:$K9167,11,FALSE)</f>
        <v>#N/A</v>
      </c>
      <c r="H4169">
        <v>0</v>
      </c>
    </row>
    <row r="4170" spans="1:8">
      <c r="A4170" s="6">
        <f>'MASTER KEY'!A4170</f>
        <v>0</v>
      </c>
      <c r="B4170" t="e">
        <f>VLOOKUP(A4170,'MASTER KEY'!$A$2:$B10130,2,FALSE)</f>
        <v>#N/A</v>
      </c>
      <c r="C4170" s="149" t="e">
        <f>VLOOKUP(A4170,'MASTER KEY'!$A$2:$C10130,3,TRUE)</f>
        <v>#N/A</v>
      </c>
      <c r="D4170" s="6" t="e">
        <f t="shared" si="113"/>
        <v>#N/A</v>
      </c>
      <c r="E4170" s="149" t="e">
        <f t="shared" si="114"/>
        <v>#N/A</v>
      </c>
      <c r="F4170" s="173">
        <v>1</v>
      </c>
      <c r="G4170" t="e">
        <f>VLOOKUP(A4170,'MASTER KEY'!$A$2:$K9168,11,FALSE)</f>
        <v>#N/A</v>
      </c>
      <c r="H4170">
        <v>0</v>
      </c>
    </row>
    <row r="4171" spans="1:8">
      <c r="A4171" s="6">
        <f>'MASTER KEY'!A4171</f>
        <v>0</v>
      </c>
      <c r="B4171" t="e">
        <f>VLOOKUP(A4171,'MASTER KEY'!$A$2:$B10131,2,FALSE)</f>
        <v>#N/A</v>
      </c>
      <c r="C4171" s="149" t="e">
        <f>VLOOKUP(A4171,'MASTER KEY'!$A$2:$C10131,3,TRUE)</f>
        <v>#N/A</v>
      </c>
      <c r="D4171" s="6" t="e">
        <f t="shared" ref="D4171:D4234" si="115">SUBSTITUTE(SUBSTITUTE(SUBSTITUTE(SUBSTITUTE(SUBSTITUTE(SUBSTITUTE(SUBSTITUTE(SUBSTITUTE(SUBSTITUTE(SUBSTITUTE(SUBSTITUTE(SUBSTITUTE(B4171," ","_"),"%",""),"(",""),")",""),"/",""),",",""),"-",""),".",""),"'",""),"&lt;",""),"&gt;",""),"=","")</f>
        <v>#N/A</v>
      </c>
      <c r="E4171" s="149" t="e">
        <f t="shared" si="114"/>
        <v>#N/A</v>
      </c>
      <c r="F4171" s="173">
        <v>1</v>
      </c>
      <c r="G4171" t="e">
        <f>VLOOKUP(A4171,'MASTER KEY'!$A$2:$K9169,11,FALSE)</f>
        <v>#N/A</v>
      </c>
      <c r="H4171">
        <v>0</v>
      </c>
    </row>
    <row r="4172" spans="1:8">
      <c r="A4172" s="6">
        <f>'MASTER KEY'!A4172</f>
        <v>0</v>
      </c>
      <c r="B4172" t="e">
        <f>VLOOKUP(A4172,'MASTER KEY'!$A$2:$B10132,2,FALSE)</f>
        <v>#N/A</v>
      </c>
      <c r="C4172" s="149" t="e">
        <f>VLOOKUP(A4172,'MASTER KEY'!$A$2:$C10132,3,TRUE)</f>
        <v>#N/A</v>
      </c>
      <c r="D4172" s="6" t="e">
        <f t="shared" si="115"/>
        <v>#N/A</v>
      </c>
      <c r="E4172" s="149" t="e">
        <f t="shared" si="114"/>
        <v>#N/A</v>
      </c>
      <c r="F4172" s="173">
        <v>1</v>
      </c>
      <c r="G4172" t="e">
        <f>VLOOKUP(A4172,'MASTER KEY'!$A$2:$K9170,11,FALSE)</f>
        <v>#N/A</v>
      </c>
      <c r="H4172">
        <v>0</v>
      </c>
    </row>
    <row r="4173" spans="1:8">
      <c r="A4173" s="6">
        <f>'MASTER KEY'!A4173</f>
        <v>0</v>
      </c>
      <c r="B4173" t="e">
        <f>VLOOKUP(A4173,'MASTER KEY'!$A$2:$B10133,2,FALSE)</f>
        <v>#N/A</v>
      </c>
      <c r="C4173" s="149" t="e">
        <f>VLOOKUP(A4173,'MASTER KEY'!$A$2:$C10133,3,TRUE)</f>
        <v>#N/A</v>
      </c>
      <c r="D4173" s="6" t="e">
        <f t="shared" si="115"/>
        <v>#N/A</v>
      </c>
      <c r="E4173" s="149" t="e">
        <f t="shared" si="114"/>
        <v>#N/A</v>
      </c>
      <c r="F4173" s="173">
        <v>1</v>
      </c>
      <c r="G4173" t="e">
        <f>VLOOKUP(A4173,'MASTER KEY'!$A$2:$K9171,11,FALSE)</f>
        <v>#N/A</v>
      </c>
      <c r="H4173">
        <v>0</v>
      </c>
    </row>
    <row r="4174" spans="1:8">
      <c r="A4174" s="6">
        <f>'MASTER KEY'!A4174</f>
        <v>0</v>
      </c>
      <c r="B4174" t="e">
        <f>VLOOKUP(A4174,'MASTER KEY'!$A$2:$B10134,2,FALSE)</f>
        <v>#N/A</v>
      </c>
      <c r="C4174" s="149" t="e">
        <f>VLOOKUP(A4174,'MASTER KEY'!$A$2:$C10134,3,TRUE)</f>
        <v>#N/A</v>
      </c>
      <c r="D4174" s="6" t="e">
        <f t="shared" si="115"/>
        <v>#N/A</v>
      </c>
      <c r="E4174" s="149" t="e">
        <f t="shared" si="114"/>
        <v>#N/A</v>
      </c>
      <c r="F4174" s="173">
        <v>1</v>
      </c>
      <c r="G4174" t="e">
        <f>VLOOKUP(A4174,'MASTER KEY'!$A$2:$K9172,11,FALSE)</f>
        <v>#N/A</v>
      </c>
      <c r="H4174">
        <v>0</v>
      </c>
    </row>
    <row r="4175" spans="1:8">
      <c r="A4175" s="6">
        <f>'MASTER KEY'!A4175</f>
        <v>0</v>
      </c>
      <c r="B4175" t="e">
        <f>VLOOKUP(A4175,'MASTER KEY'!$A$2:$B10135,2,FALSE)</f>
        <v>#N/A</v>
      </c>
      <c r="C4175" s="149" t="e">
        <f>VLOOKUP(A4175,'MASTER KEY'!$A$2:$C10135,3,TRUE)</f>
        <v>#N/A</v>
      </c>
      <c r="D4175" s="6" t="e">
        <f t="shared" si="115"/>
        <v>#N/A</v>
      </c>
      <c r="E4175" s="149" t="e">
        <f t="shared" si="114"/>
        <v>#N/A</v>
      </c>
      <c r="F4175" s="173">
        <v>1</v>
      </c>
      <c r="G4175" t="e">
        <f>VLOOKUP(A4175,'MASTER KEY'!$A$2:$K9173,11,FALSE)</f>
        <v>#N/A</v>
      </c>
      <c r="H4175">
        <v>0</v>
      </c>
    </row>
    <row r="4176" spans="1:8">
      <c r="A4176" s="6">
        <f>'MASTER KEY'!A4176</f>
        <v>0</v>
      </c>
      <c r="B4176" t="e">
        <f>VLOOKUP(A4176,'MASTER KEY'!$A$2:$B10136,2,FALSE)</f>
        <v>#N/A</v>
      </c>
      <c r="C4176" s="149" t="e">
        <f>VLOOKUP(A4176,'MASTER KEY'!$A$2:$C10136,3,TRUE)</f>
        <v>#N/A</v>
      </c>
      <c r="D4176" s="6" t="e">
        <f t="shared" si="115"/>
        <v>#N/A</v>
      </c>
      <c r="E4176" s="149" t="e">
        <f t="shared" si="114"/>
        <v>#N/A</v>
      </c>
      <c r="F4176" s="173">
        <v>1</v>
      </c>
      <c r="G4176" t="e">
        <f>VLOOKUP(A4176,'MASTER KEY'!$A$2:$K9174,11,FALSE)</f>
        <v>#N/A</v>
      </c>
      <c r="H4176">
        <v>0</v>
      </c>
    </row>
    <row r="4177" spans="1:8">
      <c r="A4177" s="6">
        <f>'MASTER KEY'!A4177</f>
        <v>0</v>
      </c>
      <c r="B4177" t="e">
        <f>VLOOKUP(A4177,'MASTER KEY'!$A$2:$B10137,2,FALSE)</f>
        <v>#N/A</v>
      </c>
      <c r="C4177" s="149" t="e">
        <f>VLOOKUP(A4177,'MASTER KEY'!$A$2:$C10137,3,TRUE)</f>
        <v>#N/A</v>
      </c>
      <c r="D4177" s="6" t="e">
        <f t="shared" si="115"/>
        <v>#N/A</v>
      </c>
      <c r="E4177" s="149" t="e">
        <f t="shared" si="114"/>
        <v>#N/A</v>
      </c>
      <c r="F4177" s="173">
        <v>1</v>
      </c>
      <c r="G4177" t="e">
        <f>VLOOKUP(A4177,'MASTER KEY'!$A$2:$K9175,11,FALSE)</f>
        <v>#N/A</v>
      </c>
      <c r="H4177">
        <v>0</v>
      </c>
    </row>
    <row r="4178" spans="1:8">
      <c r="A4178" s="6">
        <f>'MASTER KEY'!A4178</f>
        <v>0</v>
      </c>
      <c r="B4178" t="e">
        <f>VLOOKUP(A4178,'MASTER KEY'!$A$2:$B10138,2,FALSE)</f>
        <v>#N/A</v>
      </c>
      <c r="C4178" s="149" t="e">
        <f>VLOOKUP(A4178,'MASTER KEY'!$A$2:$C10138,3,TRUE)</f>
        <v>#N/A</v>
      </c>
      <c r="D4178" s="6" t="e">
        <f t="shared" si="115"/>
        <v>#N/A</v>
      </c>
      <c r="E4178" s="149" t="e">
        <f t="shared" si="114"/>
        <v>#N/A</v>
      </c>
      <c r="F4178" s="173">
        <v>1</v>
      </c>
      <c r="G4178" t="e">
        <f>VLOOKUP(A4178,'MASTER KEY'!$A$2:$K9176,11,FALSE)</f>
        <v>#N/A</v>
      </c>
      <c r="H4178">
        <v>0</v>
      </c>
    </row>
    <row r="4179" spans="1:8">
      <c r="A4179" s="6">
        <f>'MASTER KEY'!A4179</f>
        <v>0</v>
      </c>
      <c r="B4179" t="e">
        <f>VLOOKUP(A4179,'MASTER KEY'!$A$2:$B10139,2,FALSE)</f>
        <v>#N/A</v>
      </c>
      <c r="C4179" s="149" t="e">
        <f>VLOOKUP(A4179,'MASTER KEY'!$A$2:$C10139,3,TRUE)</f>
        <v>#N/A</v>
      </c>
      <c r="D4179" s="6" t="e">
        <f t="shared" si="115"/>
        <v>#N/A</v>
      </c>
      <c r="E4179" s="149" t="e">
        <f t="shared" si="114"/>
        <v>#N/A</v>
      </c>
      <c r="F4179" s="173">
        <v>1</v>
      </c>
      <c r="G4179" t="e">
        <f>VLOOKUP(A4179,'MASTER KEY'!$A$2:$K9177,11,FALSE)</f>
        <v>#N/A</v>
      </c>
      <c r="H4179">
        <v>0</v>
      </c>
    </row>
    <row r="4180" spans="1:8">
      <c r="A4180" s="6">
        <f>'MASTER KEY'!A4180</f>
        <v>0</v>
      </c>
      <c r="B4180" t="e">
        <f>VLOOKUP(A4180,'MASTER KEY'!$A$2:$B10140,2,FALSE)</f>
        <v>#N/A</v>
      </c>
      <c r="C4180" s="149" t="e">
        <f>VLOOKUP(A4180,'MASTER KEY'!$A$2:$C10140,3,TRUE)</f>
        <v>#N/A</v>
      </c>
      <c r="D4180" s="6" t="e">
        <f t="shared" si="115"/>
        <v>#N/A</v>
      </c>
      <c r="E4180" s="149" t="e">
        <f t="shared" si="114"/>
        <v>#N/A</v>
      </c>
      <c r="F4180" s="173">
        <v>1</v>
      </c>
      <c r="G4180" t="e">
        <f>VLOOKUP(A4180,'MASTER KEY'!$A$2:$K9178,11,FALSE)</f>
        <v>#N/A</v>
      </c>
      <c r="H4180">
        <v>0</v>
      </c>
    </row>
    <row r="4181" spans="1:8">
      <c r="A4181" s="6">
        <f>'MASTER KEY'!A4181</f>
        <v>0</v>
      </c>
      <c r="B4181" t="e">
        <f>VLOOKUP(A4181,'MASTER KEY'!$A$2:$B10141,2,FALSE)</f>
        <v>#N/A</v>
      </c>
      <c r="C4181" s="149" t="e">
        <f>VLOOKUP(A4181,'MASTER KEY'!$A$2:$C10141,3,TRUE)</f>
        <v>#N/A</v>
      </c>
      <c r="D4181" s="6" t="e">
        <f t="shared" si="115"/>
        <v>#N/A</v>
      </c>
      <c r="E4181" s="149" t="e">
        <f t="shared" si="114"/>
        <v>#N/A</v>
      </c>
      <c r="F4181" s="173">
        <v>1</v>
      </c>
      <c r="G4181" t="e">
        <f>VLOOKUP(A4181,'MASTER KEY'!$A$2:$K9179,11,FALSE)</f>
        <v>#N/A</v>
      </c>
      <c r="H4181">
        <v>0</v>
      </c>
    </row>
    <row r="4182" spans="1:8">
      <c r="A4182" s="6">
        <f>'MASTER KEY'!A4182</f>
        <v>0</v>
      </c>
      <c r="B4182" t="e">
        <f>VLOOKUP(A4182,'MASTER KEY'!$A$2:$B10142,2,FALSE)</f>
        <v>#N/A</v>
      </c>
      <c r="C4182" s="149" t="e">
        <f>VLOOKUP(A4182,'MASTER KEY'!$A$2:$C10142,3,TRUE)</f>
        <v>#N/A</v>
      </c>
      <c r="D4182" s="6" t="e">
        <f t="shared" si="115"/>
        <v>#N/A</v>
      </c>
      <c r="E4182" s="149" t="e">
        <f t="shared" si="114"/>
        <v>#N/A</v>
      </c>
      <c r="F4182" s="173">
        <v>1</v>
      </c>
      <c r="G4182" t="e">
        <f>VLOOKUP(A4182,'MASTER KEY'!$A$2:$K9180,11,FALSE)</f>
        <v>#N/A</v>
      </c>
      <c r="H4182">
        <v>0</v>
      </c>
    </row>
    <row r="4183" spans="1:8">
      <c r="A4183" s="6">
        <f>'MASTER KEY'!A4183</f>
        <v>0</v>
      </c>
      <c r="B4183" t="e">
        <f>VLOOKUP(A4183,'MASTER KEY'!$A$2:$B10143,2,FALSE)</f>
        <v>#N/A</v>
      </c>
      <c r="C4183" s="149" t="e">
        <f>VLOOKUP(A4183,'MASTER KEY'!$A$2:$C10143,3,TRUE)</f>
        <v>#N/A</v>
      </c>
      <c r="D4183" s="6" t="e">
        <f t="shared" si="115"/>
        <v>#N/A</v>
      </c>
      <c r="E4183" s="149" t="e">
        <f t="shared" si="114"/>
        <v>#N/A</v>
      </c>
      <c r="F4183" s="173">
        <v>1</v>
      </c>
      <c r="G4183" t="e">
        <f>VLOOKUP(A4183,'MASTER KEY'!$A$2:$K9181,11,FALSE)</f>
        <v>#N/A</v>
      </c>
      <c r="H4183">
        <v>0</v>
      </c>
    </row>
    <row r="4184" spans="1:8">
      <c r="A4184" s="6">
        <f>'MASTER KEY'!A4184</f>
        <v>0</v>
      </c>
      <c r="B4184" t="e">
        <f>VLOOKUP(A4184,'MASTER KEY'!$A$2:$B10144,2,FALSE)</f>
        <v>#N/A</v>
      </c>
      <c r="C4184" s="149" t="e">
        <f>VLOOKUP(A4184,'MASTER KEY'!$A$2:$C10144,3,TRUE)</f>
        <v>#N/A</v>
      </c>
      <c r="D4184" s="6" t="e">
        <f t="shared" si="115"/>
        <v>#N/A</v>
      </c>
      <c r="E4184" s="149" t="e">
        <f t="shared" si="114"/>
        <v>#N/A</v>
      </c>
      <c r="F4184" s="173">
        <v>1</v>
      </c>
      <c r="G4184" t="e">
        <f>VLOOKUP(A4184,'MASTER KEY'!$A$2:$K9182,11,FALSE)</f>
        <v>#N/A</v>
      </c>
      <c r="H4184">
        <v>0</v>
      </c>
    </row>
    <row r="4185" spans="1:8">
      <c r="A4185" s="6">
        <f>'MASTER KEY'!A4185</f>
        <v>0</v>
      </c>
      <c r="B4185" t="e">
        <f>VLOOKUP(A4185,'MASTER KEY'!$A$2:$B10145,2,FALSE)</f>
        <v>#N/A</v>
      </c>
      <c r="C4185" s="149" t="e">
        <f>VLOOKUP(A4185,'MASTER KEY'!$A$2:$C10145,3,TRUE)</f>
        <v>#N/A</v>
      </c>
      <c r="D4185" s="6" t="e">
        <f t="shared" si="115"/>
        <v>#N/A</v>
      </c>
      <c r="E4185" s="149" t="e">
        <f t="shared" si="114"/>
        <v>#N/A</v>
      </c>
      <c r="F4185" s="173">
        <v>1</v>
      </c>
      <c r="G4185" t="e">
        <f>VLOOKUP(A4185,'MASTER KEY'!$A$2:$K9183,11,FALSE)</f>
        <v>#N/A</v>
      </c>
      <c r="H4185">
        <v>0</v>
      </c>
    </row>
    <row r="4186" spans="1:8">
      <c r="A4186" s="6">
        <f>'MASTER KEY'!A4186</f>
        <v>0</v>
      </c>
      <c r="B4186" t="e">
        <f>VLOOKUP(A4186,'MASTER KEY'!$A$2:$B10146,2,FALSE)</f>
        <v>#N/A</v>
      </c>
      <c r="C4186" s="149" t="e">
        <f>VLOOKUP(A4186,'MASTER KEY'!$A$2:$C10146,3,TRUE)</f>
        <v>#N/A</v>
      </c>
      <c r="D4186" s="6" t="e">
        <f t="shared" si="115"/>
        <v>#N/A</v>
      </c>
      <c r="E4186" s="149" t="e">
        <f t="shared" si="114"/>
        <v>#N/A</v>
      </c>
      <c r="F4186" s="173">
        <v>1</v>
      </c>
      <c r="G4186" t="e">
        <f>VLOOKUP(A4186,'MASTER KEY'!$A$2:$K9184,11,FALSE)</f>
        <v>#N/A</v>
      </c>
      <c r="H4186">
        <v>0</v>
      </c>
    </row>
    <row r="4187" spans="1:8">
      <c r="A4187" s="6">
        <f>'MASTER KEY'!A4187</f>
        <v>0</v>
      </c>
      <c r="B4187" t="e">
        <f>VLOOKUP(A4187,'MASTER KEY'!$A$2:$B10147,2,FALSE)</f>
        <v>#N/A</v>
      </c>
      <c r="C4187" s="149" t="e">
        <f>VLOOKUP(A4187,'MASTER KEY'!$A$2:$C10147,3,TRUE)</f>
        <v>#N/A</v>
      </c>
      <c r="D4187" s="6" t="e">
        <f t="shared" si="115"/>
        <v>#N/A</v>
      </c>
      <c r="E4187" s="149" t="e">
        <f t="shared" si="114"/>
        <v>#N/A</v>
      </c>
      <c r="F4187" s="173">
        <v>1</v>
      </c>
      <c r="G4187" t="e">
        <f>VLOOKUP(A4187,'MASTER KEY'!$A$2:$K9185,11,FALSE)</f>
        <v>#N/A</v>
      </c>
      <c r="H4187">
        <v>0</v>
      </c>
    </row>
    <row r="4188" spans="1:8">
      <c r="A4188" s="6">
        <f>'MASTER KEY'!A4188</f>
        <v>0</v>
      </c>
      <c r="B4188" t="e">
        <f>VLOOKUP(A4188,'MASTER KEY'!$A$2:$B10148,2,FALSE)</f>
        <v>#N/A</v>
      </c>
      <c r="C4188" s="149" t="e">
        <f>VLOOKUP(A4188,'MASTER KEY'!$A$2:$C10148,3,TRUE)</f>
        <v>#N/A</v>
      </c>
      <c r="D4188" s="6" t="e">
        <f t="shared" si="115"/>
        <v>#N/A</v>
      </c>
      <c r="E4188" s="149" t="e">
        <f t="shared" si="114"/>
        <v>#N/A</v>
      </c>
      <c r="F4188" s="173">
        <v>1</v>
      </c>
      <c r="G4188" t="e">
        <f>VLOOKUP(A4188,'MASTER KEY'!$A$2:$K9186,11,FALSE)</f>
        <v>#N/A</v>
      </c>
      <c r="H4188">
        <v>0</v>
      </c>
    </row>
    <row r="4189" spans="1:8">
      <c r="A4189" s="6">
        <f>'MASTER KEY'!A4189</f>
        <v>0</v>
      </c>
      <c r="B4189" t="e">
        <f>VLOOKUP(A4189,'MASTER KEY'!$A$2:$B10149,2,FALSE)</f>
        <v>#N/A</v>
      </c>
      <c r="C4189" s="149" t="e">
        <f>VLOOKUP(A4189,'MASTER KEY'!$A$2:$C10149,3,TRUE)</f>
        <v>#N/A</v>
      </c>
      <c r="D4189" s="6" t="e">
        <f t="shared" si="115"/>
        <v>#N/A</v>
      </c>
      <c r="E4189" s="149" t="e">
        <f t="shared" si="114"/>
        <v>#N/A</v>
      </c>
      <c r="F4189" s="173">
        <v>1</v>
      </c>
      <c r="G4189" t="e">
        <f>VLOOKUP(A4189,'MASTER KEY'!$A$2:$K9187,11,FALSE)</f>
        <v>#N/A</v>
      </c>
      <c r="H4189">
        <v>0</v>
      </c>
    </row>
    <row r="4190" spans="1:8">
      <c r="A4190" s="6">
        <f>'MASTER KEY'!A4190</f>
        <v>0</v>
      </c>
      <c r="B4190" t="e">
        <f>VLOOKUP(A4190,'MASTER KEY'!$A$2:$B10150,2,FALSE)</f>
        <v>#N/A</v>
      </c>
      <c r="C4190" s="149" t="e">
        <f>VLOOKUP(A4190,'MASTER KEY'!$A$2:$C10150,3,TRUE)</f>
        <v>#N/A</v>
      </c>
      <c r="D4190" s="6" t="e">
        <f t="shared" si="115"/>
        <v>#N/A</v>
      </c>
      <c r="E4190" s="149" t="e">
        <f t="shared" si="114"/>
        <v>#N/A</v>
      </c>
      <c r="F4190" s="173">
        <v>1</v>
      </c>
      <c r="G4190" t="e">
        <f>VLOOKUP(A4190,'MASTER KEY'!$A$2:$K9188,11,FALSE)</f>
        <v>#N/A</v>
      </c>
      <c r="H4190">
        <v>0</v>
      </c>
    </row>
    <row r="4191" spans="1:8">
      <c r="A4191" s="6">
        <f>'MASTER KEY'!A4191</f>
        <v>0</v>
      </c>
      <c r="B4191" t="e">
        <f>VLOOKUP(A4191,'MASTER KEY'!$A$2:$B10151,2,FALSE)</f>
        <v>#N/A</v>
      </c>
      <c r="C4191" s="149" t="e">
        <f>VLOOKUP(A4191,'MASTER KEY'!$A$2:$C10151,3,TRUE)</f>
        <v>#N/A</v>
      </c>
      <c r="D4191" s="6" t="e">
        <f t="shared" si="115"/>
        <v>#N/A</v>
      </c>
      <c r="E4191" s="149" t="e">
        <f t="shared" si="114"/>
        <v>#N/A</v>
      </c>
      <c r="F4191" s="173">
        <v>1</v>
      </c>
      <c r="G4191" t="e">
        <f>VLOOKUP(A4191,'MASTER KEY'!$A$2:$K9189,11,FALSE)</f>
        <v>#N/A</v>
      </c>
      <c r="H4191">
        <v>0</v>
      </c>
    </row>
    <row r="4192" spans="1:8">
      <c r="A4192" s="6">
        <f>'MASTER KEY'!A4192</f>
        <v>0</v>
      </c>
      <c r="B4192" t="e">
        <f>VLOOKUP(A4192,'MASTER KEY'!$A$2:$B10152,2,FALSE)</f>
        <v>#N/A</v>
      </c>
      <c r="C4192" s="149" t="e">
        <f>VLOOKUP(A4192,'MASTER KEY'!$A$2:$C10152,3,TRUE)</f>
        <v>#N/A</v>
      </c>
      <c r="D4192" s="6" t="e">
        <f t="shared" si="115"/>
        <v>#N/A</v>
      </c>
      <c r="E4192" s="149" t="e">
        <f t="shared" si="114"/>
        <v>#N/A</v>
      </c>
      <c r="F4192" s="173">
        <v>1</v>
      </c>
      <c r="G4192" t="e">
        <f>VLOOKUP(A4192,'MASTER KEY'!$A$2:$K9190,11,FALSE)</f>
        <v>#N/A</v>
      </c>
      <c r="H4192">
        <v>0</v>
      </c>
    </row>
    <row r="4193" spans="1:8">
      <c r="A4193" s="6">
        <f>'MASTER KEY'!A4193</f>
        <v>0</v>
      </c>
      <c r="B4193" t="e">
        <f>VLOOKUP(A4193,'MASTER KEY'!$A$2:$B10153,2,FALSE)</f>
        <v>#N/A</v>
      </c>
      <c r="C4193" s="149" t="e">
        <f>VLOOKUP(A4193,'MASTER KEY'!$A$2:$C10153,3,TRUE)</f>
        <v>#N/A</v>
      </c>
      <c r="D4193" s="6" t="e">
        <f t="shared" si="115"/>
        <v>#N/A</v>
      </c>
      <c r="E4193" s="149" t="e">
        <f t="shared" si="114"/>
        <v>#N/A</v>
      </c>
      <c r="F4193" s="173">
        <v>1</v>
      </c>
      <c r="G4193" t="e">
        <f>VLOOKUP(A4193,'MASTER KEY'!$A$2:$K9191,11,FALSE)</f>
        <v>#N/A</v>
      </c>
      <c r="H4193">
        <v>0</v>
      </c>
    </row>
    <row r="4194" spans="1:8">
      <c r="A4194" s="6">
        <f>'MASTER KEY'!A4194</f>
        <v>0</v>
      </c>
      <c r="B4194" t="e">
        <f>VLOOKUP(A4194,'MASTER KEY'!$A$2:$B10154,2,FALSE)</f>
        <v>#N/A</v>
      </c>
      <c r="C4194" s="149" t="e">
        <f>VLOOKUP(A4194,'MASTER KEY'!$A$2:$C10154,3,TRUE)</f>
        <v>#N/A</v>
      </c>
      <c r="D4194" s="6" t="e">
        <f t="shared" si="115"/>
        <v>#N/A</v>
      </c>
      <c r="E4194" s="149" t="e">
        <f t="shared" si="114"/>
        <v>#N/A</v>
      </c>
      <c r="F4194" s="173">
        <v>1</v>
      </c>
      <c r="G4194" t="e">
        <f>VLOOKUP(A4194,'MASTER KEY'!$A$2:$K9192,11,FALSE)</f>
        <v>#N/A</v>
      </c>
      <c r="H4194">
        <v>0</v>
      </c>
    </row>
    <row r="4195" spans="1:8">
      <c r="A4195" s="6">
        <f>'MASTER KEY'!A4195</f>
        <v>0</v>
      </c>
      <c r="B4195" t="e">
        <f>VLOOKUP(A4195,'MASTER KEY'!$A$2:$B10155,2,FALSE)</f>
        <v>#N/A</v>
      </c>
      <c r="C4195" s="149" t="e">
        <f>VLOOKUP(A4195,'MASTER KEY'!$A$2:$C10155,3,TRUE)</f>
        <v>#N/A</v>
      </c>
      <c r="D4195" s="6" t="e">
        <f t="shared" si="115"/>
        <v>#N/A</v>
      </c>
      <c r="E4195" s="149" t="e">
        <f t="shared" si="114"/>
        <v>#N/A</v>
      </c>
      <c r="F4195" s="173">
        <v>1</v>
      </c>
      <c r="G4195" t="e">
        <f>VLOOKUP(A4195,'MASTER KEY'!$A$2:$K9193,11,FALSE)</f>
        <v>#N/A</v>
      </c>
      <c r="H4195">
        <v>0</v>
      </c>
    </row>
    <row r="4196" spans="1:8">
      <c r="A4196" s="6">
        <f>'MASTER KEY'!A4196</f>
        <v>0</v>
      </c>
      <c r="B4196" t="e">
        <f>VLOOKUP(A4196,'MASTER KEY'!$A$2:$B10156,2,FALSE)</f>
        <v>#N/A</v>
      </c>
      <c r="C4196" s="149" t="e">
        <f>VLOOKUP(A4196,'MASTER KEY'!$A$2:$C10156,3,TRUE)</f>
        <v>#N/A</v>
      </c>
      <c r="D4196" s="6" t="e">
        <f t="shared" si="115"/>
        <v>#N/A</v>
      </c>
      <c r="E4196" s="149" t="e">
        <f t="shared" si="114"/>
        <v>#N/A</v>
      </c>
      <c r="F4196" s="173">
        <v>1</v>
      </c>
      <c r="G4196" t="e">
        <f>VLOOKUP(A4196,'MASTER KEY'!$A$2:$K9194,11,FALSE)</f>
        <v>#N/A</v>
      </c>
      <c r="H4196">
        <v>0</v>
      </c>
    </row>
    <row r="4197" spans="1:8">
      <c r="A4197" s="6">
        <f>'MASTER KEY'!A4197</f>
        <v>0</v>
      </c>
      <c r="B4197" t="e">
        <f>VLOOKUP(A4197,'MASTER KEY'!$A$2:$B10157,2,FALSE)</f>
        <v>#N/A</v>
      </c>
      <c r="C4197" s="149" t="e">
        <f>VLOOKUP(A4197,'MASTER KEY'!$A$2:$C10157,3,TRUE)</f>
        <v>#N/A</v>
      </c>
      <c r="D4197" s="6" t="e">
        <f t="shared" si="115"/>
        <v>#N/A</v>
      </c>
      <c r="E4197" s="149" t="e">
        <f t="shared" si="114"/>
        <v>#N/A</v>
      </c>
      <c r="F4197" s="173">
        <v>1</v>
      </c>
      <c r="G4197" t="e">
        <f>VLOOKUP(A4197,'MASTER KEY'!$A$2:$K9195,11,FALSE)</f>
        <v>#N/A</v>
      </c>
      <c r="H4197">
        <v>0</v>
      </c>
    </row>
    <row r="4198" spans="1:8">
      <c r="A4198" s="6">
        <f>'MASTER KEY'!A4198</f>
        <v>0</v>
      </c>
      <c r="B4198" t="e">
        <f>VLOOKUP(A4198,'MASTER KEY'!$A$2:$B10158,2,FALSE)</f>
        <v>#N/A</v>
      </c>
      <c r="C4198" s="149" t="e">
        <f>VLOOKUP(A4198,'MASTER KEY'!$A$2:$C10158,3,TRUE)</f>
        <v>#N/A</v>
      </c>
      <c r="D4198" s="6" t="e">
        <f t="shared" si="115"/>
        <v>#N/A</v>
      </c>
      <c r="E4198" s="149" t="e">
        <f t="shared" si="114"/>
        <v>#N/A</v>
      </c>
      <c r="F4198" s="173">
        <v>1</v>
      </c>
      <c r="G4198" t="e">
        <f>VLOOKUP(A4198,'MASTER KEY'!$A$2:$K9196,11,FALSE)</f>
        <v>#N/A</v>
      </c>
      <c r="H4198">
        <v>0</v>
      </c>
    </row>
    <row r="4199" spans="1:8">
      <c r="A4199" s="6">
        <f>'MASTER KEY'!A4199</f>
        <v>0</v>
      </c>
      <c r="B4199" t="e">
        <f>VLOOKUP(A4199,'MASTER KEY'!$A$2:$B10159,2,FALSE)</f>
        <v>#N/A</v>
      </c>
      <c r="C4199" s="149" t="e">
        <f>VLOOKUP(A4199,'MASTER KEY'!$A$2:$C10159,3,TRUE)</f>
        <v>#N/A</v>
      </c>
      <c r="D4199" s="6" t="e">
        <f t="shared" si="115"/>
        <v>#N/A</v>
      </c>
      <c r="E4199" s="149" t="e">
        <f t="shared" si="114"/>
        <v>#N/A</v>
      </c>
      <c r="F4199" s="173">
        <v>1</v>
      </c>
      <c r="G4199" t="e">
        <f>VLOOKUP(A4199,'MASTER KEY'!$A$2:$K9197,11,FALSE)</f>
        <v>#N/A</v>
      </c>
      <c r="H4199">
        <v>0</v>
      </c>
    </row>
    <row r="4200" spans="1:8">
      <c r="A4200" s="6">
        <f>'MASTER KEY'!A4200</f>
        <v>0</v>
      </c>
      <c r="B4200" t="e">
        <f>VLOOKUP(A4200,'MASTER KEY'!$A$2:$B10160,2,FALSE)</f>
        <v>#N/A</v>
      </c>
      <c r="C4200" s="149" t="e">
        <f>VLOOKUP(A4200,'MASTER KEY'!$A$2:$C10160,3,TRUE)</f>
        <v>#N/A</v>
      </c>
      <c r="D4200" s="6" t="e">
        <f t="shared" si="115"/>
        <v>#N/A</v>
      </c>
      <c r="E4200" s="149" t="e">
        <f t="shared" si="114"/>
        <v>#N/A</v>
      </c>
      <c r="F4200" s="173">
        <v>1</v>
      </c>
      <c r="G4200" t="e">
        <f>VLOOKUP(A4200,'MASTER KEY'!$A$2:$K9198,11,FALSE)</f>
        <v>#N/A</v>
      </c>
      <c r="H4200">
        <v>0</v>
      </c>
    </row>
    <row r="4201" spans="1:8">
      <c r="A4201" s="6">
        <f>'MASTER KEY'!A4201</f>
        <v>0</v>
      </c>
      <c r="B4201" t="e">
        <f>VLOOKUP(A4201,'MASTER KEY'!$A$2:$B10161,2,FALSE)</f>
        <v>#N/A</v>
      </c>
      <c r="C4201" s="149" t="e">
        <f>VLOOKUP(A4201,'MASTER KEY'!$A$2:$C10161,3,TRUE)</f>
        <v>#N/A</v>
      </c>
      <c r="D4201" s="6" t="e">
        <f t="shared" si="115"/>
        <v>#N/A</v>
      </c>
      <c r="E4201" s="149" t="e">
        <f t="shared" si="114"/>
        <v>#N/A</v>
      </c>
      <c r="F4201" s="173">
        <v>1</v>
      </c>
      <c r="G4201" t="e">
        <f>VLOOKUP(A4201,'MASTER KEY'!$A$2:$K9199,11,FALSE)</f>
        <v>#N/A</v>
      </c>
      <c r="H4201">
        <v>0</v>
      </c>
    </row>
    <row r="4202" spans="1:8">
      <c r="A4202" s="6">
        <f>'MASTER KEY'!A4202</f>
        <v>0</v>
      </c>
      <c r="B4202" t="e">
        <f>VLOOKUP(A4202,'MASTER KEY'!$A$2:$B10162,2,FALSE)</f>
        <v>#N/A</v>
      </c>
      <c r="C4202" s="149" t="e">
        <f>VLOOKUP(A4202,'MASTER KEY'!$A$2:$C10162,3,TRUE)</f>
        <v>#N/A</v>
      </c>
      <c r="D4202" s="6" t="e">
        <f t="shared" si="115"/>
        <v>#N/A</v>
      </c>
      <c r="E4202" s="149" t="e">
        <f t="shared" si="114"/>
        <v>#N/A</v>
      </c>
      <c r="F4202" s="173">
        <v>1</v>
      </c>
      <c r="G4202" t="e">
        <f>VLOOKUP(A4202,'MASTER KEY'!$A$2:$K9200,11,FALSE)</f>
        <v>#N/A</v>
      </c>
      <c r="H4202">
        <v>0</v>
      </c>
    </row>
    <row r="4203" spans="1:8">
      <c r="A4203" s="6">
        <f>'MASTER KEY'!A4203</f>
        <v>0</v>
      </c>
      <c r="B4203" t="e">
        <f>VLOOKUP(A4203,'MASTER KEY'!$A$2:$B10163,2,FALSE)</f>
        <v>#N/A</v>
      </c>
      <c r="C4203" s="149" t="e">
        <f>VLOOKUP(A4203,'MASTER KEY'!$A$2:$C10163,3,TRUE)</f>
        <v>#N/A</v>
      </c>
      <c r="D4203" s="6" t="e">
        <f t="shared" si="115"/>
        <v>#N/A</v>
      </c>
      <c r="E4203" s="149" t="e">
        <f t="shared" si="114"/>
        <v>#N/A</v>
      </c>
      <c r="F4203" s="173">
        <v>1</v>
      </c>
      <c r="G4203" t="e">
        <f>VLOOKUP(A4203,'MASTER KEY'!$A$2:$K9201,11,FALSE)</f>
        <v>#N/A</v>
      </c>
      <c r="H4203">
        <v>0</v>
      </c>
    </row>
    <row r="4204" spans="1:8">
      <c r="A4204" s="6">
        <f>'MASTER KEY'!A4204</f>
        <v>0</v>
      </c>
      <c r="B4204" t="e">
        <f>VLOOKUP(A4204,'MASTER KEY'!$A$2:$B10164,2,FALSE)</f>
        <v>#N/A</v>
      </c>
      <c r="C4204" s="149" t="e">
        <f>VLOOKUP(A4204,'MASTER KEY'!$A$2:$C10164,3,TRUE)</f>
        <v>#N/A</v>
      </c>
      <c r="D4204" s="6" t="e">
        <f t="shared" si="115"/>
        <v>#N/A</v>
      </c>
      <c r="E4204" s="149" t="e">
        <f t="shared" si="114"/>
        <v>#N/A</v>
      </c>
      <c r="F4204" s="173">
        <v>1</v>
      </c>
      <c r="G4204" t="e">
        <f>VLOOKUP(A4204,'MASTER KEY'!$A$2:$K9202,11,FALSE)</f>
        <v>#N/A</v>
      </c>
      <c r="H4204">
        <v>0</v>
      </c>
    </row>
    <row r="4205" spans="1:8">
      <c r="A4205" s="6">
        <f>'MASTER KEY'!A4205</f>
        <v>0</v>
      </c>
      <c r="B4205" t="e">
        <f>VLOOKUP(A4205,'MASTER KEY'!$A$2:$B10165,2,FALSE)</f>
        <v>#N/A</v>
      </c>
      <c r="C4205" s="149" t="e">
        <f>VLOOKUP(A4205,'MASTER KEY'!$A$2:$C10165,3,TRUE)</f>
        <v>#N/A</v>
      </c>
      <c r="D4205" s="6" t="e">
        <f t="shared" si="115"/>
        <v>#N/A</v>
      </c>
      <c r="E4205" s="149" t="e">
        <f t="shared" si="114"/>
        <v>#N/A</v>
      </c>
      <c r="F4205" s="173">
        <v>1</v>
      </c>
      <c r="G4205" t="e">
        <f>VLOOKUP(A4205,'MASTER KEY'!$A$2:$K9203,11,FALSE)</f>
        <v>#N/A</v>
      </c>
      <c r="H4205">
        <v>0</v>
      </c>
    </row>
    <row r="4206" spans="1:8">
      <c r="A4206" s="6">
        <f>'MASTER KEY'!A4206</f>
        <v>0</v>
      </c>
      <c r="B4206" t="e">
        <f>VLOOKUP(A4206,'MASTER KEY'!$A$2:$B10166,2,FALSE)</f>
        <v>#N/A</v>
      </c>
      <c r="C4206" s="149" t="e">
        <f>VLOOKUP(A4206,'MASTER KEY'!$A$2:$C10166,3,TRUE)</f>
        <v>#N/A</v>
      </c>
      <c r="D4206" s="6" t="e">
        <f t="shared" si="115"/>
        <v>#N/A</v>
      </c>
      <c r="E4206" s="149" t="e">
        <f t="shared" si="114"/>
        <v>#N/A</v>
      </c>
      <c r="F4206" s="173">
        <v>1</v>
      </c>
      <c r="G4206" t="e">
        <f>VLOOKUP(A4206,'MASTER KEY'!$A$2:$K9204,11,FALSE)</f>
        <v>#N/A</v>
      </c>
      <c r="H4206">
        <v>0</v>
      </c>
    </row>
    <row r="4207" spans="1:8">
      <c r="A4207" s="6">
        <f>'MASTER KEY'!A4207</f>
        <v>0</v>
      </c>
      <c r="B4207" t="e">
        <f>VLOOKUP(A4207,'MASTER KEY'!$A$2:$B10167,2,FALSE)</f>
        <v>#N/A</v>
      </c>
      <c r="C4207" s="149" t="e">
        <f>VLOOKUP(A4207,'MASTER KEY'!$A$2:$C10167,3,TRUE)</f>
        <v>#N/A</v>
      </c>
      <c r="D4207" s="6" t="e">
        <f t="shared" si="115"/>
        <v>#N/A</v>
      </c>
      <c r="E4207" s="149" t="e">
        <f t="shared" si="114"/>
        <v>#N/A</v>
      </c>
      <c r="F4207" s="173">
        <v>1</v>
      </c>
      <c r="G4207" t="e">
        <f>VLOOKUP(A4207,'MASTER KEY'!$A$2:$K9205,11,FALSE)</f>
        <v>#N/A</v>
      </c>
      <c r="H4207">
        <v>0</v>
      </c>
    </row>
    <row r="4208" spans="1:8">
      <c r="A4208" s="6">
        <f>'MASTER KEY'!A4208</f>
        <v>0</v>
      </c>
      <c r="B4208" t="e">
        <f>VLOOKUP(A4208,'MASTER KEY'!$A$2:$B10168,2,FALSE)</f>
        <v>#N/A</v>
      </c>
      <c r="C4208" s="149" t="e">
        <f>VLOOKUP(A4208,'MASTER KEY'!$A$2:$C10168,3,TRUE)</f>
        <v>#N/A</v>
      </c>
      <c r="D4208" s="6" t="e">
        <f t="shared" si="115"/>
        <v>#N/A</v>
      </c>
      <c r="E4208" s="149" t="e">
        <f t="shared" si="114"/>
        <v>#N/A</v>
      </c>
      <c r="F4208" s="173">
        <v>1</v>
      </c>
      <c r="G4208" t="e">
        <f>VLOOKUP(A4208,'MASTER KEY'!$A$2:$K9206,11,FALSE)</f>
        <v>#N/A</v>
      </c>
      <c r="H4208">
        <v>0</v>
      </c>
    </row>
    <row r="4209" spans="1:8">
      <c r="A4209" s="6">
        <f>'MASTER KEY'!A4209</f>
        <v>0</v>
      </c>
      <c r="B4209" t="e">
        <f>VLOOKUP(A4209,'MASTER KEY'!$A$2:$B10169,2,FALSE)</f>
        <v>#N/A</v>
      </c>
      <c r="C4209" s="149" t="e">
        <f>VLOOKUP(A4209,'MASTER KEY'!$A$2:$C10169,3,TRUE)</f>
        <v>#N/A</v>
      </c>
      <c r="D4209" s="6" t="e">
        <f t="shared" si="115"/>
        <v>#N/A</v>
      </c>
      <c r="E4209" s="149" t="e">
        <f t="shared" si="114"/>
        <v>#N/A</v>
      </c>
      <c r="F4209" s="173">
        <v>1</v>
      </c>
      <c r="G4209" t="e">
        <f>VLOOKUP(A4209,'MASTER KEY'!$A$2:$K9207,11,FALSE)</f>
        <v>#N/A</v>
      </c>
      <c r="H4209">
        <v>0</v>
      </c>
    </row>
    <row r="4210" spans="1:8">
      <c r="A4210" s="6">
        <f>'MASTER KEY'!A4210</f>
        <v>0</v>
      </c>
      <c r="B4210" t="e">
        <f>VLOOKUP(A4210,'MASTER KEY'!$A$2:$B10170,2,FALSE)</f>
        <v>#N/A</v>
      </c>
      <c r="C4210" s="149" t="e">
        <f>VLOOKUP(A4210,'MASTER KEY'!$A$2:$C10170,3,TRUE)</f>
        <v>#N/A</v>
      </c>
      <c r="D4210" s="6" t="e">
        <f t="shared" si="115"/>
        <v>#N/A</v>
      </c>
      <c r="E4210" s="149" t="e">
        <f t="shared" si="114"/>
        <v>#N/A</v>
      </c>
      <c r="F4210" s="173">
        <v>1</v>
      </c>
      <c r="G4210" t="e">
        <f>VLOOKUP(A4210,'MASTER KEY'!$A$2:$K9208,11,FALSE)</f>
        <v>#N/A</v>
      </c>
      <c r="H4210">
        <v>0</v>
      </c>
    </row>
    <row r="4211" spans="1:8">
      <c r="A4211" s="6">
        <f>'MASTER KEY'!A4211</f>
        <v>0</v>
      </c>
      <c r="B4211" t="e">
        <f>VLOOKUP(A4211,'MASTER KEY'!$A$2:$B10171,2,FALSE)</f>
        <v>#N/A</v>
      </c>
      <c r="C4211" s="149" t="e">
        <f>VLOOKUP(A4211,'MASTER KEY'!$A$2:$C10171,3,TRUE)</f>
        <v>#N/A</v>
      </c>
      <c r="D4211" s="6" t="e">
        <f t="shared" si="115"/>
        <v>#N/A</v>
      </c>
      <c r="E4211" s="149" t="e">
        <f t="shared" si="114"/>
        <v>#N/A</v>
      </c>
      <c r="F4211" s="173">
        <v>1</v>
      </c>
      <c r="G4211" t="e">
        <f>VLOOKUP(A4211,'MASTER KEY'!$A$2:$K9209,11,FALSE)</f>
        <v>#N/A</v>
      </c>
      <c r="H4211">
        <v>0</v>
      </c>
    </row>
    <row r="4212" spans="1:8">
      <c r="A4212" s="6">
        <f>'MASTER KEY'!A4212</f>
        <v>0</v>
      </c>
      <c r="B4212" t="e">
        <f>VLOOKUP(A4212,'MASTER KEY'!$A$2:$B10172,2,FALSE)</f>
        <v>#N/A</v>
      </c>
      <c r="C4212" s="149" t="e">
        <f>VLOOKUP(A4212,'MASTER KEY'!$A$2:$C10172,3,TRUE)</f>
        <v>#N/A</v>
      </c>
      <c r="D4212" s="6" t="e">
        <f t="shared" si="115"/>
        <v>#N/A</v>
      </c>
      <c r="E4212" s="149" t="e">
        <f t="shared" si="114"/>
        <v>#N/A</v>
      </c>
      <c r="F4212" s="173">
        <v>1</v>
      </c>
      <c r="G4212" t="e">
        <f>VLOOKUP(A4212,'MASTER KEY'!$A$2:$K9210,11,FALSE)</f>
        <v>#N/A</v>
      </c>
      <c r="H4212">
        <v>0</v>
      </c>
    </row>
    <row r="4213" spans="1:8">
      <c r="A4213" s="6">
        <f>'MASTER KEY'!A4213</f>
        <v>0</v>
      </c>
      <c r="B4213" t="e">
        <f>VLOOKUP(A4213,'MASTER KEY'!$A$2:$B10173,2,FALSE)</f>
        <v>#N/A</v>
      </c>
      <c r="C4213" s="149" t="e">
        <f>VLOOKUP(A4213,'MASTER KEY'!$A$2:$C10173,3,TRUE)</f>
        <v>#N/A</v>
      </c>
      <c r="D4213" s="6" t="e">
        <f t="shared" si="115"/>
        <v>#N/A</v>
      </c>
      <c r="E4213" s="149" t="e">
        <f t="shared" si="114"/>
        <v>#N/A</v>
      </c>
      <c r="F4213" s="173">
        <v>1</v>
      </c>
      <c r="G4213" t="e">
        <f>VLOOKUP(A4213,'MASTER KEY'!$A$2:$K9211,11,FALSE)</f>
        <v>#N/A</v>
      </c>
      <c r="H4213">
        <v>0</v>
      </c>
    </row>
    <row r="4214" spans="1:8">
      <c r="A4214" s="6">
        <f>'MASTER KEY'!A4214</f>
        <v>0</v>
      </c>
      <c r="B4214" t="e">
        <f>VLOOKUP(A4214,'MASTER KEY'!$A$2:$B10174,2,FALSE)</f>
        <v>#N/A</v>
      </c>
      <c r="C4214" s="149" t="e">
        <f>VLOOKUP(A4214,'MASTER KEY'!$A$2:$C10174,3,TRUE)</f>
        <v>#N/A</v>
      </c>
      <c r="D4214" s="6" t="e">
        <f t="shared" si="115"/>
        <v>#N/A</v>
      </c>
      <c r="E4214" s="149" t="e">
        <f t="shared" si="114"/>
        <v>#N/A</v>
      </c>
      <c r="F4214" s="173">
        <v>1</v>
      </c>
      <c r="G4214" t="e">
        <f>VLOOKUP(A4214,'MASTER KEY'!$A$2:$K9212,11,FALSE)</f>
        <v>#N/A</v>
      </c>
      <c r="H4214">
        <v>0</v>
      </c>
    </row>
    <row r="4215" spans="1:8">
      <c r="A4215" s="6">
        <f>'MASTER KEY'!A4215</f>
        <v>0</v>
      </c>
      <c r="B4215" t="e">
        <f>VLOOKUP(A4215,'MASTER KEY'!$A$2:$B10175,2,FALSE)</f>
        <v>#N/A</v>
      </c>
      <c r="C4215" s="149" t="e">
        <f>VLOOKUP(A4215,'MASTER KEY'!$A$2:$C10175,3,TRUE)</f>
        <v>#N/A</v>
      </c>
      <c r="D4215" s="6" t="e">
        <f t="shared" si="115"/>
        <v>#N/A</v>
      </c>
      <c r="E4215" s="149" t="e">
        <f t="shared" si="114"/>
        <v>#N/A</v>
      </c>
      <c r="F4215" s="173">
        <v>1</v>
      </c>
      <c r="G4215" t="e">
        <f>VLOOKUP(A4215,'MASTER KEY'!$A$2:$K9213,11,FALSE)</f>
        <v>#N/A</v>
      </c>
      <c r="H4215">
        <v>0</v>
      </c>
    </row>
    <row r="4216" spans="1:8">
      <c r="A4216" s="6">
        <f>'MASTER KEY'!A4216</f>
        <v>0</v>
      </c>
      <c r="B4216" t="e">
        <f>VLOOKUP(A4216,'MASTER KEY'!$A$2:$B10176,2,FALSE)</f>
        <v>#N/A</v>
      </c>
      <c r="C4216" s="149" t="e">
        <f>VLOOKUP(A4216,'MASTER KEY'!$A$2:$C10176,3,TRUE)</f>
        <v>#N/A</v>
      </c>
      <c r="D4216" s="6" t="e">
        <f t="shared" si="115"/>
        <v>#N/A</v>
      </c>
      <c r="E4216" s="149" t="e">
        <f t="shared" ref="E4216:E4279" si="116">C4216</f>
        <v>#N/A</v>
      </c>
      <c r="F4216" s="173">
        <v>1</v>
      </c>
      <c r="G4216" t="e">
        <f>VLOOKUP(A4216,'MASTER KEY'!$A$2:$K9214,11,FALSE)</f>
        <v>#N/A</v>
      </c>
      <c r="H4216">
        <v>0</v>
      </c>
    </row>
    <row r="4217" spans="1:8">
      <c r="A4217" s="6">
        <f>'MASTER KEY'!A4217</f>
        <v>0</v>
      </c>
      <c r="B4217" t="e">
        <f>VLOOKUP(A4217,'MASTER KEY'!$A$2:$B10177,2,FALSE)</f>
        <v>#N/A</v>
      </c>
      <c r="C4217" s="149" t="e">
        <f>VLOOKUP(A4217,'MASTER KEY'!$A$2:$C10177,3,TRUE)</f>
        <v>#N/A</v>
      </c>
      <c r="D4217" s="6" t="e">
        <f t="shared" si="115"/>
        <v>#N/A</v>
      </c>
      <c r="E4217" s="149" t="e">
        <f t="shared" si="116"/>
        <v>#N/A</v>
      </c>
      <c r="F4217" s="173">
        <v>1</v>
      </c>
      <c r="G4217" t="e">
        <f>VLOOKUP(A4217,'MASTER KEY'!$A$2:$K9215,11,FALSE)</f>
        <v>#N/A</v>
      </c>
      <c r="H4217">
        <v>0</v>
      </c>
    </row>
    <row r="4218" spans="1:8">
      <c r="A4218" s="6">
        <f>'MASTER KEY'!A4218</f>
        <v>0</v>
      </c>
      <c r="B4218" t="e">
        <f>VLOOKUP(A4218,'MASTER KEY'!$A$2:$B10178,2,FALSE)</f>
        <v>#N/A</v>
      </c>
      <c r="C4218" s="149" t="e">
        <f>VLOOKUP(A4218,'MASTER KEY'!$A$2:$C10178,3,TRUE)</f>
        <v>#N/A</v>
      </c>
      <c r="D4218" s="6" t="e">
        <f t="shared" si="115"/>
        <v>#N/A</v>
      </c>
      <c r="E4218" s="149" t="e">
        <f t="shared" si="116"/>
        <v>#N/A</v>
      </c>
      <c r="F4218" s="173">
        <v>1</v>
      </c>
      <c r="G4218" t="e">
        <f>VLOOKUP(A4218,'MASTER KEY'!$A$2:$K9216,11,FALSE)</f>
        <v>#N/A</v>
      </c>
      <c r="H4218">
        <v>0</v>
      </c>
    </row>
    <row r="4219" spans="1:8">
      <c r="A4219" s="6">
        <f>'MASTER KEY'!A4219</f>
        <v>0</v>
      </c>
      <c r="B4219" t="e">
        <f>VLOOKUP(A4219,'MASTER KEY'!$A$2:$B10179,2,FALSE)</f>
        <v>#N/A</v>
      </c>
      <c r="C4219" s="149" t="e">
        <f>VLOOKUP(A4219,'MASTER KEY'!$A$2:$C10179,3,TRUE)</f>
        <v>#N/A</v>
      </c>
      <c r="D4219" s="6" t="e">
        <f t="shared" si="115"/>
        <v>#N/A</v>
      </c>
      <c r="E4219" s="149" t="e">
        <f t="shared" si="116"/>
        <v>#N/A</v>
      </c>
      <c r="F4219" s="173">
        <v>1</v>
      </c>
      <c r="G4219" t="e">
        <f>VLOOKUP(A4219,'MASTER KEY'!$A$2:$K9217,11,FALSE)</f>
        <v>#N/A</v>
      </c>
      <c r="H4219">
        <v>0</v>
      </c>
    </row>
    <row r="4220" spans="1:8">
      <c r="A4220" s="6">
        <f>'MASTER KEY'!A4220</f>
        <v>0</v>
      </c>
      <c r="B4220" t="e">
        <f>VLOOKUP(A4220,'MASTER KEY'!$A$2:$B10180,2,FALSE)</f>
        <v>#N/A</v>
      </c>
      <c r="C4220" s="149" t="e">
        <f>VLOOKUP(A4220,'MASTER KEY'!$A$2:$C10180,3,TRUE)</f>
        <v>#N/A</v>
      </c>
      <c r="D4220" s="6" t="e">
        <f t="shared" si="115"/>
        <v>#N/A</v>
      </c>
      <c r="E4220" s="149" t="e">
        <f t="shared" si="116"/>
        <v>#N/A</v>
      </c>
      <c r="F4220" s="173">
        <v>1</v>
      </c>
      <c r="G4220" t="e">
        <f>VLOOKUP(A4220,'MASTER KEY'!$A$2:$K9218,11,FALSE)</f>
        <v>#N/A</v>
      </c>
      <c r="H4220">
        <v>0</v>
      </c>
    </row>
    <row r="4221" spans="1:8">
      <c r="A4221" s="6">
        <f>'MASTER KEY'!A4221</f>
        <v>0</v>
      </c>
      <c r="B4221" t="e">
        <f>VLOOKUP(A4221,'MASTER KEY'!$A$2:$B10181,2,FALSE)</f>
        <v>#N/A</v>
      </c>
      <c r="C4221" s="149" t="e">
        <f>VLOOKUP(A4221,'MASTER KEY'!$A$2:$C10181,3,TRUE)</f>
        <v>#N/A</v>
      </c>
      <c r="D4221" s="6" t="e">
        <f t="shared" si="115"/>
        <v>#N/A</v>
      </c>
      <c r="E4221" s="149" t="e">
        <f t="shared" si="116"/>
        <v>#N/A</v>
      </c>
      <c r="F4221" s="173">
        <v>1</v>
      </c>
      <c r="G4221" t="e">
        <f>VLOOKUP(A4221,'MASTER KEY'!$A$2:$K9219,11,FALSE)</f>
        <v>#N/A</v>
      </c>
      <c r="H4221">
        <v>0</v>
      </c>
    </row>
    <row r="4222" spans="1:8">
      <c r="A4222" s="6">
        <f>'MASTER KEY'!A4222</f>
        <v>0</v>
      </c>
      <c r="B4222" t="e">
        <f>VLOOKUP(A4222,'MASTER KEY'!$A$2:$B10182,2,FALSE)</f>
        <v>#N/A</v>
      </c>
      <c r="C4222" s="149" t="e">
        <f>VLOOKUP(A4222,'MASTER KEY'!$A$2:$C10182,3,TRUE)</f>
        <v>#N/A</v>
      </c>
      <c r="D4222" s="6" t="e">
        <f t="shared" si="115"/>
        <v>#N/A</v>
      </c>
      <c r="E4222" s="149" t="e">
        <f t="shared" si="116"/>
        <v>#N/A</v>
      </c>
      <c r="F4222" s="173">
        <v>1</v>
      </c>
      <c r="G4222" t="e">
        <f>VLOOKUP(A4222,'MASTER KEY'!$A$2:$K9220,11,FALSE)</f>
        <v>#N/A</v>
      </c>
      <c r="H4222">
        <v>0</v>
      </c>
    </row>
    <row r="4223" spans="1:8">
      <c r="A4223" s="6">
        <f>'MASTER KEY'!A4223</f>
        <v>0</v>
      </c>
      <c r="B4223" t="e">
        <f>VLOOKUP(A4223,'MASTER KEY'!$A$2:$B10183,2,FALSE)</f>
        <v>#N/A</v>
      </c>
      <c r="C4223" s="149" t="e">
        <f>VLOOKUP(A4223,'MASTER KEY'!$A$2:$C10183,3,TRUE)</f>
        <v>#N/A</v>
      </c>
      <c r="D4223" s="6" t="e">
        <f t="shared" si="115"/>
        <v>#N/A</v>
      </c>
      <c r="E4223" s="149" t="e">
        <f t="shared" si="116"/>
        <v>#N/A</v>
      </c>
      <c r="F4223" s="173">
        <v>1</v>
      </c>
      <c r="G4223" t="e">
        <f>VLOOKUP(A4223,'MASTER KEY'!$A$2:$K9221,11,FALSE)</f>
        <v>#N/A</v>
      </c>
      <c r="H4223">
        <v>0</v>
      </c>
    </row>
    <row r="4224" spans="1:8">
      <c r="A4224" s="6">
        <f>'MASTER KEY'!A4224</f>
        <v>0</v>
      </c>
      <c r="B4224" t="e">
        <f>VLOOKUP(A4224,'MASTER KEY'!$A$2:$B10184,2,FALSE)</f>
        <v>#N/A</v>
      </c>
      <c r="C4224" s="149" t="e">
        <f>VLOOKUP(A4224,'MASTER KEY'!$A$2:$C10184,3,TRUE)</f>
        <v>#N/A</v>
      </c>
      <c r="D4224" s="6" t="e">
        <f t="shared" si="115"/>
        <v>#N/A</v>
      </c>
      <c r="E4224" s="149" t="e">
        <f t="shared" si="116"/>
        <v>#N/A</v>
      </c>
      <c r="F4224" s="173">
        <v>1</v>
      </c>
      <c r="G4224" t="e">
        <f>VLOOKUP(A4224,'MASTER KEY'!$A$2:$K9222,11,FALSE)</f>
        <v>#N/A</v>
      </c>
      <c r="H4224">
        <v>0</v>
      </c>
    </row>
    <row r="4225" spans="1:8">
      <c r="A4225" s="6">
        <f>'MASTER KEY'!A4225</f>
        <v>0</v>
      </c>
      <c r="B4225" t="e">
        <f>VLOOKUP(A4225,'MASTER KEY'!$A$2:$B10185,2,FALSE)</f>
        <v>#N/A</v>
      </c>
      <c r="C4225" s="149" t="e">
        <f>VLOOKUP(A4225,'MASTER KEY'!$A$2:$C10185,3,TRUE)</f>
        <v>#N/A</v>
      </c>
      <c r="D4225" s="6" t="e">
        <f t="shared" si="115"/>
        <v>#N/A</v>
      </c>
      <c r="E4225" s="149" t="e">
        <f t="shared" si="116"/>
        <v>#N/A</v>
      </c>
      <c r="F4225" s="173">
        <v>1</v>
      </c>
      <c r="G4225" t="e">
        <f>VLOOKUP(A4225,'MASTER KEY'!$A$2:$K9223,11,FALSE)</f>
        <v>#N/A</v>
      </c>
      <c r="H4225">
        <v>0</v>
      </c>
    </row>
    <row r="4226" spans="1:8">
      <c r="A4226" s="6">
        <f>'MASTER KEY'!A4226</f>
        <v>0</v>
      </c>
      <c r="B4226" t="e">
        <f>VLOOKUP(A4226,'MASTER KEY'!$A$2:$B10186,2,FALSE)</f>
        <v>#N/A</v>
      </c>
      <c r="C4226" s="149" t="e">
        <f>VLOOKUP(A4226,'MASTER KEY'!$A$2:$C10186,3,TRUE)</f>
        <v>#N/A</v>
      </c>
      <c r="D4226" s="6" t="e">
        <f t="shared" si="115"/>
        <v>#N/A</v>
      </c>
      <c r="E4226" s="149" t="e">
        <f t="shared" si="116"/>
        <v>#N/A</v>
      </c>
      <c r="F4226" s="173">
        <v>1</v>
      </c>
      <c r="G4226" t="e">
        <f>VLOOKUP(A4226,'MASTER KEY'!$A$2:$K9224,11,FALSE)</f>
        <v>#N/A</v>
      </c>
      <c r="H4226">
        <v>0</v>
      </c>
    </row>
    <row r="4227" spans="1:8">
      <c r="A4227" s="6">
        <f>'MASTER KEY'!A4227</f>
        <v>0</v>
      </c>
      <c r="B4227" t="e">
        <f>VLOOKUP(A4227,'MASTER KEY'!$A$2:$B10187,2,FALSE)</f>
        <v>#N/A</v>
      </c>
      <c r="C4227" s="149" t="e">
        <f>VLOOKUP(A4227,'MASTER KEY'!$A$2:$C10187,3,TRUE)</f>
        <v>#N/A</v>
      </c>
      <c r="D4227" s="6" t="e">
        <f t="shared" si="115"/>
        <v>#N/A</v>
      </c>
      <c r="E4227" s="149" t="e">
        <f t="shared" si="116"/>
        <v>#N/A</v>
      </c>
      <c r="F4227" s="173">
        <v>1</v>
      </c>
      <c r="G4227" t="e">
        <f>VLOOKUP(A4227,'MASTER KEY'!$A$2:$K9225,11,FALSE)</f>
        <v>#N/A</v>
      </c>
      <c r="H4227">
        <v>0</v>
      </c>
    </row>
    <row r="4228" spans="1:8">
      <c r="A4228" s="6">
        <f>'MASTER KEY'!A4228</f>
        <v>0</v>
      </c>
      <c r="B4228" t="e">
        <f>VLOOKUP(A4228,'MASTER KEY'!$A$2:$B10188,2,FALSE)</f>
        <v>#N/A</v>
      </c>
      <c r="C4228" s="149" t="e">
        <f>VLOOKUP(A4228,'MASTER KEY'!$A$2:$C10188,3,TRUE)</f>
        <v>#N/A</v>
      </c>
      <c r="D4228" s="6" t="e">
        <f t="shared" si="115"/>
        <v>#N/A</v>
      </c>
      <c r="E4228" s="149" t="e">
        <f t="shared" si="116"/>
        <v>#N/A</v>
      </c>
      <c r="F4228" s="173">
        <v>1</v>
      </c>
      <c r="G4228" t="e">
        <f>VLOOKUP(A4228,'MASTER KEY'!$A$2:$K9226,11,FALSE)</f>
        <v>#N/A</v>
      </c>
      <c r="H4228">
        <v>0</v>
      </c>
    </row>
    <row r="4229" spans="1:8">
      <c r="A4229" s="6">
        <f>'MASTER KEY'!A4229</f>
        <v>0</v>
      </c>
      <c r="B4229" t="e">
        <f>VLOOKUP(A4229,'MASTER KEY'!$A$2:$B10189,2,FALSE)</f>
        <v>#N/A</v>
      </c>
      <c r="C4229" s="149" t="e">
        <f>VLOOKUP(A4229,'MASTER KEY'!$A$2:$C10189,3,TRUE)</f>
        <v>#N/A</v>
      </c>
      <c r="D4229" s="6" t="e">
        <f t="shared" si="115"/>
        <v>#N/A</v>
      </c>
      <c r="E4229" s="149" t="e">
        <f t="shared" si="116"/>
        <v>#N/A</v>
      </c>
      <c r="F4229" s="173">
        <v>1</v>
      </c>
      <c r="G4229" t="e">
        <f>VLOOKUP(A4229,'MASTER KEY'!$A$2:$K9227,11,FALSE)</f>
        <v>#N/A</v>
      </c>
      <c r="H4229">
        <v>0</v>
      </c>
    </row>
    <row r="4230" spans="1:8">
      <c r="A4230" s="6">
        <f>'MASTER KEY'!A4230</f>
        <v>0</v>
      </c>
      <c r="B4230" t="e">
        <f>VLOOKUP(A4230,'MASTER KEY'!$A$2:$B10190,2,FALSE)</f>
        <v>#N/A</v>
      </c>
      <c r="C4230" s="149" t="e">
        <f>VLOOKUP(A4230,'MASTER KEY'!$A$2:$C10190,3,TRUE)</f>
        <v>#N/A</v>
      </c>
      <c r="D4230" s="6" t="e">
        <f t="shared" si="115"/>
        <v>#N/A</v>
      </c>
      <c r="E4230" s="149" t="e">
        <f t="shared" si="116"/>
        <v>#N/A</v>
      </c>
      <c r="F4230" s="173">
        <v>1</v>
      </c>
      <c r="G4230" t="e">
        <f>VLOOKUP(A4230,'MASTER KEY'!$A$2:$K9228,11,FALSE)</f>
        <v>#N/A</v>
      </c>
      <c r="H4230">
        <v>0</v>
      </c>
    </row>
    <row r="4231" spans="1:8">
      <c r="A4231" s="6">
        <f>'MASTER KEY'!A4231</f>
        <v>0</v>
      </c>
      <c r="B4231" t="e">
        <f>VLOOKUP(A4231,'MASTER KEY'!$A$2:$B10191,2,FALSE)</f>
        <v>#N/A</v>
      </c>
      <c r="C4231" s="149" t="e">
        <f>VLOOKUP(A4231,'MASTER KEY'!$A$2:$C10191,3,TRUE)</f>
        <v>#N/A</v>
      </c>
      <c r="D4231" s="6" t="e">
        <f t="shared" si="115"/>
        <v>#N/A</v>
      </c>
      <c r="E4231" s="149" t="e">
        <f t="shared" si="116"/>
        <v>#N/A</v>
      </c>
      <c r="F4231" s="173">
        <v>1</v>
      </c>
      <c r="G4231" t="e">
        <f>VLOOKUP(A4231,'MASTER KEY'!$A$2:$K9229,11,FALSE)</f>
        <v>#N/A</v>
      </c>
      <c r="H4231">
        <v>0</v>
      </c>
    </row>
    <row r="4232" spans="1:8">
      <c r="A4232" s="6">
        <f>'MASTER KEY'!A4232</f>
        <v>0</v>
      </c>
      <c r="B4232" t="e">
        <f>VLOOKUP(A4232,'MASTER KEY'!$A$2:$B10192,2,FALSE)</f>
        <v>#N/A</v>
      </c>
      <c r="C4232" s="149" t="e">
        <f>VLOOKUP(A4232,'MASTER KEY'!$A$2:$C10192,3,TRUE)</f>
        <v>#N/A</v>
      </c>
      <c r="D4232" s="6" t="e">
        <f t="shared" si="115"/>
        <v>#N/A</v>
      </c>
      <c r="E4232" s="149" t="e">
        <f t="shared" si="116"/>
        <v>#N/A</v>
      </c>
      <c r="F4232" s="173">
        <v>1</v>
      </c>
      <c r="G4232" t="e">
        <f>VLOOKUP(A4232,'MASTER KEY'!$A$2:$K9230,11,FALSE)</f>
        <v>#N/A</v>
      </c>
      <c r="H4232">
        <v>0</v>
      </c>
    </row>
    <row r="4233" spans="1:8">
      <c r="A4233" s="6">
        <f>'MASTER KEY'!A4233</f>
        <v>0</v>
      </c>
      <c r="B4233" t="e">
        <f>VLOOKUP(A4233,'MASTER KEY'!$A$2:$B10193,2,FALSE)</f>
        <v>#N/A</v>
      </c>
      <c r="C4233" s="149" t="e">
        <f>VLOOKUP(A4233,'MASTER KEY'!$A$2:$C10193,3,TRUE)</f>
        <v>#N/A</v>
      </c>
      <c r="D4233" s="6" t="e">
        <f t="shared" si="115"/>
        <v>#N/A</v>
      </c>
      <c r="E4233" s="149" t="e">
        <f t="shared" si="116"/>
        <v>#N/A</v>
      </c>
      <c r="F4233" s="173">
        <v>1</v>
      </c>
      <c r="G4233" t="e">
        <f>VLOOKUP(A4233,'MASTER KEY'!$A$2:$K9231,11,FALSE)</f>
        <v>#N/A</v>
      </c>
      <c r="H4233">
        <v>0</v>
      </c>
    </row>
    <row r="4234" spans="1:8">
      <c r="A4234" s="6">
        <f>'MASTER KEY'!A4234</f>
        <v>0</v>
      </c>
      <c r="B4234" t="e">
        <f>VLOOKUP(A4234,'MASTER KEY'!$A$2:$B10194,2,FALSE)</f>
        <v>#N/A</v>
      </c>
      <c r="C4234" s="149" t="e">
        <f>VLOOKUP(A4234,'MASTER KEY'!$A$2:$C10194,3,TRUE)</f>
        <v>#N/A</v>
      </c>
      <c r="D4234" s="6" t="e">
        <f t="shared" si="115"/>
        <v>#N/A</v>
      </c>
      <c r="E4234" s="149" t="e">
        <f t="shared" si="116"/>
        <v>#N/A</v>
      </c>
      <c r="F4234" s="173">
        <v>1</v>
      </c>
      <c r="G4234" t="e">
        <f>VLOOKUP(A4234,'MASTER KEY'!$A$2:$K9232,11,FALSE)</f>
        <v>#N/A</v>
      </c>
      <c r="H4234">
        <v>0</v>
      </c>
    </row>
    <row r="4235" spans="1:8">
      <c r="A4235" s="6">
        <f>'MASTER KEY'!A4235</f>
        <v>0</v>
      </c>
      <c r="B4235" t="e">
        <f>VLOOKUP(A4235,'MASTER KEY'!$A$2:$B10195,2,FALSE)</f>
        <v>#N/A</v>
      </c>
      <c r="C4235" s="149" t="e">
        <f>VLOOKUP(A4235,'MASTER KEY'!$A$2:$C10195,3,TRUE)</f>
        <v>#N/A</v>
      </c>
      <c r="D4235" s="6" t="e">
        <f t="shared" ref="D4235:D4298" si="117">SUBSTITUTE(SUBSTITUTE(SUBSTITUTE(SUBSTITUTE(SUBSTITUTE(SUBSTITUTE(SUBSTITUTE(SUBSTITUTE(SUBSTITUTE(SUBSTITUTE(SUBSTITUTE(SUBSTITUTE(B4235," ","_"),"%",""),"(",""),")",""),"/",""),",",""),"-",""),".",""),"'",""),"&lt;",""),"&gt;",""),"=","")</f>
        <v>#N/A</v>
      </c>
      <c r="E4235" s="149" t="e">
        <f t="shared" si="116"/>
        <v>#N/A</v>
      </c>
      <c r="F4235" s="173">
        <v>1</v>
      </c>
      <c r="G4235" t="e">
        <f>VLOOKUP(A4235,'MASTER KEY'!$A$2:$K9233,11,FALSE)</f>
        <v>#N/A</v>
      </c>
      <c r="H4235">
        <v>0</v>
      </c>
    </row>
    <row r="4236" spans="1:8">
      <c r="A4236" s="6">
        <f>'MASTER KEY'!A4236</f>
        <v>0</v>
      </c>
      <c r="B4236" t="e">
        <f>VLOOKUP(A4236,'MASTER KEY'!$A$2:$B10196,2,FALSE)</f>
        <v>#N/A</v>
      </c>
      <c r="C4236" s="149" t="e">
        <f>VLOOKUP(A4236,'MASTER KEY'!$A$2:$C10196,3,TRUE)</f>
        <v>#N/A</v>
      </c>
      <c r="D4236" s="6" t="e">
        <f t="shared" si="117"/>
        <v>#N/A</v>
      </c>
      <c r="E4236" s="149" t="e">
        <f t="shared" si="116"/>
        <v>#N/A</v>
      </c>
      <c r="F4236" s="173">
        <v>1</v>
      </c>
      <c r="G4236" t="e">
        <f>VLOOKUP(A4236,'MASTER KEY'!$A$2:$K9234,11,FALSE)</f>
        <v>#N/A</v>
      </c>
      <c r="H4236">
        <v>0</v>
      </c>
    </row>
    <row r="4237" spans="1:8">
      <c r="A4237" s="6">
        <f>'MASTER KEY'!A4237</f>
        <v>0</v>
      </c>
      <c r="B4237" t="e">
        <f>VLOOKUP(A4237,'MASTER KEY'!$A$2:$B10197,2,FALSE)</f>
        <v>#N/A</v>
      </c>
      <c r="C4237" s="149" t="e">
        <f>VLOOKUP(A4237,'MASTER KEY'!$A$2:$C10197,3,TRUE)</f>
        <v>#N/A</v>
      </c>
      <c r="D4237" s="6" t="e">
        <f t="shared" si="117"/>
        <v>#N/A</v>
      </c>
      <c r="E4237" s="149" t="e">
        <f t="shared" si="116"/>
        <v>#N/A</v>
      </c>
      <c r="F4237" s="173">
        <v>1</v>
      </c>
      <c r="G4237" t="e">
        <f>VLOOKUP(A4237,'MASTER KEY'!$A$2:$K9235,11,FALSE)</f>
        <v>#N/A</v>
      </c>
      <c r="H4237">
        <v>0</v>
      </c>
    </row>
    <row r="4238" spans="1:8">
      <c r="A4238" s="6">
        <f>'MASTER KEY'!A4238</f>
        <v>0</v>
      </c>
      <c r="B4238" t="e">
        <f>VLOOKUP(A4238,'MASTER KEY'!$A$2:$B10198,2,FALSE)</f>
        <v>#N/A</v>
      </c>
      <c r="C4238" s="149" t="e">
        <f>VLOOKUP(A4238,'MASTER KEY'!$A$2:$C10198,3,TRUE)</f>
        <v>#N/A</v>
      </c>
      <c r="D4238" s="6" t="e">
        <f t="shared" si="117"/>
        <v>#N/A</v>
      </c>
      <c r="E4238" s="149" t="e">
        <f t="shared" si="116"/>
        <v>#N/A</v>
      </c>
      <c r="F4238" s="173">
        <v>1</v>
      </c>
      <c r="G4238" t="e">
        <f>VLOOKUP(A4238,'MASTER KEY'!$A$2:$K9236,11,FALSE)</f>
        <v>#N/A</v>
      </c>
      <c r="H4238">
        <v>0</v>
      </c>
    </row>
    <row r="4239" spans="1:8">
      <c r="A4239" s="6">
        <f>'MASTER KEY'!A4239</f>
        <v>0</v>
      </c>
      <c r="B4239" t="e">
        <f>VLOOKUP(A4239,'MASTER KEY'!$A$2:$B10199,2,FALSE)</f>
        <v>#N/A</v>
      </c>
      <c r="C4239" s="149" t="e">
        <f>VLOOKUP(A4239,'MASTER KEY'!$A$2:$C10199,3,TRUE)</f>
        <v>#N/A</v>
      </c>
      <c r="D4239" s="6" t="e">
        <f t="shared" si="117"/>
        <v>#N/A</v>
      </c>
      <c r="E4239" s="149" t="e">
        <f t="shared" si="116"/>
        <v>#N/A</v>
      </c>
      <c r="F4239" s="173">
        <v>1</v>
      </c>
      <c r="G4239" t="e">
        <f>VLOOKUP(A4239,'MASTER KEY'!$A$2:$K9237,11,FALSE)</f>
        <v>#N/A</v>
      </c>
      <c r="H4239">
        <v>0</v>
      </c>
    </row>
    <row r="4240" spans="1:8">
      <c r="A4240" s="6">
        <f>'MASTER KEY'!A4240</f>
        <v>0</v>
      </c>
      <c r="B4240" t="e">
        <f>VLOOKUP(A4240,'MASTER KEY'!$A$2:$B10200,2,FALSE)</f>
        <v>#N/A</v>
      </c>
      <c r="C4240" s="149" t="e">
        <f>VLOOKUP(A4240,'MASTER KEY'!$A$2:$C10200,3,TRUE)</f>
        <v>#N/A</v>
      </c>
      <c r="D4240" s="6" t="e">
        <f t="shared" si="117"/>
        <v>#N/A</v>
      </c>
      <c r="E4240" s="149" t="e">
        <f t="shared" si="116"/>
        <v>#N/A</v>
      </c>
      <c r="F4240" s="173">
        <v>1</v>
      </c>
      <c r="G4240" t="e">
        <f>VLOOKUP(A4240,'MASTER KEY'!$A$2:$K9238,11,FALSE)</f>
        <v>#N/A</v>
      </c>
      <c r="H4240">
        <v>0</v>
      </c>
    </row>
    <row r="4241" spans="1:8">
      <c r="A4241" s="6">
        <f>'MASTER KEY'!A4241</f>
        <v>0</v>
      </c>
      <c r="B4241" t="e">
        <f>VLOOKUP(A4241,'MASTER KEY'!$A$2:$B10201,2,FALSE)</f>
        <v>#N/A</v>
      </c>
      <c r="C4241" s="149" t="e">
        <f>VLOOKUP(A4241,'MASTER KEY'!$A$2:$C10201,3,TRUE)</f>
        <v>#N/A</v>
      </c>
      <c r="D4241" s="6" t="e">
        <f t="shared" si="117"/>
        <v>#N/A</v>
      </c>
      <c r="E4241" s="149" t="e">
        <f t="shared" si="116"/>
        <v>#N/A</v>
      </c>
      <c r="F4241" s="173">
        <v>1</v>
      </c>
      <c r="G4241" t="e">
        <f>VLOOKUP(A4241,'MASTER KEY'!$A$2:$K9239,11,FALSE)</f>
        <v>#N/A</v>
      </c>
      <c r="H4241">
        <v>0</v>
      </c>
    </row>
    <row r="4242" spans="1:8">
      <c r="A4242" s="6">
        <f>'MASTER KEY'!A4242</f>
        <v>0</v>
      </c>
      <c r="B4242" t="e">
        <f>VLOOKUP(A4242,'MASTER KEY'!$A$2:$B10202,2,FALSE)</f>
        <v>#N/A</v>
      </c>
      <c r="C4242" s="149" t="e">
        <f>VLOOKUP(A4242,'MASTER KEY'!$A$2:$C10202,3,TRUE)</f>
        <v>#N/A</v>
      </c>
      <c r="D4242" s="6" t="e">
        <f t="shared" si="117"/>
        <v>#N/A</v>
      </c>
      <c r="E4242" s="149" t="e">
        <f t="shared" si="116"/>
        <v>#N/A</v>
      </c>
      <c r="F4242" s="173">
        <v>1</v>
      </c>
      <c r="G4242" t="e">
        <f>VLOOKUP(A4242,'MASTER KEY'!$A$2:$K9240,11,FALSE)</f>
        <v>#N/A</v>
      </c>
      <c r="H4242">
        <v>0</v>
      </c>
    </row>
    <row r="4243" spans="1:8">
      <c r="A4243" s="6">
        <f>'MASTER KEY'!A4243</f>
        <v>0</v>
      </c>
      <c r="B4243" t="e">
        <f>VLOOKUP(A4243,'MASTER KEY'!$A$2:$B10203,2,FALSE)</f>
        <v>#N/A</v>
      </c>
      <c r="C4243" s="149" t="e">
        <f>VLOOKUP(A4243,'MASTER KEY'!$A$2:$C10203,3,TRUE)</f>
        <v>#N/A</v>
      </c>
      <c r="D4243" s="6" t="e">
        <f t="shared" si="117"/>
        <v>#N/A</v>
      </c>
      <c r="E4243" s="149" t="e">
        <f t="shared" si="116"/>
        <v>#N/A</v>
      </c>
      <c r="F4243" s="173">
        <v>1</v>
      </c>
      <c r="G4243" t="e">
        <f>VLOOKUP(A4243,'MASTER KEY'!$A$2:$K9241,11,FALSE)</f>
        <v>#N/A</v>
      </c>
      <c r="H4243">
        <v>0</v>
      </c>
    </row>
    <row r="4244" spans="1:8">
      <c r="A4244" s="6">
        <f>'MASTER KEY'!A4244</f>
        <v>0</v>
      </c>
      <c r="B4244" t="e">
        <f>VLOOKUP(A4244,'MASTER KEY'!$A$2:$B10204,2,FALSE)</f>
        <v>#N/A</v>
      </c>
      <c r="C4244" s="149" t="e">
        <f>VLOOKUP(A4244,'MASTER KEY'!$A$2:$C10204,3,TRUE)</f>
        <v>#N/A</v>
      </c>
      <c r="D4244" s="6" t="e">
        <f t="shared" si="117"/>
        <v>#N/A</v>
      </c>
      <c r="E4244" s="149" t="e">
        <f t="shared" si="116"/>
        <v>#N/A</v>
      </c>
      <c r="F4244" s="173">
        <v>1</v>
      </c>
      <c r="G4244" t="e">
        <f>VLOOKUP(A4244,'MASTER KEY'!$A$2:$K9242,11,FALSE)</f>
        <v>#N/A</v>
      </c>
      <c r="H4244">
        <v>0</v>
      </c>
    </row>
    <row r="4245" spans="1:8">
      <c r="A4245" s="6">
        <f>'MASTER KEY'!A4245</f>
        <v>0</v>
      </c>
      <c r="B4245" t="e">
        <f>VLOOKUP(A4245,'MASTER KEY'!$A$2:$B10205,2,FALSE)</f>
        <v>#N/A</v>
      </c>
      <c r="C4245" s="149" t="e">
        <f>VLOOKUP(A4245,'MASTER KEY'!$A$2:$C10205,3,TRUE)</f>
        <v>#N/A</v>
      </c>
      <c r="D4245" s="6" t="e">
        <f t="shared" si="117"/>
        <v>#N/A</v>
      </c>
      <c r="E4245" s="149" t="e">
        <f t="shared" si="116"/>
        <v>#N/A</v>
      </c>
      <c r="F4245" s="173">
        <v>1</v>
      </c>
      <c r="G4245" t="e">
        <f>VLOOKUP(A4245,'MASTER KEY'!$A$2:$K9243,11,FALSE)</f>
        <v>#N/A</v>
      </c>
      <c r="H4245">
        <v>0</v>
      </c>
    </row>
    <row r="4246" spans="1:8">
      <c r="A4246" s="6">
        <f>'MASTER KEY'!A4246</f>
        <v>0</v>
      </c>
      <c r="B4246" t="e">
        <f>VLOOKUP(A4246,'MASTER KEY'!$A$2:$B10206,2,FALSE)</f>
        <v>#N/A</v>
      </c>
      <c r="C4246" s="149" t="e">
        <f>VLOOKUP(A4246,'MASTER KEY'!$A$2:$C10206,3,TRUE)</f>
        <v>#N/A</v>
      </c>
      <c r="D4246" s="6" t="e">
        <f t="shared" si="117"/>
        <v>#N/A</v>
      </c>
      <c r="E4246" s="149" t="e">
        <f t="shared" si="116"/>
        <v>#N/A</v>
      </c>
      <c r="F4246" s="173">
        <v>1</v>
      </c>
      <c r="G4246" t="e">
        <f>VLOOKUP(A4246,'MASTER KEY'!$A$2:$K9244,11,FALSE)</f>
        <v>#N/A</v>
      </c>
      <c r="H4246">
        <v>0</v>
      </c>
    </row>
    <row r="4247" spans="1:8">
      <c r="A4247" s="6">
        <f>'MASTER KEY'!A4247</f>
        <v>0</v>
      </c>
      <c r="B4247" t="e">
        <f>VLOOKUP(A4247,'MASTER KEY'!$A$2:$B10207,2,FALSE)</f>
        <v>#N/A</v>
      </c>
      <c r="C4247" s="149" t="e">
        <f>VLOOKUP(A4247,'MASTER KEY'!$A$2:$C10207,3,TRUE)</f>
        <v>#N/A</v>
      </c>
      <c r="D4247" s="6" t="e">
        <f t="shared" si="117"/>
        <v>#N/A</v>
      </c>
      <c r="E4247" s="149" t="e">
        <f t="shared" si="116"/>
        <v>#N/A</v>
      </c>
      <c r="F4247" s="173">
        <v>1</v>
      </c>
      <c r="G4247" t="e">
        <f>VLOOKUP(A4247,'MASTER KEY'!$A$2:$K9245,11,FALSE)</f>
        <v>#N/A</v>
      </c>
      <c r="H4247">
        <v>0</v>
      </c>
    </row>
    <row r="4248" spans="1:8">
      <c r="A4248" s="6">
        <f>'MASTER KEY'!A4248</f>
        <v>0</v>
      </c>
      <c r="B4248" t="e">
        <f>VLOOKUP(A4248,'MASTER KEY'!$A$2:$B10208,2,FALSE)</f>
        <v>#N/A</v>
      </c>
      <c r="C4248" s="149" t="e">
        <f>VLOOKUP(A4248,'MASTER KEY'!$A$2:$C10208,3,TRUE)</f>
        <v>#N/A</v>
      </c>
      <c r="D4248" s="6" t="e">
        <f t="shared" si="117"/>
        <v>#N/A</v>
      </c>
      <c r="E4248" s="149" t="e">
        <f t="shared" si="116"/>
        <v>#N/A</v>
      </c>
      <c r="F4248" s="173">
        <v>1</v>
      </c>
      <c r="G4248" t="e">
        <f>VLOOKUP(A4248,'MASTER KEY'!$A$2:$K9246,11,FALSE)</f>
        <v>#N/A</v>
      </c>
      <c r="H4248">
        <v>0</v>
      </c>
    </row>
    <row r="4249" spans="1:8">
      <c r="A4249" s="6">
        <f>'MASTER KEY'!A4249</f>
        <v>0</v>
      </c>
      <c r="B4249" t="e">
        <f>VLOOKUP(A4249,'MASTER KEY'!$A$2:$B10209,2,FALSE)</f>
        <v>#N/A</v>
      </c>
      <c r="C4249" s="149" t="e">
        <f>VLOOKUP(A4249,'MASTER KEY'!$A$2:$C10209,3,TRUE)</f>
        <v>#N/A</v>
      </c>
      <c r="D4249" s="6" t="e">
        <f t="shared" si="117"/>
        <v>#N/A</v>
      </c>
      <c r="E4249" s="149" t="e">
        <f t="shared" si="116"/>
        <v>#N/A</v>
      </c>
      <c r="F4249" s="173">
        <v>1</v>
      </c>
      <c r="G4249" t="e">
        <f>VLOOKUP(A4249,'MASTER KEY'!$A$2:$K9247,11,FALSE)</f>
        <v>#N/A</v>
      </c>
      <c r="H4249">
        <v>0</v>
      </c>
    </row>
    <row r="4250" spans="1:8">
      <c r="A4250" s="6">
        <f>'MASTER KEY'!A4250</f>
        <v>0</v>
      </c>
      <c r="B4250" t="e">
        <f>VLOOKUP(A4250,'MASTER KEY'!$A$2:$B10210,2,FALSE)</f>
        <v>#N/A</v>
      </c>
      <c r="C4250" s="149" t="e">
        <f>VLOOKUP(A4250,'MASTER KEY'!$A$2:$C10210,3,TRUE)</f>
        <v>#N/A</v>
      </c>
      <c r="D4250" s="6" t="e">
        <f t="shared" si="117"/>
        <v>#N/A</v>
      </c>
      <c r="E4250" s="149" t="e">
        <f t="shared" si="116"/>
        <v>#N/A</v>
      </c>
      <c r="F4250" s="173">
        <v>1</v>
      </c>
      <c r="G4250" t="e">
        <f>VLOOKUP(A4250,'MASTER KEY'!$A$2:$K9248,11,FALSE)</f>
        <v>#N/A</v>
      </c>
      <c r="H4250">
        <v>0</v>
      </c>
    </row>
    <row r="4251" spans="1:8">
      <c r="A4251" s="6">
        <f>'MASTER KEY'!A4251</f>
        <v>0</v>
      </c>
      <c r="B4251" t="e">
        <f>VLOOKUP(A4251,'MASTER KEY'!$A$2:$B10211,2,FALSE)</f>
        <v>#N/A</v>
      </c>
      <c r="C4251" s="149" t="e">
        <f>VLOOKUP(A4251,'MASTER KEY'!$A$2:$C10211,3,TRUE)</f>
        <v>#N/A</v>
      </c>
      <c r="D4251" s="6" t="e">
        <f t="shared" si="117"/>
        <v>#N/A</v>
      </c>
      <c r="E4251" s="149" t="e">
        <f t="shared" si="116"/>
        <v>#N/A</v>
      </c>
      <c r="F4251" s="173">
        <v>1</v>
      </c>
      <c r="G4251" t="e">
        <f>VLOOKUP(A4251,'MASTER KEY'!$A$2:$K9249,11,FALSE)</f>
        <v>#N/A</v>
      </c>
      <c r="H4251">
        <v>0</v>
      </c>
    </row>
    <row r="4252" spans="1:8">
      <c r="A4252" s="6">
        <f>'MASTER KEY'!A4252</f>
        <v>0</v>
      </c>
      <c r="B4252" t="e">
        <f>VLOOKUP(A4252,'MASTER KEY'!$A$2:$B10212,2,FALSE)</f>
        <v>#N/A</v>
      </c>
      <c r="C4252" s="149" t="e">
        <f>VLOOKUP(A4252,'MASTER KEY'!$A$2:$C10212,3,TRUE)</f>
        <v>#N/A</v>
      </c>
      <c r="D4252" s="6" t="e">
        <f t="shared" si="117"/>
        <v>#N/A</v>
      </c>
      <c r="E4252" s="149" t="e">
        <f t="shared" si="116"/>
        <v>#N/A</v>
      </c>
      <c r="F4252" s="173">
        <v>1</v>
      </c>
      <c r="G4252" t="e">
        <f>VLOOKUP(A4252,'MASTER KEY'!$A$2:$K9250,11,FALSE)</f>
        <v>#N/A</v>
      </c>
      <c r="H4252">
        <v>0</v>
      </c>
    </row>
    <row r="4253" spans="1:8">
      <c r="A4253" s="6">
        <f>'MASTER KEY'!A4253</f>
        <v>0</v>
      </c>
      <c r="B4253" t="e">
        <f>VLOOKUP(A4253,'MASTER KEY'!$A$2:$B10213,2,FALSE)</f>
        <v>#N/A</v>
      </c>
      <c r="C4253" s="149" t="e">
        <f>VLOOKUP(A4253,'MASTER KEY'!$A$2:$C10213,3,TRUE)</f>
        <v>#N/A</v>
      </c>
      <c r="D4253" s="6" t="e">
        <f t="shared" si="117"/>
        <v>#N/A</v>
      </c>
      <c r="E4253" s="149" t="e">
        <f t="shared" si="116"/>
        <v>#N/A</v>
      </c>
      <c r="F4253" s="173">
        <v>1</v>
      </c>
      <c r="G4253" t="e">
        <f>VLOOKUP(A4253,'MASTER KEY'!$A$2:$K9251,11,FALSE)</f>
        <v>#N/A</v>
      </c>
      <c r="H4253">
        <v>0</v>
      </c>
    </row>
    <row r="4254" spans="1:8">
      <c r="A4254" s="6">
        <f>'MASTER KEY'!A4254</f>
        <v>0</v>
      </c>
      <c r="B4254" t="e">
        <f>VLOOKUP(A4254,'MASTER KEY'!$A$2:$B10214,2,FALSE)</f>
        <v>#N/A</v>
      </c>
      <c r="C4254" s="149" t="e">
        <f>VLOOKUP(A4254,'MASTER KEY'!$A$2:$C10214,3,TRUE)</f>
        <v>#N/A</v>
      </c>
      <c r="D4254" s="6" t="e">
        <f t="shared" si="117"/>
        <v>#N/A</v>
      </c>
      <c r="E4254" s="149" t="e">
        <f t="shared" si="116"/>
        <v>#N/A</v>
      </c>
      <c r="F4254" s="173">
        <v>1</v>
      </c>
      <c r="G4254" t="e">
        <f>VLOOKUP(A4254,'MASTER KEY'!$A$2:$K9252,11,FALSE)</f>
        <v>#N/A</v>
      </c>
      <c r="H4254">
        <v>0</v>
      </c>
    </row>
    <row r="4255" spans="1:8">
      <c r="A4255" s="6">
        <f>'MASTER KEY'!A4255</f>
        <v>0</v>
      </c>
      <c r="B4255" t="e">
        <f>VLOOKUP(A4255,'MASTER KEY'!$A$2:$B10215,2,FALSE)</f>
        <v>#N/A</v>
      </c>
      <c r="C4255" s="149" t="e">
        <f>VLOOKUP(A4255,'MASTER KEY'!$A$2:$C10215,3,TRUE)</f>
        <v>#N/A</v>
      </c>
      <c r="D4255" s="6" t="e">
        <f t="shared" si="117"/>
        <v>#N/A</v>
      </c>
      <c r="E4255" s="149" t="e">
        <f t="shared" si="116"/>
        <v>#N/A</v>
      </c>
      <c r="F4255" s="173">
        <v>1</v>
      </c>
      <c r="G4255" t="e">
        <f>VLOOKUP(A4255,'MASTER KEY'!$A$2:$K9253,11,FALSE)</f>
        <v>#N/A</v>
      </c>
      <c r="H4255">
        <v>0</v>
      </c>
    </row>
    <row r="4256" spans="1:8">
      <c r="A4256" s="6">
        <f>'MASTER KEY'!A4256</f>
        <v>0</v>
      </c>
      <c r="B4256" t="e">
        <f>VLOOKUP(A4256,'MASTER KEY'!$A$2:$B10216,2,FALSE)</f>
        <v>#N/A</v>
      </c>
      <c r="C4256" s="149" t="e">
        <f>VLOOKUP(A4256,'MASTER KEY'!$A$2:$C10216,3,TRUE)</f>
        <v>#N/A</v>
      </c>
      <c r="D4256" s="6" t="e">
        <f t="shared" si="117"/>
        <v>#N/A</v>
      </c>
      <c r="E4256" s="149" t="e">
        <f t="shared" si="116"/>
        <v>#N/A</v>
      </c>
      <c r="F4256" s="173">
        <v>1</v>
      </c>
      <c r="G4256" t="e">
        <f>VLOOKUP(A4256,'MASTER KEY'!$A$2:$K9254,11,FALSE)</f>
        <v>#N/A</v>
      </c>
      <c r="H4256">
        <v>0</v>
      </c>
    </row>
    <row r="4257" spans="1:8">
      <c r="A4257" s="6">
        <f>'MASTER KEY'!A4257</f>
        <v>0</v>
      </c>
      <c r="B4257" t="e">
        <f>VLOOKUP(A4257,'MASTER KEY'!$A$2:$B10217,2,FALSE)</f>
        <v>#N/A</v>
      </c>
      <c r="C4257" s="149" t="e">
        <f>VLOOKUP(A4257,'MASTER KEY'!$A$2:$C10217,3,TRUE)</f>
        <v>#N/A</v>
      </c>
      <c r="D4257" s="6" t="e">
        <f t="shared" si="117"/>
        <v>#N/A</v>
      </c>
      <c r="E4257" s="149" t="e">
        <f t="shared" si="116"/>
        <v>#N/A</v>
      </c>
      <c r="F4257" s="173">
        <v>1</v>
      </c>
      <c r="G4257" t="e">
        <f>VLOOKUP(A4257,'MASTER KEY'!$A$2:$K9255,11,FALSE)</f>
        <v>#N/A</v>
      </c>
      <c r="H4257">
        <v>0</v>
      </c>
    </row>
    <row r="4258" spans="1:8">
      <c r="A4258" s="6">
        <f>'MASTER KEY'!A4258</f>
        <v>0</v>
      </c>
      <c r="B4258" t="e">
        <f>VLOOKUP(A4258,'MASTER KEY'!$A$2:$B10218,2,FALSE)</f>
        <v>#N/A</v>
      </c>
      <c r="C4258" s="149" t="e">
        <f>VLOOKUP(A4258,'MASTER KEY'!$A$2:$C10218,3,TRUE)</f>
        <v>#N/A</v>
      </c>
      <c r="D4258" s="6" t="e">
        <f t="shared" si="117"/>
        <v>#N/A</v>
      </c>
      <c r="E4258" s="149" t="e">
        <f t="shared" si="116"/>
        <v>#N/A</v>
      </c>
      <c r="F4258" s="173">
        <v>1</v>
      </c>
      <c r="G4258" t="e">
        <f>VLOOKUP(A4258,'MASTER KEY'!$A$2:$K9256,11,FALSE)</f>
        <v>#N/A</v>
      </c>
      <c r="H4258">
        <v>0</v>
      </c>
    </row>
    <row r="4259" spans="1:8">
      <c r="A4259" s="6">
        <f>'MASTER KEY'!A4259</f>
        <v>0</v>
      </c>
      <c r="B4259" t="e">
        <f>VLOOKUP(A4259,'MASTER KEY'!$A$2:$B10219,2,FALSE)</f>
        <v>#N/A</v>
      </c>
      <c r="C4259" s="149" t="e">
        <f>VLOOKUP(A4259,'MASTER KEY'!$A$2:$C10219,3,TRUE)</f>
        <v>#N/A</v>
      </c>
      <c r="D4259" s="6" t="e">
        <f t="shared" si="117"/>
        <v>#N/A</v>
      </c>
      <c r="E4259" s="149" t="e">
        <f t="shared" si="116"/>
        <v>#N/A</v>
      </c>
      <c r="F4259" s="173">
        <v>1</v>
      </c>
      <c r="G4259" t="e">
        <f>VLOOKUP(A4259,'MASTER KEY'!$A$2:$K9257,11,FALSE)</f>
        <v>#N/A</v>
      </c>
      <c r="H4259">
        <v>0</v>
      </c>
    </row>
    <row r="4260" spans="1:8">
      <c r="A4260" s="6">
        <f>'MASTER KEY'!A4260</f>
        <v>0</v>
      </c>
      <c r="B4260" t="e">
        <f>VLOOKUP(A4260,'MASTER KEY'!$A$2:$B10220,2,FALSE)</f>
        <v>#N/A</v>
      </c>
      <c r="C4260" s="149" t="e">
        <f>VLOOKUP(A4260,'MASTER KEY'!$A$2:$C10220,3,TRUE)</f>
        <v>#N/A</v>
      </c>
      <c r="D4260" s="6" t="e">
        <f t="shared" si="117"/>
        <v>#N/A</v>
      </c>
      <c r="E4260" s="149" t="e">
        <f t="shared" si="116"/>
        <v>#N/A</v>
      </c>
      <c r="F4260" s="173">
        <v>1</v>
      </c>
      <c r="G4260" t="e">
        <f>VLOOKUP(A4260,'MASTER KEY'!$A$2:$K9258,11,FALSE)</f>
        <v>#N/A</v>
      </c>
      <c r="H4260">
        <v>0</v>
      </c>
    </row>
    <row r="4261" spans="1:8">
      <c r="A4261" s="6">
        <f>'MASTER KEY'!A4261</f>
        <v>0</v>
      </c>
      <c r="B4261" t="e">
        <f>VLOOKUP(A4261,'MASTER KEY'!$A$2:$B10221,2,FALSE)</f>
        <v>#N/A</v>
      </c>
      <c r="C4261" s="149" t="e">
        <f>VLOOKUP(A4261,'MASTER KEY'!$A$2:$C10221,3,TRUE)</f>
        <v>#N/A</v>
      </c>
      <c r="D4261" s="6" t="e">
        <f t="shared" si="117"/>
        <v>#N/A</v>
      </c>
      <c r="E4261" s="149" t="e">
        <f t="shared" si="116"/>
        <v>#N/A</v>
      </c>
      <c r="F4261" s="173">
        <v>1</v>
      </c>
      <c r="G4261" t="e">
        <f>VLOOKUP(A4261,'MASTER KEY'!$A$2:$K9259,11,FALSE)</f>
        <v>#N/A</v>
      </c>
      <c r="H4261">
        <v>0</v>
      </c>
    </row>
    <row r="4262" spans="1:8">
      <c r="A4262" s="6">
        <f>'MASTER KEY'!A4262</f>
        <v>0</v>
      </c>
      <c r="B4262" t="e">
        <f>VLOOKUP(A4262,'MASTER KEY'!$A$2:$B10222,2,FALSE)</f>
        <v>#N/A</v>
      </c>
      <c r="C4262" s="149" t="e">
        <f>VLOOKUP(A4262,'MASTER KEY'!$A$2:$C10222,3,TRUE)</f>
        <v>#N/A</v>
      </c>
      <c r="D4262" s="6" t="e">
        <f t="shared" si="117"/>
        <v>#N/A</v>
      </c>
      <c r="E4262" s="149" t="e">
        <f t="shared" si="116"/>
        <v>#N/A</v>
      </c>
      <c r="F4262" s="173">
        <v>1</v>
      </c>
      <c r="G4262" t="e">
        <f>VLOOKUP(A4262,'MASTER KEY'!$A$2:$K9260,11,FALSE)</f>
        <v>#N/A</v>
      </c>
      <c r="H4262">
        <v>0</v>
      </c>
    </row>
    <row r="4263" spans="1:8">
      <c r="A4263" s="6">
        <f>'MASTER KEY'!A4263</f>
        <v>0</v>
      </c>
      <c r="B4263" t="e">
        <f>VLOOKUP(A4263,'MASTER KEY'!$A$2:$B10223,2,FALSE)</f>
        <v>#N/A</v>
      </c>
      <c r="C4263" s="149" t="e">
        <f>VLOOKUP(A4263,'MASTER KEY'!$A$2:$C10223,3,TRUE)</f>
        <v>#N/A</v>
      </c>
      <c r="D4263" s="6" t="e">
        <f t="shared" si="117"/>
        <v>#N/A</v>
      </c>
      <c r="E4263" s="149" t="e">
        <f t="shared" si="116"/>
        <v>#N/A</v>
      </c>
      <c r="F4263" s="173">
        <v>1</v>
      </c>
      <c r="G4263" t="e">
        <f>VLOOKUP(A4263,'MASTER KEY'!$A$2:$K9261,11,FALSE)</f>
        <v>#N/A</v>
      </c>
      <c r="H4263">
        <v>0</v>
      </c>
    </row>
    <row r="4264" spans="1:8">
      <c r="A4264" s="6">
        <f>'MASTER KEY'!A4264</f>
        <v>0</v>
      </c>
      <c r="B4264" t="e">
        <f>VLOOKUP(A4264,'MASTER KEY'!$A$2:$B10224,2,FALSE)</f>
        <v>#N/A</v>
      </c>
      <c r="C4264" s="149" t="e">
        <f>VLOOKUP(A4264,'MASTER KEY'!$A$2:$C10224,3,TRUE)</f>
        <v>#N/A</v>
      </c>
      <c r="D4264" s="6" t="e">
        <f t="shared" si="117"/>
        <v>#N/A</v>
      </c>
      <c r="E4264" s="149" t="e">
        <f t="shared" si="116"/>
        <v>#N/A</v>
      </c>
      <c r="F4264" s="173">
        <v>1</v>
      </c>
      <c r="G4264" t="e">
        <f>VLOOKUP(A4264,'MASTER KEY'!$A$2:$K9262,11,FALSE)</f>
        <v>#N/A</v>
      </c>
      <c r="H4264">
        <v>0</v>
      </c>
    </row>
    <row r="4265" spans="1:8">
      <c r="A4265" s="6">
        <f>'MASTER KEY'!A4265</f>
        <v>0</v>
      </c>
      <c r="B4265" t="e">
        <f>VLOOKUP(A4265,'MASTER KEY'!$A$2:$B10225,2,FALSE)</f>
        <v>#N/A</v>
      </c>
      <c r="C4265" s="149" t="e">
        <f>VLOOKUP(A4265,'MASTER KEY'!$A$2:$C10225,3,TRUE)</f>
        <v>#N/A</v>
      </c>
      <c r="D4265" s="6" t="e">
        <f t="shared" si="117"/>
        <v>#N/A</v>
      </c>
      <c r="E4265" s="149" t="e">
        <f t="shared" si="116"/>
        <v>#N/A</v>
      </c>
      <c r="F4265" s="173">
        <v>1</v>
      </c>
      <c r="G4265" t="e">
        <f>VLOOKUP(A4265,'MASTER KEY'!$A$2:$K9263,11,FALSE)</f>
        <v>#N/A</v>
      </c>
      <c r="H4265">
        <v>0</v>
      </c>
    </row>
    <row r="4266" spans="1:8">
      <c r="A4266" s="6">
        <f>'MASTER KEY'!A4266</f>
        <v>0</v>
      </c>
      <c r="B4266" t="e">
        <f>VLOOKUP(A4266,'MASTER KEY'!$A$2:$B10226,2,FALSE)</f>
        <v>#N/A</v>
      </c>
      <c r="C4266" s="149" t="e">
        <f>VLOOKUP(A4266,'MASTER KEY'!$A$2:$C10226,3,TRUE)</f>
        <v>#N/A</v>
      </c>
      <c r="D4266" s="6" t="e">
        <f t="shared" si="117"/>
        <v>#N/A</v>
      </c>
      <c r="E4266" s="149" t="e">
        <f t="shared" si="116"/>
        <v>#N/A</v>
      </c>
      <c r="F4266" s="173">
        <v>1</v>
      </c>
      <c r="G4266" t="e">
        <f>VLOOKUP(A4266,'MASTER KEY'!$A$2:$K9264,11,FALSE)</f>
        <v>#N/A</v>
      </c>
      <c r="H4266">
        <v>0</v>
      </c>
    </row>
    <row r="4267" spans="1:8">
      <c r="A4267" s="6">
        <f>'MASTER KEY'!A4267</f>
        <v>0</v>
      </c>
      <c r="B4267" t="e">
        <f>VLOOKUP(A4267,'MASTER KEY'!$A$2:$B10227,2,FALSE)</f>
        <v>#N/A</v>
      </c>
      <c r="C4267" s="149" t="e">
        <f>VLOOKUP(A4267,'MASTER KEY'!$A$2:$C10227,3,TRUE)</f>
        <v>#N/A</v>
      </c>
      <c r="D4267" s="6" t="e">
        <f t="shared" si="117"/>
        <v>#N/A</v>
      </c>
      <c r="E4267" s="149" t="e">
        <f t="shared" si="116"/>
        <v>#N/A</v>
      </c>
      <c r="F4267" s="173">
        <v>1</v>
      </c>
      <c r="G4267" t="e">
        <f>VLOOKUP(A4267,'MASTER KEY'!$A$2:$K9265,11,FALSE)</f>
        <v>#N/A</v>
      </c>
      <c r="H4267">
        <v>0</v>
      </c>
    </row>
    <row r="4268" spans="1:8">
      <c r="A4268" s="6">
        <f>'MASTER KEY'!A4268</f>
        <v>0</v>
      </c>
      <c r="B4268" t="e">
        <f>VLOOKUP(A4268,'MASTER KEY'!$A$2:$B10228,2,FALSE)</f>
        <v>#N/A</v>
      </c>
      <c r="C4268" s="149" t="e">
        <f>VLOOKUP(A4268,'MASTER KEY'!$A$2:$C10228,3,TRUE)</f>
        <v>#N/A</v>
      </c>
      <c r="D4268" s="6" t="e">
        <f t="shared" si="117"/>
        <v>#N/A</v>
      </c>
      <c r="E4268" s="149" t="e">
        <f t="shared" si="116"/>
        <v>#N/A</v>
      </c>
      <c r="F4268" s="173">
        <v>1</v>
      </c>
      <c r="G4268" t="e">
        <f>VLOOKUP(A4268,'MASTER KEY'!$A$2:$K9266,11,FALSE)</f>
        <v>#N/A</v>
      </c>
      <c r="H4268">
        <v>0</v>
      </c>
    </row>
    <row r="4269" spans="1:8">
      <c r="A4269" s="6">
        <f>'MASTER KEY'!A4269</f>
        <v>0</v>
      </c>
      <c r="B4269" t="e">
        <f>VLOOKUP(A4269,'MASTER KEY'!$A$2:$B10229,2,FALSE)</f>
        <v>#N/A</v>
      </c>
      <c r="C4269" s="149" t="e">
        <f>VLOOKUP(A4269,'MASTER KEY'!$A$2:$C10229,3,TRUE)</f>
        <v>#N/A</v>
      </c>
      <c r="D4269" s="6" t="e">
        <f t="shared" si="117"/>
        <v>#N/A</v>
      </c>
      <c r="E4269" s="149" t="e">
        <f t="shared" si="116"/>
        <v>#N/A</v>
      </c>
      <c r="F4269" s="173">
        <v>1</v>
      </c>
      <c r="G4269" t="e">
        <f>VLOOKUP(A4269,'MASTER KEY'!$A$2:$K9267,11,FALSE)</f>
        <v>#N/A</v>
      </c>
      <c r="H4269">
        <v>0</v>
      </c>
    </row>
    <row r="4270" spans="1:8">
      <c r="A4270" s="6">
        <f>'MASTER KEY'!A4270</f>
        <v>0</v>
      </c>
      <c r="B4270" t="e">
        <f>VLOOKUP(A4270,'MASTER KEY'!$A$2:$B10230,2,FALSE)</f>
        <v>#N/A</v>
      </c>
      <c r="C4270" s="149" t="e">
        <f>VLOOKUP(A4270,'MASTER KEY'!$A$2:$C10230,3,TRUE)</f>
        <v>#N/A</v>
      </c>
      <c r="D4270" s="6" t="e">
        <f t="shared" si="117"/>
        <v>#N/A</v>
      </c>
      <c r="E4270" s="149" t="e">
        <f t="shared" si="116"/>
        <v>#N/A</v>
      </c>
      <c r="F4270" s="173">
        <v>1</v>
      </c>
      <c r="G4270" t="e">
        <f>VLOOKUP(A4270,'MASTER KEY'!$A$2:$K9268,11,FALSE)</f>
        <v>#N/A</v>
      </c>
      <c r="H4270">
        <v>0</v>
      </c>
    </row>
    <row r="4271" spans="1:8">
      <c r="A4271" s="6">
        <f>'MASTER KEY'!A4271</f>
        <v>0</v>
      </c>
      <c r="B4271" t="e">
        <f>VLOOKUP(A4271,'MASTER KEY'!$A$2:$B10231,2,FALSE)</f>
        <v>#N/A</v>
      </c>
      <c r="C4271" s="149" t="e">
        <f>VLOOKUP(A4271,'MASTER KEY'!$A$2:$C10231,3,TRUE)</f>
        <v>#N/A</v>
      </c>
      <c r="D4271" s="6" t="e">
        <f t="shared" si="117"/>
        <v>#N/A</v>
      </c>
      <c r="E4271" s="149" t="e">
        <f t="shared" si="116"/>
        <v>#N/A</v>
      </c>
      <c r="F4271" s="173">
        <v>1</v>
      </c>
      <c r="G4271" t="e">
        <f>VLOOKUP(A4271,'MASTER KEY'!$A$2:$K9269,11,FALSE)</f>
        <v>#N/A</v>
      </c>
      <c r="H4271">
        <v>0</v>
      </c>
    </row>
    <row r="4272" spans="1:8">
      <c r="A4272" s="6">
        <f>'MASTER KEY'!A4272</f>
        <v>0</v>
      </c>
      <c r="B4272" t="e">
        <f>VLOOKUP(A4272,'MASTER KEY'!$A$2:$B10232,2,FALSE)</f>
        <v>#N/A</v>
      </c>
      <c r="C4272" s="149" t="e">
        <f>VLOOKUP(A4272,'MASTER KEY'!$A$2:$C10232,3,TRUE)</f>
        <v>#N/A</v>
      </c>
      <c r="D4272" s="6" t="e">
        <f t="shared" si="117"/>
        <v>#N/A</v>
      </c>
      <c r="E4272" s="149" t="e">
        <f t="shared" si="116"/>
        <v>#N/A</v>
      </c>
      <c r="F4272" s="173">
        <v>1</v>
      </c>
      <c r="G4272" t="e">
        <f>VLOOKUP(A4272,'MASTER KEY'!$A$2:$K9270,11,FALSE)</f>
        <v>#N/A</v>
      </c>
      <c r="H4272">
        <v>0</v>
      </c>
    </row>
    <row r="4273" spans="1:8">
      <c r="A4273" s="6">
        <f>'MASTER KEY'!A4273</f>
        <v>0</v>
      </c>
      <c r="B4273" t="e">
        <f>VLOOKUP(A4273,'MASTER KEY'!$A$2:$B10233,2,FALSE)</f>
        <v>#N/A</v>
      </c>
      <c r="C4273" s="149" t="e">
        <f>VLOOKUP(A4273,'MASTER KEY'!$A$2:$C10233,3,TRUE)</f>
        <v>#N/A</v>
      </c>
      <c r="D4273" s="6" t="e">
        <f t="shared" si="117"/>
        <v>#N/A</v>
      </c>
      <c r="E4273" s="149" t="e">
        <f t="shared" si="116"/>
        <v>#N/A</v>
      </c>
      <c r="F4273" s="173">
        <v>1</v>
      </c>
      <c r="G4273" t="e">
        <f>VLOOKUP(A4273,'MASTER KEY'!$A$2:$K9271,11,FALSE)</f>
        <v>#N/A</v>
      </c>
      <c r="H4273">
        <v>0</v>
      </c>
    </row>
    <row r="4274" spans="1:8">
      <c r="A4274" s="6">
        <f>'MASTER KEY'!A4274</f>
        <v>0</v>
      </c>
      <c r="B4274" t="e">
        <f>VLOOKUP(A4274,'MASTER KEY'!$A$2:$B10234,2,FALSE)</f>
        <v>#N/A</v>
      </c>
      <c r="C4274" s="149" t="e">
        <f>VLOOKUP(A4274,'MASTER KEY'!$A$2:$C10234,3,TRUE)</f>
        <v>#N/A</v>
      </c>
      <c r="D4274" s="6" t="e">
        <f t="shared" si="117"/>
        <v>#N/A</v>
      </c>
      <c r="E4274" s="149" t="e">
        <f t="shared" si="116"/>
        <v>#N/A</v>
      </c>
      <c r="F4274" s="173">
        <v>1</v>
      </c>
      <c r="G4274" t="e">
        <f>VLOOKUP(A4274,'MASTER KEY'!$A$2:$K9272,11,FALSE)</f>
        <v>#N/A</v>
      </c>
      <c r="H4274">
        <v>0</v>
      </c>
    </row>
    <row r="4275" spans="1:8">
      <c r="A4275" s="6">
        <f>'MASTER KEY'!A4275</f>
        <v>0</v>
      </c>
      <c r="B4275" t="e">
        <f>VLOOKUP(A4275,'MASTER KEY'!$A$2:$B10235,2,FALSE)</f>
        <v>#N/A</v>
      </c>
      <c r="C4275" s="149" t="e">
        <f>VLOOKUP(A4275,'MASTER KEY'!$A$2:$C10235,3,TRUE)</f>
        <v>#N/A</v>
      </c>
      <c r="D4275" s="6" t="e">
        <f t="shared" si="117"/>
        <v>#N/A</v>
      </c>
      <c r="E4275" s="149" t="e">
        <f t="shared" si="116"/>
        <v>#N/A</v>
      </c>
      <c r="F4275" s="173">
        <v>1</v>
      </c>
      <c r="G4275" t="e">
        <f>VLOOKUP(A4275,'MASTER KEY'!$A$2:$K9273,11,FALSE)</f>
        <v>#N/A</v>
      </c>
      <c r="H4275">
        <v>0</v>
      </c>
    </row>
    <row r="4276" spans="1:8">
      <c r="A4276" s="6">
        <f>'MASTER KEY'!A4276</f>
        <v>0</v>
      </c>
      <c r="B4276" t="e">
        <f>VLOOKUP(A4276,'MASTER KEY'!$A$2:$B10236,2,FALSE)</f>
        <v>#N/A</v>
      </c>
      <c r="C4276" s="149" t="e">
        <f>VLOOKUP(A4276,'MASTER KEY'!$A$2:$C10236,3,TRUE)</f>
        <v>#N/A</v>
      </c>
      <c r="D4276" s="6" t="e">
        <f t="shared" si="117"/>
        <v>#N/A</v>
      </c>
      <c r="E4276" s="149" t="e">
        <f t="shared" si="116"/>
        <v>#N/A</v>
      </c>
      <c r="F4276" s="173">
        <v>1</v>
      </c>
      <c r="G4276" t="e">
        <f>VLOOKUP(A4276,'MASTER KEY'!$A$2:$K9274,11,FALSE)</f>
        <v>#N/A</v>
      </c>
      <c r="H4276">
        <v>0</v>
      </c>
    </row>
    <row r="4277" spans="1:8">
      <c r="A4277" s="6">
        <f>'MASTER KEY'!A4277</f>
        <v>0</v>
      </c>
      <c r="B4277" t="e">
        <f>VLOOKUP(A4277,'MASTER KEY'!$A$2:$B10237,2,FALSE)</f>
        <v>#N/A</v>
      </c>
      <c r="C4277" s="149" t="e">
        <f>VLOOKUP(A4277,'MASTER KEY'!$A$2:$C10237,3,TRUE)</f>
        <v>#N/A</v>
      </c>
      <c r="D4277" s="6" t="e">
        <f t="shared" si="117"/>
        <v>#N/A</v>
      </c>
      <c r="E4277" s="149" t="e">
        <f t="shared" si="116"/>
        <v>#N/A</v>
      </c>
      <c r="F4277" s="173">
        <v>1</v>
      </c>
      <c r="G4277" t="e">
        <f>VLOOKUP(A4277,'MASTER KEY'!$A$2:$K9275,11,FALSE)</f>
        <v>#N/A</v>
      </c>
      <c r="H4277">
        <v>0</v>
      </c>
    </row>
    <row r="4278" spans="1:8">
      <c r="A4278" s="6">
        <f>'MASTER KEY'!A4278</f>
        <v>0</v>
      </c>
      <c r="B4278" t="e">
        <f>VLOOKUP(A4278,'MASTER KEY'!$A$2:$B10238,2,FALSE)</f>
        <v>#N/A</v>
      </c>
      <c r="C4278" s="149" t="e">
        <f>VLOOKUP(A4278,'MASTER KEY'!$A$2:$C10238,3,TRUE)</f>
        <v>#N/A</v>
      </c>
      <c r="D4278" s="6" t="e">
        <f t="shared" si="117"/>
        <v>#N/A</v>
      </c>
      <c r="E4278" s="149" t="e">
        <f t="shared" si="116"/>
        <v>#N/A</v>
      </c>
      <c r="F4278" s="173">
        <v>1</v>
      </c>
      <c r="G4278" t="e">
        <f>VLOOKUP(A4278,'MASTER KEY'!$A$2:$K9276,11,FALSE)</f>
        <v>#N/A</v>
      </c>
      <c r="H4278">
        <v>0</v>
      </c>
    </row>
    <row r="4279" spans="1:8">
      <c r="A4279" s="6">
        <f>'MASTER KEY'!A4279</f>
        <v>0</v>
      </c>
      <c r="B4279" t="e">
        <f>VLOOKUP(A4279,'MASTER KEY'!$A$2:$B10239,2,FALSE)</f>
        <v>#N/A</v>
      </c>
      <c r="C4279" s="149" t="e">
        <f>VLOOKUP(A4279,'MASTER KEY'!$A$2:$C10239,3,TRUE)</f>
        <v>#N/A</v>
      </c>
      <c r="D4279" s="6" t="e">
        <f t="shared" si="117"/>
        <v>#N/A</v>
      </c>
      <c r="E4279" s="149" t="e">
        <f t="shared" si="116"/>
        <v>#N/A</v>
      </c>
      <c r="F4279" s="173">
        <v>1</v>
      </c>
      <c r="G4279" t="e">
        <f>VLOOKUP(A4279,'MASTER KEY'!$A$2:$K9277,11,FALSE)</f>
        <v>#N/A</v>
      </c>
      <c r="H4279">
        <v>0</v>
      </c>
    </row>
    <row r="4280" spans="1:8">
      <c r="A4280" s="6">
        <f>'MASTER KEY'!A4280</f>
        <v>0</v>
      </c>
      <c r="B4280" t="e">
        <f>VLOOKUP(A4280,'MASTER KEY'!$A$2:$B10240,2,FALSE)</f>
        <v>#N/A</v>
      </c>
      <c r="C4280" s="149" t="e">
        <f>VLOOKUP(A4280,'MASTER KEY'!$A$2:$C10240,3,TRUE)</f>
        <v>#N/A</v>
      </c>
      <c r="D4280" s="6" t="e">
        <f t="shared" si="117"/>
        <v>#N/A</v>
      </c>
      <c r="E4280" s="149" t="e">
        <f t="shared" ref="E4280:E4343" si="118">C4280</f>
        <v>#N/A</v>
      </c>
      <c r="F4280" s="173">
        <v>1</v>
      </c>
      <c r="G4280" t="e">
        <f>VLOOKUP(A4280,'MASTER KEY'!$A$2:$K9278,11,FALSE)</f>
        <v>#N/A</v>
      </c>
      <c r="H4280">
        <v>0</v>
      </c>
    </row>
    <row r="4281" spans="1:8">
      <c r="A4281" s="6">
        <f>'MASTER KEY'!A4281</f>
        <v>0</v>
      </c>
      <c r="B4281" t="e">
        <f>VLOOKUP(A4281,'MASTER KEY'!$A$2:$B10241,2,FALSE)</f>
        <v>#N/A</v>
      </c>
      <c r="C4281" s="149" t="e">
        <f>VLOOKUP(A4281,'MASTER KEY'!$A$2:$C10241,3,TRUE)</f>
        <v>#N/A</v>
      </c>
      <c r="D4281" s="6" t="e">
        <f t="shared" si="117"/>
        <v>#N/A</v>
      </c>
      <c r="E4281" s="149" t="e">
        <f t="shared" si="118"/>
        <v>#N/A</v>
      </c>
      <c r="F4281" s="173">
        <v>1</v>
      </c>
      <c r="G4281" t="e">
        <f>VLOOKUP(A4281,'MASTER KEY'!$A$2:$K9279,11,FALSE)</f>
        <v>#N/A</v>
      </c>
      <c r="H4281">
        <v>0</v>
      </c>
    </row>
    <row r="4282" spans="1:8">
      <c r="A4282" s="6">
        <f>'MASTER KEY'!A4282</f>
        <v>0</v>
      </c>
      <c r="B4282" t="e">
        <f>VLOOKUP(A4282,'MASTER KEY'!$A$2:$B10242,2,FALSE)</f>
        <v>#N/A</v>
      </c>
      <c r="C4282" s="149" t="e">
        <f>VLOOKUP(A4282,'MASTER KEY'!$A$2:$C10242,3,TRUE)</f>
        <v>#N/A</v>
      </c>
      <c r="D4282" s="6" t="e">
        <f t="shared" si="117"/>
        <v>#N/A</v>
      </c>
      <c r="E4282" s="149" t="e">
        <f t="shared" si="118"/>
        <v>#N/A</v>
      </c>
      <c r="F4282" s="173">
        <v>1</v>
      </c>
      <c r="G4282" t="e">
        <f>VLOOKUP(A4282,'MASTER KEY'!$A$2:$K9280,11,FALSE)</f>
        <v>#N/A</v>
      </c>
      <c r="H4282">
        <v>0</v>
      </c>
    </row>
    <row r="4283" spans="1:8">
      <c r="A4283" s="6">
        <f>'MASTER KEY'!A4283</f>
        <v>0</v>
      </c>
      <c r="B4283" t="e">
        <f>VLOOKUP(A4283,'MASTER KEY'!$A$2:$B10243,2,FALSE)</f>
        <v>#N/A</v>
      </c>
      <c r="C4283" s="149" t="e">
        <f>VLOOKUP(A4283,'MASTER KEY'!$A$2:$C10243,3,TRUE)</f>
        <v>#N/A</v>
      </c>
      <c r="D4283" s="6" t="e">
        <f t="shared" si="117"/>
        <v>#N/A</v>
      </c>
      <c r="E4283" s="149" t="e">
        <f t="shared" si="118"/>
        <v>#N/A</v>
      </c>
      <c r="F4283" s="173">
        <v>1</v>
      </c>
      <c r="G4283" t="e">
        <f>VLOOKUP(A4283,'MASTER KEY'!$A$2:$K9281,11,FALSE)</f>
        <v>#N/A</v>
      </c>
      <c r="H4283">
        <v>0</v>
      </c>
    </row>
    <row r="4284" spans="1:8">
      <c r="A4284" s="6">
        <f>'MASTER KEY'!A4284</f>
        <v>0</v>
      </c>
      <c r="B4284" t="e">
        <f>VLOOKUP(A4284,'MASTER KEY'!$A$2:$B10244,2,FALSE)</f>
        <v>#N/A</v>
      </c>
      <c r="C4284" s="149" t="e">
        <f>VLOOKUP(A4284,'MASTER KEY'!$A$2:$C10244,3,TRUE)</f>
        <v>#N/A</v>
      </c>
      <c r="D4284" s="6" t="e">
        <f t="shared" si="117"/>
        <v>#N/A</v>
      </c>
      <c r="E4284" s="149" t="e">
        <f t="shared" si="118"/>
        <v>#N/A</v>
      </c>
      <c r="F4284" s="173">
        <v>1</v>
      </c>
      <c r="G4284" t="e">
        <f>VLOOKUP(A4284,'MASTER KEY'!$A$2:$K9282,11,FALSE)</f>
        <v>#N/A</v>
      </c>
      <c r="H4284">
        <v>0</v>
      </c>
    </row>
    <row r="4285" spans="1:8">
      <c r="A4285" s="6">
        <f>'MASTER KEY'!A4285</f>
        <v>0</v>
      </c>
      <c r="B4285" t="e">
        <f>VLOOKUP(A4285,'MASTER KEY'!$A$2:$B10245,2,FALSE)</f>
        <v>#N/A</v>
      </c>
      <c r="C4285" s="149" t="e">
        <f>VLOOKUP(A4285,'MASTER KEY'!$A$2:$C10245,3,TRUE)</f>
        <v>#N/A</v>
      </c>
      <c r="D4285" s="6" t="e">
        <f t="shared" si="117"/>
        <v>#N/A</v>
      </c>
      <c r="E4285" s="149" t="e">
        <f t="shared" si="118"/>
        <v>#N/A</v>
      </c>
      <c r="F4285" s="173">
        <v>1</v>
      </c>
      <c r="G4285" t="e">
        <f>VLOOKUP(A4285,'MASTER KEY'!$A$2:$K9283,11,FALSE)</f>
        <v>#N/A</v>
      </c>
      <c r="H4285">
        <v>0</v>
      </c>
    </row>
    <row r="4286" spans="1:8">
      <c r="A4286" s="6">
        <f>'MASTER KEY'!A4286</f>
        <v>0</v>
      </c>
      <c r="B4286" t="e">
        <f>VLOOKUP(A4286,'MASTER KEY'!$A$2:$B10246,2,FALSE)</f>
        <v>#N/A</v>
      </c>
      <c r="C4286" s="149" t="e">
        <f>VLOOKUP(A4286,'MASTER KEY'!$A$2:$C10246,3,TRUE)</f>
        <v>#N/A</v>
      </c>
      <c r="D4286" s="6" t="e">
        <f t="shared" si="117"/>
        <v>#N/A</v>
      </c>
      <c r="E4286" s="149" t="e">
        <f t="shared" si="118"/>
        <v>#N/A</v>
      </c>
      <c r="F4286" s="173">
        <v>1</v>
      </c>
      <c r="G4286" t="e">
        <f>VLOOKUP(A4286,'MASTER KEY'!$A$2:$K9284,11,FALSE)</f>
        <v>#N/A</v>
      </c>
      <c r="H4286">
        <v>0</v>
      </c>
    </row>
    <row r="4287" spans="1:8">
      <c r="A4287" s="6">
        <f>'MASTER KEY'!A4287</f>
        <v>0</v>
      </c>
      <c r="B4287" t="e">
        <f>VLOOKUP(A4287,'MASTER KEY'!$A$2:$B10247,2,FALSE)</f>
        <v>#N/A</v>
      </c>
      <c r="C4287" s="149" t="e">
        <f>VLOOKUP(A4287,'MASTER KEY'!$A$2:$C10247,3,TRUE)</f>
        <v>#N/A</v>
      </c>
      <c r="D4287" s="6" t="e">
        <f t="shared" si="117"/>
        <v>#N/A</v>
      </c>
      <c r="E4287" s="149" t="e">
        <f t="shared" si="118"/>
        <v>#N/A</v>
      </c>
      <c r="F4287" s="173">
        <v>1</v>
      </c>
      <c r="G4287" t="e">
        <f>VLOOKUP(A4287,'MASTER KEY'!$A$2:$K9285,11,FALSE)</f>
        <v>#N/A</v>
      </c>
      <c r="H4287">
        <v>0</v>
      </c>
    </row>
    <row r="4288" spans="1:8">
      <c r="A4288" s="6">
        <f>'MASTER KEY'!A4288</f>
        <v>0</v>
      </c>
      <c r="B4288" t="e">
        <f>VLOOKUP(A4288,'MASTER KEY'!$A$2:$B10248,2,FALSE)</f>
        <v>#N/A</v>
      </c>
      <c r="C4288" s="149" t="e">
        <f>VLOOKUP(A4288,'MASTER KEY'!$A$2:$C10248,3,TRUE)</f>
        <v>#N/A</v>
      </c>
      <c r="D4288" s="6" t="e">
        <f t="shared" si="117"/>
        <v>#N/A</v>
      </c>
      <c r="E4288" s="149" t="e">
        <f t="shared" si="118"/>
        <v>#N/A</v>
      </c>
      <c r="F4288" s="173">
        <v>1</v>
      </c>
      <c r="G4288" t="e">
        <f>VLOOKUP(A4288,'MASTER KEY'!$A$2:$K9286,11,FALSE)</f>
        <v>#N/A</v>
      </c>
      <c r="H4288">
        <v>0</v>
      </c>
    </row>
    <row r="4289" spans="1:8">
      <c r="A4289" s="6">
        <f>'MASTER KEY'!A4289</f>
        <v>0</v>
      </c>
      <c r="B4289" t="e">
        <f>VLOOKUP(A4289,'MASTER KEY'!$A$2:$B10249,2,FALSE)</f>
        <v>#N/A</v>
      </c>
      <c r="C4289" s="149" t="e">
        <f>VLOOKUP(A4289,'MASTER KEY'!$A$2:$C10249,3,TRUE)</f>
        <v>#N/A</v>
      </c>
      <c r="D4289" s="6" t="e">
        <f t="shared" si="117"/>
        <v>#N/A</v>
      </c>
      <c r="E4289" s="149" t="e">
        <f t="shared" si="118"/>
        <v>#N/A</v>
      </c>
      <c r="F4289" s="173">
        <v>1</v>
      </c>
      <c r="G4289" t="e">
        <f>VLOOKUP(A4289,'MASTER KEY'!$A$2:$K9287,11,FALSE)</f>
        <v>#N/A</v>
      </c>
      <c r="H4289">
        <v>0</v>
      </c>
    </row>
    <row r="4290" spans="1:8">
      <c r="A4290" s="6">
        <f>'MASTER KEY'!A4290</f>
        <v>0</v>
      </c>
      <c r="B4290" t="e">
        <f>VLOOKUP(A4290,'MASTER KEY'!$A$2:$B10250,2,FALSE)</f>
        <v>#N/A</v>
      </c>
      <c r="C4290" s="149" t="e">
        <f>VLOOKUP(A4290,'MASTER KEY'!$A$2:$C10250,3,TRUE)</f>
        <v>#N/A</v>
      </c>
      <c r="D4290" s="6" t="e">
        <f t="shared" si="117"/>
        <v>#N/A</v>
      </c>
      <c r="E4290" s="149" t="e">
        <f t="shared" si="118"/>
        <v>#N/A</v>
      </c>
      <c r="F4290" s="173">
        <v>1</v>
      </c>
      <c r="G4290" t="e">
        <f>VLOOKUP(A4290,'MASTER KEY'!$A$2:$K9288,11,FALSE)</f>
        <v>#N/A</v>
      </c>
      <c r="H4290">
        <v>0</v>
      </c>
    </row>
    <row r="4291" spans="1:8">
      <c r="A4291" s="6">
        <f>'MASTER KEY'!A4291</f>
        <v>0</v>
      </c>
      <c r="B4291" t="e">
        <f>VLOOKUP(A4291,'MASTER KEY'!$A$2:$B10251,2,FALSE)</f>
        <v>#N/A</v>
      </c>
      <c r="C4291" s="149" t="e">
        <f>VLOOKUP(A4291,'MASTER KEY'!$A$2:$C10251,3,TRUE)</f>
        <v>#N/A</v>
      </c>
      <c r="D4291" s="6" t="e">
        <f t="shared" si="117"/>
        <v>#N/A</v>
      </c>
      <c r="E4291" s="149" t="e">
        <f t="shared" si="118"/>
        <v>#N/A</v>
      </c>
      <c r="F4291" s="173">
        <v>1</v>
      </c>
      <c r="G4291" t="e">
        <f>VLOOKUP(A4291,'MASTER KEY'!$A$2:$K9289,11,FALSE)</f>
        <v>#N/A</v>
      </c>
      <c r="H4291">
        <v>0</v>
      </c>
    </row>
    <row r="4292" spans="1:8">
      <c r="A4292" s="6">
        <f>'MASTER KEY'!A4292</f>
        <v>0</v>
      </c>
      <c r="B4292" t="e">
        <f>VLOOKUP(A4292,'MASTER KEY'!$A$2:$B10252,2,FALSE)</f>
        <v>#N/A</v>
      </c>
      <c r="C4292" s="149" t="e">
        <f>VLOOKUP(A4292,'MASTER KEY'!$A$2:$C10252,3,TRUE)</f>
        <v>#N/A</v>
      </c>
      <c r="D4292" s="6" t="e">
        <f t="shared" si="117"/>
        <v>#N/A</v>
      </c>
      <c r="E4292" s="149" t="e">
        <f t="shared" si="118"/>
        <v>#N/A</v>
      </c>
      <c r="F4292" s="173">
        <v>1</v>
      </c>
      <c r="G4292" t="e">
        <f>VLOOKUP(A4292,'MASTER KEY'!$A$2:$K9290,11,FALSE)</f>
        <v>#N/A</v>
      </c>
      <c r="H4292">
        <v>0</v>
      </c>
    </row>
    <row r="4293" spans="1:8">
      <c r="A4293" s="6">
        <f>'MASTER KEY'!A4293</f>
        <v>0</v>
      </c>
      <c r="B4293" t="e">
        <f>VLOOKUP(A4293,'MASTER KEY'!$A$2:$B10253,2,FALSE)</f>
        <v>#N/A</v>
      </c>
      <c r="C4293" s="149" t="e">
        <f>VLOOKUP(A4293,'MASTER KEY'!$A$2:$C10253,3,TRUE)</f>
        <v>#N/A</v>
      </c>
      <c r="D4293" s="6" t="e">
        <f t="shared" si="117"/>
        <v>#N/A</v>
      </c>
      <c r="E4293" s="149" t="e">
        <f t="shared" si="118"/>
        <v>#N/A</v>
      </c>
      <c r="F4293" s="173">
        <v>1</v>
      </c>
      <c r="G4293" t="e">
        <f>VLOOKUP(A4293,'MASTER KEY'!$A$2:$K9291,11,FALSE)</f>
        <v>#N/A</v>
      </c>
      <c r="H4293">
        <v>0</v>
      </c>
    </row>
    <row r="4294" spans="1:8">
      <c r="A4294" s="6">
        <f>'MASTER KEY'!A4294</f>
        <v>0</v>
      </c>
      <c r="B4294" t="e">
        <f>VLOOKUP(A4294,'MASTER KEY'!$A$2:$B10254,2,FALSE)</f>
        <v>#N/A</v>
      </c>
      <c r="C4294" s="149" t="e">
        <f>VLOOKUP(A4294,'MASTER KEY'!$A$2:$C10254,3,TRUE)</f>
        <v>#N/A</v>
      </c>
      <c r="D4294" s="6" t="e">
        <f t="shared" si="117"/>
        <v>#N/A</v>
      </c>
      <c r="E4294" s="149" t="e">
        <f t="shared" si="118"/>
        <v>#N/A</v>
      </c>
      <c r="F4294" s="173">
        <v>1</v>
      </c>
      <c r="G4294" t="e">
        <f>VLOOKUP(A4294,'MASTER KEY'!$A$2:$K9292,11,FALSE)</f>
        <v>#N/A</v>
      </c>
      <c r="H4294">
        <v>0</v>
      </c>
    </row>
    <row r="4295" spans="1:8">
      <c r="A4295" s="6">
        <f>'MASTER KEY'!A4295</f>
        <v>0</v>
      </c>
      <c r="B4295" t="e">
        <f>VLOOKUP(A4295,'MASTER KEY'!$A$2:$B10255,2,FALSE)</f>
        <v>#N/A</v>
      </c>
      <c r="C4295" s="149" t="e">
        <f>VLOOKUP(A4295,'MASTER KEY'!$A$2:$C10255,3,TRUE)</f>
        <v>#N/A</v>
      </c>
      <c r="D4295" s="6" t="e">
        <f t="shared" si="117"/>
        <v>#N/A</v>
      </c>
      <c r="E4295" s="149" t="e">
        <f t="shared" si="118"/>
        <v>#N/A</v>
      </c>
      <c r="F4295" s="173">
        <v>1</v>
      </c>
      <c r="G4295" t="e">
        <f>VLOOKUP(A4295,'MASTER KEY'!$A$2:$K9293,11,FALSE)</f>
        <v>#N/A</v>
      </c>
      <c r="H4295">
        <v>0</v>
      </c>
    </row>
    <row r="4296" spans="1:8">
      <c r="A4296" s="6">
        <f>'MASTER KEY'!A4296</f>
        <v>0</v>
      </c>
      <c r="B4296" t="e">
        <f>VLOOKUP(A4296,'MASTER KEY'!$A$2:$B10256,2,FALSE)</f>
        <v>#N/A</v>
      </c>
      <c r="C4296" s="149" t="e">
        <f>VLOOKUP(A4296,'MASTER KEY'!$A$2:$C10256,3,TRUE)</f>
        <v>#N/A</v>
      </c>
      <c r="D4296" s="6" t="e">
        <f t="shared" si="117"/>
        <v>#N/A</v>
      </c>
      <c r="E4296" s="149" t="e">
        <f t="shared" si="118"/>
        <v>#N/A</v>
      </c>
      <c r="F4296" s="173">
        <v>1</v>
      </c>
      <c r="G4296" t="e">
        <f>VLOOKUP(A4296,'MASTER KEY'!$A$2:$K9294,11,FALSE)</f>
        <v>#N/A</v>
      </c>
      <c r="H4296">
        <v>0</v>
      </c>
    </row>
    <row r="4297" spans="1:8">
      <c r="A4297" s="6">
        <f>'MASTER KEY'!A4297</f>
        <v>0</v>
      </c>
      <c r="B4297" t="e">
        <f>VLOOKUP(A4297,'MASTER KEY'!$A$2:$B10257,2,FALSE)</f>
        <v>#N/A</v>
      </c>
      <c r="C4297" s="149" t="e">
        <f>VLOOKUP(A4297,'MASTER KEY'!$A$2:$C10257,3,TRUE)</f>
        <v>#N/A</v>
      </c>
      <c r="D4297" s="6" t="e">
        <f t="shared" si="117"/>
        <v>#N/A</v>
      </c>
      <c r="E4297" s="149" t="e">
        <f t="shared" si="118"/>
        <v>#N/A</v>
      </c>
      <c r="F4297" s="173">
        <v>1</v>
      </c>
      <c r="G4297" t="e">
        <f>VLOOKUP(A4297,'MASTER KEY'!$A$2:$K9295,11,FALSE)</f>
        <v>#N/A</v>
      </c>
      <c r="H4297">
        <v>0</v>
      </c>
    </row>
    <row r="4298" spans="1:8">
      <c r="A4298" s="6">
        <f>'MASTER KEY'!A4298</f>
        <v>0</v>
      </c>
      <c r="B4298" t="e">
        <f>VLOOKUP(A4298,'MASTER KEY'!$A$2:$B10258,2,FALSE)</f>
        <v>#N/A</v>
      </c>
      <c r="C4298" s="149" t="e">
        <f>VLOOKUP(A4298,'MASTER KEY'!$A$2:$C10258,3,TRUE)</f>
        <v>#N/A</v>
      </c>
      <c r="D4298" s="6" t="e">
        <f t="shared" si="117"/>
        <v>#N/A</v>
      </c>
      <c r="E4298" s="149" t="e">
        <f t="shared" si="118"/>
        <v>#N/A</v>
      </c>
      <c r="F4298" s="173">
        <v>1</v>
      </c>
      <c r="G4298" t="e">
        <f>VLOOKUP(A4298,'MASTER KEY'!$A$2:$K9296,11,FALSE)</f>
        <v>#N/A</v>
      </c>
      <c r="H4298">
        <v>0</v>
      </c>
    </row>
    <row r="4299" spans="1:8">
      <c r="A4299" s="6">
        <f>'MASTER KEY'!A4299</f>
        <v>0</v>
      </c>
      <c r="B4299" t="e">
        <f>VLOOKUP(A4299,'MASTER KEY'!$A$2:$B10259,2,FALSE)</f>
        <v>#N/A</v>
      </c>
      <c r="C4299" s="149" t="e">
        <f>VLOOKUP(A4299,'MASTER KEY'!$A$2:$C10259,3,TRUE)</f>
        <v>#N/A</v>
      </c>
      <c r="D4299" s="6" t="e">
        <f t="shared" ref="D4299:D4362" si="119">SUBSTITUTE(SUBSTITUTE(SUBSTITUTE(SUBSTITUTE(SUBSTITUTE(SUBSTITUTE(SUBSTITUTE(SUBSTITUTE(SUBSTITUTE(SUBSTITUTE(SUBSTITUTE(SUBSTITUTE(B4299," ","_"),"%",""),"(",""),")",""),"/",""),",",""),"-",""),".",""),"'",""),"&lt;",""),"&gt;",""),"=","")</f>
        <v>#N/A</v>
      </c>
      <c r="E4299" s="149" t="e">
        <f t="shared" si="118"/>
        <v>#N/A</v>
      </c>
      <c r="F4299" s="173">
        <v>1</v>
      </c>
      <c r="G4299" t="e">
        <f>VLOOKUP(A4299,'MASTER KEY'!$A$2:$K9297,11,FALSE)</f>
        <v>#N/A</v>
      </c>
      <c r="H4299">
        <v>0</v>
      </c>
    </row>
    <row r="4300" spans="1:8">
      <c r="A4300" s="6">
        <f>'MASTER KEY'!A4300</f>
        <v>0</v>
      </c>
      <c r="B4300" t="e">
        <f>VLOOKUP(A4300,'MASTER KEY'!$A$2:$B10260,2,FALSE)</f>
        <v>#N/A</v>
      </c>
      <c r="C4300" s="149" t="e">
        <f>VLOOKUP(A4300,'MASTER KEY'!$A$2:$C10260,3,TRUE)</f>
        <v>#N/A</v>
      </c>
      <c r="D4300" s="6" t="e">
        <f t="shared" si="119"/>
        <v>#N/A</v>
      </c>
      <c r="E4300" s="149" t="e">
        <f t="shared" si="118"/>
        <v>#N/A</v>
      </c>
      <c r="F4300" s="173">
        <v>1</v>
      </c>
      <c r="G4300" t="e">
        <f>VLOOKUP(A4300,'MASTER KEY'!$A$2:$K9298,11,FALSE)</f>
        <v>#N/A</v>
      </c>
      <c r="H4300">
        <v>0</v>
      </c>
    </row>
    <row r="4301" spans="1:8">
      <c r="A4301" s="6">
        <f>'MASTER KEY'!A4301</f>
        <v>0</v>
      </c>
      <c r="B4301" t="e">
        <f>VLOOKUP(A4301,'MASTER KEY'!$A$2:$B10261,2,FALSE)</f>
        <v>#N/A</v>
      </c>
      <c r="C4301" s="149" t="e">
        <f>VLOOKUP(A4301,'MASTER KEY'!$A$2:$C10261,3,TRUE)</f>
        <v>#N/A</v>
      </c>
      <c r="D4301" s="6" t="e">
        <f t="shared" si="119"/>
        <v>#N/A</v>
      </c>
      <c r="E4301" s="149" t="e">
        <f t="shared" si="118"/>
        <v>#N/A</v>
      </c>
      <c r="F4301" s="173">
        <v>1</v>
      </c>
      <c r="G4301" t="e">
        <f>VLOOKUP(A4301,'MASTER KEY'!$A$2:$K9299,11,FALSE)</f>
        <v>#N/A</v>
      </c>
      <c r="H4301">
        <v>0</v>
      </c>
    </row>
    <row r="4302" spans="1:8">
      <c r="A4302" s="6">
        <f>'MASTER KEY'!A4302</f>
        <v>0</v>
      </c>
      <c r="B4302" t="e">
        <f>VLOOKUP(A4302,'MASTER KEY'!$A$2:$B10262,2,FALSE)</f>
        <v>#N/A</v>
      </c>
      <c r="C4302" s="149" t="e">
        <f>VLOOKUP(A4302,'MASTER KEY'!$A$2:$C10262,3,TRUE)</f>
        <v>#N/A</v>
      </c>
      <c r="D4302" s="6" t="e">
        <f t="shared" si="119"/>
        <v>#N/A</v>
      </c>
      <c r="E4302" s="149" t="e">
        <f t="shared" si="118"/>
        <v>#N/A</v>
      </c>
      <c r="F4302" s="173">
        <v>1</v>
      </c>
      <c r="G4302" t="e">
        <f>VLOOKUP(A4302,'MASTER KEY'!$A$2:$K9300,11,FALSE)</f>
        <v>#N/A</v>
      </c>
      <c r="H4302">
        <v>0</v>
      </c>
    </row>
    <row r="4303" spans="1:8">
      <c r="A4303" s="6">
        <f>'MASTER KEY'!A4303</f>
        <v>0</v>
      </c>
      <c r="B4303" t="e">
        <f>VLOOKUP(A4303,'MASTER KEY'!$A$2:$B10263,2,FALSE)</f>
        <v>#N/A</v>
      </c>
      <c r="C4303" s="149" t="e">
        <f>VLOOKUP(A4303,'MASTER KEY'!$A$2:$C10263,3,TRUE)</f>
        <v>#N/A</v>
      </c>
      <c r="D4303" s="6" t="e">
        <f t="shared" si="119"/>
        <v>#N/A</v>
      </c>
      <c r="E4303" s="149" t="e">
        <f t="shared" si="118"/>
        <v>#N/A</v>
      </c>
      <c r="F4303" s="173">
        <v>1</v>
      </c>
      <c r="G4303" t="e">
        <f>VLOOKUP(A4303,'MASTER KEY'!$A$2:$K9301,11,FALSE)</f>
        <v>#N/A</v>
      </c>
      <c r="H4303">
        <v>0</v>
      </c>
    </row>
    <row r="4304" spans="1:8">
      <c r="A4304" s="6">
        <f>'MASTER KEY'!A4304</f>
        <v>0</v>
      </c>
      <c r="B4304" t="e">
        <f>VLOOKUP(A4304,'MASTER KEY'!$A$2:$B10264,2,FALSE)</f>
        <v>#N/A</v>
      </c>
      <c r="C4304" s="149" t="e">
        <f>VLOOKUP(A4304,'MASTER KEY'!$A$2:$C10264,3,TRUE)</f>
        <v>#N/A</v>
      </c>
      <c r="D4304" s="6" t="e">
        <f t="shared" si="119"/>
        <v>#N/A</v>
      </c>
      <c r="E4304" s="149" t="e">
        <f t="shared" si="118"/>
        <v>#N/A</v>
      </c>
      <c r="F4304" s="173">
        <v>1</v>
      </c>
      <c r="G4304" t="e">
        <f>VLOOKUP(A4304,'MASTER KEY'!$A$2:$K9302,11,FALSE)</f>
        <v>#N/A</v>
      </c>
      <c r="H4304">
        <v>0</v>
      </c>
    </row>
    <row r="4305" spans="1:8">
      <c r="A4305" s="6">
        <f>'MASTER KEY'!A4305</f>
        <v>0</v>
      </c>
      <c r="B4305" t="e">
        <f>VLOOKUP(A4305,'MASTER KEY'!$A$2:$B10265,2,FALSE)</f>
        <v>#N/A</v>
      </c>
      <c r="C4305" s="149" t="e">
        <f>VLOOKUP(A4305,'MASTER KEY'!$A$2:$C10265,3,TRUE)</f>
        <v>#N/A</v>
      </c>
      <c r="D4305" s="6" t="e">
        <f t="shared" si="119"/>
        <v>#N/A</v>
      </c>
      <c r="E4305" s="149" t="e">
        <f t="shared" si="118"/>
        <v>#N/A</v>
      </c>
      <c r="F4305" s="173">
        <v>1</v>
      </c>
      <c r="G4305" t="e">
        <f>VLOOKUP(A4305,'MASTER KEY'!$A$2:$K9303,11,FALSE)</f>
        <v>#N/A</v>
      </c>
      <c r="H4305">
        <v>0</v>
      </c>
    </row>
    <row r="4306" spans="1:8">
      <c r="A4306" s="6">
        <f>'MASTER KEY'!A4306</f>
        <v>0</v>
      </c>
      <c r="B4306" t="e">
        <f>VLOOKUP(A4306,'MASTER KEY'!$A$2:$B10266,2,FALSE)</f>
        <v>#N/A</v>
      </c>
      <c r="C4306" s="149" t="e">
        <f>VLOOKUP(A4306,'MASTER KEY'!$A$2:$C10266,3,TRUE)</f>
        <v>#N/A</v>
      </c>
      <c r="D4306" s="6" t="e">
        <f t="shared" si="119"/>
        <v>#N/A</v>
      </c>
      <c r="E4306" s="149" t="e">
        <f t="shared" si="118"/>
        <v>#N/A</v>
      </c>
      <c r="F4306" s="173">
        <v>1</v>
      </c>
      <c r="G4306" t="e">
        <f>VLOOKUP(A4306,'MASTER KEY'!$A$2:$K9304,11,FALSE)</f>
        <v>#N/A</v>
      </c>
      <c r="H4306">
        <v>0</v>
      </c>
    </row>
    <row r="4307" spans="1:8">
      <c r="A4307" s="6">
        <f>'MASTER KEY'!A4307</f>
        <v>0</v>
      </c>
      <c r="B4307" t="e">
        <f>VLOOKUP(A4307,'MASTER KEY'!$A$2:$B10267,2,FALSE)</f>
        <v>#N/A</v>
      </c>
      <c r="C4307" s="149" t="e">
        <f>VLOOKUP(A4307,'MASTER KEY'!$A$2:$C10267,3,TRUE)</f>
        <v>#N/A</v>
      </c>
      <c r="D4307" s="6" t="e">
        <f t="shared" si="119"/>
        <v>#N/A</v>
      </c>
      <c r="E4307" s="149" t="e">
        <f t="shared" si="118"/>
        <v>#N/A</v>
      </c>
      <c r="F4307" s="173">
        <v>1</v>
      </c>
      <c r="G4307" t="e">
        <f>VLOOKUP(A4307,'MASTER KEY'!$A$2:$K9305,11,FALSE)</f>
        <v>#N/A</v>
      </c>
      <c r="H4307">
        <v>0</v>
      </c>
    </row>
    <row r="4308" spans="1:8">
      <c r="A4308" s="6">
        <f>'MASTER KEY'!A4308</f>
        <v>0</v>
      </c>
      <c r="B4308" t="e">
        <f>VLOOKUP(A4308,'MASTER KEY'!$A$2:$B10268,2,FALSE)</f>
        <v>#N/A</v>
      </c>
      <c r="C4308" s="149" t="e">
        <f>VLOOKUP(A4308,'MASTER KEY'!$A$2:$C10268,3,TRUE)</f>
        <v>#N/A</v>
      </c>
      <c r="D4308" s="6" t="e">
        <f t="shared" si="119"/>
        <v>#N/A</v>
      </c>
      <c r="E4308" s="149" t="e">
        <f t="shared" si="118"/>
        <v>#N/A</v>
      </c>
      <c r="F4308" s="173">
        <v>1</v>
      </c>
      <c r="G4308" t="e">
        <f>VLOOKUP(A4308,'MASTER KEY'!$A$2:$K9306,11,FALSE)</f>
        <v>#N/A</v>
      </c>
      <c r="H4308">
        <v>0</v>
      </c>
    </row>
    <row r="4309" spans="1:8">
      <c r="A4309" s="6">
        <f>'MASTER KEY'!A4309</f>
        <v>0</v>
      </c>
      <c r="B4309" t="e">
        <f>VLOOKUP(A4309,'MASTER KEY'!$A$2:$B10269,2,FALSE)</f>
        <v>#N/A</v>
      </c>
      <c r="C4309" s="149" t="e">
        <f>VLOOKUP(A4309,'MASTER KEY'!$A$2:$C10269,3,TRUE)</f>
        <v>#N/A</v>
      </c>
      <c r="D4309" s="6" t="e">
        <f t="shared" si="119"/>
        <v>#N/A</v>
      </c>
      <c r="E4309" s="149" t="e">
        <f t="shared" si="118"/>
        <v>#N/A</v>
      </c>
      <c r="F4309" s="173">
        <v>1</v>
      </c>
      <c r="G4309" t="e">
        <f>VLOOKUP(A4309,'MASTER KEY'!$A$2:$K9307,11,FALSE)</f>
        <v>#N/A</v>
      </c>
      <c r="H4309">
        <v>0</v>
      </c>
    </row>
    <row r="4310" spans="1:8">
      <c r="A4310" s="6">
        <f>'MASTER KEY'!A4310</f>
        <v>0</v>
      </c>
      <c r="B4310" t="e">
        <f>VLOOKUP(A4310,'MASTER KEY'!$A$2:$B10270,2,FALSE)</f>
        <v>#N/A</v>
      </c>
      <c r="C4310" s="149" t="e">
        <f>VLOOKUP(A4310,'MASTER KEY'!$A$2:$C10270,3,TRUE)</f>
        <v>#N/A</v>
      </c>
      <c r="D4310" s="6" t="e">
        <f t="shared" si="119"/>
        <v>#N/A</v>
      </c>
      <c r="E4310" s="149" t="e">
        <f t="shared" si="118"/>
        <v>#N/A</v>
      </c>
      <c r="F4310" s="173">
        <v>1</v>
      </c>
      <c r="G4310" t="e">
        <f>VLOOKUP(A4310,'MASTER KEY'!$A$2:$K9308,11,FALSE)</f>
        <v>#N/A</v>
      </c>
      <c r="H4310">
        <v>0</v>
      </c>
    </row>
    <row r="4311" spans="1:8">
      <c r="A4311" s="6">
        <f>'MASTER KEY'!A4311</f>
        <v>0</v>
      </c>
      <c r="B4311" t="e">
        <f>VLOOKUP(A4311,'MASTER KEY'!$A$2:$B10271,2,FALSE)</f>
        <v>#N/A</v>
      </c>
      <c r="C4311" s="149" t="e">
        <f>VLOOKUP(A4311,'MASTER KEY'!$A$2:$C10271,3,TRUE)</f>
        <v>#N/A</v>
      </c>
      <c r="D4311" s="6" t="e">
        <f t="shared" si="119"/>
        <v>#N/A</v>
      </c>
      <c r="E4311" s="149" t="e">
        <f t="shared" si="118"/>
        <v>#N/A</v>
      </c>
      <c r="F4311" s="173">
        <v>1</v>
      </c>
      <c r="G4311" t="e">
        <f>VLOOKUP(A4311,'MASTER KEY'!$A$2:$K9309,11,FALSE)</f>
        <v>#N/A</v>
      </c>
      <c r="H4311">
        <v>0</v>
      </c>
    </row>
    <row r="4312" spans="1:8">
      <c r="A4312" s="6">
        <f>'MASTER KEY'!A4312</f>
        <v>0</v>
      </c>
      <c r="B4312" t="e">
        <f>VLOOKUP(A4312,'MASTER KEY'!$A$2:$B10272,2,FALSE)</f>
        <v>#N/A</v>
      </c>
      <c r="C4312" s="149" t="e">
        <f>VLOOKUP(A4312,'MASTER KEY'!$A$2:$C10272,3,TRUE)</f>
        <v>#N/A</v>
      </c>
      <c r="D4312" s="6" t="e">
        <f t="shared" si="119"/>
        <v>#N/A</v>
      </c>
      <c r="E4312" s="149" t="e">
        <f t="shared" si="118"/>
        <v>#N/A</v>
      </c>
      <c r="F4312" s="173">
        <v>1</v>
      </c>
      <c r="G4312" t="e">
        <f>VLOOKUP(A4312,'MASTER KEY'!$A$2:$K9310,11,FALSE)</f>
        <v>#N/A</v>
      </c>
      <c r="H4312">
        <v>0</v>
      </c>
    </row>
    <row r="4313" spans="1:8">
      <c r="A4313" s="6">
        <f>'MASTER KEY'!A4313</f>
        <v>0</v>
      </c>
      <c r="B4313" t="e">
        <f>VLOOKUP(A4313,'MASTER KEY'!$A$2:$B10273,2,FALSE)</f>
        <v>#N/A</v>
      </c>
      <c r="C4313" s="149" t="e">
        <f>VLOOKUP(A4313,'MASTER KEY'!$A$2:$C10273,3,TRUE)</f>
        <v>#N/A</v>
      </c>
      <c r="D4313" s="6" t="e">
        <f t="shared" si="119"/>
        <v>#N/A</v>
      </c>
      <c r="E4313" s="149" t="e">
        <f t="shared" si="118"/>
        <v>#N/A</v>
      </c>
      <c r="F4313" s="173">
        <v>1</v>
      </c>
      <c r="G4313" t="e">
        <f>VLOOKUP(A4313,'MASTER KEY'!$A$2:$K9311,11,FALSE)</f>
        <v>#N/A</v>
      </c>
      <c r="H4313">
        <v>0</v>
      </c>
    </row>
    <row r="4314" spans="1:8">
      <c r="A4314" s="6">
        <f>'MASTER KEY'!A4314</f>
        <v>0</v>
      </c>
      <c r="B4314" t="e">
        <f>VLOOKUP(A4314,'MASTER KEY'!$A$2:$B10274,2,FALSE)</f>
        <v>#N/A</v>
      </c>
      <c r="C4314" s="149" t="e">
        <f>VLOOKUP(A4314,'MASTER KEY'!$A$2:$C10274,3,TRUE)</f>
        <v>#N/A</v>
      </c>
      <c r="D4314" s="6" t="e">
        <f t="shared" si="119"/>
        <v>#N/A</v>
      </c>
      <c r="E4314" s="149" t="e">
        <f t="shared" si="118"/>
        <v>#N/A</v>
      </c>
      <c r="F4314" s="173">
        <v>1</v>
      </c>
      <c r="G4314" t="e">
        <f>VLOOKUP(A4314,'MASTER KEY'!$A$2:$K9312,11,FALSE)</f>
        <v>#N/A</v>
      </c>
      <c r="H4314">
        <v>0</v>
      </c>
    </row>
    <row r="4315" spans="1:8">
      <c r="A4315" s="6">
        <f>'MASTER KEY'!A4315</f>
        <v>0</v>
      </c>
      <c r="B4315" t="e">
        <f>VLOOKUP(A4315,'MASTER KEY'!$A$2:$B10275,2,FALSE)</f>
        <v>#N/A</v>
      </c>
      <c r="C4315" s="149" t="e">
        <f>VLOOKUP(A4315,'MASTER KEY'!$A$2:$C10275,3,TRUE)</f>
        <v>#N/A</v>
      </c>
      <c r="D4315" s="6" t="e">
        <f t="shared" si="119"/>
        <v>#N/A</v>
      </c>
      <c r="E4315" s="149" t="e">
        <f t="shared" si="118"/>
        <v>#N/A</v>
      </c>
      <c r="F4315" s="173">
        <v>1</v>
      </c>
      <c r="G4315" t="e">
        <f>VLOOKUP(A4315,'MASTER KEY'!$A$2:$K9313,11,FALSE)</f>
        <v>#N/A</v>
      </c>
      <c r="H4315">
        <v>0</v>
      </c>
    </row>
    <row r="4316" spans="1:8">
      <c r="A4316" s="6">
        <f>'MASTER KEY'!A4316</f>
        <v>0</v>
      </c>
      <c r="B4316" t="e">
        <f>VLOOKUP(A4316,'MASTER KEY'!$A$2:$B10276,2,FALSE)</f>
        <v>#N/A</v>
      </c>
      <c r="C4316" s="149" t="e">
        <f>VLOOKUP(A4316,'MASTER KEY'!$A$2:$C10276,3,TRUE)</f>
        <v>#N/A</v>
      </c>
      <c r="D4316" s="6" t="e">
        <f t="shared" si="119"/>
        <v>#N/A</v>
      </c>
      <c r="E4316" s="149" t="e">
        <f t="shared" si="118"/>
        <v>#N/A</v>
      </c>
      <c r="F4316" s="173">
        <v>1</v>
      </c>
      <c r="G4316" t="e">
        <f>VLOOKUP(A4316,'MASTER KEY'!$A$2:$K9314,11,FALSE)</f>
        <v>#N/A</v>
      </c>
      <c r="H4316">
        <v>0</v>
      </c>
    </row>
    <row r="4317" spans="1:8">
      <c r="A4317" s="6">
        <f>'MASTER KEY'!A4317</f>
        <v>0</v>
      </c>
      <c r="B4317" t="e">
        <f>VLOOKUP(A4317,'MASTER KEY'!$A$2:$B10277,2,FALSE)</f>
        <v>#N/A</v>
      </c>
      <c r="C4317" s="149" t="e">
        <f>VLOOKUP(A4317,'MASTER KEY'!$A$2:$C10277,3,TRUE)</f>
        <v>#N/A</v>
      </c>
      <c r="D4317" s="6" t="e">
        <f t="shared" si="119"/>
        <v>#N/A</v>
      </c>
      <c r="E4317" s="149" t="e">
        <f t="shared" si="118"/>
        <v>#N/A</v>
      </c>
      <c r="F4317" s="173">
        <v>1</v>
      </c>
      <c r="G4317" t="e">
        <f>VLOOKUP(A4317,'MASTER KEY'!$A$2:$K9315,11,FALSE)</f>
        <v>#N/A</v>
      </c>
      <c r="H4317">
        <v>0</v>
      </c>
    </row>
    <row r="4318" spans="1:8">
      <c r="A4318" s="6">
        <f>'MASTER KEY'!A4318</f>
        <v>0</v>
      </c>
      <c r="B4318" t="e">
        <f>VLOOKUP(A4318,'MASTER KEY'!$A$2:$B10278,2,FALSE)</f>
        <v>#N/A</v>
      </c>
      <c r="C4318" s="149" t="e">
        <f>VLOOKUP(A4318,'MASTER KEY'!$A$2:$C10278,3,TRUE)</f>
        <v>#N/A</v>
      </c>
      <c r="D4318" s="6" t="e">
        <f t="shared" si="119"/>
        <v>#N/A</v>
      </c>
      <c r="E4318" s="149" t="e">
        <f t="shared" si="118"/>
        <v>#N/A</v>
      </c>
      <c r="F4318" s="173">
        <v>1</v>
      </c>
      <c r="G4318" t="e">
        <f>VLOOKUP(A4318,'MASTER KEY'!$A$2:$K9316,11,FALSE)</f>
        <v>#N/A</v>
      </c>
      <c r="H4318">
        <v>0</v>
      </c>
    </row>
    <row r="4319" spans="1:8">
      <c r="A4319" s="6">
        <f>'MASTER KEY'!A4319</f>
        <v>0</v>
      </c>
      <c r="B4319" t="e">
        <f>VLOOKUP(A4319,'MASTER KEY'!$A$2:$B10279,2,FALSE)</f>
        <v>#N/A</v>
      </c>
      <c r="C4319" s="149" t="e">
        <f>VLOOKUP(A4319,'MASTER KEY'!$A$2:$C10279,3,TRUE)</f>
        <v>#N/A</v>
      </c>
      <c r="D4319" s="6" t="e">
        <f t="shared" si="119"/>
        <v>#N/A</v>
      </c>
      <c r="E4319" s="149" t="e">
        <f t="shared" si="118"/>
        <v>#N/A</v>
      </c>
      <c r="F4319" s="173">
        <v>1</v>
      </c>
      <c r="G4319" t="e">
        <f>VLOOKUP(A4319,'MASTER KEY'!$A$2:$K9317,11,FALSE)</f>
        <v>#N/A</v>
      </c>
      <c r="H4319">
        <v>0</v>
      </c>
    </row>
    <row r="4320" spans="1:8">
      <c r="A4320" s="6">
        <f>'MASTER KEY'!A4320</f>
        <v>0</v>
      </c>
      <c r="B4320" t="e">
        <f>VLOOKUP(A4320,'MASTER KEY'!$A$2:$B10280,2,FALSE)</f>
        <v>#N/A</v>
      </c>
      <c r="C4320" s="149" t="e">
        <f>VLOOKUP(A4320,'MASTER KEY'!$A$2:$C10280,3,TRUE)</f>
        <v>#N/A</v>
      </c>
      <c r="D4320" s="6" t="e">
        <f t="shared" si="119"/>
        <v>#N/A</v>
      </c>
      <c r="E4320" s="149" t="e">
        <f t="shared" si="118"/>
        <v>#N/A</v>
      </c>
      <c r="F4320" s="173">
        <v>1</v>
      </c>
      <c r="G4320" t="e">
        <f>VLOOKUP(A4320,'MASTER KEY'!$A$2:$K9318,11,FALSE)</f>
        <v>#N/A</v>
      </c>
      <c r="H4320">
        <v>0</v>
      </c>
    </row>
    <row r="4321" spans="1:8">
      <c r="A4321" s="6">
        <f>'MASTER KEY'!A4321</f>
        <v>0</v>
      </c>
      <c r="B4321" t="e">
        <f>VLOOKUP(A4321,'MASTER KEY'!$A$2:$B10281,2,FALSE)</f>
        <v>#N/A</v>
      </c>
      <c r="C4321" s="149" t="e">
        <f>VLOOKUP(A4321,'MASTER KEY'!$A$2:$C10281,3,TRUE)</f>
        <v>#N/A</v>
      </c>
      <c r="D4321" s="6" t="e">
        <f t="shared" si="119"/>
        <v>#N/A</v>
      </c>
      <c r="E4321" s="149" t="e">
        <f t="shared" si="118"/>
        <v>#N/A</v>
      </c>
      <c r="F4321" s="173">
        <v>1</v>
      </c>
      <c r="G4321" t="e">
        <f>VLOOKUP(A4321,'MASTER KEY'!$A$2:$K9319,11,FALSE)</f>
        <v>#N/A</v>
      </c>
      <c r="H4321">
        <v>0</v>
      </c>
    </row>
    <row r="4322" spans="1:8">
      <c r="A4322" s="6">
        <f>'MASTER KEY'!A4322</f>
        <v>0</v>
      </c>
      <c r="B4322" t="e">
        <f>VLOOKUP(A4322,'MASTER KEY'!$A$2:$B10282,2,FALSE)</f>
        <v>#N/A</v>
      </c>
      <c r="C4322" s="149" t="e">
        <f>VLOOKUP(A4322,'MASTER KEY'!$A$2:$C10282,3,TRUE)</f>
        <v>#N/A</v>
      </c>
      <c r="D4322" s="6" t="e">
        <f t="shared" si="119"/>
        <v>#N/A</v>
      </c>
      <c r="E4322" s="149" t="e">
        <f t="shared" si="118"/>
        <v>#N/A</v>
      </c>
      <c r="F4322" s="173">
        <v>1</v>
      </c>
      <c r="G4322" t="e">
        <f>VLOOKUP(A4322,'MASTER KEY'!$A$2:$K9320,11,FALSE)</f>
        <v>#N/A</v>
      </c>
      <c r="H4322">
        <v>0</v>
      </c>
    </row>
    <row r="4323" spans="1:8">
      <c r="A4323" s="6">
        <f>'MASTER KEY'!A4323</f>
        <v>0</v>
      </c>
      <c r="B4323" t="e">
        <f>VLOOKUP(A4323,'MASTER KEY'!$A$2:$B10283,2,FALSE)</f>
        <v>#N/A</v>
      </c>
      <c r="C4323" s="149" t="e">
        <f>VLOOKUP(A4323,'MASTER KEY'!$A$2:$C10283,3,TRUE)</f>
        <v>#N/A</v>
      </c>
      <c r="D4323" s="6" t="e">
        <f t="shared" si="119"/>
        <v>#N/A</v>
      </c>
      <c r="E4323" s="149" t="e">
        <f t="shared" si="118"/>
        <v>#N/A</v>
      </c>
      <c r="F4323" s="173">
        <v>1</v>
      </c>
      <c r="G4323" t="e">
        <f>VLOOKUP(A4323,'MASTER KEY'!$A$2:$K9321,11,FALSE)</f>
        <v>#N/A</v>
      </c>
      <c r="H4323">
        <v>0</v>
      </c>
    </row>
    <row r="4324" spans="1:8">
      <c r="A4324" s="6">
        <f>'MASTER KEY'!A4324</f>
        <v>0</v>
      </c>
      <c r="B4324" t="e">
        <f>VLOOKUP(A4324,'MASTER KEY'!$A$2:$B10284,2,FALSE)</f>
        <v>#N/A</v>
      </c>
      <c r="C4324" s="149" t="e">
        <f>VLOOKUP(A4324,'MASTER KEY'!$A$2:$C10284,3,TRUE)</f>
        <v>#N/A</v>
      </c>
      <c r="D4324" s="6" t="e">
        <f t="shared" si="119"/>
        <v>#N/A</v>
      </c>
      <c r="E4324" s="149" t="e">
        <f t="shared" si="118"/>
        <v>#N/A</v>
      </c>
      <c r="F4324" s="173">
        <v>1</v>
      </c>
      <c r="G4324" t="e">
        <f>VLOOKUP(A4324,'MASTER KEY'!$A$2:$K9322,11,FALSE)</f>
        <v>#N/A</v>
      </c>
      <c r="H4324">
        <v>0</v>
      </c>
    </row>
    <row r="4325" spans="1:8">
      <c r="A4325" s="6">
        <f>'MASTER KEY'!A4325</f>
        <v>0</v>
      </c>
      <c r="B4325" t="e">
        <f>VLOOKUP(A4325,'MASTER KEY'!$A$2:$B10285,2,FALSE)</f>
        <v>#N/A</v>
      </c>
      <c r="C4325" s="149" t="e">
        <f>VLOOKUP(A4325,'MASTER KEY'!$A$2:$C10285,3,TRUE)</f>
        <v>#N/A</v>
      </c>
      <c r="D4325" s="6" t="e">
        <f t="shared" si="119"/>
        <v>#N/A</v>
      </c>
      <c r="E4325" s="149" t="e">
        <f t="shared" si="118"/>
        <v>#N/A</v>
      </c>
      <c r="F4325" s="173">
        <v>1</v>
      </c>
      <c r="G4325" t="e">
        <f>VLOOKUP(A4325,'MASTER KEY'!$A$2:$K9323,11,FALSE)</f>
        <v>#N/A</v>
      </c>
      <c r="H4325">
        <v>0</v>
      </c>
    </row>
    <row r="4326" spans="1:8">
      <c r="A4326" s="6">
        <f>'MASTER KEY'!A4326</f>
        <v>0</v>
      </c>
      <c r="B4326" t="e">
        <f>VLOOKUP(A4326,'MASTER KEY'!$A$2:$B10286,2,FALSE)</f>
        <v>#N/A</v>
      </c>
      <c r="C4326" s="149" t="e">
        <f>VLOOKUP(A4326,'MASTER KEY'!$A$2:$C10286,3,TRUE)</f>
        <v>#N/A</v>
      </c>
      <c r="D4326" s="6" t="e">
        <f t="shared" si="119"/>
        <v>#N/A</v>
      </c>
      <c r="E4326" s="149" t="e">
        <f t="shared" si="118"/>
        <v>#N/A</v>
      </c>
      <c r="F4326" s="173">
        <v>1</v>
      </c>
      <c r="G4326" t="e">
        <f>VLOOKUP(A4326,'MASTER KEY'!$A$2:$K9324,11,FALSE)</f>
        <v>#N/A</v>
      </c>
      <c r="H4326">
        <v>0</v>
      </c>
    </row>
    <row r="4327" spans="1:8">
      <c r="A4327" s="6">
        <f>'MASTER KEY'!A4327</f>
        <v>0</v>
      </c>
      <c r="B4327" t="e">
        <f>VLOOKUP(A4327,'MASTER KEY'!$A$2:$B10287,2,FALSE)</f>
        <v>#N/A</v>
      </c>
      <c r="C4327" s="149" t="e">
        <f>VLOOKUP(A4327,'MASTER KEY'!$A$2:$C10287,3,TRUE)</f>
        <v>#N/A</v>
      </c>
      <c r="D4327" s="6" t="e">
        <f t="shared" si="119"/>
        <v>#N/A</v>
      </c>
      <c r="E4327" s="149" t="e">
        <f t="shared" si="118"/>
        <v>#N/A</v>
      </c>
      <c r="F4327" s="173">
        <v>1</v>
      </c>
      <c r="G4327" t="e">
        <f>VLOOKUP(A4327,'MASTER KEY'!$A$2:$K9325,11,FALSE)</f>
        <v>#N/A</v>
      </c>
      <c r="H4327">
        <v>0</v>
      </c>
    </row>
    <row r="4328" spans="1:8">
      <c r="A4328" s="6">
        <f>'MASTER KEY'!A4328</f>
        <v>0</v>
      </c>
      <c r="B4328" t="e">
        <f>VLOOKUP(A4328,'MASTER KEY'!$A$2:$B10288,2,FALSE)</f>
        <v>#N/A</v>
      </c>
      <c r="C4328" s="149" t="e">
        <f>VLOOKUP(A4328,'MASTER KEY'!$A$2:$C10288,3,TRUE)</f>
        <v>#N/A</v>
      </c>
      <c r="D4328" s="6" t="e">
        <f t="shared" si="119"/>
        <v>#N/A</v>
      </c>
      <c r="E4328" s="149" t="e">
        <f t="shared" si="118"/>
        <v>#N/A</v>
      </c>
      <c r="F4328" s="173">
        <v>1</v>
      </c>
      <c r="G4328" t="e">
        <f>VLOOKUP(A4328,'MASTER KEY'!$A$2:$K9326,11,FALSE)</f>
        <v>#N/A</v>
      </c>
      <c r="H4328">
        <v>0</v>
      </c>
    </row>
    <row r="4329" spans="1:8">
      <c r="A4329" s="6">
        <f>'MASTER KEY'!A4329</f>
        <v>0</v>
      </c>
      <c r="B4329" t="e">
        <f>VLOOKUP(A4329,'MASTER KEY'!$A$2:$B10289,2,FALSE)</f>
        <v>#N/A</v>
      </c>
      <c r="C4329" s="149" t="e">
        <f>VLOOKUP(A4329,'MASTER KEY'!$A$2:$C10289,3,TRUE)</f>
        <v>#N/A</v>
      </c>
      <c r="D4329" s="6" t="e">
        <f t="shared" si="119"/>
        <v>#N/A</v>
      </c>
      <c r="E4329" s="149" t="e">
        <f t="shared" si="118"/>
        <v>#N/A</v>
      </c>
      <c r="F4329" s="173">
        <v>1</v>
      </c>
      <c r="G4329" t="e">
        <f>VLOOKUP(A4329,'MASTER KEY'!$A$2:$K9327,11,FALSE)</f>
        <v>#N/A</v>
      </c>
      <c r="H4329">
        <v>0</v>
      </c>
    </row>
    <row r="4330" spans="1:8">
      <c r="A4330" s="6">
        <f>'MASTER KEY'!A4330</f>
        <v>0</v>
      </c>
      <c r="B4330" t="e">
        <f>VLOOKUP(A4330,'MASTER KEY'!$A$2:$B10290,2,FALSE)</f>
        <v>#N/A</v>
      </c>
      <c r="C4330" s="149" t="e">
        <f>VLOOKUP(A4330,'MASTER KEY'!$A$2:$C10290,3,TRUE)</f>
        <v>#N/A</v>
      </c>
      <c r="D4330" s="6" t="e">
        <f t="shared" si="119"/>
        <v>#N/A</v>
      </c>
      <c r="E4330" s="149" t="e">
        <f t="shared" si="118"/>
        <v>#N/A</v>
      </c>
      <c r="F4330" s="173">
        <v>1</v>
      </c>
      <c r="G4330" t="e">
        <f>VLOOKUP(A4330,'MASTER KEY'!$A$2:$K9328,11,FALSE)</f>
        <v>#N/A</v>
      </c>
      <c r="H4330">
        <v>0</v>
      </c>
    </row>
    <row r="4331" spans="1:8">
      <c r="A4331" s="6">
        <f>'MASTER KEY'!A4331</f>
        <v>0</v>
      </c>
      <c r="B4331" t="e">
        <f>VLOOKUP(A4331,'MASTER KEY'!$A$2:$B10291,2,FALSE)</f>
        <v>#N/A</v>
      </c>
      <c r="C4331" s="149" t="e">
        <f>VLOOKUP(A4331,'MASTER KEY'!$A$2:$C10291,3,TRUE)</f>
        <v>#N/A</v>
      </c>
      <c r="D4331" s="6" t="e">
        <f t="shared" si="119"/>
        <v>#N/A</v>
      </c>
      <c r="E4331" s="149" t="e">
        <f t="shared" si="118"/>
        <v>#N/A</v>
      </c>
      <c r="F4331" s="173">
        <v>1</v>
      </c>
      <c r="G4331" t="e">
        <f>VLOOKUP(A4331,'MASTER KEY'!$A$2:$K9329,11,FALSE)</f>
        <v>#N/A</v>
      </c>
      <c r="H4331">
        <v>0</v>
      </c>
    </row>
    <row r="4332" spans="1:8">
      <c r="A4332" s="6">
        <f>'MASTER KEY'!A4332</f>
        <v>0</v>
      </c>
      <c r="B4332" t="e">
        <f>VLOOKUP(A4332,'MASTER KEY'!$A$2:$B10292,2,FALSE)</f>
        <v>#N/A</v>
      </c>
      <c r="C4332" s="149" t="e">
        <f>VLOOKUP(A4332,'MASTER KEY'!$A$2:$C10292,3,TRUE)</f>
        <v>#N/A</v>
      </c>
      <c r="D4332" s="6" t="e">
        <f t="shared" si="119"/>
        <v>#N/A</v>
      </c>
      <c r="E4332" s="149" t="e">
        <f t="shared" si="118"/>
        <v>#N/A</v>
      </c>
      <c r="F4332" s="173">
        <v>1</v>
      </c>
      <c r="G4332" t="e">
        <f>VLOOKUP(A4332,'MASTER KEY'!$A$2:$K9330,11,FALSE)</f>
        <v>#N/A</v>
      </c>
      <c r="H4332">
        <v>0</v>
      </c>
    </row>
    <row r="4333" spans="1:8">
      <c r="A4333" s="6">
        <f>'MASTER KEY'!A4333</f>
        <v>0</v>
      </c>
      <c r="B4333" t="e">
        <f>VLOOKUP(A4333,'MASTER KEY'!$A$2:$B10293,2,FALSE)</f>
        <v>#N/A</v>
      </c>
      <c r="C4333" s="149" t="e">
        <f>VLOOKUP(A4333,'MASTER KEY'!$A$2:$C10293,3,TRUE)</f>
        <v>#N/A</v>
      </c>
      <c r="D4333" s="6" t="e">
        <f t="shared" si="119"/>
        <v>#N/A</v>
      </c>
      <c r="E4333" s="149" t="e">
        <f t="shared" si="118"/>
        <v>#N/A</v>
      </c>
      <c r="F4333" s="173">
        <v>1</v>
      </c>
      <c r="G4333" t="e">
        <f>VLOOKUP(A4333,'MASTER KEY'!$A$2:$K9331,11,FALSE)</f>
        <v>#N/A</v>
      </c>
      <c r="H4333">
        <v>0</v>
      </c>
    </row>
    <row r="4334" spans="1:8">
      <c r="A4334" s="6">
        <f>'MASTER KEY'!A4334</f>
        <v>0</v>
      </c>
      <c r="B4334" t="e">
        <f>VLOOKUP(A4334,'MASTER KEY'!$A$2:$B10294,2,FALSE)</f>
        <v>#N/A</v>
      </c>
      <c r="C4334" s="149" t="e">
        <f>VLOOKUP(A4334,'MASTER KEY'!$A$2:$C10294,3,TRUE)</f>
        <v>#N/A</v>
      </c>
      <c r="D4334" s="6" t="e">
        <f t="shared" si="119"/>
        <v>#N/A</v>
      </c>
      <c r="E4334" s="149" t="e">
        <f t="shared" si="118"/>
        <v>#N/A</v>
      </c>
      <c r="F4334" s="173">
        <v>1</v>
      </c>
      <c r="G4334" t="e">
        <f>VLOOKUP(A4334,'MASTER KEY'!$A$2:$K9332,11,FALSE)</f>
        <v>#N/A</v>
      </c>
      <c r="H4334">
        <v>0</v>
      </c>
    </row>
    <row r="4335" spans="1:8">
      <c r="A4335" s="6">
        <f>'MASTER KEY'!A4335</f>
        <v>0</v>
      </c>
      <c r="B4335" t="e">
        <f>VLOOKUP(A4335,'MASTER KEY'!$A$2:$B10295,2,FALSE)</f>
        <v>#N/A</v>
      </c>
      <c r="C4335" s="149" t="e">
        <f>VLOOKUP(A4335,'MASTER KEY'!$A$2:$C10295,3,TRUE)</f>
        <v>#N/A</v>
      </c>
      <c r="D4335" s="6" t="e">
        <f t="shared" si="119"/>
        <v>#N/A</v>
      </c>
      <c r="E4335" s="149" t="e">
        <f t="shared" si="118"/>
        <v>#N/A</v>
      </c>
      <c r="F4335" s="173">
        <v>1</v>
      </c>
      <c r="G4335" t="e">
        <f>VLOOKUP(A4335,'MASTER KEY'!$A$2:$K9333,11,FALSE)</f>
        <v>#N/A</v>
      </c>
      <c r="H4335">
        <v>0</v>
      </c>
    </row>
    <row r="4336" spans="1:8">
      <c r="A4336" s="6">
        <f>'MASTER KEY'!A4336</f>
        <v>0</v>
      </c>
      <c r="B4336" t="e">
        <f>VLOOKUP(A4336,'MASTER KEY'!$A$2:$B10296,2,FALSE)</f>
        <v>#N/A</v>
      </c>
      <c r="C4336" s="149" t="e">
        <f>VLOOKUP(A4336,'MASTER KEY'!$A$2:$C10296,3,TRUE)</f>
        <v>#N/A</v>
      </c>
      <c r="D4336" s="6" t="e">
        <f t="shared" si="119"/>
        <v>#N/A</v>
      </c>
      <c r="E4336" s="149" t="e">
        <f t="shared" si="118"/>
        <v>#N/A</v>
      </c>
      <c r="F4336" s="173">
        <v>1</v>
      </c>
      <c r="G4336" t="e">
        <f>VLOOKUP(A4336,'MASTER KEY'!$A$2:$K9334,11,FALSE)</f>
        <v>#N/A</v>
      </c>
      <c r="H4336">
        <v>0</v>
      </c>
    </row>
    <row r="4337" spans="1:8">
      <c r="A4337" s="6">
        <f>'MASTER KEY'!A4337</f>
        <v>0</v>
      </c>
      <c r="B4337" t="e">
        <f>VLOOKUP(A4337,'MASTER KEY'!$A$2:$B10297,2,FALSE)</f>
        <v>#N/A</v>
      </c>
      <c r="C4337" s="149" t="e">
        <f>VLOOKUP(A4337,'MASTER KEY'!$A$2:$C10297,3,TRUE)</f>
        <v>#N/A</v>
      </c>
      <c r="D4337" s="6" t="e">
        <f t="shared" si="119"/>
        <v>#N/A</v>
      </c>
      <c r="E4337" s="149" t="e">
        <f t="shared" si="118"/>
        <v>#N/A</v>
      </c>
      <c r="F4337" s="173">
        <v>1</v>
      </c>
      <c r="G4337" t="e">
        <f>VLOOKUP(A4337,'MASTER KEY'!$A$2:$K9335,11,FALSE)</f>
        <v>#N/A</v>
      </c>
      <c r="H4337">
        <v>0</v>
      </c>
    </row>
    <row r="4338" spans="1:8">
      <c r="A4338" s="6">
        <f>'MASTER KEY'!A4338</f>
        <v>0</v>
      </c>
      <c r="B4338" t="e">
        <f>VLOOKUP(A4338,'MASTER KEY'!$A$2:$B10298,2,FALSE)</f>
        <v>#N/A</v>
      </c>
      <c r="C4338" s="149" t="e">
        <f>VLOOKUP(A4338,'MASTER KEY'!$A$2:$C10298,3,TRUE)</f>
        <v>#N/A</v>
      </c>
      <c r="D4338" s="6" t="e">
        <f t="shared" si="119"/>
        <v>#N/A</v>
      </c>
      <c r="E4338" s="149" t="e">
        <f t="shared" si="118"/>
        <v>#N/A</v>
      </c>
      <c r="F4338" s="173">
        <v>1</v>
      </c>
      <c r="G4338" t="e">
        <f>VLOOKUP(A4338,'MASTER KEY'!$A$2:$K9336,11,FALSE)</f>
        <v>#N/A</v>
      </c>
      <c r="H4338">
        <v>0</v>
      </c>
    </row>
    <row r="4339" spans="1:8">
      <c r="A4339" s="6">
        <f>'MASTER KEY'!A4339</f>
        <v>0</v>
      </c>
      <c r="B4339" t="e">
        <f>VLOOKUP(A4339,'MASTER KEY'!$A$2:$B10299,2,FALSE)</f>
        <v>#N/A</v>
      </c>
      <c r="C4339" s="149" t="e">
        <f>VLOOKUP(A4339,'MASTER KEY'!$A$2:$C10299,3,TRUE)</f>
        <v>#N/A</v>
      </c>
      <c r="D4339" s="6" t="e">
        <f t="shared" si="119"/>
        <v>#N/A</v>
      </c>
      <c r="E4339" s="149" t="e">
        <f t="shared" si="118"/>
        <v>#N/A</v>
      </c>
      <c r="F4339" s="173">
        <v>1</v>
      </c>
      <c r="G4339" t="e">
        <f>VLOOKUP(A4339,'MASTER KEY'!$A$2:$K9337,11,FALSE)</f>
        <v>#N/A</v>
      </c>
      <c r="H4339">
        <v>0</v>
      </c>
    </row>
    <row r="4340" spans="1:8">
      <c r="A4340" s="6">
        <f>'MASTER KEY'!A4340</f>
        <v>0</v>
      </c>
      <c r="B4340" t="e">
        <f>VLOOKUP(A4340,'MASTER KEY'!$A$2:$B10300,2,FALSE)</f>
        <v>#N/A</v>
      </c>
      <c r="C4340" s="149" t="e">
        <f>VLOOKUP(A4340,'MASTER KEY'!$A$2:$C10300,3,TRUE)</f>
        <v>#N/A</v>
      </c>
      <c r="D4340" s="6" t="e">
        <f t="shared" si="119"/>
        <v>#N/A</v>
      </c>
      <c r="E4340" s="149" t="e">
        <f t="shared" si="118"/>
        <v>#N/A</v>
      </c>
      <c r="F4340" s="173">
        <v>1</v>
      </c>
      <c r="G4340" t="e">
        <f>VLOOKUP(A4340,'MASTER KEY'!$A$2:$K9338,11,FALSE)</f>
        <v>#N/A</v>
      </c>
      <c r="H4340">
        <v>0</v>
      </c>
    </row>
    <row r="4341" spans="1:8">
      <c r="A4341" s="6">
        <f>'MASTER KEY'!A4341</f>
        <v>0</v>
      </c>
      <c r="B4341" t="e">
        <f>VLOOKUP(A4341,'MASTER KEY'!$A$2:$B10301,2,FALSE)</f>
        <v>#N/A</v>
      </c>
      <c r="C4341" s="149" t="e">
        <f>VLOOKUP(A4341,'MASTER KEY'!$A$2:$C10301,3,TRUE)</f>
        <v>#N/A</v>
      </c>
      <c r="D4341" s="6" t="e">
        <f t="shared" si="119"/>
        <v>#N/A</v>
      </c>
      <c r="E4341" s="149" t="e">
        <f t="shared" si="118"/>
        <v>#N/A</v>
      </c>
      <c r="F4341" s="173">
        <v>1</v>
      </c>
      <c r="G4341" t="e">
        <f>VLOOKUP(A4341,'MASTER KEY'!$A$2:$K9339,11,FALSE)</f>
        <v>#N/A</v>
      </c>
      <c r="H4341">
        <v>0</v>
      </c>
    </row>
    <row r="4342" spans="1:8">
      <c r="A4342" s="6">
        <f>'MASTER KEY'!A4342</f>
        <v>0</v>
      </c>
      <c r="B4342" t="e">
        <f>VLOOKUP(A4342,'MASTER KEY'!$A$2:$B10302,2,FALSE)</f>
        <v>#N/A</v>
      </c>
      <c r="C4342" s="149" t="e">
        <f>VLOOKUP(A4342,'MASTER KEY'!$A$2:$C10302,3,TRUE)</f>
        <v>#N/A</v>
      </c>
      <c r="D4342" s="6" t="e">
        <f t="shared" si="119"/>
        <v>#N/A</v>
      </c>
      <c r="E4342" s="149" t="e">
        <f t="shared" si="118"/>
        <v>#N/A</v>
      </c>
      <c r="F4342" s="173">
        <v>1</v>
      </c>
      <c r="G4342" t="e">
        <f>VLOOKUP(A4342,'MASTER KEY'!$A$2:$K9340,11,FALSE)</f>
        <v>#N/A</v>
      </c>
      <c r="H4342">
        <v>0</v>
      </c>
    </row>
    <row r="4343" spans="1:8">
      <c r="A4343" s="6">
        <f>'MASTER KEY'!A4343</f>
        <v>0</v>
      </c>
      <c r="B4343" t="e">
        <f>VLOOKUP(A4343,'MASTER KEY'!$A$2:$B10303,2,FALSE)</f>
        <v>#N/A</v>
      </c>
      <c r="C4343" s="149" t="e">
        <f>VLOOKUP(A4343,'MASTER KEY'!$A$2:$C10303,3,TRUE)</f>
        <v>#N/A</v>
      </c>
      <c r="D4343" s="6" t="e">
        <f t="shared" si="119"/>
        <v>#N/A</v>
      </c>
      <c r="E4343" s="149" t="e">
        <f t="shared" si="118"/>
        <v>#N/A</v>
      </c>
      <c r="F4343" s="173">
        <v>1</v>
      </c>
      <c r="G4343" t="e">
        <f>VLOOKUP(A4343,'MASTER KEY'!$A$2:$K9341,11,FALSE)</f>
        <v>#N/A</v>
      </c>
      <c r="H4343">
        <v>0</v>
      </c>
    </row>
    <row r="4344" spans="1:8">
      <c r="A4344" s="6">
        <f>'MASTER KEY'!A4344</f>
        <v>0</v>
      </c>
      <c r="B4344" t="e">
        <f>VLOOKUP(A4344,'MASTER KEY'!$A$2:$B10304,2,FALSE)</f>
        <v>#N/A</v>
      </c>
      <c r="C4344" s="149" t="e">
        <f>VLOOKUP(A4344,'MASTER KEY'!$A$2:$C10304,3,TRUE)</f>
        <v>#N/A</v>
      </c>
      <c r="D4344" s="6" t="e">
        <f t="shared" si="119"/>
        <v>#N/A</v>
      </c>
      <c r="E4344" s="149" t="e">
        <f t="shared" ref="E4344:E4407" si="120">C4344</f>
        <v>#N/A</v>
      </c>
      <c r="F4344" s="173">
        <v>1</v>
      </c>
      <c r="G4344" t="e">
        <f>VLOOKUP(A4344,'MASTER KEY'!$A$2:$K9342,11,FALSE)</f>
        <v>#N/A</v>
      </c>
      <c r="H4344">
        <v>0</v>
      </c>
    </row>
    <row r="4345" spans="1:8">
      <c r="A4345" s="6">
        <f>'MASTER KEY'!A4345</f>
        <v>0</v>
      </c>
      <c r="B4345" t="e">
        <f>VLOOKUP(A4345,'MASTER KEY'!$A$2:$B10305,2,FALSE)</f>
        <v>#N/A</v>
      </c>
      <c r="C4345" s="149" t="e">
        <f>VLOOKUP(A4345,'MASTER KEY'!$A$2:$C10305,3,TRUE)</f>
        <v>#N/A</v>
      </c>
      <c r="D4345" s="6" t="e">
        <f t="shared" si="119"/>
        <v>#N/A</v>
      </c>
      <c r="E4345" s="149" t="e">
        <f t="shared" si="120"/>
        <v>#N/A</v>
      </c>
      <c r="F4345" s="173">
        <v>1</v>
      </c>
      <c r="G4345" t="e">
        <f>VLOOKUP(A4345,'MASTER KEY'!$A$2:$K9343,11,FALSE)</f>
        <v>#N/A</v>
      </c>
      <c r="H4345">
        <v>0</v>
      </c>
    </row>
    <row r="4346" spans="1:8">
      <c r="A4346" s="6">
        <f>'MASTER KEY'!A4346</f>
        <v>0</v>
      </c>
      <c r="B4346" t="e">
        <f>VLOOKUP(A4346,'MASTER KEY'!$A$2:$B10306,2,FALSE)</f>
        <v>#N/A</v>
      </c>
      <c r="C4346" s="149" t="e">
        <f>VLOOKUP(A4346,'MASTER KEY'!$A$2:$C10306,3,TRUE)</f>
        <v>#N/A</v>
      </c>
      <c r="D4346" s="6" t="e">
        <f t="shared" si="119"/>
        <v>#N/A</v>
      </c>
      <c r="E4346" s="149" t="e">
        <f t="shared" si="120"/>
        <v>#N/A</v>
      </c>
      <c r="F4346" s="173">
        <v>1</v>
      </c>
      <c r="G4346" t="e">
        <f>VLOOKUP(A4346,'MASTER KEY'!$A$2:$K9344,11,FALSE)</f>
        <v>#N/A</v>
      </c>
      <c r="H4346">
        <v>0</v>
      </c>
    </row>
    <row r="4347" spans="1:8">
      <c r="A4347" s="6">
        <f>'MASTER KEY'!A4347</f>
        <v>0</v>
      </c>
      <c r="B4347" t="e">
        <f>VLOOKUP(A4347,'MASTER KEY'!$A$2:$B10307,2,FALSE)</f>
        <v>#N/A</v>
      </c>
      <c r="C4347" s="149" t="e">
        <f>VLOOKUP(A4347,'MASTER KEY'!$A$2:$C10307,3,TRUE)</f>
        <v>#N/A</v>
      </c>
      <c r="D4347" s="6" t="e">
        <f t="shared" si="119"/>
        <v>#N/A</v>
      </c>
      <c r="E4347" s="149" t="e">
        <f t="shared" si="120"/>
        <v>#N/A</v>
      </c>
      <c r="F4347" s="173">
        <v>1</v>
      </c>
      <c r="G4347" t="e">
        <f>VLOOKUP(A4347,'MASTER KEY'!$A$2:$K9345,11,FALSE)</f>
        <v>#N/A</v>
      </c>
      <c r="H4347">
        <v>0</v>
      </c>
    </row>
    <row r="4348" spans="1:8">
      <c r="A4348" s="6">
        <f>'MASTER KEY'!A4348</f>
        <v>0</v>
      </c>
      <c r="B4348" t="e">
        <f>VLOOKUP(A4348,'MASTER KEY'!$A$2:$B10308,2,FALSE)</f>
        <v>#N/A</v>
      </c>
      <c r="C4348" s="149" t="e">
        <f>VLOOKUP(A4348,'MASTER KEY'!$A$2:$C10308,3,TRUE)</f>
        <v>#N/A</v>
      </c>
      <c r="D4348" s="6" t="e">
        <f t="shared" si="119"/>
        <v>#N/A</v>
      </c>
      <c r="E4348" s="149" t="e">
        <f t="shared" si="120"/>
        <v>#N/A</v>
      </c>
      <c r="F4348" s="173">
        <v>1</v>
      </c>
      <c r="G4348" t="e">
        <f>VLOOKUP(A4348,'MASTER KEY'!$A$2:$K9346,11,FALSE)</f>
        <v>#N/A</v>
      </c>
      <c r="H4348">
        <v>0</v>
      </c>
    </row>
    <row r="4349" spans="1:8">
      <c r="A4349" s="6">
        <f>'MASTER KEY'!A4349</f>
        <v>0</v>
      </c>
      <c r="B4349" t="e">
        <f>VLOOKUP(A4349,'MASTER KEY'!$A$2:$B10309,2,FALSE)</f>
        <v>#N/A</v>
      </c>
      <c r="C4349" s="149" t="e">
        <f>VLOOKUP(A4349,'MASTER KEY'!$A$2:$C10309,3,TRUE)</f>
        <v>#N/A</v>
      </c>
      <c r="D4349" s="6" t="e">
        <f t="shared" si="119"/>
        <v>#N/A</v>
      </c>
      <c r="E4349" s="149" t="e">
        <f t="shared" si="120"/>
        <v>#N/A</v>
      </c>
      <c r="F4349" s="173">
        <v>1</v>
      </c>
      <c r="G4349" t="e">
        <f>VLOOKUP(A4349,'MASTER KEY'!$A$2:$K9347,11,FALSE)</f>
        <v>#N/A</v>
      </c>
      <c r="H4349">
        <v>0</v>
      </c>
    </row>
    <row r="4350" spans="1:8">
      <c r="A4350" s="6">
        <f>'MASTER KEY'!A4350</f>
        <v>0</v>
      </c>
      <c r="B4350" t="e">
        <f>VLOOKUP(A4350,'MASTER KEY'!$A$2:$B10310,2,FALSE)</f>
        <v>#N/A</v>
      </c>
      <c r="C4350" s="149" t="e">
        <f>VLOOKUP(A4350,'MASTER KEY'!$A$2:$C10310,3,TRUE)</f>
        <v>#N/A</v>
      </c>
      <c r="D4350" s="6" t="e">
        <f t="shared" si="119"/>
        <v>#N/A</v>
      </c>
      <c r="E4350" s="149" t="e">
        <f t="shared" si="120"/>
        <v>#N/A</v>
      </c>
      <c r="F4350" s="173">
        <v>1</v>
      </c>
      <c r="G4350" t="e">
        <f>VLOOKUP(A4350,'MASTER KEY'!$A$2:$K9348,11,FALSE)</f>
        <v>#N/A</v>
      </c>
      <c r="H4350">
        <v>0</v>
      </c>
    </row>
    <row r="4351" spans="1:8">
      <c r="A4351" s="6">
        <f>'MASTER KEY'!A4351</f>
        <v>0</v>
      </c>
      <c r="B4351" t="e">
        <f>VLOOKUP(A4351,'MASTER KEY'!$A$2:$B10311,2,FALSE)</f>
        <v>#N/A</v>
      </c>
      <c r="C4351" s="149" t="e">
        <f>VLOOKUP(A4351,'MASTER KEY'!$A$2:$C10311,3,TRUE)</f>
        <v>#N/A</v>
      </c>
      <c r="D4351" s="6" t="e">
        <f t="shared" si="119"/>
        <v>#N/A</v>
      </c>
      <c r="E4351" s="149" t="e">
        <f t="shared" si="120"/>
        <v>#N/A</v>
      </c>
      <c r="F4351" s="173">
        <v>1</v>
      </c>
      <c r="G4351" t="e">
        <f>VLOOKUP(A4351,'MASTER KEY'!$A$2:$K9349,11,FALSE)</f>
        <v>#N/A</v>
      </c>
      <c r="H4351">
        <v>0</v>
      </c>
    </row>
    <row r="4352" spans="1:8">
      <c r="A4352" s="6">
        <f>'MASTER KEY'!A4352</f>
        <v>0</v>
      </c>
      <c r="B4352" t="e">
        <f>VLOOKUP(A4352,'MASTER KEY'!$A$2:$B10312,2,FALSE)</f>
        <v>#N/A</v>
      </c>
      <c r="C4352" s="149" t="e">
        <f>VLOOKUP(A4352,'MASTER KEY'!$A$2:$C10312,3,TRUE)</f>
        <v>#N/A</v>
      </c>
      <c r="D4352" s="6" t="e">
        <f t="shared" si="119"/>
        <v>#N/A</v>
      </c>
      <c r="E4352" s="149" t="e">
        <f t="shared" si="120"/>
        <v>#N/A</v>
      </c>
      <c r="F4352" s="173">
        <v>1</v>
      </c>
      <c r="G4352" t="e">
        <f>VLOOKUP(A4352,'MASTER KEY'!$A$2:$K9350,11,FALSE)</f>
        <v>#N/A</v>
      </c>
      <c r="H4352">
        <v>0</v>
      </c>
    </row>
    <row r="4353" spans="1:8">
      <c r="A4353" s="6">
        <f>'MASTER KEY'!A4353</f>
        <v>0</v>
      </c>
      <c r="B4353" t="e">
        <f>VLOOKUP(A4353,'MASTER KEY'!$A$2:$B10313,2,FALSE)</f>
        <v>#N/A</v>
      </c>
      <c r="C4353" s="149" t="e">
        <f>VLOOKUP(A4353,'MASTER KEY'!$A$2:$C10313,3,TRUE)</f>
        <v>#N/A</v>
      </c>
      <c r="D4353" s="6" t="e">
        <f t="shared" si="119"/>
        <v>#N/A</v>
      </c>
      <c r="E4353" s="149" t="e">
        <f t="shared" si="120"/>
        <v>#N/A</v>
      </c>
      <c r="F4353" s="173">
        <v>1</v>
      </c>
      <c r="G4353" t="e">
        <f>VLOOKUP(A4353,'MASTER KEY'!$A$2:$K9351,11,FALSE)</f>
        <v>#N/A</v>
      </c>
      <c r="H4353">
        <v>0</v>
      </c>
    </row>
    <row r="4354" spans="1:8">
      <c r="A4354" s="6">
        <f>'MASTER KEY'!A4354</f>
        <v>0</v>
      </c>
      <c r="B4354" t="e">
        <f>VLOOKUP(A4354,'MASTER KEY'!$A$2:$B10314,2,FALSE)</f>
        <v>#N/A</v>
      </c>
      <c r="C4354" s="149" t="e">
        <f>VLOOKUP(A4354,'MASTER KEY'!$A$2:$C10314,3,TRUE)</f>
        <v>#N/A</v>
      </c>
      <c r="D4354" s="6" t="e">
        <f t="shared" si="119"/>
        <v>#N/A</v>
      </c>
      <c r="E4354" s="149" t="e">
        <f t="shared" si="120"/>
        <v>#N/A</v>
      </c>
      <c r="F4354" s="173">
        <v>1</v>
      </c>
      <c r="G4354" t="e">
        <f>VLOOKUP(A4354,'MASTER KEY'!$A$2:$K9352,11,FALSE)</f>
        <v>#N/A</v>
      </c>
      <c r="H4354">
        <v>0</v>
      </c>
    </row>
    <row r="4355" spans="1:8">
      <c r="A4355" s="6">
        <f>'MASTER KEY'!A4355</f>
        <v>0</v>
      </c>
      <c r="B4355" t="e">
        <f>VLOOKUP(A4355,'MASTER KEY'!$A$2:$B10315,2,FALSE)</f>
        <v>#N/A</v>
      </c>
      <c r="C4355" s="149" t="e">
        <f>VLOOKUP(A4355,'MASTER KEY'!$A$2:$C10315,3,TRUE)</f>
        <v>#N/A</v>
      </c>
      <c r="D4355" s="6" t="e">
        <f t="shared" si="119"/>
        <v>#N/A</v>
      </c>
      <c r="E4355" s="149" t="e">
        <f t="shared" si="120"/>
        <v>#N/A</v>
      </c>
      <c r="F4355" s="173">
        <v>1</v>
      </c>
      <c r="G4355" t="e">
        <f>VLOOKUP(A4355,'MASTER KEY'!$A$2:$K9353,11,FALSE)</f>
        <v>#N/A</v>
      </c>
      <c r="H4355">
        <v>0</v>
      </c>
    </row>
    <row r="4356" spans="1:8">
      <c r="A4356" s="6">
        <f>'MASTER KEY'!A4356</f>
        <v>0</v>
      </c>
      <c r="B4356" t="e">
        <f>VLOOKUP(A4356,'MASTER KEY'!$A$2:$B10316,2,FALSE)</f>
        <v>#N/A</v>
      </c>
      <c r="C4356" s="149" t="e">
        <f>VLOOKUP(A4356,'MASTER KEY'!$A$2:$C10316,3,TRUE)</f>
        <v>#N/A</v>
      </c>
      <c r="D4356" s="6" t="e">
        <f t="shared" si="119"/>
        <v>#N/A</v>
      </c>
      <c r="E4356" s="149" t="e">
        <f t="shared" si="120"/>
        <v>#N/A</v>
      </c>
      <c r="F4356" s="173">
        <v>1</v>
      </c>
      <c r="G4356" t="e">
        <f>VLOOKUP(A4356,'MASTER KEY'!$A$2:$K9354,11,FALSE)</f>
        <v>#N/A</v>
      </c>
      <c r="H4356">
        <v>0</v>
      </c>
    </row>
    <row r="4357" spans="1:8">
      <c r="A4357" s="6">
        <f>'MASTER KEY'!A4357</f>
        <v>0</v>
      </c>
      <c r="B4357" t="e">
        <f>VLOOKUP(A4357,'MASTER KEY'!$A$2:$B10317,2,FALSE)</f>
        <v>#N/A</v>
      </c>
      <c r="C4357" s="149" t="e">
        <f>VLOOKUP(A4357,'MASTER KEY'!$A$2:$C10317,3,TRUE)</f>
        <v>#N/A</v>
      </c>
      <c r="D4357" s="6" t="e">
        <f t="shared" si="119"/>
        <v>#N/A</v>
      </c>
      <c r="E4357" s="149" t="e">
        <f t="shared" si="120"/>
        <v>#N/A</v>
      </c>
      <c r="F4357" s="173">
        <v>1</v>
      </c>
      <c r="G4357" t="e">
        <f>VLOOKUP(A4357,'MASTER KEY'!$A$2:$K9355,11,FALSE)</f>
        <v>#N/A</v>
      </c>
      <c r="H4357">
        <v>0</v>
      </c>
    </row>
    <row r="4358" spans="1:8">
      <c r="A4358" s="6">
        <f>'MASTER KEY'!A4358</f>
        <v>0</v>
      </c>
      <c r="B4358" t="e">
        <f>VLOOKUP(A4358,'MASTER KEY'!$A$2:$B10318,2,FALSE)</f>
        <v>#N/A</v>
      </c>
      <c r="C4358" s="149" t="e">
        <f>VLOOKUP(A4358,'MASTER KEY'!$A$2:$C10318,3,TRUE)</f>
        <v>#N/A</v>
      </c>
      <c r="D4358" s="6" t="e">
        <f t="shared" si="119"/>
        <v>#N/A</v>
      </c>
      <c r="E4358" s="149" t="e">
        <f t="shared" si="120"/>
        <v>#N/A</v>
      </c>
      <c r="F4358" s="173">
        <v>1</v>
      </c>
      <c r="G4358" t="e">
        <f>VLOOKUP(A4358,'MASTER KEY'!$A$2:$K9356,11,FALSE)</f>
        <v>#N/A</v>
      </c>
      <c r="H4358">
        <v>0</v>
      </c>
    </row>
    <row r="4359" spans="1:8">
      <c r="A4359" s="6">
        <f>'MASTER KEY'!A4359</f>
        <v>0</v>
      </c>
      <c r="B4359" t="e">
        <f>VLOOKUP(A4359,'MASTER KEY'!$A$2:$B10319,2,FALSE)</f>
        <v>#N/A</v>
      </c>
      <c r="C4359" s="149" t="e">
        <f>VLOOKUP(A4359,'MASTER KEY'!$A$2:$C10319,3,TRUE)</f>
        <v>#N/A</v>
      </c>
      <c r="D4359" s="6" t="e">
        <f t="shared" si="119"/>
        <v>#N/A</v>
      </c>
      <c r="E4359" s="149" t="e">
        <f t="shared" si="120"/>
        <v>#N/A</v>
      </c>
      <c r="F4359" s="173">
        <v>1</v>
      </c>
      <c r="G4359" t="e">
        <f>VLOOKUP(A4359,'MASTER KEY'!$A$2:$K9357,11,FALSE)</f>
        <v>#N/A</v>
      </c>
      <c r="H4359">
        <v>0</v>
      </c>
    </row>
    <row r="4360" spans="1:8">
      <c r="A4360" s="6">
        <f>'MASTER KEY'!A4360</f>
        <v>0</v>
      </c>
      <c r="B4360" t="e">
        <f>VLOOKUP(A4360,'MASTER KEY'!$A$2:$B10320,2,FALSE)</f>
        <v>#N/A</v>
      </c>
      <c r="C4360" s="149" t="e">
        <f>VLOOKUP(A4360,'MASTER KEY'!$A$2:$C10320,3,TRUE)</f>
        <v>#N/A</v>
      </c>
      <c r="D4360" s="6" t="e">
        <f t="shared" si="119"/>
        <v>#N/A</v>
      </c>
      <c r="E4360" s="149" t="e">
        <f t="shared" si="120"/>
        <v>#N/A</v>
      </c>
      <c r="F4360" s="173">
        <v>1</v>
      </c>
      <c r="G4360" t="e">
        <f>VLOOKUP(A4360,'MASTER KEY'!$A$2:$K9358,11,FALSE)</f>
        <v>#N/A</v>
      </c>
      <c r="H4360">
        <v>0</v>
      </c>
    </row>
    <row r="4361" spans="1:8">
      <c r="A4361" s="6">
        <f>'MASTER KEY'!A4361</f>
        <v>0</v>
      </c>
      <c r="B4361" t="e">
        <f>VLOOKUP(A4361,'MASTER KEY'!$A$2:$B10321,2,FALSE)</f>
        <v>#N/A</v>
      </c>
      <c r="C4361" s="149" t="e">
        <f>VLOOKUP(A4361,'MASTER KEY'!$A$2:$C10321,3,TRUE)</f>
        <v>#N/A</v>
      </c>
      <c r="D4361" s="6" t="e">
        <f t="shared" si="119"/>
        <v>#N/A</v>
      </c>
      <c r="E4361" s="149" t="e">
        <f t="shared" si="120"/>
        <v>#N/A</v>
      </c>
      <c r="F4361" s="173">
        <v>1</v>
      </c>
      <c r="G4361" t="e">
        <f>VLOOKUP(A4361,'MASTER KEY'!$A$2:$K9359,11,FALSE)</f>
        <v>#N/A</v>
      </c>
      <c r="H4361">
        <v>0</v>
      </c>
    </row>
    <row r="4362" spans="1:8">
      <c r="A4362" s="6">
        <f>'MASTER KEY'!A4362</f>
        <v>0</v>
      </c>
      <c r="B4362" t="e">
        <f>VLOOKUP(A4362,'MASTER KEY'!$A$2:$B10322,2,FALSE)</f>
        <v>#N/A</v>
      </c>
      <c r="C4362" s="149" t="e">
        <f>VLOOKUP(A4362,'MASTER KEY'!$A$2:$C10322,3,TRUE)</f>
        <v>#N/A</v>
      </c>
      <c r="D4362" s="6" t="e">
        <f t="shared" si="119"/>
        <v>#N/A</v>
      </c>
      <c r="E4362" s="149" t="e">
        <f t="shared" si="120"/>
        <v>#N/A</v>
      </c>
      <c r="F4362" s="173">
        <v>1</v>
      </c>
      <c r="G4362" t="e">
        <f>VLOOKUP(A4362,'MASTER KEY'!$A$2:$K9360,11,FALSE)</f>
        <v>#N/A</v>
      </c>
      <c r="H4362">
        <v>0</v>
      </c>
    </row>
    <row r="4363" spans="1:8">
      <c r="A4363" s="6">
        <f>'MASTER KEY'!A4363</f>
        <v>0</v>
      </c>
      <c r="B4363" t="e">
        <f>VLOOKUP(A4363,'MASTER KEY'!$A$2:$B10323,2,FALSE)</f>
        <v>#N/A</v>
      </c>
      <c r="C4363" s="149" t="e">
        <f>VLOOKUP(A4363,'MASTER KEY'!$A$2:$C10323,3,TRUE)</f>
        <v>#N/A</v>
      </c>
      <c r="D4363" s="6" t="e">
        <f t="shared" ref="D4363:D4426" si="121">SUBSTITUTE(SUBSTITUTE(SUBSTITUTE(SUBSTITUTE(SUBSTITUTE(SUBSTITUTE(SUBSTITUTE(SUBSTITUTE(SUBSTITUTE(SUBSTITUTE(SUBSTITUTE(SUBSTITUTE(B4363," ","_"),"%",""),"(",""),")",""),"/",""),",",""),"-",""),".",""),"'",""),"&lt;",""),"&gt;",""),"=","")</f>
        <v>#N/A</v>
      </c>
      <c r="E4363" s="149" t="e">
        <f t="shared" si="120"/>
        <v>#N/A</v>
      </c>
      <c r="F4363" s="173">
        <v>1</v>
      </c>
      <c r="G4363" t="e">
        <f>VLOOKUP(A4363,'MASTER KEY'!$A$2:$K9361,11,FALSE)</f>
        <v>#N/A</v>
      </c>
      <c r="H4363">
        <v>0</v>
      </c>
    </row>
    <row r="4364" spans="1:8">
      <c r="A4364" s="6">
        <f>'MASTER KEY'!A4364</f>
        <v>0</v>
      </c>
      <c r="B4364" t="e">
        <f>VLOOKUP(A4364,'MASTER KEY'!$A$2:$B10324,2,FALSE)</f>
        <v>#N/A</v>
      </c>
      <c r="C4364" s="149" t="e">
        <f>VLOOKUP(A4364,'MASTER KEY'!$A$2:$C10324,3,TRUE)</f>
        <v>#N/A</v>
      </c>
      <c r="D4364" s="6" t="e">
        <f t="shared" si="121"/>
        <v>#N/A</v>
      </c>
      <c r="E4364" s="149" t="e">
        <f t="shared" si="120"/>
        <v>#N/A</v>
      </c>
      <c r="F4364" s="173">
        <v>1</v>
      </c>
      <c r="G4364" t="e">
        <f>VLOOKUP(A4364,'MASTER KEY'!$A$2:$K9362,11,FALSE)</f>
        <v>#N/A</v>
      </c>
      <c r="H4364">
        <v>0</v>
      </c>
    </row>
    <row r="4365" spans="1:8">
      <c r="A4365" s="6">
        <f>'MASTER KEY'!A4365</f>
        <v>0</v>
      </c>
      <c r="B4365" t="e">
        <f>VLOOKUP(A4365,'MASTER KEY'!$A$2:$B10325,2,FALSE)</f>
        <v>#N/A</v>
      </c>
      <c r="C4365" s="149" t="e">
        <f>VLOOKUP(A4365,'MASTER KEY'!$A$2:$C10325,3,TRUE)</f>
        <v>#N/A</v>
      </c>
      <c r="D4365" s="6" t="e">
        <f t="shared" si="121"/>
        <v>#N/A</v>
      </c>
      <c r="E4365" s="149" t="e">
        <f t="shared" si="120"/>
        <v>#N/A</v>
      </c>
      <c r="F4365" s="173">
        <v>1</v>
      </c>
      <c r="G4365" t="e">
        <f>VLOOKUP(A4365,'MASTER KEY'!$A$2:$K9363,11,FALSE)</f>
        <v>#N/A</v>
      </c>
      <c r="H4365">
        <v>0</v>
      </c>
    </row>
    <row r="4366" spans="1:8">
      <c r="A4366" s="6">
        <f>'MASTER KEY'!A4366</f>
        <v>0</v>
      </c>
      <c r="B4366" t="e">
        <f>VLOOKUP(A4366,'MASTER KEY'!$A$2:$B10326,2,FALSE)</f>
        <v>#N/A</v>
      </c>
      <c r="C4366" s="149" t="e">
        <f>VLOOKUP(A4366,'MASTER KEY'!$A$2:$C10326,3,TRUE)</f>
        <v>#N/A</v>
      </c>
      <c r="D4366" s="6" t="e">
        <f t="shared" si="121"/>
        <v>#N/A</v>
      </c>
      <c r="E4366" s="149" t="e">
        <f t="shared" si="120"/>
        <v>#N/A</v>
      </c>
      <c r="F4366" s="173">
        <v>1</v>
      </c>
      <c r="G4366" t="e">
        <f>VLOOKUP(A4366,'MASTER KEY'!$A$2:$K9364,11,FALSE)</f>
        <v>#N/A</v>
      </c>
      <c r="H4366">
        <v>0</v>
      </c>
    </row>
    <row r="4367" spans="1:8">
      <c r="A4367" s="6">
        <f>'MASTER KEY'!A4367</f>
        <v>0</v>
      </c>
      <c r="B4367" t="e">
        <f>VLOOKUP(A4367,'MASTER KEY'!$A$2:$B10327,2,FALSE)</f>
        <v>#N/A</v>
      </c>
      <c r="C4367" s="149" t="e">
        <f>VLOOKUP(A4367,'MASTER KEY'!$A$2:$C10327,3,TRUE)</f>
        <v>#N/A</v>
      </c>
      <c r="D4367" s="6" t="e">
        <f t="shared" si="121"/>
        <v>#N/A</v>
      </c>
      <c r="E4367" s="149" t="e">
        <f t="shared" si="120"/>
        <v>#N/A</v>
      </c>
      <c r="F4367" s="173">
        <v>1</v>
      </c>
      <c r="G4367" t="e">
        <f>VLOOKUP(A4367,'MASTER KEY'!$A$2:$K9365,11,FALSE)</f>
        <v>#N/A</v>
      </c>
      <c r="H4367">
        <v>0</v>
      </c>
    </row>
    <row r="4368" spans="1:8">
      <c r="A4368" s="6">
        <f>'MASTER KEY'!A4368</f>
        <v>0</v>
      </c>
      <c r="B4368" t="e">
        <f>VLOOKUP(A4368,'MASTER KEY'!$A$2:$B10328,2,FALSE)</f>
        <v>#N/A</v>
      </c>
      <c r="C4368" s="149" t="e">
        <f>VLOOKUP(A4368,'MASTER KEY'!$A$2:$C10328,3,TRUE)</f>
        <v>#N/A</v>
      </c>
      <c r="D4368" s="6" t="e">
        <f t="shared" si="121"/>
        <v>#N/A</v>
      </c>
      <c r="E4368" s="149" t="e">
        <f t="shared" si="120"/>
        <v>#N/A</v>
      </c>
      <c r="F4368" s="173">
        <v>1</v>
      </c>
      <c r="G4368" t="e">
        <f>VLOOKUP(A4368,'MASTER KEY'!$A$2:$K9366,11,FALSE)</f>
        <v>#N/A</v>
      </c>
      <c r="H4368">
        <v>0</v>
      </c>
    </row>
    <row r="4369" spans="1:8">
      <c r="A4369" s="6">
        <f>'MASTER KEY'!A4369</f>
        <v>0</v>
      </c>
      <c r="B4369" t="e">
        <f>VLOOKUP(A4369,'MASTER KEY'!$A$2:$B10329,2,FALSE)</f>
        <v>#N/A</v>
      </c>
      <c r="C4369" s="149" t="e">
        <f>VLOOKUP(A4369,'MASTER KEY'!$A$2:$C10329,3,TRUE)</f>
        <v>#N/A</v>
      </c>
      <c r="D4369" s="6" t="e">
        <f t="shared" si="121"/>
        <v>#N/A</v>
      </c>
      <c r="E4369" s="149" t="e">
        <f t="shared" si="120"/>
        <v>#N/A</v>
      </c>
      <c r="F4369" s="173">
        <v>1</v>
      </c>
      <c r="G4369" t="e">
        <f>VLOOKUP(A4369,'MASTER KEY'!$A$2:$K9367,11,FALSE)</f>
        <v>#N/A</v>
      </c>
      <c r="H4369">
        <v>0</v>
      </c>
    </row>
    <row r="4370" spans="1:8">
      <c r="A4370" s="6">
        <f>'MASTER KEY'!A4370</f>
        <v>0</v>
      </c>
      <c r="B4370" t="e">
        <f>VLOOKUP(A4370,'MASTER KEY'!$A$2:$B10330,2,FALSE)</f>
        <v>#N/A</v>
      </c>
      <c r="C4370" s="149" t="e">
        <f>VLOOKUP(A4370,'MASTER KEY'!$A$2:$C10330,3,TRUE)</f>
        <v>#N/A</v>
      </c>
      <c r="D4370" s="6" t="e">
        <f t="shared" si="121"/>
        <v>#N/A</v>
      </c>
      <c r="E4370" s="149" t="e">
        <f t="shared" si="120"/>
        <v>#N/A</v>
      </c>
      <c r="F4370" s="173">
        <v>1</v>
      </c>
      <c r="G4370" t="e">
        <f>VLOOKUP(A4370,'MASTER KEY'!$A$2:$K9368,11,FALSE)</f>
        <v>#N/A</v>
      </c>
      <c r="H4370">
        <v>0</v>
      </c>
    </row>
    <row r="4371" spans="1:8">
      <c r="A4371" s="6">
        <f>'MASTER KEY'!A4371</f>
        <v>0</v>
      </c>
      <c r="B4371" t="e">
        <f>VLOOKUP(A4371,'MASTER KEY'!$A$2:$B10331,2,FALSE)</f>
        <v>#N/A</v>
      </c>
      <c r="C4371" s="149" t="e">
        <f>VLOOKUP(A4371,'MASTER KEY'!$A$2:$C10331,3,TRUE)</f>
        <v>#N/A</v>
      </c>
      <c r="D4371" s="6" t="e">
        <f t="shared" si="121"/>
        <v>#N/A</v>
      </c>
      <c r="E4371" s="149" t="e">
        <f t="shared" si="120"/>
        <v>#N/A</v>
      </c>
      <c r="F4371" s="173">
        <v>1</v>
      </c>
      <c r="G4371" t="e">
        <f>VLOOKUP(A4371,'MASTER KEY'!$A$2:$K9369,11,FALSE)</f>
        <v>#N/A</v>
      </c>
      <c r="H4371">
        <v>0</v>
      </c>
    </row>
    <row r="4372" spans="1:8">
      <c r="A4372" s="6">
        <f>'MASTER KEY'!A4372</f>
        <v>0</v>
      </c>
      <c r="B4372" t="e">
        <f>VLOOKUP(A4372,'MASTER KEY'!$A$2:$B10332,2,FALSE)</f>
        <v>#N/A</v>
      </c>
      <c r="C4372" s="149" t="e">
        <f>VLOOKUP(A4372,'MASTER KEY'!$A$2:$C10332,3,TRUE)</f>
        <v>#N/A</v>
      </c>
      <c r="D4372" s="6" t="e">
        <f t="shared" si="121"/>
        <v>#N/A</v>
      </c>
      <c r="E4372" s="149" t="e">
        <f t="shared" si="120"/>
        <v>#N/A</v>
      </c>
      <c r="F4372" s="173">
        <v>1</v>
      </c>
      <c r="G4372" t="e">
        <f>VLOOKUP(A4372,'MASTER KEY'!$A$2:$K9370,11,FALSE)</f>
        <v>#N/A</v>
      </c>
      <c r="H4372">
        <v>0</v>
      </c>
    </row>
    <row r="4373" spans="1:8">
      <c r="A4373" s="6">
        <f>'MASTER KEY'!A4373</f>
        <v>0</v>
      </c>
      <c r="B4373" t="e">
        <f>VLOOKUP(A4373,'MASTER KEY'!$A$2:$B10333,2,FALSE)</f>
        <v>#N/A</v>
      </c>
      <c r="C4373" s="149" t="e">
        <f>VLOOKUP(A4373,'MASTER KEY'!$A$2:$C10333,3,TRUE)</f>
        <v>#N/A</v>
      </c>
      <c r="D4373" s="6" t="e">
        <f t="shared" si="121"/>
        <v>#N/A</v>
      </c>
      <c r="E4373" s="149" t="e">
        <f t="shared" si="120"/>
        <v>#N/A</v>
      </c>
      <c r="F4373" s="173">
        <v>1</v>
      </c>
      <c r="G4373" t="e">
        <f>VLOOKUP(A4373,'MASTER KEY'!$A$2:$K9371,11,FALSE)</f>
        <v>#N/A</v>
      </c>
      <c r="H4373">
        <v>0</v>
      </c>
    </row>
    <row r="4374" spans="1:8">
      <c r="A4374" s="6">
        <f>'MASTER KEY'!A4374</f>
        <v>0</v>
      </c>
      <c r="B4374" t="e">
        <f>VLOOKUP(A4374,'MASTER KEY'!$A$2:$B10334,2,FALSE)</f>
        <v>#N/A</v>
      </c>
      <c r="C4374" s="149" t="e">
        <f>VLOOKUP(A4374,'MASTER KEY'!$A$2:$C10334,3,TRUE)</f>
        <v>#N/A</v>
      </c>
      <c r="D4374" s="6" t="e">
        <f t="shared" si="121"/>
        <v>#N/A</v>
      </c>
      <c r="E4374" s="149" t="e">
        <f t="shared" si="120"/>
        <v>#N/A</v>
      </c>
      <c r="F4374" s="173">
        <v>1</v>
      </c>
      <c r="G4374" t="e">
        <f>VLOOKUP(A4374,'MASTER KEY'!$A$2:$K9372,11,FALSE)</f>
        <v>#N/A</v>
      </c>
      <c r="H4374">
        <v>0</v>
      </c>
    </row>
    <row r="4375" spans="1:8">
      <c r="A4375" s="6">
        <f>'MASTER KEY'!A4375</f>
        <v>0</v>
      </c>
      <c r="B4375" t="e">
        <f>VLOOKUP(A4375,'MASTER KEY'!$A$2:$B10335,2,FALSE)</f>
        <v>#N/A</v>
      </c>
      <c r="C4375" s="149" t="e">
        <f>VLOOKUP(A4375,'MASTER KEY'!$A$2:$C10335,3,TRUE)</f>
        <v>#N/A</v>
      </c>
      <c r="D4375" s="6" t="e">
        <f t="shared" si="121"/>
        <v>#N/A</v>
      </c>
      <c r="E4375" s="149" t="e">
        <f t="shared" si="120"/>
        <v>#N/A</v>
      </c>
      <c r="F4375" s="173">
        <v>1</v>
      </c>
      <c r="G4375" t="e">
        <f>VLOOKUP(A4375,'MASTER KEY'!$A$2:$K9373,11,FALSE)</f>
        <v>#N/A</v>
      </c>
      <c r="H4375">
        <v>0</v>
      </c>
    </row>
    <row r="4376" spans="1:8">
      <c r="A4376" s="6">
        <f>'MASTER KEY'!A4376</f>
        <v>0</v>
      </c>
      <c r="B4376" t="e">
        <f>VLOOKUP(A4376,'MASTER KEY'!$A$2:$B10336,2,FALSE)</f>
        <v>#N/A</v>
      </c>
      <c r="C4376" s="149" t="e">
        <f>VLOOKUP(A4376,'MASTER KEY'!$A$2:$C10336,3,TRUE)</f>
        <v>#N/A</v>
      </c>
      <c r="D4376" s="6" t="e">
        <f t="shared" si="121"/>
        <v>#N/A</v>
      </c>
      <c r="E4376" s="149" t="e">
        <f t="shared" si="120"/>
        <v>#N/A</v>
      </c>
      <c r="F4376" s="173">
        <v>1</v>
      </c>
      <c r="G4376" t="e">
        <f>VLOOKUP(A4376,'MASTER KEY'!$A$2:$K9374,11,FALSE)</f>
        <v>#N/A</v>
      </c>
      <c r="H4376">
        <v>0</v>
      </c>
    </row>
    <row r="4377" spans="1:8">
      <c r="A4377" s="6">
        <f>'MASTER KEY'!A4377</f>
        <v>0</v>
      </c>
      <c r="B4377" t="e">
        <f>VLOOKUP(A4377,'MASTER KEY'!$A$2:$B10337,2,FALSE)</f>
        <v>#N/A</v>
      </c>
      <c r="C4377" s="149" t="e">
        <f>VLOOKUP(A4377,'MASTER KEY'!$A$2:$C10337,3,TRUE)</f>
        <v>#N/A</v>
      </c>
      <c r="D4377" s="6" t="e">
        <f t="shared" si="121"/>
        <v>#N/A</v>
      </c>
      <c r="E4377" s="149" t="e">
        <f t="shared" si="120"/>
        <v>#N/A</v>
      </c>
      <c r="F4377" s="173">
        <v>1</v>
      </c>
      <c r="G4377" t="e">
        <f>VLOOKUP(A4377,'MASTER KEY'!$A$2:$K9375,11,FALSE)</f>
        <v>#N/A</v>
      </c>
      <c r="H4377">
        <v>0</v>
      </c>
    </row>
    <row r="4378" spans="1:8">
      <c r="A4378" s="6">
        <f>'MASTER KEY'!A4378</f>
        <v>0</v>
      </c>
      <c r="B4378" t="e">
        <f>VLOOKUP(A4378,'MASTER KEY'!$A$2:$B10338,2,FALSE)</f>
        <v>#N/A</v>
      </c>
      <c r="C4378" s="149" t="e">
        <f>VLOOKUP(A4378,'MASTER KEY'!$A$2:$C10338,3,TRUE)</f>
        <v>#N/A</v>
      </c>
      <c r="D4378" s="6" t="e">
        <f t="shared" si="121"/>
        <v>#N/A</v>
      </c>
      <c r="E4378" s="149" t="e">
        <f t="shared" si="120"/>
        <v>#N/A</v>
      </c>
      <c r="F4378" s="173">
        <v>1</v>
      </c>
      <c r="G4378" t="e">
        <f>VLOOKUP(A4378,'MASTER KEY'!$A$2:$K9376,11,FALSE)</f>
        <v>#N/A</v>
      </c>
      <c r="H4378">
        <v>0</v>
      </c>
    </row>
    <row r="4379" spans="1:8">
      <c r="A4379" s="6">
        <f>'MASTER KEY'!A4379</f>
        <v>0</v>
      </c>
      <c r="B4379" t="e">
        <f>VLOOKUP(A4379,'MASTER KEY'!$A$2:$B10339,2,FALSE)</f>
        <v>#N/A</v>
      </c>
      <c r="C4379" s="149" t="e">
        <f>VLOOKUP(A4379,'MASTER KEY'!$A$2:$C10339,3,TRUE)</f>
        <v>#N/A</v>
      </c>
      <c r="D4379" s="6" t="e">
        <f t="shared" si="121"/>
        <v>#N/A</v>
      </c>
      <c r="E4379" s="149" t="e">
        <f t="shared" si="120"/>
        <v>#N/A</v>
      </c>
      <c r="F4379" s="173">
        <v>1</v>
      </c>
      <c r="G4379" t="e">
        <f>VLOOKUP(A4379,'MASTER KEY'!$A$2:$K9377,11,FALSE)</f>
        <v>#N/A</v>
      </c>
      <c r="H4379">
        <v>0</v>
      </c>
    </row>
    <row r="4380" spans="1:8">
      <c r="A4380" s="6">
        <f>'MASTER KEY'!A4380</f>
        <v>0</v>
      </c>
      <c r="B4380" t="e">
        <f>VLOOKUP(A4380,'MASTER KEY'!$A$2:$B10340,2,FALSE)</f>
        <v>#N/A</v>
      </c>
      <c r="C4380" s="149" t="e">
        <f>VLOOKUP(A4380,'MASTER KEY'!$A$2:$C10340,3,TRUE)</f>
        <v>#N/A</v>
      </c>
      <c r="D4380" s="6" t="e">
        <f t="shared" si="121"/>
        <v>#N/A</v>
      </c>
      <c r="E4380" s="149" t="e">
        <f t="shared" si="120"/>
        <v>#N/A</v>
      </c>
      <c r="F4380" s="173">
        <v>1</v>
      </c>
      <c r="G4380" t="e">
        <f>VLOOKUP(A4380,'MASTER KEY'!$A$2:$K9378,11,FALSE)</f>
        <v>#N/A</v>
      </c>
      <c r="H4380">
        <v>0</v>
      </c>
    </row>
    <row r="4381" spans="1:8">
      <c r="A4381" s="6">
        <f>'MASTER KEY'!A4381</f>
        <v>0</v>
      </c>
      <c r="B4381" t="e">
        <f>VLOOKUP(A4381,'MASTER KEY'!$A$2:$B10341,2,FALSE)</f>
        <v>#N/A</v>
      </c>
      <c r="C4381" s="149" t="e">
        <f>VLOOKUP(A4381,'MASTER KEY'!$A$2:$C10341,3,TRUE)</f>
        <v>#N/A</v>
      </c>
      <c r="D4381" s="6" t="e">
        <f t="shared" si="121"/>
        <v>#N/A</v>
      </c>
      <c r="E4381" s="149" t="e">
        <f t="shared" si="120"/>
        <v>#N/A</v>
      </c>
      <c r="F4381" s="173">
        <v>1</v>
      </c>
      <c r="G4381" t="e">
        <f>VLOOKUP(A4381,'MASTER KEY'!$A$2:$K9379,11,FALSE)</f>
        <v>#N/A</v>
      </c>
      <c r="H4381">
        <v>0</v>
      </c>
    </row>
    <row r="4382" spans="1:8">
      <c r="A4382" s="6">
        <f>'MASTER KEY'!A4382</f>
        <v>0</v>
      </c>
      <c r="B4382" t="e">
        <f>VLOOKUP(A4382,'MASTER KEY'!$A$2:$B10342,2,FALSE)</f>
        <v>#N/A</v>
      </c>
      <c r="C4382" s="149" t="e">
        <f>VLOOKUP(A4382,'MASTER KEY'!$A$2:$C10342,3,TRUE)</f>
        <v>#N/A</v>
      </c>
      <c r="D4382" s="6" t="e">
        <f t="shared" si="121"/>
        <v>#N/A</v>
      </c>
      <c r="E4382" s="149" t="e">
        <f t="shared" si="120"/>
        <v>#N/A</v>
      </c>
      <c r="F4382" s="173">
        <v>1</v>
      </c>
      <c r="G4382" t="e">
        <f>VLOOKUP(A4382,'MASTER KEY'!$A$2:$K9380,11,FALSE)</f>
        <v>#N/A</v>
      </c>
      <c r="H4382">
        <v>0</v>
      </c>
    </row>
    <row r="4383" spans="1:8">
      <c r="A4383" s="6">
        <f>'MASTER KEY'!A4383</f>
        <v>0</v>
      </c>
      <c r="B4383" t="e">
        <f>VLOOKUP(A4383,'MASTER KEY'!$A$2:$B10343,2,FALSE)</f>
        <v>#N/A</v>
      </c>
      <c r="C4383" s="149" t="e">
        <f>VLOOKUP(A4383,'MASTER KEY'!$A$2:$C10343,3,TRUE)</f>
        <v>#N/A</v>
      </c>
      <c r="D4383" s="6" t="e">
        <f t="shared" si="121"/>
        <v>#N/A</v>
      </c>
      <c r="E4383" s="149" t="e">
        <f t="shared" si="120"/>
        <v>#N/A</v>
      </c>
      <c r="F4383" s="173">
        <v>1</v>
      </c>
      <c r="G4383" t="e">
        <f>VLOOKUP(A4383,'MASTER KEY'!$A$2:$K9381,11,FALSE)</f>
        <v>#N/A</v>
      </c>
      <c r="H4383">
        <v>0</v>
      </c>
    </row>
    <row r="4384" spans="1:8">
      <c r="A4384" s="6">
        <f>'MASTER KEY'!A4384</f>
        <v>0</v>
      </c>
      <c r="B4384" t="e">
        <f>VLOOKUP(A4384,'MASTER KEY'!$A$2:$B10344,2,FALSE)</f>
        <v>#N/A</v>
      </c>
      <c r="C4384" s="149" t="e">
        <f>VLOOKUP(A4384,'MASTER KEY'!$A$2:$C10344,3,TRUE)</f>
        <v>#N/A</v>
      </c>
      <c r="D4384" s="6" t="e">
        <f t="shared" si="121"/>
        <v>#N/A</v>
      </c>
      <c r="E4384" s="149" t="e">
        <f t="shared" si="120"/>
        <v>#N/A</v>
      </c>
      <c r="F4384" s="173">
        <v>1</v>
      </c>
      <c r="G4384" t="e">
        <f>VLOOKUP(A4384,'MASTER KEY'!$A$2:$K9382,11,FALSE)</f>
        <v>#N/A</v>
      </c>
      <c r="H4384">
        <v>0</v>
      </c>
    </row>
    <row r="4385" spans="1:8">
      <c r="A4385" s="6">
        <f>'MASTER KEY'!A4385</f>
        <v>0</v>
      </c>
      <c r="B4385" t="e">
        <f>VLOOKUP(A4385,'MASTER KEY'!$A$2:$B10345,2,FALSE)</f>
        <v>#N/A</v>
      </c>
      <c r="C4385" s="149" t="e">
        <f>VLOOKUP(A4385,'MASTER KEY'!$A$2:$C10345,3,TRUE)</f>
        <v>#N/A</v>
      </c>
      <c r="D4385" s="6" t="e">
        <f t="shared" si="121"/>
        <v>#N/A</v>
      </c>
      <c r="E4385" s="149" t="e">
        <f t="shared" si="120"/>
        <v>#N/A</v>
      </c>
      <c r="F4385" s="173">
        <v>1</v>
      </c>
      <c r="G4385" t="e">
        <f>VLOOKUP(A4385,'MASTER KEY'!$A$2:$K9383,11,FALSE)</f>
        <v>#N/A</v>
      </c>
      <c r="H4385">
        <v>0</v>
      </c>
    </row>
    <row r="4386" spans="1:8">
      <c r="A4386" s="6">
        <f>'MASTER KEY'!A4386</f>
        <v>0</v>
      </c>
      <c r="B4386" t="e">
        <f>VLOOKUP(A4386,'MASTER KEY'!$A$2:$B10346,2,FALSE)</f>
        <v>#N/A</v>
      </c>
      <c r="C4386" s="149" t="e">
        <f>VLOOKUP(A4386,'MASTER KEY'!$A$2:$C10346,3,TRUE)</f>
        <v>#N/A</v>
      </c>
      <c r="D4386" s="6" t="e">
        <f t="shared" si="121"/>
        <v>#N/A</v>
      </c>
      <c r="E4386" s="149" t="e">
        <f t="shared" si="120"/>
        <v>#N/A</v>
      </c>
      <c r="F4386" s="173">
        <v>1</v>
      </c>
      <c r="G4386" t="e">
        <f>VLOOKUP(A4386,'MASTER KEY'!$A$2:$K9384,11,FALSE)</f>
        <v>#N/A</v>
      </c>
      <c r="H4386">
        <v>0</v>
      </c>
    </row>
    <row r="4387" spans="1:8">
      <c r="A4387" s="6">
        <f>'MASTER KEY'!A4387</f>
        <v>0</v>
      </c>
      <c r="B4387" t="e">
        <f>VLOOKUP(A4387,'MASTER KEY'!$A$2:$B10347,2,FALSE)</f>
        <v>#N/A</v>
      </c>
      <c r="C4387" s="149" t="e">
        <f>VLOOKUP(A4387,'MASTER KEY'!$A$2:$C10347,3,TRUE)</f>
        <v>#N/A</v>
      </c>
      <c r="D4387" s="6" t="e">
        <f t="shared" si="121"/>
        <v>#N/A</v>
      </c>
      <c r="E4387" s="149" t="e">
        <f t="shared" si="120"/>
        <v>#N/A</v>
      </c>
      <c r="F4387" s="173">
        <v>1</v>
      </c>
      <c r="G4387" t="e">
        <f>VLOOKUP(A4387,'MASTER KEY'!$A$2:$K9385,11,FALSE)</f>
        <v>#N/A</v>
      </c>
      <c r="H4387">
        <v>0</v>
      </c>
    </row>
    <row r="4388" spans="1:8">
      <c r="A4388" s="6">
        <f>'MASTER KEY'!A4388</f>
        <v>0</v>
      </c>
      <c r="B4388" t="e">
        <f>VLOOKUP(A4388,'MASTER KEY'!$A$2:$B10348,2,FALSE)</f>
        <v>#N/A</v>
      </c>
      <c r="C4388" s="149" t="e">
        <f>VLOOKUP(A4388,'MASTER KEY'!$A$2:$C10348,3,TRUE)</f>
        <v>#N/A</v>
      </c>
      <c r="D4388" s="6" t="e">
        <f t="shared" si="121"/>
        <v>#N/A</v>
      </c>
      <c r="E4388" s="149" t="e">
        <f t="shared" si="120"/>
        <v>#N/A</v>
      </c>
      <c r="F4388" s="173">
        <v>1</v>
      </c>
      <c r="G4388" t="e">
        <f>VLOOKUP(A4388,'MASTER KEY'!$A$2:$K9386,11,FALSE)</f>
        <v>#N/A</v>
      </c>
      <c r="H4388">
        <v>0</v>
      </c>
    </row>
    <row r="4389" spans="1:8">
      <c r="A4389" s="6">
        <f>'MASTER KEY'!A4389</f>
        <v>0</v>
      </c>
      <c r="B4389" t="e">
        <f>VLOOKUP(A4389,'MASTER KEY'!$A$2:$B10349,2,FALSE)</f>
        <v>#N/A</v>
      </c>
      <c r="C4389" s="149" t="e">
        <f>VLOOKUP(A4389,'MASTER KEY'!$A$2:$C10349,3,TRUE)</f>
        <v>#N/A</v>
      </c>
      <c r="D4389" s="6" t="e">
        <f t="shared" si="121"/>
        <v>#N/A</v>
      </c>
      <c r="E4389" s="149" t="e">
        <f t="shared" si="120"/>
        <v>#N/A</v>
      </c>
      <c r="F4389" s="173">
        <v>1</v>
      </c>
      <c r="G4389" t="e">
        <f>VLOOKUP(A4389,'MASTER KEY'!$A$2:$K9387,11,FALSE)</f>
        <v>#N/A</v>
      </c>
      <c r="H4389">
        <v>0</v>
      </c>
    </row>
    <row r="4390" spans="1:8">
      <c r="A4390" s="6">
        <f>'MASTER KEY'!A4390</f>
        <v>0</v>
      </c>
      <c r="B4390" t="e">
        <f>VLOOKUP(A4390,'MASTER KEY'!$A$2:$B10350,2,FALSE)</f>
        <v>#N/A</v>
      </c>
      <c r="C4390" s="149" t="e">
        <f>VLOOKUP(A4390,'MASTER KEY'!$A$2:$C10350,3,TRUE)</f>
        <v>#N/A</v>
      </c>
      <c r="D4390" s="6" t="e">
        <f t="shared" si="121"/>
        <v>#N/A</v>
      </c>
      <c r="E4390" s="149" t="e">
        <f t="shared" si="120"/>
        <v>#N/A</v>
      </c>
      <c r="F4390" s="173">
        <v>1</v>
      </c>
      <c r="G4390" t="e">
        <f>VLOOKUP(A4390,'MASTER KEY'!$A$2:$K9388,11,FALSE)</f>
        <v>#N/A</v>
      </c>
      <c r="H4390">
        <v>0</v>
      </c>
    </row>
    <row r="4391" spans="1:8">
      <c r="A4391" s="6">
        <f>'MASTER KEY'!A4391</f>
        <v>0</v>
      </c>
      <c r="B4391" t="e">
        <f>VLOOKUP(A4391,'MASTER KEY'!$A$2:$B10351,2,FALSE)</f>
        <v>#N/A</v>
      </c>
      <c r="C4391" s="149" t="e">
        <f>VLOOKUP(A4391,'MASTER KEY'!$A$2:$C10351,3,TRUE)</f>
        <v>#N/A</v>
      </c>
      <c r="D4391" s="6" t="e">
        <f t="shared" si="121"/>
        <v>#N/A</v>
      </c>
      <c r="E4391" s="149" t="e">
        <f t="shared" si="120"/>
        <v>#N/A</v>
      </c>
      <c r="F4391" s="173">
        <v>1</v>
      </c>
      <c r="G4391" t="e">
        <f>VLOOKUP(A4391,'MASTER KEY'!$A$2:$K9389,11,FALSE)</f>
        <v>#N/A</v>
      </c>
      <c r="H4391">
        <v>0</v>
      </c>
    </row>
    <row r="4392" spans="1:8">
      <c r="A4392" s="6">
        <f>'MASTER KEY'!A4392</f>
        <v>0</v>
      </c>
      <c r="B4392" t="e">
        <f>VLOOKUP(A4392,'MASTER KEY'!$A$2:$B10352,2,FALSE)</f>
        <v>#N/A</v>
      </c>
      <c r="C4392" s="149" t="e">
        <f>VLOOKUP(A4392,'MASTER KEY'!$A$2:$C10352,3,TRUE)</f>
        <v>#N/A</v>
      </c>
      <c r="D4392" s="6" t="e">
        <f t="shared" si="121"/>
        <v>#N/A</v>
      </c>
      <c r="E4392" s="149" t="e">
        <f t="shared" si="120"/>
        <v>#N/A</v>
      </c>
      <c r="F4392" s="173">
        <v>1</v>
      </c>
      <c r="G4392" t="e">
        <f>VLOOKUP(A4392,'MASTER KEY'!$A$2:$K9390,11,FALSE)</f>
        <v>#N/A</v>
      </c>
      <c r="H4392">
        <v>0</v>
      </c>
    </row>
    <row r="4393" spans="1:8">
      <c r="A4393" s="6">
        <f>'MASTER KEY'!A4393</f>
        <v>0</v>
      </c>
      <c r="B4393" t="e">
        <f>VLOOKUP(A4393,'MASTER KEY'!$A$2:$B10353,2,FALSE)</f>
        <v>#N/A</v>
      </c>
      <c r="C4393" s="149" t="e">
        <f>VLOOKUP(A4393,'MASTER KEY'!$A$2:$C10353,3,TRUE)</f>
        <v>#N/A</v>
      </c>
      <c r="D4393" s="6" t="e">
        <f t="shared" si="121"/>
        <v>#N/A</v>
      </c>
      <c r="E4393" s="149" t="e">
        <f t="shared" si="120"/>
        <v>#N/A</v>
      </c>
      <c r="F4393" s="173">
        <v>1</v>
      </c>
      <c r="G4393" t="e">
        <f>VLOOKUP(A4393,'MASTER KEY'!$A$2:$K9391,11,FALSE)</f>
        <v>#N/A</v>
      </c>
      <c r="H4393">
        <v>0</v>
      </c>
    </row>
    <row r="4394" spans="1:8">
      <c r="A4394" s="6">
        <f>'MASTER KEY'!A4394</f>
        <v>0</v>
      </c>
      <c r="B4394" t="e">
        <f>VLOOKUP(A4394,'MASTER KEY'!$A$2:$B10354,2,FALSE)</f>
        <v>#N/A</v>
      </c>
      <c r="C4394" s="149" t="e">
        <f>VLOOKUP(A4394,'MASTER KEY'!$A$2:$C10354,3,TRUE)</f>
        <v>#N/A</v>
      </c>
      <c r="D4394" s="6" t="e">
        <f t="shared" si="121"/>
        <v>#N/A</v>
      </c>
      <c r="E4394" s="149" t="e">
        <f t="shared" si="120"/>
        <v>#N/A</v>
      </c>
      <c r="F4394" s="173">
        <v>1</v>
      </c>
      <c r="G4394" t="e">
        <f>VLOOKUP(A4394,'MASTER KEY'!$A$2:$K9392,11,FALSE)</f>
        <v>#N/A</v>
      </c>
      <c r="H4394">
        <v>0</v>
      </c>
    </row>
    <row r="4395" spans="1:8">
      <c r="A4395" s="6">
        <f>'MASTER KEY'!A4395</f>
        <v>0</v>
      </c>
      <c r="B4395" t="e">
        <f>VLOOKUP(A4395,'MASTER KEY'!$A$2:$B10355,2,FALSE)</f>
        <v>#N/A</v>
      </c>
      <c r="C4395" s="149" t="e">
        <f>VLOOKUP(A4395,'MASTER KEY'!$A$2:$C10355,3,TRUE)</f>
        <v>#N/A</v>
      </c>
      <c r="D4395" s="6" t="e">
        <f t="shared" si="121"/>
        <v>#N/A</v>
      </c>
      <c r="E4395" s="149" t="e">
        <f t="shared" si="120"/>
        <v>#N/A</v>
      </c>
      <c r="F4395" s="173">
        <v>1</v>
      </c>
      <c r="G4395" t="e">
        <f>VLOOKUP(A4395,'MASTER KEY'!$A$2:$K9393,11,FALSE)</f>
        <v>#N/A</v>
      </c>
      <c r="H4395">
        <v>0</v>
      </c>
    </row>
    <row r="4396" spans="1:8">
      <c r="A4396" s="6">
        <f>'MASTER KEY'!A4396</f>
        <v>0</v>
      </c>
      <c r="B4396" t="e">
        <f>VLOOKUP(A4396,'MASTER KEY'!$A$2:$B10356,2,FALSE)</f>
        <v>#N/A</v>
      </c>
      <c r="C4396" s="149" t="e">
        <f>VLOOKUP(A4396,'MASTER KEY'!$A$2:$C10356,3,TRUE)</f>
        <v>#N/A</v>
      </c>
      <c r="D4396" s="6" t="e">
        <f t="shared" si="121"/>
        <v>#N/A</v>
      </c>
      <c r="E4396" s="149" t="e">
        <f t="shared" si="120"/>
        <v>#N/A</v>
      </c>
      <c r="F4396" s="173">
        <v>1</v>
      </c>
      <c r="G4396" t="e">
        <f>VLOOKUP(A4396,'MASTER KEY'!$A$2:$K9394,11,FALSE)</f>
        <v>#N/A</v>
      </c>
      <c r="H4396">
        <v>0</v>
      </c>
    </row>
    <row r="4397" spans="1:8">
      <c r="A4397" s="6">
        <f>'MASTER KEY'!A4397</f>
        <v>0</v>
      </c>
      <c r="B4397" t="e">
        <f>VLOOKUP(A4397,'MASTER KEY'!$A$2:$B10357,2,FALSE)</f>
        <v>#N/A</v>
      </c>
      <c r="C4397" s="149" t="e">
        <f>VLOOKUP(A4397,'MASTER KEY'!$A$2:$C10357,3,TRUE)</f>
        <v>#N/A</v>
      </c>
      <c r="D4397" s="6" t="e">
        <f t="shared" si="121"/>
        <v>#N/A</v>
      </c>
      <c r="E4397" s="149" t="e">
        <f t="shared" si="120"/>
        <v>#N/A</v>
      </c>
      <c r="F4397" s="173">
        <v>1</v>
      </c>
      <c r="G4397" t="e">
        <f>VLOOKUP(A4397,'MASTER KEY'!$A$2:$K9395,11,FALSE)</f>
        <v>#N/A</v>
      </c>
      <c r="H4397">
        <v>0</v>
      </c>
    </row>
    <row r="4398" spans="1:8">
      <c r="A4398" s="6">
        <f>'MASTER KEY'!A4398</f>
        <v>0</v>
      </c>
      <c r="B4398" t="e">
        <f>VLOOKUP(A4398,'MASTER KEY'!$A$2:$B10358,2,FALSE)</f>
        <v>#N/A</v>
      </c>
      <c r="C4398" s="149" t="e">
        <f>VLOOKUP(A4398,'MASTER KEY'!$A$2:$C10358,3,TRUE)</f>
        <v>#N/A</v>
      </c>
      <c r="D4398" s="6" t="e">
        <f t="shared" si="121"/>
        <v>#N/A</v>
      </c>
      <c r="E4398" s="149" t="e">
        <f t="shared" si="120"/>
        <v>#N/A</v>
      </c>
      <c r="F4398" s="173">
        <v>1</v>
      </c>
      <c r="G4398" t="e">
        <f>VLOOKUP(A4398,'MASTER KEY'!$A$2:$K9396,11,FALSE)</f>
        <v>#N/A</v>
      </c>
      <c r="H4398">
        <v>0</v>
      </c>
    </row>
    <row r="4399" spans="1:8">
      <c r="A4399" s="6">
        <f>'MASTER KEY'!A4399</f>
        <v>0</v>
      </c>
      <c r="B4399" t="e">
        <f>VLOOKUP(A4399,'MASTER KEY'!$A$2:$B10359,2,FALSE)</f>
        <v>#N/A</v>
      </c>
      <c r="C4399" s="149" t="e">
        <f>VLOOKUP(A4399,'MASTER KEY'!$A$2:$C10359,3,TRUE)</f>
        <v>#N/A</v>
      </c>
      <c r="D4399" s="6" t="e">
        <f t="shared" si="121"/>
        <v>#N/A</v>
      </c>
      <c r="E4399" s="149" t="e">
        <f t="shared" si="120"/>
        <v>#N/A</v>
      </c>
      <c r="F4399" s="173">
        <v>1</v>
      </c>
      <c r="G4399" t="e">
        <f>VLOOKUP(A4399,'MASTER KEY'!$A$2:$K9397,11,FALSE)</f>
        <v>#N/A</v>
      </c>
      <c r="H4399">
        <v>0</v>
      </c>
    </row>
    <row r="4400" spans="1:8">
      <c r="A4400" s="6">
        <f>'MASTER KEY'!A4400</f>
        <v>0</v>
      </c>
      <c r="B4400" t="e">
        <f>VLOOKUP(A4400,'MASTER KEY'!$A$2:$B10360,2,FALSE)</f>
        <v>#N/A</v>
      </c>
      <c r="C4400" s="149" t="e">
        <f>VLOOKUP(A4400,'MASTER KEY'!$A$2:$C10360,3,TRUE)</f>
        <v>#N/A</v>
      </c>
      <c r="D4400" s="6" t="e">
        <f t="shared" si="121"/>
        <v>#N/A</v>
      </c>
      <c r="E4400" s="149" t="e">
        <f t="shared" si="120"/>
        <v>#N/A</v>
      </c>
      <c r="F4400" s="173">
        <v>1</v>
      </c>
      <c r="G4400" t="e">
        <f>VLOOKUP(A4400,'MASTER KEY'!$A$2:$K9398,11,FALSE)</f>
        <v>#N/A</v>
      </c>
      <c r="H4400">
        <v>0</v>
      </c>
    </row>
    <row r="4401" spans="1:8">
      <c r="A4401" s="6">
        <f>'MASTER KEY'!A4401</f>
        <v>0</v>
      </c>
      <c r="B4401" t="e">
        <f>VLOOKUP(A4401,'MASTER KEY'!$A$2:$B10361,2,FALSE)</f>
        <v>#N/A</v>
      </c>
      <c r="C4401" s="149" t="e">
        <f>VLOOKUP(A4401,'MASTER KEY'!$A$2:$C10361,3,TRUE)</f>
        <v>#N/A</v>
      </c>
      <c r="D4401" s="6" t="e">
        <f t="shared" si="121"/>
        <v>#N/A</v>
      </c>
      <c r="E4401" s="149" t="e">
        <f t="shared" si="120"/>
        <v>#N/A</v>
      </c>
      <c r="F4401" s="173">
        <v>1</v>
      </c>
      <c r="G4401" t="e">
        <f>VLOOKUP(A4401,'MASTER KEY'!$A$2:$K9399,11,FALSE)</f>
        <v>#N/A</v>
      </c>
      <c r="H4401">
        <v>0</v>
      </c>
    </row>
    <row r="4402" spans="1:8">
      <c r="A4402" s="6">
        <f>'MASTER KEY'!A4402</f>
        <v>0</v>
      </c>
      <c r="B4402" t="e">
        <f>VLOOKUP(A4402,'MASTER KEY'!$A$2:$B10362,2,FALSE)</f>
        <v>#N/A</v>
      </c>
      <c r="C4402" s="149" t="e">
        <f>VLOOKUP(A4402,'MASTER KEY'!$A$2:$C10362,3,TRUE)</f>
        <v>#N/A</v>
      </c>
      <c r="D4402" s="6" t="e">
        <f t="shared" si="121"/>
        <v>#N/A</v>
      </c>
      <c r="E4402" s="149" t="e">
        <f t="shared" si="120"/>
        <v>#N/A</v>
      </c>
      <c r="F4402" s="173">
        <v>1</v>
      </c>
      <c r="G4402" t="e">
        <f>VLOOKUP(A4402,'MASTER KEY'!$A$2:$K9400,11,FALSE)</f>
        <v>#N/A</v>
      </c>
      <c r="H4402">
        <v>0</v>
      </c>
    </row>
    <row r="4403" spans="1:8">
      <c r="A4403" s="6">
        <f>'MASTER KEY'!A4403</f>
        <v>0</v>
      </c>
      <c r="B4403" t="e">
        <f>VLOOKUP(A4403,'MASTER KEY'!$A$2:$B10363,2,FALSE)</f>
        <v>#N/A</v>
      </c>
      <c r="C4403" s="149" t="e">
        <f>VLOOKUP(A4403,'MASTER KEY'!$A$2:$C10363,3,TRUE)</f>
        <v>#N/A</v>
      </c>
      <c r="D4403" s="6" t="e">
        <f t="shared" si="121"/>
        <v>#N/A</v>
      </c>
      <c r="E4403" s="149" t="e">
        <f t="shared" si="120"/>
        <v>#N/A</v>
      </c>
      <c r="F4403" s="173">
        <v>1</v>
      </c>
      <c r="G4403" t="e">
        <f>VLOOKUP(A4403,'MASTER KEY'!$A$2:$K9401,11,FALSE)</f>
        <v>#N/A</v>
      </c>
      <c r="H4403">
        <v>0</v>
      </c>
    </row>
    <row r="4404" spans="1:8">
      <c r="A4404" s="6">
        <f>'MASTER KEY'!A4404</f>
        <v>0</v>
      </c>
      <c r="B4404" t="e">
        <f>VLOOKUP(A4404,'MASTER KEY'!$A$2:$B10364,2,FALSE)</f>
        <v>#N/A</v>
      </c>
      <c r="C4404" s="149" t="e">
        <f>VLOOKUP(A4404,'MASTER KEY'!$A$2:$C10364,3,TRUE)</f>
        <v>#N/A</v>
      </c>
      <c r="D4404" s="6" t="e">
        <f t="shared" si="121"/>
        <v>#N/A</v>
      </c>
      <c r="E4404" s="149" t="e">
        <f t="shared" si="120"/>
        <v>#N/A</v>
      </c>
      <c r="F4404" s="173">
        <v>1</v>
      </c>
      <c r="G4404" t="e">
        <f>VLOOKUP(A4404,'MASTER KEY'!$A$2:$K9402,11,FALSE)</f>
        <v>#N/A</v>
      </c>
      <c r="H4404">
        <v>0</v>
      </c>
    </row>
    <row r="4405" spans="1:8">
      <c r="A4405" s="6">
        <f>'MASTER KEY'!A4405</f>
        <v>0</v>
      </c>
      <c r="B4405" t="e">
        <f>VLOOKUP(A4405,'MASTER KEY'!$A$2:$B10365,2,FALSE)</f>
        <v>#N/A</v>
      </c>
      <c r="C4405" s="149" t="e">
        <f>VLOOKUP(A4405,'MASTER KEY'!$A$2:$C10365,3,TRUE)</f>
        <v>#N/A</v>
      </c>
      <c r="D4405" s="6" t="e">
        <f t="shared" si="121"/>
        <v>#N/A</v>
      </c>
      <c r="E4405" s="149" t="e">
        <f t="shared" si="120"/>
        <v>#N/A</v>
      </c>
      <c r="F4405" s="173">
        <v>1</v>
      </c>
      <c r="G4405" t="e">
        <f>VLOOKUP(A4405,'MASTER KEY'!$A$2:$K9403,11,FALSE)</f>
        <v>#N/A</v>
      </c>
      <c r="H4405">
        <v>0</v>
      </c>
    </row>
    <row r="4406" spans="1:8">
      <c r="A4406" s="6">
        <f>'MASTER KEY'!A4406</f>
        <v>0</v>
      </c>
      <c r="B4406" t="e">
        <f>VLOOKUP(A4406,'MASTER KEY'!$A$2:$B10366,2,FALSE)</f>
        <v>#N/A</v>
      </c>
      <c r="C4406" s="149" t="e">
        <f>VLOOKUP(A4406,'MASTER KEY'!$A$2:$C10366,3,TRUE)</f>
        <v>#N/A</v>
      </c>
      <c r="D4406" s="6" t="e">
        <f t="shared" si="121"/>
        <v>#N/A</v>
      </c>
      <c r="E4406" s="149" t="e">
        <f t="shared" si="120"/>
        <v>#N/A</v>
      </c>
      <c r="F4406" s="173">
        <v>1</v>
      </c>
      <c r="G4406" t="e">
        <f>VLOOKUP(A4406,'MASTER KEY'!$A$2:$K9404,11,FALSE)</f>
        <v>#N/A</v>
      </c>
      <c r="H4406">
        <v>0</v>
      </c>
    </row>
    <row r="4407" spans="1:8">
      <c r="A4407" s="6">
        <f>'MASTER KEY'!A4407</f>
        <v>0</v>
      </c>
      <c r="B4407" t="e">
        <f>VLOOKUP(A4407,'MASTER KEY'!$A$2:$B10367,2,FALSE)</f>
        <v>#N/A</v>
      </c>
      <c r="C4407" s="149" t="e">
        <f>VLOOKUP(A4407,'MASTER KEY'!$A$2:$C10367,3,TRUE)</f>
        <v>#N/A</v>
      </c>
      <c r="D4407" s="6" t="e">
        <f t="shared" si="121"/>
        <v>#N/A</v>
      </c>
      <c r="E4407" s="149" t="e">
        <f t="shared" si="120"/>
        <v>#N/A</v>
      </c>
      <c r="F4407" s="173">
        <v>1</v>
      </c>
      <c r="G4407" t="e">
        <f>VLOOKUP(A4407,'MASTER KEY'!$A$2:$K9405,11,FALSE)</f>
        <v>#N/A</v>
      </c>
      <c r="H4407">
        <v>0</v>
      </c>
    </row>
    <row r="4408" spans="1:8">
      <c r="A4408" s="6">
        <f>'MASTER KEY'!A4408</f>
        <v>0</v>
      </c>
      <c r="B4408" t="e">
        <f>VLOOKUP(A4408,'MASTER KEY'!$A$2:$B10368,2,FALSE)</f>
        <v>#N/A</v>
      </c>
      <c r="C4408" s="149" t="e">
        <f>VLOOKUP(A4408,'MASTER KEY'!$A$2:$C10368,3,TRUE)</f>
        <v>#N/A</v>
      </c>
      <c r="D4408" s="6" t="e">
        <f t="shared" si="121"/>
        <v>#N/A</v>
      </c>
      <c r="E4408" s="149" t="e">
        <f t="shared" ref="E4408:E4471" si="122">C4408</f>
        <v>#N/A</v>
      </c>
      <c r="F4408" s="173">
        <v>1</v>
      </c>
      <c r="G4408" t="e">
        <f>VLOOKUP(A4408,'MASTER KEY'!$A$2:$K9406,11,FALSE)</f>
        <v>#N/A</v>
      </c>
      <c r="H4408">
        <v>0</v>
      </c>
    </row>
    <row r="4409" spans="1:8">
      <c r="A4409" s="6">
        <f>'MASTER KEY'!A4409</f>
        <v>0</v>
      </c>
      <c r="B4409" t="e">
        <f>VLOOKUP(A4409,'MASTER KEY'!$A$2:$B10369,2,FALSE)</f>
        <v>#N/A</v>
      </c>
      <c r="C4409" s="149" t="e">
        <f>VLOOKUP(A4409,'MASTER KEY'!$A$2:$C10369,3,TRUE)</f>
        <v>#N/A</v>
      </c>
      <c r="D4409" s="6" t="e">
        <f t="shared" si="121"/>
        <v>#N/A</v>
      </c>
      <c r="E4409" s="149" t="e">
        <f t="shared" si="122"/>
        <v>#N/A</v>
      </c>
      <c r="F4409" s="173">
        <v>1</v>
      </c>
      <c r="G4409" t="e">
        <f>VLOOKUP(A4409,'MASTER KEY'!$A$2:$K9407,11,FALSE)</f>
        <v>#N/A</v>
      </c>
      <c r="H4409">
        <v>0</v>
      </c>
    </row>
    <row r="4410" spans="1:8">
      <c r="A4410" s="6">
        <f>'MASTER KEY'!A4410</f>
        <v>0</v>
      </c>
      <c r="B4410" t="e">
        <f>VLOOKUP(A4410,'MASTER KEY'!$A$2:$B10370,2,FALSE)</f>
        <v>#N/A</v>
      </c>
      <c r="C4410" s="149" t="e">
        <f>VLOOKUP(A4410,'MASTER KEY'!$A$2:$C10370,3,TRUE)</f>
        <v>#N/A</v>
      </c>
      <c r="D4410" s="6" t="e">
        <f t="shared" si="121"/>
        <v>#N/A</v>
      </c>
      <c r="E4410" s="149" t="e">
        <f t="shared" si="122"/>
        <v>#N/A</v>
      </c>
      <c r="F4410" s="173">
        <v>1</v>
      </c>
      <c r="G4410" t="e">
        <f>VLOOKUP(A4410,'MASTER KEY'!$A$2:$K9408,11,FALSE)</f>
        <v>#N/A</v>
      </c>
      <c r="H4410">
        <v>0</v>
      </c>
    </row>
    <row r="4411" spans="1:8">
      <c r="A4411" s="6">
        <f>'MASTER KEY'!A4411</f>
        <v>0</v>
      </c>
      <c r="B4411" t="e">
        <f>VLOOKUP(A4411,'MASTER KEY'!$A$2:$B10371,2,FALSE)</f>
        <v>#N/A</v>
      </c>
      <c r="C4411" s="149" t="e">
        <f>VLOOKUP(A4411,'MASTER KEY'!$A$2:$C10371,3,TRUE)</f>
        <v>#N/A</v>
      </c>
      <c r="D4411" s="6" t="e">
        <f t="shared" si="121"/>
        <v>#N/A</v>
      </c>
      <c r="E4411" s="149" t="e">
        <f t="shared" si="122"/>
        <v>#N/A</v>
      </c>
      <c r="F4411" s="173">
        <v>1</v>
      </c>
      <c r="G4411" t="e">
        <f>VLOOKUP(A4411,'MASTER KEY'!$A$2:$K9409,11,FALSE)</f>
        <v>#N/A</v>
      </c>
      <c r="H4411">
        <v>0</v>
      </c>
    </row>
    <row r="4412" spans="1:8">
      <c r="A4412" s="6">
        <f>'MASTER KEY'!A4412</f>
        <v>0</v>
      </c>
      <c r="B4412" t="e">
        <f>VLOOKUP(A4412,'MASTER KEY'!$A$2:$B10372,2,FALSE)</f>
        <v>#N/A</v>
      </c>
      <c r="C4412" s="149" t="e">
        <f>VLOOKUP(A4412,'MASTER KEY'!$A$2:$C10372,3,TRUE)</f>
        <v>#N/A</v>
      </c>
      <c r="D4412" s="6" t="e">
        <f t="shared" si="121"/>
        <v>#N/A</v>
      </c>
      <c r="E4412" s="149" t="e">
        <f t="shared" si="122"/>
        <v>#N/A</v>
      </c>
      <c r="F4412" s="173">
        <v>1</v>
      </c>
      <c r="G4412" t="e">
        <f>VLOOKUP(A4412,'MASTER KEY'!$A$2:$K9410,11,FALSE)</f>
        <v>#N/A</v>
      </c>
      <c r="H4412">
        <v>0</v>
      </c>
    </row>
    <row r="4413" spans="1:8">
      <c r="A4413" s="6">
        <f>'MASTER KEY'!A4413</f>
        <v>0</v>
      </c>
      <c r="B4413" t="e">
        <f>VLOOKUP(A4413,'MASTER KEY'!$A$2:$B10373,2,FALSE)</f>
        <v>#N/A</v>
      </c>
      <c r="C4413" s="149" t="e">
        <f>VLOOKUP(A4413,'MASTER KEY'!$A$2:$C10373,3,TRUE)</f>
        <v>#N/A</v>
      </c>
      <c r="D4413" s="6" t="e">
        <f t="shared" si="121"/>
        <v>#N/A</v>
      </c>
      <c r="E4413" s="149" t="e">
        <f t="shared" si="122"/>
        <v>#N/A</v>
      </c>
      <c r="F4413" s="173">
        <v>1</v>
      </c>
      <c r="G4413" t="e">
        <f>VLOOKUP(A4413,'MASTER KEY'!$A$2:$K9411,11,FALSE)</f>
        <v>#N/A</v>
      </c>
      <c r="H4413">
        <v>0</v>
      </c>
    </row>
    <row r="4414" spans="1:8">
      <c r="A4414" s="6">
        <f>'MASTER KEY'!A4414</f>
        <v>0</v>
      </c>
      <c r="B4414" t="e">
        <f>VLOOKUP(A4414,'MASTER KEY'!$A$2:$B10374,2,FALSE)</f>
        <v>#N/A</v>
      </c>
      <c r="C4414" s="149" t="e">
        <f>VLOOKUP(A4414,'MASTER KEY'!$A$2:$C10374,3,TRUE)</f>
        <v>#N/A</v>
      </c>
      <c r="D4414" s="6" t="e">
        <f t="shared" si="121"/>
        <v>#N/A</v>
      </c>
      <c r="E4414" s="149" t="e">
        <f t="shared" si="122"/>
        <v>#N/A</v>
      </c>
      <c r="F4414" s="173">
        <v>1</v>
      </c>
      <c r="G4414" t="e">
        <f>VLOOKUP(A4414,'MASTER KEY'!$A$2:$K9412,11,FALSE)</f>
        <v>#N/A</v>
      </c>
      <c r="H4414">
        <v>0</v>
      </c>
    </row>
    <row r="4415" spans="1:8">
      <c r="A4415" s="6">
        <f>'MASTER KEY'!A4415</f>
        <v>0</v>
      </c>
      <c r="B4415" t="e">
        <f>VLOOKUP(A4415,'MASTER KEY'!$A$2:$B10375,2,FALSE)</f>
        <v>#N/A</v>
      </c>
      <c r="C4415" s="149" t="e">
        <f>VLOOKUP(A4415,'MASTER KEY'!$A$2:$C10375,3,TRUE)</f>
        <v>#N/A</v>
      </c>
      <c r="D4415" s="6" t="e">
        <f t="shared" si="121"/>
        <v>#N/A</v>
      </c>
      <c r="E4415" s="149" t="e">
        <f t="shared" si="122"/>
        <v>#N/A</v>
      </c>
      <c r="F4415" s="173">
        <v>1</v>
      </c>
      <c r="G4415" t="e">
        <f>VLOOKUP(A4415,'MASTER KEY'!$A$2:$K9413,11,FALSE)</f>
        <v>#N/A</v>
      </c>
      <c r="H4415">
        <v>0</v>
      </c>
    </row>
    <row r="4416" spans="1:8">
      <c r="A4416" s="6">
        <f>'MASTER KEY'!A4416</f>
        <v>0</v>
      </c>
      <c r="B4416" t="e">
        <f>VLOOKUP(A4416,'MASTER KEY'!$A$2:$B10376,2,FALSE)</f>
        <v>#N/A</v>
      </c>
      <c r="C4416" s="149" t="e">
        <f>VLOOKUP(A4416,'MASTER KEY'!$A$2:$C10376,3,TRUE)</f>
        <v>#N/A</v>
      </c>
      <c r="D4416" s="6" t="e">
        <f t="shared" si="121"/>
        <v>#N/A</v>
      </c>
      <c r="E4416" s="149" t="e">
        <f t="shared" si="122"/>
        <v>#N/A</v>
      </c>
      <c r="F4416" s="173">
        <v>1</v>
      </c>
      <c r="G4416" t="e">
        <f>VLOOKUP(A4416,'MASTER KEY'!$A$2:$K9414,11,FALSE)</f>
        <v>#N/A</v>
      </c>
      <c r="H4416">
        <v>0</v>
      </c>
    </row>
    <row r="4417" spans="1:8">
      <c r="A4417" s="6">
        <f>'MASTER KEY'!A4417</f>
        <v>0</v>
      </c>
      <c r="B4417" t="e">
        <f>VLOOKUP(A4417,'MASTER KEY'!$A$2:$B10377,2,FALSE)</f>
        <v>#N/A</v>
      </c>
      <c r="C4417" s="149" t="e">
        <f>VLOOKUP(A4417,'MASTER KEY'!$A$2:$C10377,3,TRUE)</f>
        <v>#N/A</v>
      </c>
      <c r="D4417" s="6" t="e">
        <f t="shared" si="121"/>
        <v>#N/A</v>
      </c>
      <c r="E4417" s="149" t="e">
        <f t="shared" si="122"/>
        <v>#N/A</v>
      </c>
      <c r="F4417" s="173">
        <v>1</v>
      </c>
      <c r="G4417" t="e">
        <f>VLOOKUP(A4417,'MASTER KEY'!$A$2:$K9415,11,FALSE)</f>
        <v>#N/A</v>
      </c>
      <c r="H4417">
        <v>0</v>
      </c>
    </row>
    <row r="4418" spans="1:8">
      <c r="A4418" s="6">
        <f>'MASTER KEY'!A4418</f>
        <v>0</v>
      </c>
      <c r="B4418" t="e">
        <f>VLOOKUP(A4418,'MASTER KEY'!$A$2:$B10378,2,FALSE)</f>
        <v>#N/A</v>
      </c>
      <c r="C4418" s="149" t="e">
        <f>VLOOKUP(A4418,'MASTER KEY'!$A$2:$C10378,3,TRUE)</f>
        <v>#N/A</v>
      </c>
      <c r="D4418" s="6" t="e">
        <f t="shared" si="121"/>
        <v>#N/A</v>
      </c>
      <c r="E4418" s="149" t="e">
        <f t="shared" si="122"/>
        <v>#N/A</v>
      </c>
      <c r="F4418" s="173">
        <v>1</v>
      </c>
      <c r="G4418" t="e">
        <f>VLOOKUP(A4418,'MASTER KEY'!$A$2:$K9416,11,FALSE)</f>
        <v>#N/A</v>
      </c>
      <c r="H4418">
        <v>0</v>
      </c>
    </row>
    <row r="4419" spans="1:8">
      <c r="A4419" s="6">
        <f>'MASTER KEY'!A4419</f>
        <v>0</v>
      </c>
      <c r="B4419" t="e">
        <f>VLOOKUP(A4419,'MASTER KEY'!$A$2:$B10379,2,FALSE)</f>
        <v>#N/A</v>
      </c>
      <c r="C4419" s="149" t="e">
        <f>VLOOKUP(A4419,'MASTER KEY'!$A$2:$C10379,3,TRUE)</f>
        <v>#N/A</v>
      </c>
      <c r="D4419" s="6" t="e">
        <f t="shared" si="121"/>
        <v>#N/A</v>
      </c>
      <c r="E4419" s="149" t="e">
        <f t="shared" si="122"/>
        <v>#N/A</v>
      </c>
      <c r="F4419" s="173">
        <v>1</v>
      </c>
      <c r="G4419" t="e">
        <f>VLOOKUP(A4419,'MASTER KEY'!$A$2:$K9417,11,FALSE)</f>
        <v>#N/A</v>
      </c>
      <c r="H4419">
        <v>0</v>
      </c>
    </row>
    <row r="4420" spans="1:8">
      <c r="A4420" s="6">
        <f>'MASTER KEY'!A4420</f>
        <v>0</v>
      </c>
      <c r="B4420" t="e">
        <f>VLOOKUP(A4420,'MASTER KEY'!$A$2:$B10380,2,FALSE)</f>
        <v>#N/A</v>
      </c>
      <c r="C4420" s="149" t="e">
        <f>VLOOKUP(A4420,'MASTER KEY'!$A$2:$C10380,3,TRUE)</f>
        <v>#N/A</v>
      </c>
      <c r="D4420" s="6" t="e">
        <f t="shared" si="121"/>
        <v>#N/A</v>
      </c>
      <c r="E4420" s="149" t="e">
        <f t="shared" si="122"/>
        <v>#N/A</v>
      </c>
      <c r="F4420" s="173">
        <v>1</v>
      </c>
      <c r="G4420" t="e">
        <f>VLOOKUP(A4420,'MASTER KEY'!$A$2:$K9418,11,FALSE)</f>
        <v>#N/A</v>
      </c>
      <c r="H4420">
        <v>0</v>
      </c>
    </row>
    <row r="4421" spans="1:8">
      <c r="A4421" s="6">
        <f>'MASTER KEY'!A4421</f>
        <v>0</v>
      </c>
      <c r="B4421" t="e">
        <f>VLOOKUP(A4421,'MASTER KEY'!$A$2:$B10381,2,FALSE)</f>
        <v>#N/A</v>
      </c>
      <c r="C4421" s="149" t="e">
        <f>VLOOKUP(A4421,'MASTER KEY'!$A$2:$C10381,3,TRUE)</f>
        <v>#N/A</v>
      </c>
      <c r="D4421" s="6" t="e">
        <f t="shared" si="121"/>
        <v>#N/A</v>
      </c>
      <c r="E4421" s="149" t="e">
        <f t="shared" si="122"/>
        <v>#N/A</v>
      </c>
      <c r="F4421" s="173">
        <v>1</v>
      </c>
      <c r="G4421" t="e">
        <f>VLOOKUP(A4421,'MASTER KEY'!$A$2:$K9419,11,FALSE)</f>
        <v>#N/A</v>
      </c>
      <c r="H4421">
        <v>0</v>
      </c>
    </row>
    <row r="4422" spans="1:8">
      <c r="A4422" s="6">
        <f>'MASTER KEY'!A4422</f>
        <v>0</v>
      </c>
      <c r="B4422" t="e">
        <f>VLOOKUP(A4422,'MASTER KEY'!$A$2:$B10382,2,FALSE)</f>
        <v>#N/A</v>
      </c>
      <c r="C4422" s="149" t="e">
        <f>VLOOKUP(A4422,'MASTER KEY'!$A$2:$C10382,3,TRUE)</f>
        <v>#N/A</v>
      </c>
      <c r="D4422" s="6" t="e">
        <f t="shared" si="121"/>
        <v>#N/A</v>
      </c>
      <c r="E4422" s="149" t="e">
        <f t="shared" si="122"/>
        <v>#N/A</v>
      </c>
      <c r="F4422" s="173">
        <v>1</v>
      </c>
      <c r="G4422" t="e">
        <f>VLOOKUP(A4422,'MASTER KEY'!$A$2:$K9420,11,FALSE)</f>
        <v>#N/A</v>
      </c>
      <c r="H4422">
        <v>0</v>
      </c>
    </row>
    <row r="4423" spans="1:8">
      <c r="A4423" s="6">
        <f>'MASTER KEY'!A4423</f>
        <v>0</v>
      </c>
      <c r="B4423" t="e">
        <f>VLOOKUP(A4423,'MASTER KEY'!$A$2:$B10383,2,FALSE)</f>
        <v>#N/A</v>
      </c>
      <c r="C4423" s="149" t="e">
        <f>VLOOKUP(A4423,'MASTER KEY'!$A$2:$C10383,3,TRUE)</f>
        <v>#N/A</v>
      </c>
      <c r="D4423" s="6" t="e">
        <f t="shared" si="121"/>
        <v>#N/A</v>
      </c>
      <c r="E4423" s="149" t="e">
        <f t="shared" si="122"/>
        <v>#N/A</v>
      </c>
      <c r="F4423" s="173">
        <v>1</v>
      </c>
      <c r="G4423" t="e">
        <f>VLOOKUP(A4423,'MASTER KEY'!$A$2:$K9421,11,FALSE)</f>
        <v>#N/A</v>
      </c>
      <c r="H4423">
        <v>0</v>
      </c>
    </row>
    <row r="4424" spans="1:8">
      <c r="A4424" s="6">
        <f>'MASTER KEY'!A4424</f>
        <v>0</v>
      </c>
      <c r="B4424" t="e">
        <f>VLOOKUP(A4424,'MASTER KEY'!$A$2:$B10384,2,FALSE)</f>
        <v>#N/A</v>
      </c>
      <c r="C4424" s="149" t="e">
        <f>VLOOKUP(A4424,'MASTER KEY'!$A$2:$C10384,3,TRUE)</f>
        <v>#N/A</v>
      </c>
      <c r="D4424" s="6" t="e">
        <f t="shared" si="121"/>
        <v>#N/A</v>
      </c>
      <c r="E4424" s="149" t="e">
        <f t="shared" si="122"/>
        <v>#N/A</v>
      </c>
      <c r="F4424" s="173">
        <v>1</v>
      </c>
      <c r="G4424" t="e">
        <f>VLOOKUP(A4424,'MASTER KEY'!$A$2:$K9422,11,FALSE)</f>
        <v>#N/A</v>
      </c>
      <c r="H4424">
        <v>0</v>
      </c>
    </row>
    <row r="4425" spans="1:8">
      <c r="A4425" s="6">
        <f>'MASTER KEY'!A4425</f>
        <v>0</v>
      </c>
      <c r="B4425" t="e">
        <f>VLOOKUP(A4425,'MASTER KEY'!$A$2:$B10385,2,FALSE)</f>
        <v>#N/A</v>
      </c>
      <c r="C4425" s="149" t="e">
        <f>VLOOKUP(A4425,'MASTER KEY'!$A$2:$C10385,3,TRUE)</f>
        <v>#N/A</v>
      </c>
      <c r="D4425" s="6" t="e">
        <f t="shared" si="121"/>
        <v>#N/A</v>
      </c>
      <c r="E4425" s="149" t="e">
        <f t="shared" si="122"/>
        <v>#N/A</v>
      </c>
      <c r="F4425" s="173">
        <v>1</v>
      </c>
      <c r="G4425" t="e">
        <f>VLOOKUP(A4425,'MASTER KEY'!$A$2:$K9423,11,FALSE)</f>
        <v>#N/A</v>
      </c>
      <c r="H4425">
        <v>0</v>
      </c>
    </row>
    <row r="4426" spans="1:8">
      <c r="A4426" s="6">
        <f>'MASTER KEY'!A4426</f>
        <v>0</v>
      </c>
      <c r="B4426" t="e">
        <f>VLOOKUP(A4426,'MASTER KEY'!$A$2:$B10386,2,FALSE)</f>
        <v>#N/A</v>
      </c>
      <c r="C4426" s="149" t="e">
        <f>VLOOKUP(A4426,'MASTER KEY'!$A$2:$C10386,3,TRUE)</f>
        <v>#N/A</v>
      </c>
      <c r="D4426" s="6" t="e">
        <f t="shared" si="121"/>
        <v>#N/A</v>
      </c>
      <c r="E4426" s="149" t="e">
        <f t="shared" si="122"/>
        <v>#N/A</v>
      </c>
      <c r="F4426" s="173">
        <v>1</v>
      </c>
      <c r="G4426" t="e">
        <f>VLOOKUP(A4426,'MASTER KEY'!$A$2:$K9424,11,FALSE)</f>
        <v>#N/A</v>
      </c>
      <c r="H4426">
        <v>0</v>
      </c>
    </row>
    <row r="4427" spans="1:8">
      <c r="A4427" s="6">
        <f>'MASTER KEY'!A4427</f>
        <v>0</v>
      </c>
      <c r="B4427" t="e">
        <f>VLOOKUP(A4427,'MASTER KEY'!$A$2:$B10387,2,FALSE)</f>
        <v>#N/A</v>
      </c>
      <c r="C4427" s="149" t="e">
        <f>VLOOKUP(A4427,'MASTER KEY'!$A$2:$C10387,3,TRUE)</f>
        <v>#N/A</v>
      </c>
      <c r="D4427" s="6" t="e">
        <f t="shared" ref="D4427:D4490" si="123">SUBSTITUTE(SUBSTITUTE(SUBSTITUTE(SUBSTITUTE(SUBSTITUTE(SUBSTITUTE(SUBSTITUTE(SUBSTITUTE(SUBSTITUTE(SUBSTITUTE(SUBSTITUTE(SUBSTITUTE(B4427," ","_"),"%",""),"(",""),")",""),"/",""),",",""),"-",""),".",""),"'",""),"&lt;",""),"&gt;",""),"=","")</f>
        <v>#N/A</v>
      </c>
      <c r="E4427" s="149" t="e">
        <f t="shared" si="122"/>
        <v>#N/A</v>
      </c>
      <c r="F4427" s="173">
        <v>1</v>
      </c>
      <c r="G4427" t="e">
        <f>VLOOKUP(A4427,'MASTER KEY'!$A$2:$K9425,11,FALSE)</f>
        <v>#N/A</v>
      </c>
      <c r="H4427">
        <v>0</v>
      </c>
    </row>
    <row r="4428" spans="1:8">
      <c r="A4428" s="6">
        <f>'MASTER KEY'!A4428</f>
        <v>0</v>
      </c>
      <c r="B4428" t="e">
        <f>VLOOKUP(A4428,'MASTER KEY'!$A$2:$B10388,2,FALSE)</f>
        <v>#N/A</v>
      </c>
      <c r="C4428" s="149" t="e">
        <f>VLOOKUP(A4428,'MASTER KEY'!$A$2:$C10388,3,TRUE)</f>
        <v>#N/A</v>
      </c>
      <c r="D4428" s="6" t="e">
        <f t="shared" si="123"/>
        <v>#N/A</v>
      </c>
      <c r="E4428" s="149" t="e">
        <f t="shared" si="122"/>
        <v>#N/A</v>
      </c>
      <c r="F4428" s="173">
        <v>1</v>
      </c>
      <c r="G4428" t="e">
        <f>VLOOKUP(A4428,'MASTER KEY'!$A$2:$K9426,11,FALSE)</f>
        <v>#N/A</v>
      </c>
      <c r="H4428">
        <v>0</v>
      </c>
    </row>
    <row r="4429" spans="1:8">
      <c r="A4429" s="6">
        <f>'MASTER KEY'!A4429</f>
        <v>0</v>
      </c>
      <c r="B4429" t="e">
        <f>VLOOKUP(A4429,'MASTER KEY'!$A$2:$B10389,2,FALSE)</f>
        <v>#N/A</v>
      </c>
      <c r="C4429" s="149" t="e">
        <f>VLOOKUP(A4429,'MASTER KEY'!$A$2:$C10389,3,TRUE)</f>
        <v>#N/A</v>
      </c>
      <c r="D4429" s="6" t="e">
        <f t="shared" si="123"/>
        <v>#N/A</v>
      </c>
      <c r="E4429" s="149" t="e">
        <f t="shared" si="122"/>
        <v>#N/A</v>
      </c>
      <c r="F4429" s="173">
        <v>1</v>
      </c>
      <c r="G4429" t="e">
        <f>VLOOKUP(A4429,'MASTER KEY'!$A$2:$K9427,11,FALSE)</f>
        <v>#N/A</v>
      </c>
      <c r="H4429">
        <v>0</v>
      </c>
    </row>
    <row r="4430" spans="1:8">
      <c r="A4430" s="6">
        <f>'MASTER KEY'!A4430</f>
        <v>0</v>
      </c>
      <c r="B4430" t="e">
        <f>VLOOKUP(A4430,'MASTER KEY'!$A$2:$B10390,2,FALSE)</f>
        <v>#N/A</v>
      </c>
      <c r="C4430" s="149" t="e">
        <f>VLOOKUP(A4430,'MASTER KEY'!$A$2:$C10390,3,TRUE)</f>
        <v>#N/A</v>
      </c>
      <c r="D4430" s="6" t="e">
        <f t="shared" si="123"/>
        <v>#N/A</v>
      </c>
      <c r="E4430" s="149" t="e">
        <f t="shared" si="122"/>
        <v>#N/A</v>
      </c>
      <c r="F4430" s="173">
        <v>1</v>
      </c>
      <c r="G4430" t="e">
        <f>VLOOKUP(A4430,'MASTER KEY'!$A$2:$K9428,11,FALSE)</f>
        <v>#N/A</v>
      </c>
      <c r="H4430">
        <v>0</v>
      </c>
    </row>
    <row r="4431" spans="1:8">
      <c r="A4431" s="6">
        <f>'MASTER KEY'!A4431</f>
        <v>0</v>
      </c>
      <c r="B4431" t="e">
        <f>VLOOKUP(A4431,'MASTER KEY'!$A$2:$B10391,2,FALSE)</f>
        <v>#N/A</v>
      </c>
      <c r="C4431" s="149" t="e">
        <f>VLOOKUP(A4431,'MASTER KEY'!$A$2:$C10391,3,TRUE)</f>
        <v>#N/A</v>
      </c>
      <c r="D4431" s="6" t="e">
        <f t="shared" si="123"/>
        <v>#N/A</v>
      </c>
      <c r="E4431" s="149" t="e">
        <f t="shared" si="122"/>
        <v>#N/A</v>
      </c>
      <c r="F4431" s="173">
        <v>1</v>
      </c>
      <c r="G4431" t="e">
        <f>VLOOKUP(A4431,'MASTER KEY'!$A$2:$K9429,11,FALSE)</f>
        <v>#N/A</v>
      </c>
      <c r="H4431">
        <v>0</v>
      </c>
    </row>
    <row r="4432" spans="1:8">
      <c r="A4432" s="6">
        <f>'MASTER KEY'!A4432</f>
        <v>0</v>
      </c>
      <c r="B4432" t="e">
        <f>VLOOKUP(A4432,'MASTER KEY'!$A$2:$B10392,2,FALSE)</f>
        <v>#N/A</v>
      </c>
      <c r="C4432" s="149" t="e">
        <f>VLOOKUP(A4432,'MASTER KEY'!$A$2:$C10392,3,TRUE)</f>
        <v>#N/A</v>
      </c>
      <c r="D4432" s="6" t="e">
        <f t="shared" si="123"/>
        <v>#N/A</v>
      </c>
      <c r="E4432" s="149" t="e">
        <f t="shared" si="122"/>
        <v>#N/A</v>
      </c>
      <c r="F4432" s="173">
        <v>1</v>
      </c>
      <c r="G4432" t="e">
        <f>VLOOKUP(A4432,'MASTER KEY'!$A$2:$K9430,11,FALSE)</f>
        <v>#N/A</v>
      </c>
      <c r="H4432">
        <v>0</v>
      </c>
    </row>
    <row r="4433" spans="1:8">
      <c r="A4433" s="6">
        <f>'MASTER KEY'!A4433</f>
        <v>0</v>
      </c>
      <c r="B4433" t="e">
        <f>VLOOKUP(A4433,'MASTER KEY'!$A$2:$B10393,2,FALSE)</f>
        <v>#N/A</v>
      </c>
      <c r="C4433" s="149" t="e">
        <f>VLOOKUP(A4433,'MASTER KEY'!$A$2:$C10393,3,TRUE)</f>
        <v>#N/A</v>
      </c>
      <c r="D4433" s="6" t="e">
        <f t="shared" si="123"/>
        <v>#N/A</v>
      </c>
      <c r="E4433" s="149" t="e">
        <f t="shared" si="122"/>
        <v>#N/A</v>
      </c>
      <c r="F4433" s="173">
        <v>1</v>
      </c>
      <c r="G4433" t="e">
        <f>VLOOKUP(A4433,'MASTER KEY'!$A$2:$K9431,11,FALSE)</f>
        <v>#N/A</v>
      </c>
      <c r="H4433">
        <v>0</v>
      </c>
    </row>
    <row r="4434" spans="1:8">
      <c r="A4434" s="6">
        <f>'MASTER KEY'!A4434</f>
        <v>0</v>
      </c>
      <c r="B4434" t="e">
        <f>VLOOKUP(A4434,'MASTER KEY'!$A$2:$B10394,2,FALSE)</f>
        <v>#N/A</v>
      </c>
      <c r="C4434" s="149" t="e">
        <f>VLOOKUP(A4434,'MASTER KEY'!$A$2:$C10394,3,TRUE)</f>
        <v>#N/A</v>
      </c>
      <c r="D4434" s="6" t="e">
        <f t="shared" si="123"/>
        <v>#N/A</v>
      </c>
      <c r="E4434" s="149" t="e">
        <f t="shared" si="122"/>
        <v>#N/A</v>
      </c>
      <c r="F4434" s="173">
        <v>1</v>
      </c>
      <c r="G4434" t="e">
        <f>VLOOKUP(A4434,'MASTER KEY'!$A$2:$K9432,11,FALSE)</f>
        <v>#N/A</v>
      </c>
      <c r="H4434">
        <v>0</v>
      </c>
    </row>
    <row r="4435" spans="1:8">
      <c r="A4435" s="6">
        <f>'MASTER KEY'!A4435</f>
        <v>0</v>
      </c>
      <c r="B4435" t="e">
        <f>VLOOKUP(A4435,'MASTER KEY'!$A$2:$B10395,2,FALSE)</f>
        <v>#N/A</v>
      </c>
      <c r="C4435" s="149" t="e">
        <f>VLOOKUP(A4435,'MASTER KEY'!$A$2:$C10395,3,TRUE)</f>
        <v>#N/A</v>
      </c>
      <c r="D4435" s="6" t="e">
        <f t="shared" si="123"/>
        <v>#N/A</v>
      </c>
      <c r="E4435" s="149" t="e">
        <f t="shared" si="122"/>
        <v>#N/A</v>
      </c>
      <c r="F4435" s="173">
        <v>1</v>
      </c>
      <c r="G4435" t="e">
        <f>VLOOKUP(A4435,'MASTER KEY'!$A$2:$K9433,11,FALSE)</f>
        <v>#N/A</v>
      </c>
      <c r="H4435">
        <v>0</v>
      </c>
    </row>
    <row r="4436" spans="1:8">
      <c r="A4436" s="6">
        <f>'MASTER KEY'!A4436</f>
        <v>0</v>
      </c>
      <c r="B4436" t="e">
        <f>VLOOKUP(A4436,'MASTER KEY'!$A$2:$B10396,2,FALSE)</f>
        <v>#N/A</v>
      </c>
      <c r="C4436" s="149" t="e">
        <f>VLOOKUP(A4436,'MASTER KEY'!$A$2:$C10396,3,TRUE)</f>
        <v>#N/A</v>
      </c>
      <c r="D4436" s="6" t="e">
        <f t="shared" si="123"/>
        <v>#N/A</v>
      </c>
      <c r="E4436" s="149" t="e">
        <f t="shared" si="122"/>
        <v>#N/A</v>
      </c>
      <c r="F4436" s="173">
        <v>1</v>
      </c>
      <c r="G4436" t="e">
        <f>VLOOKUP(A4436,'MASTER KEY'!$A$2:$K9434,11,FALSE)</f>
        <v>#N/A</v>
      </c>
      <c r="H4436">
        <v>0</v>
      </c>
    </row>
    <row r="4437" spans="1:8">
      <c r="A4437" s="6">
        <f>'MASTER KEY'!A4437</f>
        <v>0</v>
      </c>
      <c r="B4437" t="e">
        <f>VLOOKUP(A4437,'MASTER KEY'!$A$2:$B10397,2,FALSE)</f>
        <v>#N/A</v>
      </c>
      <c r="C4437" s="149" t="e">
        <f>VLOOKUP(A4437,'MASTER KEY'!$A$2:$C10397,3,TRUE)</f>
        <v>#N/A</v>
      </c>
      <c r="D4437" s="6" t="e">
        <f t="shared" si="123"/>
        <v>#N/A</v>
      </c>
      <c r="E4437" s="149" t="e">
        <f t="shared" si="122"/>
        <v>#N/A</v>
      </c>
      <c r="F4437" s="173">
        <v>1</v>
      </c>
      <c r="G4437" t="e">
        <f>VLOOKUP(A4437,'MASTER KEY'!$A$2:$K9435,11,FALSE)</f>
        <v>#N/A</v>
      </c>
      <c r="H4437">
        <v>0</v>
      </c>
    </row>
    <row r="4438" spans="1:8">
      <c r="A4438" s="6">
        <f>'MASTER KEY'!A4438</f>
        <v>0</v>
      </c>
      <c r="B4438" t="e">
        <f>VLOOKUP(A4438,'MASTER KEY'!$A$2:$B10398,2,FALSE)</f>
        <v>#N/A</v>
      </c>
      <c r="C4438" s="149" t="e">
        <f>VLOOKUP(A4438,'MASTER KEY'!$A$2:$C10398,3,TRUE)</f>
        <v>#N/A</v>
      </c>
      <c r="D4438" s="6" t="e">
        <f t="shared" si="123"/>
        <v>#N/A</v>
      </c>
      <c r="E4438" s="149" t="e">
        <f t="shared" si="122"/>
        <v>#N/A</v>
      </c>
      <c r="F4438" s="173">
        <v>1</v>
      </c>
      <c r="G4438" t="e">
        <f>VLOOKUP(A4438,'MASTER KEY'!$A$2:$K9436,11,FALSE)</f>
        <v>#N/A</v>
      </c>
      <c r="H4438">
        <v>0</v>
      </c>
    </row>
    <row r="4439" spans="1:8">
      <c r="A4439" s="6">
        <f>'MASTER KEY'!A4439</f>
        <v>0</v>
      </c>
      <c r="B4439" t="e">
        <f>VLOOKUP(A4439,'MASTER KEY'!$A$2:$B10399,2,FALSE)</f>
        <v>#N/A</v>
      </c>
      <c r="C4439" s="149" t="e">
        <f>VLOOKUP(A4439,'MASTER KEY'!$A$2:$C10399,3,TRUE)</f>
        <v>#N/A</v>
      </c>
      <c r="D4439" s="6" t="e">
        <f t="shared" si="123"/>
        <v>#N/A</v>
      </c>
      <c r="E4439" s="149" t="e">
        <f t="shared" si="122"/>
        <v>#N/A</v>
      </c>
      <c r="F4439" s="173">
        <v>1</v>
      </c>
      <c r="G4439" t="e">
        <f>VLOOKUP(A4439,'MASTER KEY'!$A$2:$K9437,11,FALSE)</f>
        <v>#N/A</v>
      </c>
      <c r="H4439">
        <v>0</v>
      </c>
    </row>
    <row r="4440" spans="1:8">
      <c r="A4440" s="6">
        <f>'MASTER KEY'!A4440</f>
        <v>0</v>
      </c>
      <c r="B4440" t="e">
        <f>VLOOKUP(A4440,'MASTER KEY'!$A$2:$B10400,2,FALSE)</f>
        <v>#N/A</v>
      </c>
      <c r="C4440" s="149" t="e">
        <f>VLOOKUP(A4440,'MASTER KEY'!$A$2:$C10400,3,TRUE)</f>
        <v>#N/A</v>
      </c>
      <c r="D4440" s="6" t="e">
        <f t="shared" si="123"/>
        <v>#N/A</v>
      </c>
      <c r="E4440" s="149" t="e">
        <f t="shared" si="122"/>
        <v>#N/A</v>
      </c>
      <c r="F4440" s="173">
        <v>1</v>
      </c>
      <c r="G4440" t="e">
        <f>VLOOKUP(A4440,'MASTER KEY'!$A$2:$K9438,11,FALSE)</f>
        <v>#N/A</v>
      </c>
      <c r="H4440">
        <v>0</v>
      </c>
    </row>
    <row r="4441" spans="1:8">
      <c r="A4441" s="6">
        <f>'MASTER KEY'!A4441</f>
        <v>0</v>
      </c>
      <c r="B4441" t="e">
        <f>VLOOKUP(A4441,'MASTER KEY'!$A$2:$B10401,2,FALSE)</f>
        <v>#N/A</v>
      </c>
      <c r="C4441" s="149" t="e">
        <f>VLOOKUP(A4441,'MASTER KEY'!$A$2:$C10401,3,TRUE)</f>
        <v>#N/A</v>
      </c>
      <c r="D4441" s="6" t="e">
        <f t="shared" si="123"/>
        <v>#N/A</v>
      </c>
      <c r="E4441" s="149" t="e">
        <f t="shared" si="122"/>
        <v>#N/A</v>
      </c>
      <c r="F4441" s="173">
        <v>1</v>
      </c>
      <c r="G4441" t="e">
        <f>VLOOKUP(A4441,'MASTER KEY'!$A$2:$K9439,11,FALSE)</f>
        <v>#N/A</v>
      </c>
      <c r="H4441">
        <v>0</v>
      </c>
    </row>
    <row r="4442" spans="1:8">
      <c r="A4442" s="6">
        <f>'MASTER KEY'!A4442</f>
        <v>0</v>
      </c>
      <c r="B4442" t="e">
        <f>VLOOKUP(A4442,'MASTER KEY'!$A$2:$B10402,2,FALSE)</f>
        <v>#N/A</v>
      </c>
      <c r="C4442" s="149" t="e">
        <f>VLOOKUP(A4442,'MASTER KEY'!$A$2:$C10402,3,TRUE)</f>
        <v>#N/A</v>
      </c>
      <c r="D4442" s="6" t="e">
        <f t="shared" si="123"/>
        <v>#N/A</v>
      </c>
      <c r="E4442" s="149" t="e">
        <f t="shared" si="122"/>
        <v>#N/A</v>
      </c>
      <c r="F4442" s="173">
        <v>1</v>
      </c>
      <c r="G4442" t="e">
        <f>VLOOKUP(A4442,'MASTER KEY'!$A$2:$K9440,11,FALSE)</f>
        <v>#N/A</v>
      </c>
      <c r="H4442">
        <v>0</v>
      </c>
    </row>
    <row r="4443" spans="1:8">
      <c r="A4443" s="6">
        <f>'MASTER KEY'!A4443</f>
        <v>0</v>
      </c>
      <c r="B4443" t="e">
        <f>VLOOKUP(A4443,'MASTER KEY'!$A$2:$B10403,2,FALSE)</f>
        <v>#N/A</v>
      </c>
      <c r="C4443" s="149" t="e">
        <f>VLOOKUP(A4443,'MASTER KEY'!$A$2:$C10403,3,TRUE)</f>
        <v>#N/A</v>
      </c>
      <c r="D4443" s="6" t="e">
        <f t="shared" si="123"/>
        <v>#N/A</v>
      </c>
      <c r="E4443" s="149" t="e">
        <f t="shared" si="122"/>
        <v>#N/A</v>
      </c>
      <c r="F4443" s="173">
        <v>1</v>
      </c>
      <c r="G4443" t="e">
        <f>VLOOKUP(A4443,'MASTER KEY'!$A$2:$K9441,11,FALSE)</f>
        <v>#N/A</v>
      </c>
      <c r="H4443">
        <v>0</v>
      </c>
    </row>
    <row r="4444" spans="1:8">
      <c r="A4444" s="6">
        <f>'MASTER KEY'!A4444</f>
        <v>0</v>
      </c>
      <c r="B4444" t="e">
        <f>VLOOKUP(A4444,'MASTER KEY'!$A$2:$B10404,2,FALSE)</f>
        <v>#N/A</v>
      </c>
      <c r="C4444" s="149" t="e">
        <f>VLOOKUP(A4444,'MASTER KEY'!$A$2:$C10404,3,TRUE)</f>
        <v>#N/A</v>
      </c>
      <c r="D4444" s="6" t="e">
        <f t="shared" si="123"/>
        <v>#N/A</v>
      </c>
      <c r="E4444" s="149" t="e">
        <f t="shared" si="122"/>
        <v>#N/A</v>
      </c>
      <c r="F4444" s="173">
        <v>1</v>
      </c>
      <c r="G4444" t="e">
        <f>VLOOKUP(A4444,'MASTER KEY'!$A$2:$K9442,11,FALSE)</f>
        <v>#N/A</v>
      </c>
      <c r="H4444">
        <v>0</v>
      </c>
    </row>
    <row r="4445" spans="1:8">
      <c r="A4445" s="6">
        <f>'MASTER KEY'!A4445</f>
        <v>0</v>
      </c>
      <c r="B4445" t="e">
        <f>VLOOKUP(A4445,'MASTER KEY'!$A$2:$B10405,2,FALSE)</f>
        <v>#N/A</v>
      </c>
      <c r="C4445" s="149" t="e">
        <f>VLOOKUP(A4445,'MASTER KEY'!$A$2:$C10405,3,TRUE)</f>
        <v>#N/A</v>
      </c>
      <c r="D4445" s="6" t="e">
        <f t="shared" si="123"/>
        <v>#N/A</v>
      </c>
      <c r="E4445" s="149" t="e">
        <f t="shared" si="122"/>
        <v>#N/A</v>
      </c>
      <c r="F4445" s="173">
        <v>1</v>
      </c>
      <c r="G4445" t="e">
        <f>VLOOKUP(A4445,'MASTER KEY'!$A$2:$K9443,11,FALSE)</f>
        <v>#N/A</v>
      </c>
      <c r="H4445">
        <v>0</v>
      </c>
    </row>
    <row r="4446" spans="1:8">
      <c r="A4446" s="6">
        <f>'MASTER KEY'!A4446</f>
        <v>0</v>
      </c>
      <c r="B4446" t="e">
        <f>VLOOKUP(A4446,'MASTER KEY'!$A$2:$B10406,2,FALSE)</f>
        <v>#N/A</v>
      </c>
      <c r="C4446" s="149" t="e">
        <f>VLOOKUP(A4446,'MASTER KEY'!$A$2:$C10406,3,TRUE)</f>
        <v>#N/A</v>
      </c>
      <c r="D4446" s="6" t="e">
        <f t="shared" si="123"/>
        <v>#N/A</v>
      </c>
      <c r="E4446" s="149" t="e">
        <f t="shared" si="122"/>
        <v>#N/A</v>
      </c>
      <c r="F4446" s="173">
        <v>1</v>
      </c>
      <c r="G4446" t="e">
        <f>VLOOKUP(A4446,'MASTER KEY'!$A$2:$K9444,11,FALSE)</f>
        <v>#N/A</v>
      </c>
      <c r="H4446">
        <v>0</v>
      </c>
    </row>
    <row r="4447" spans="1:8">
      <c r="A4447" s="6">
        <f>'MASTER KEY'!A4447</f>
        <v>0</v>
      </c>
      <c r="B4447" t="e">
        <f>VLOOKUP(A4447,'MASTER KEY'!$A$2:$B10407,2,FALSE)</f>
        <v>#N/A</v>
      </c>
      <c r="C4447" s="149" t="e">
        <f>VLOOKUP(A4447,'MASTER KEY'!$A$2:$C10407,3,TRUE)</f>
        <v>#N/A</v>
      </c>
      <c r="D4447" s="6" t="e">
        <f t="shared" si="123"/>
        <v>#N/A</v>
      </c>
      <c r="E4447" s="149" t="e">
        <f t="shared" si="122"/>
        <v>#N/A</v>
      </c>
      <c r="F4447" s="173">
        <v>1</v>
      </c>
      <c r="G4447" t="e">
        <f>VLOOKUP(A4447,'MASTER KEY'!$A$2:$K9445,11,FALSE)</f>
        <v>#N/A</v>
      </c>
      <c r="H4447">
        <v>0</v>
      </c>
    </row>
    <row r="4448" spans="1:8">
      <c r="A4448" s="6">
        <f>'MASTER KEY'!A4448</f>
        <v>0</v>
      </c>
      <c r="B4448" t="e">
        <f>VLOOKUP(A4448,'MASTER KEY'!$A$2:$B10408,2,FALSE)</f>
        <v>#N/A</v>
      </c>
      <c r="C4448" s="149" t="e">
        <f>VLOOKUP(A4448,'MASTER KEY'!$A$2:$C10408,3,TRUE)</f>
        <v>#N/A</v>
      </c>
      <c r="D4448" s="6" t="e">
        <f t="shared" si="123"/>
        <v>#N/A</v>
      </c>
      <c r="E4448" s="149" t="e">
        <f t="shared" si="122"/>
        <v>#N/A</v>
      </c>
      <c r="F4448" s="173">
        <v>1</v>
      </c>
      <c r="G4448" t="e">
        <f>VLOOKUP(A4448,'MASTER KEY'!$A$2:$K9446,11,FALSE)</f>
        <v>#N/A</v>
      </c>
      <c r="H4448">
        <v>0</v>
      </c>
    </row>
    <row r="4449" spans="1:8">
      <c r="A4449" s="6">
        <f>'MASTER KEY'!A4449</f>
        <v>0</v>
      </c>
      <c r="B4449" t="e">
        <f>VLOOKUP(A4449,'MASTER KEY'!$A$2:$B10409,2,FALSE)</f>
        <v>#N/A</v>
      </c>
      <c r="C4449" s="149" t="e">
        <f>VLOOKUP(A4449,'MASTER KEY'!$A$2:$C10409,3,TRUE)</f>
        <v>#N/A</v>
      </c>
      <c r="D4449" s="6" t="e">
        <f t="shared" si="123"/>
        <v>#N/A</v>
      </c>
      <c r="E4449" s="149" t="e">
        <f t="shared" si="122"/>
        <v>#N/A</v>
      </c>
      <c r="F4449" s="173">
        <v>1</v>
      </c>
      <c r="G4449" t="e">
        <f>VLOOKUP(A4449,'MASTER KEY'!$A$2:$K9447,11,FALSE)</f>
        <v>#N/A</v>
      </c>
      <c r="H4449">
        <v>0</v>
      </c>
    </row>
    <row r="4450" spans="1:8">
      <c r="A4450" s="6">
        <f>'MASTER KEY'!A4450</f>
        <v>0</v>
      </c>
      <c r="B4450" t="e">
        <f>VLOOKUP(A4450,'MASTER KEY'!$A$2:$B10410,2,FALSE)</f>
        <v>#N/A</v>
      </c>
      <c r="C4450" s="149" t="e">
        <f>VLOOKUP(A4450,'MASTER KEY'!$A$2:$C10410,3,TRUE)</f>
        <v>#N/A</v>
      </c>
      <c r="D4450" s="6" t="e">
        <f t="shared" si="123"/>
        <v>#N/A</v>
      </c>
      <c r="E4450" s="149" t="e">
        <f t="shared" si="122"/>
        <v>#N/A</v>
      </c>
      <c r="F4450" s="173">
        <v>1</v>
      </c>
      <c r="G4450" t="e">
        <f>VLOOKUP(A4450,'MASTER KEY'!$A$2:$K9448,11,FALSE)</f>
        <v>#N/A</v>
      </c>
      <c r="H4450">
        <v>0</v>
      </c>
    </row>
    <row r="4451" spans="1:8">
      <c r="A4451" s="6">
        <f>'MASTER KEY'!A4451</f>
        <v>0</v>
      </c>
      <c r="B4451" t="e">
        <f>VLOOKUP(A4451,'MASTER KEY'!$A$2:$B10411,2,FALSE)</f>
        <v>#N/A</v>
      </c>
      <c r="C4451" s="149" t="e">
        <f>VLOOKUP(A4451,'MASTER KEY'!$A$2:$C10411,3,TRUE)</f>
        <v>#N/A</v>
      </c>
      <c r="D4451" s="6" t="e">
        <f t="shared" si="123"/>
        <v>#N/A</v>
      </c>
      <c r="E4451" s="149" t="e">
        <f t="shared" si="122"/>
        <v>#N/A</v>
      </c>
      <c r="F4451" s="173">
        <v>1</v>
      </c>
      <c r="G4451" t="e">
        <f>VLOOKUP(A4451,'MASTER KEY'!$A$2:$K9449,11,FALSE)</f>
        <v>#N/A</v>
      </c>
      <c r="H4451">
        <v>0</v>
      </c>
    </row>
    <row r="4452" spans="1:8">
      <c r="A4452" s="6">
        <f>'MASTER KEY'!A4452</f>
        <v>0</v>
      </c>
      <c r="B4452" t="e">
        <f>VLOOKUP(A4452,'MASTER KEY'!$A$2:$B10412,2,FALSE)</f>
        <v>#N/A</v>
      </c>
      <c r="C4452" s="149" t="e">
        <f>VLOOKUP(A4452,'MASTER KEY'!$A$2:$C10412,3,TRUE)</f>
        <v>#N/A</v>
      </c>
      <c r="D4452" s="6" t="e">
        <f t="shared" si="123"/>
        <v>#N/A</v>
      </c>
      <c r="E4452" s="149" t="e">
        <f t="shared" si="122"/>
        <v>#N/A</v>
      </c>
      <c r="F4452" s="173">
        <v>1</v>
      </c>
      <c r="G4452" t="e">
        <f>VLOOKUP(A4452,'MASTER KEY'!$A$2:$K9450,11,FALSE)</f>
        <v>#N/A</v>
      </c>
      <c r="H4452">
        <v>0</v>
      </c>
    </row>
    <row r="4453" spans="1:8">
      <c r="A4453" s="6">
        <f>'MASTER KEY'!A4453</f>
        <v>0</v>
      </c>
      <c r="B4453" t="e">
        <f>VLOOKUP(A4453,'MASTER KEY'!$A$2:$B10413,2,FALSE)</f>
        <v>#N/A</v>
      </c>
      <c r="C4453" s="149" t="e">
        <f>VLOOKUP(A4453,'MASTER KEY'!$A$2:$C10413,3,TRUE)</f>
        <v>#N/A</v>
      </c>
      <c r="D4453" s="6" t="e">
        <f t="shared" si="123"/>
        <v>#N/A</v>
      </c>
      <c r="E4453" s="149" t="e">
        <f t="shared" si="122"/>
        <v>#N/A</v>
      </c>
      <c r="F4453" s="173">
        <v>1</v>
      </c>
      <c r="G4453" t="e">
        <f>VLOOKUP(A4453,'MASTER KEY'!$A$2:$K9451,11,FALSE)</f>
        <v>#N/A</v>
      </c>
      <c r="H4453">
        <v>0</v>
      </c>
    </row>
    <row r="4454" spans="1:8">
      <c r="A4454" s="6">
        <f>'MASTER KEY'!A4454</f>
        <v>0</v>
      </c>
      <c r="B4454" t="e">
        <f>VLOOKUP(A4454,'MASTER KEY'!$A$2:$B10414,2,FALSE)</f>
        <v>#N/A</v>
      </c>
      <c r="C4454" s="149" t="e">
        <f>VLOOKUP(A4454,'MASTER KEY'!$A$2:$C10414,3,TRUE)</f>
        <v>#N/A</v>
      </c>
      <c r="D4454" s="6" t="e">
        <f t="shared" si="123"/>
        <v>#N/A</v>
      </c>
      <c r="E4454" s="149" t="e">
        <f t="shared" si="122"/>
        <v>#N/A</v>
      </c>
      <c r="F4454" s="173">
        <v>1</v>
      </c>
      <c r="G4454" t="e">
        <f>VLOOKUP(A4454,'MASTER KEY'!$A$2:$K9452,11,FALSE)</f>
        <v>#N/A</v>
      </c>
      <c r="H4454">
        <v>0</v>
      </c>
    </row>
    <row r="4455" spans="1:8">
      <c r="A4455" s="6">
        <f>'MASTER KEY'!A4455</f>
        <v>0</v>
      </c>
      <c r="B4455" t="e">
        <f>VLOOKUP(A4455,'MASTER KEY'!$A$2:$B10415,2,FALSE)</f>
        <v>#N/A</v>
      </c>
      <c r="C4455" s="149" t="e">
        <f>VLOOKUP(A4455,'MASTER KEY'!$A$2:$C10415,3,TRUE)</f>
        <v>#N/A</v>
      </c>
      <c r="D4455" s="6" t="e">
        <f t="shared" si="123"/>
        <v>#N/A</v>
      </c>
      <c r="E4455" s="149" t="e">
        <f t="shared" si="122"/>
        <v>#N/A</v>
      </c>
      <c r="F4455" s="173">
        <v>1</v>
      </c>
      <c r="G4455" t="e">
        <f>VLOOKUP(A4455,'MASTER KEY'!$A$2:$K9453,11,FALSE)</f>
        <v>#N/A</v>
      </c>
      <c r="H4455">
        <v>0</v>
      </c>
    </row>
    <row r="4456" spans="1:8">
      <c r="A4456" s="6">
        <f>'MASTER KEY'!A4456</f>
        <v>0</v>
      </c>
      <c r="B4456" t="e">
        <f>VLOOKUP(A4456,'MASTER KEY'!$A$2:$B10416,2,FALSE)</f>
        <v>#N/A</v>
      </c>
      <c r="C4456" s="149" t="e">
        <f>VLOOKUP(A4456,'MASTER KEY'!$A$2:$C10416,3,TRUE)</f>
        <v>#N/A</v>
      </c>
      <c r="D4456" s="6" t="e">
        <f t="shared" si="123"/>
        <v>#N/A</v>
      </c>
      <c r="E4456" s="149" t="e">
        <f t="shared" si="122"/>
        <v>#N/A</v>
      </c>
      <c r="F4456" s="173">
        <v>1</v>
      </c>
      <c r="G4456" t="e">
        <f>VLOOKUP(A4456,'MASTER KEY'!$A$2:$K9454,11,FALSE)</f>
        <v>#N/A</v>
      </c>
      <c r="H4456">
        <v>0</v>
      </c>
    </row>
    <row r="4457" spans="1:8">
      <c r="A4457" s="6">
        <f>'MASTER KEY'!A4457</f>
        <v>0</v>
      </c>
      <c r="B4457" t="e">
        <f>VLOOKUP(A4457,'MASTER KEY'!$A$2:$B10417,2,FALSE)</f>
        <v>#N/A</v>
      </c>
      <c r="C4457" s="149" t="e">
        <f>VLOOKUP(A4457,'MASTER KEY'!$A$2:$C10417,3,TRUE)</f>
        <v>#N/A</v>
      </c>
      <c r="D4457" s="6" t="e">
        <f t="shared" si="123"/>
        <v>#N/A</v>
      </c>
      <c r="E4457" s="149" t="e">
        <f t="shared" si="122"/>
        <v>#N/A</v>
      </c>
      <c r="F4457" s="173">
        <v>1</v>
      </c>
      <c r="G4457" t="e">
        <f>VLOOKUP(A4457,'MASTER KEY'!$A$2:$K9455,11,FALSE)</f>
        <v>#N/A</v>
      </c>
      <c r="H4457">
        <v>0</v>
      </c>
    </row>
    <row r="4458" spans="1:8">
      <c r="A4458" s="6">
        <f>'MASTER KEY'!A4458</f>
        <v>0</v>
      </c>
      <c r="B4458" t="e">
        <f>VLOOKUP(A4458,'MASTER KEY'!$A$2:$B10418,2,FALSE)</f>
        <v>#N/A</v>
      </c>
      <c r="C4458" s="149" t="e">
        <f>VLOOKUP(A4458,'MASTER KEY'!$A$2:$C10418,3,TRUE)</f>
        <v>#N/A</v>
      </c>
      <c r="D4458" s="6" t="e">
        <f t="shared" si="123"/>
        <v>#N/A</v>
      </c>
      <c r="E4458" s="149" t="e">
        <f t="shared" si="122"/>
        <v>#N/A</v>
      </c>
      <c r="F4458" s="173">
        <v>1</v>
      </c>
      <c r="G4458" t="e">
        <f>VLOOKUP(A4458,'MASTER KEY'!$A$2:$K9456,11,FALSE)</f>
        <v>#N/A</v>
      </c>
      <c r="H4458">
        <v>0</v>
      </c>
    </row>
    <row r="4459" spans="1:8">
      <c r="A4459" s="6">
        <f>'MASTER KEY'!A4459</f>
        <v>0</v>
      </c>
      <c r="B4459" t="e">
        <f>VLOOKUP(A4459,'MASTER KEY'!$A$2:$B10419,2,FALSE)</f>
        <v>#N/A</v>
      </c>
      <c r="C4459" s="149" t="e">
        <f>VLOOKUP(A4459,'MASTER KEY'!$A$2:$C10419,3,TRUE)</f>
        <v>#N/A</v>
      </c>
      <c r="D4459" s="6" t="e">
        <f t="shared" si="123"/>
        <v>#N/A</v>
      </c>
      <c r="E4459" s="149" t="e">
        <f t="shared" si="122"/>
        <v>#N/A</v>
      </c>
      <c r="F4459" s="173">
        <v>1</v>
      </c>
      <c r="G4459" t="e">
        <f>VLOOKUP(A4459,'MASTER KEY'!$A$2:$K9457,11,FALSE)</f>
        <v>#N/A</v>
      </c>
      <c r="H4459">
        <v>0</v>
      </c>
    </row>
    <row r="4460" spans="1:8">
      <c r="A4460" s="6">
        <f>'MASTER KEY'!A4460</f>
        <v>0</v>
      </c>
      <c r="B4460" t="e">
        <f>VLOOKUP(A4460,'MASTER KEY'!$A$2:$B10420,2,FALSE)</f>
        <v>#N/A</v>
      </c>
      <c r="C4460" s="149" t="e">
        <f>VLOOKUP(A4460,'MASTER KEY'!$A$2:$C10420,3,TRUE)</f>
        <v>#N/A</v>
      </c>
      <c r="D4460" s="6" t="e">
        <f t="shared" si="123"/>
        <v>#N/A</v>
      </c>
      <c r="E4460" s="149" t="e">
        <f t="shared" si="122"/>
        <v>#N/A</v>
      </c>
      <c r="F4460" s="173">
        <v>1</v>
      </c>
      <c r="G4460" t="e">
        <f>VLOOKUP(A4460,'MASTER KEY'!$A$2:$K9458,11,FALSE)</f>
        <v>#N/A</v>
      </c>
      <c r="H4460">
        <v>0</v>
      </c>
    </row>
    <row r="4461" spans="1:8">
      <c r="A4461" s="6">
        <f>'MASTER KEY'!A4461</f>
        <v>0</v>
      </c>
      <c r="B4461" t="e">
        <f>VLOOKUP(A4461,'MASTER KEY'!$A$2:$B10421,2,FALSE)</f>
        <v>#N/A</v>
      </c>
      <c r="C4461" s="149" t="e">
        <f>VLOOKUP(A4461,'MASTER KEY'!$A$2:$C10421,3,TRUE)</f>
        <v>#N/A</v>
      </c>
      <c r="D4461" s="6" t="e">
        <f t="shared" si="123"/>
        <v>#N/A</v>
      </c>
      <c r="E4461" s="149" t="e">
        <f t="shared" si="122"/>
        <v>#N/A</v>
      </c>
      <c r="F4461" s="173">
        <v>1</v>
      </c>
      <c r="G4461" t="e">
        <f>VLOOKUP(A4461,'MASTER KEY'!$A$2:$K9459,11,FALSE)</f>
        <v>#N/A</v>
      </c>
      <c r="H4461">
        <v>0</v>
      </c>
    </row>
    <row r="4462" spans="1:8">
      <c r="A4462" s="6">
        <f>'MASTER KEY'!A4462</f>
        <v>0</v>
      </c>
      <c r="B4462" t="e">
        <f>VLOOKUP(A4462,'MASTER KEY'!$A$2:$B10422,2,FALSE)</f>
        <v>#N/A</v>
      </c>
      <c r="C4462" s="149" t="e">
        <f>VLOOKUP(A4462,'MASTER KEY'!$A$2:$C10422,3,TRUE)</f>
        <v>#N/A</v>
      </c>
      <c r="D4462" s="6" t="e">
        <f t="shared" si="123"/>
        <v>#N/A</v>
      </c>
      <c r="E4462" s="149" t="e">
        <f t="shared" si="122"/>
        <v>#N/A</v>
      </c>
      <c r="F4462" s="173">
        <v>1</v>
      </c>
      <c r="G4462" t="e">
        <f>VLOOKUP(A4462,'MASTER KEY'!$A$2:$K9460,11,FALSE)</f>
        <v>#N/A</v>
      </c>
      <c r="H4462">
        <v>0</v>
      </c>
    </row>
    <row r="4463" spans="1:8">
      <c r="A4463" s="6">
        <f>'MASTER KEY'!A4463</f>
        <v>0</v>
      </c>
      <c r="B4463" t="e">
        <f>VLOOKUP(A4463,'MASTER KEY'!$A$2:$B10423,2,FALSE)</f>
        <v>#N/A</v>
      </c>
      <c r="C4463" s="149" t="e">
        <f>VLOOKUP(A4463,'MASTER KEY'!$A$2:$C10423,3,TRUE)</f>
        <v>#N/A</v>
      </c>
      <c r="D4463" s="6" t="e">
        <f t="shared" si="123"/>
        <v>#N/A</v>
      </c>
      <c r="E4463" s="149" t="e">
        <f t="shared" si="122"/>
        <v>#N/A</v>
      </c>
      <c r="F4463" s="173">
        <v>1</v>
      </c>
      <c r="G4463" t="e">
        <f>VLOOKUP(A4463,'MASTER KEY'!$A$2:$K9461,11,FALSE)</f>
        <v>#N/A</v>
      </c>
      <c r="H4463">
        <v>0</v>
      </c>
    </row>
    <row r="4464" spans="1:8">
      <c r="A4464" s="6">
        <f>'MASTER KEY'!A4464</f>
        <v>0</v>
      </c>
      <c r="B4464" t="e">
        <f>VLOOKUP(A4464,'MASTER KEY'!$A$2:$B10424,2,FALSE)</f>
        <v>#N/A</v>
      </c>
      <c r="C4464" s="149" t="e">
        <f>VLOOKUP(A4464,'MASTER KEY'!$A$2:$C10424,3,TRUE)</f>
        <v>#N/A</v>
      </c>
      <c r="D4464" s="6" t="e">
        <f t="shared" si="123"/>
        <v>#N/A</v>
      </c>
      <c r="E4464" s="149" t="e">
        <f t="shared" si="122"/>
        <v>#N/A</v>
      </c>
      <c r="F4464" s="173">
        <v>1</v>
      </c>
      <c r="G4464" t="e">
        <f>VLOOKUP(A4464,'MASTER KEY'!$A$2:$K9462,11,FALSE)</f>
        <v>#N/A</v>
      </c>
      <c r="H4464">
        <v>0</v>
      </c>
    </row>
    <row r="4465" spans="1:8">
      <c r="A4465" s="6">
        <f>'MASTER KEY'!A4465</f>
        <v>0</v>
      </c>
      <c r="B4465" t="e">
        <f>VLOOKUP(A4465,'MASTER KEY'!$A$2:$B10425,2,FALSE)</f>
        <v>#N/A</v>
      </c>
      <c r="C4465" s="149" t="e">
        <f>VLOOKUP(A4465,'MASTER KEY'!$A$2:$C10425,3,TRUE)</f>
        <v>#N/A</v>
      </c>
      <c r="D4465" s="6" t="e">
        <f t="shared" si="123"/>
        <v>#N/A</v>
      </c>
      <c r="E4465" s="149" t="e">
        <f t="shared" si="122"/>
        <v>#N/A</v>
      </c>
      <c r="F4465" s="173">
        <v>1</v>
      </c>
      <c r="G4465" t="e">
        <f>VLOOKUP(A4465,'MASTER KEY'!$A$2:$K9463,11,FALSE)</f>
        <v>#N/A</v>
      </c>
      <c r="H4465">
        <v>0</v>
      </c>
    </row>
    <row r="4466" spans="1:8">
      <c r="A4466" s="6">
        <f>'MASTER KEY'!A4466</f>
        <v>0</v>
      </c>
      <c r="B4466" t="e">
        <f>VLOOKUP(A4466,'MASTER KEY'!$A$2:$B10426,2,FALSE)</f>
        <v>#N/A</v>
      </c>
      <c r="C4466" s="149" t="e">
        <f>VLOOKUP(A4466,'MASTER KEY'!$A$2:$C10426,3,TRUE)</f>
        <v>#N/A</v>
      </c>
      <c r="D4466" s="6" t="e">
        <f t="shared" si="123"/>
        <v>#N/A</v>
      </c>
      <c r="E4466" s="149" t="e">
        <f t="shared" si="122"/>
        <v>#N/A</v>
      </c>
      <c r="F4466" s="173">
        <v>1</v>
      </c>
      <c r="G4466" t="e">
        <f>VLOOKUP(A4466,'MASTER KEY'!$A$2:$K9464,11,FALSE)</f>
        <v>#N/A</v>
      </c>
      <c r="H4466">
        <v>0</v>
      </c>
    </row>
    <row r="4467" spans="1:8">
      <c r="A4467" s="6">
        <f>'MASTER KEY'!A4467</f>
        <v>0</v>
      </c>
      <c r="B4467" t="e">
        <f>VLOOKUP(A4467,'MASTER KEY'!$A$2:$B10427,2,FALSE)</f>
        <v>#N/A</v>
      </c>
      <c r="C4467" s="149" t="e">
        <f>VLOOKUP(A4467,'MASTER KEY'!$A$2:$C10427,3,TRUE)</f>
        <v>#N/A</v>
      </c>
      <c r="D4467" s="6" t="e">
        <f t="shared" si="123"/>
        <v>#N/A</v>
      </c>
      <c r="E4467" s="149" t="e">
        <f t="shared" si="122"/>
        <v>#N/A</v>
      </c>
      <c r="F4467" s="173">
        <v>1</v>
      </c>
      <c r="G4467" t="e">
        <f>VLOOKUP(A4467,'MASTER KEY'!$A$2:$K9465,11,FALSE)</f>
        <v>#N/A</v>
      </c>
      <c r="H4467">
        <v>0</v>
      </c>
    </row>
    <row r="4468" spans="1:8">
      <c r="A4468" s="6">
        <f>'MASTER KEY'!A4468</f>
        <v>0</v>
      </c>
      <c r="B4468" t="e">
        <f>VLOOKUP(A4468,'MASTER KEY'!$A$2:$B10428,2,FALSE)</f>
        <v>#N/A</v>
      </c>
      <c r="C4468" s="149" t="e">
        <f>VLOOKUP(A4468,'MASTER KEY'!$A$2:$C10428,3,TRUE)</f>
        <v>#N/A</v>
      </c>
      <c r="D4468" s="6" t="e">
        <f t="shared" si="123"/>
        <v>#N/A</v>
      </c>
      <c r="E4468" s="149" t="e">
        <f t="shared" si="122"/>
        <v>#N/A</v>
      </c>
      <c r="F4468" s="173">
        <v>1</v>
      </c>
      <c r="G4468" t="e">
        <f>VLOOKUP(A4468,'MASTER KEY'!$A$2:$K9466,11,FALSE)</f>
        <v>#N/A</v>
      </c>
      <c r="H4468">
        <v>0</v>
      </c>
    </row>
    <row r="4469" spans="1:8">
      <c r="A4469" s="6">
        <f>'MASTER KEY'!A4469</f>
        <v>0</v>
      </c>
      <c r="B4469" t="e">
        <f>VLOOKUP(A4469,'MASTER KEY'!$A$2:$B10429,2,FALSE)</f>
        <v>#N/A</v>
      </c>
      <c r="C4469" s="149" t="e">
        <f>VLOOKUP(A4469,'MASTER KEY'!$A$2:$C10429,3,TRUE)</f>
        <v>#N/A</v>
      </c>
      <c r="D4469" s="6" t="e">
        <f t="shared" si="123"/>
        <v>#N/A</v>
      </c>
      <c r="E4469" s="149" t="e">
        <f t="shared" si="122"/>
        <v>#N/A</v>
      </c>
      <c r="F4469" s="173">
        <v>1</v>
      </c>
      <c r="G4469" t="e">
        <f>VLOOKUP(A4469,'MASTER KEY'!$A$2:$K9467,11,FALSE)</f>
        <v>#N/A</v>
      </c>
      <c r="H4469">
        <v>0</v>
      </c>
    </row>
    <row r="4470" spans="1:8">
      <c r="A4470" s="6">
        <f>'MASTER KEY'!A4470</f>
        <v>0</v>
      </c>
      <c r="B4470" t="e">
        <f>VLOOKUP(A4470,'MASTER KEY'!$A$2:$B10430,2,FALSE)</f>
        <v>#N/A</v>
      </c>
      <c r="C4470" s="149" t="e">
        <f>VLOOKUP(A4470,'MASTER KEY'!$A$2:$C10430,3,TRUE)</f>
        <v>#N/A</v>
      </c>
      <c r="D4470" s="6" t="e">
        <f t="shared" si="123"/>
        <v>#N/A</v>
      </c>
      <c r="E4470" s="149" t="e">
        <f t="shared" si="122"/>
        <v>#N/A</v>
      </c>
      <c r="F4470" s="173">
        <v>1</v>
      </c>
      <c r="G4470" t="e">
        <f>VLOOKUP(A4470,'MASTER KEY'!$A$2:$K9468,11,FALSE)</f>
        <v>#N/A</v>
      </c>
      <c r="H4470">
        <v>0</v>
      </c>
    </row>
    <row r="4471" spans="1:8">
      <c r="A4471" s="6">
        <f>'MASTER KEY'!A4471</f>
        <v>0</v>
      </c>
      <c r="B4471" t="e">
        <f>VLOOKUP(A4471,'MASTER KEY'!$A$2:$B10431,2,FALSE)</f>
        <v>#N/A</v>
      </c>
      <c r="C4471" s="149" t="e">
        <f>VLOOKUP(A4471,'MASTER KEY'!$A$2:$C10431,3,TRUE)</f>
        <v>#N/A</v>
      </c>
      <c r="D4471" s="6" t="e">
        <f t="shared" si="123"/>
        <v>#N/A</v>
      </c>
      <c r="E4471" s="149" t="e">
        <f t="shared" si="122"/>
        <v>#N/A</v>
      </c>
      <c r="F4471" s="173">
        <v>1</v>
      </c>
      <c r="G4471" t="e">
        <f>VLOOKUP(A4471,'MASTER KEY'!$A$2:$K9469,11,FALSE)</f>
        <v>#N/A</v>
      </c>
      <c r="H4471">
        <v>0</v>
      </c>
    </row>
    <row r="4472" spans="1:8">
      <c r="A4472" s="6">
        <f>'MASTER KEY'!A4472</f>
        <v>0</v>
      </c>
      <c r="B4472" t="e">
        <f>VLOOKUP(A4472,'MASTER KEY'!$A$2:$B10432,2,FALSE)</f>
        <v>#N/A</v>
      </c>
      <c r="C4472" s="149" t="e">
        <f>VLOOKUP(A4472,'MASTER KEY'!$A$2:$C10432,3,TRUE)</f>
        <v>#N/A</v>
      </c>
      <c r="D4472" s="6" t="e">
        <f t="shared" si="123"/>
        <v>#N/A</v>
      </c>
      <c r="E4472" s="149" t="e">
        <f t="shared" ref="E4472:E4535" si="124">C4472</f>
        <v>#N/A</v>
      </c>
      <c r="F4472" s="173">
        <v>1</v>
      </c>
      <c r="G4472" t="e">
        <f>VLOOKUP(A4472,'MASTER KEY'!$A$2:$K9470,11,FALSE)</f>
        <v>#N/A</v>
      </c>
      <c r="H4472">
        <v>0</v>
      </c>
    </row>
    <row r="4473" spans="1:8">
      <c r="A4473" s="6">
        <f>'MASTER KEY'!A4473</f>
        <v>0</v>
      </c>
      <c r="B4473" t="e">
        <f>VLOOKUP(A4473,'MASTER KEY'!$A$2:$B10433,2,FALSE)</f>
        <v>#N/A</v>
      </c>
      <c r="C4473" s="149" t="e">
        <f>VLOOKUP(A4473,'MASTER KEY'!$A$2:$C10433,3,TRUE)</f>
        <v>#N/A</v>
      </c>
      <c r="D4473" s="6" t="e">
        <f t="shared" si="123"/>
        <v>#N/A</v>
      </c>
      <c r="E4473" s="149" t="e">
        <f t="shared" si="124"/>
        <v>#N/A</v>
      </c>
      <c r="F4473" s="173">
        <v>1</v>
      </c>
      <c r="G4473" t="e">
        <f>VLOOKUP(A4473,'MASTER KEY'!$A$2:$K9471,11,FALSE)</f>
        <v>#N/A</v>
      </c>
      <c r="H4473">
        <v>0</v>
      </c>
    </row>
    <row r="4474" spans="1:8">
      <c r="A4474" s="6">
        <f>'MASTER KEY'!A4474</f>
        <v>0</v>
      </c>
      <c r="B4474" t="e">
        <f>VLOOKUP(A4474,'MASTER KEY'!$A$2:$B10434,2,FALSE)</f>
        <v>#N/A</v>
      </c>
      <c r="C4474" s="149" t="e">
        <f>VLOOKUP(A4474,'MASTER KEY'!$A$2:$C10434,3,TRUE)</f>
        <v>#N/A</v>
      </c>
      <c r="D4474" s="6" t="e">
        <f t="shared" si="123"/>
        <v>#N/A</v>
      </c>
      <c r="E4474" s="149" t="e">
        <f t="shared" si="124"/>
        <v>#N/A</v>
      </c>
      <c r="F4474" s="173">
        <v>1</v>
      </c>
      <c r="G4474" t="e">
        <f>VLOOKUP(A4474,'MASTER KEY'!$A$2:$K9472,11,FALSE)</f>
        <v>#N/A</v>
      </c>
      <c r="H4474">
        <v>0</v>
      </c>
    </row>
    <row r="4475" spans="1:8">
      <c r="A4475" s="6">
        <f>'MASTER KEY'!A4475</f>
        <v>0</v>
      </c>
      <c r="B4475" t="e">
        <f>VLOOKUP(A4475,'MASTER KEY'!$A$2:$B10435,2,FALSE)</f>
        <v>#N/A</v>
      </c>
      <c r="C4475" s="149" t="e">
        <f>VLOOKUP(A4475,'MASTER KEY'!$A$2:$C10435,3,TRUE)</f>
        <v>#N/A</v>
      </c>
      <c r="D4475" s="6" t="e">
        <f t="shared" si="123"/>
        <v>#N/A</v>
      </c>
      <c r="E4475" s="149" t="e">
        <f t="shared" si="124"/>
        <v>#N/A</v>
      </c>
      <c r="F4475" s="173">
        <v>1</v>
      </c>
      <c r="G4475" t="e">
        <f>VLOOKUP(A4475,'MASTER KEY'!$A$2:$K9473,11,FALSE)</f>
        <v>#N/A</v>
      </c>
      <c r="H4475">
        <v>0</v>
      </c>
    </row>
    <row r="4476" spans="1:8">
      <c r="A4476" s="6">
        <f>'MASTER KEY'!A4476</f>
        <v>0</v>
      </c>
      <c r="B4476" t="e">
        <f>VLOOKUP(A4476,'MASTER KEY'!$A$2:$B10436,2,FALSE)</f>
        <v>#N/A</v>
      </c>
      <c r="C4476" s="149" t="e">
        <f>VLOOKUP(A4476,'MASTER KEY'!$A$2:$C10436,3,TRUE)</f>
        <v>#N/A</v>
      </c>
      <c r="D4476" s="6" t="e">
        <f t="shared" si="123"/>
        <v>#N/A</v>
      </c>
      <c r="E4476" s="149" t="e">
        <f t="shared" si="124"/>
        <v>#N/A</v>
      </c>
      <c r="F4476" s="173">
        <v>1</v>
      </c>
      <c r="G4476" t="e">
        <f>VLOOKUP(A4476,'MASTER KEY'!$A$2:$K9474,11,FALSE)</f>
        <v>#N/A</v>
      </c>
      <c r="H4476">
        <v>0</v>
      </c>
    </row>
    <row r="4477" spans="1:8">
      <c r="A4477" s="6">
        <f>'MASTER KEY'!A4477</f>
        <v>0</v>
      </c>
      <c r="B4477" t="e">
        <f>VLOOKUP(A4477,'MASTER KEY'!$A$2:$B10437,2,FALSE)</f>
        <v>#N/A</v>
      </c>
      <c r="C4477" s="149" t="e">
        <f>VLOOKUP(A4477,'MASTER KEY'!$A$2:$C10437,3,TRUE)</f>
        <v>#N/A</v>
      </c>
      <c r="D4477" s="6" t="e">
        <f t="shared" si="123"/>
        <v>#N/A</v>
      </c>
      <c r="E4477" s="149" t="e">
        <f t="shared" si="124"/>
        <v>#N/A</v>
      </c>
      <c r="F4477" s="173">
        <v>1</v>
      </c>
      <c r="G4477" t="e">
        <f>VLOOKUP(A4477,'MASTER KEY'!$A$2:$K9475,11,FALSE)</f>
        <v>#N/A</v>
      </c>
      <c r="H4477">
        <v>0</v>
      </c>
    </row>
    <row r="4478" spans="1:8">
      <c r="A4478" s="6">
        <f>'MASTER KEY'!A4478</f>
        <v>0</v>
      </c>
      <c r="B4478" t="e">
        <f>VLOOKUP(A4478,'MASTER KEY'!$A$2:$B10438,2,FALSE)</f>
        <v>#N/A</v>
      </c>
      <c r="C4478" s="149" t="e">
        <f>VLOOKUP(A4478,'MASTER KEY'!$A$2:$C10438,3,TRUE)</f>
        <v>#N/A</v>
      </c>
      <c r="D4478" s="6" t="e">
        <f t="shared" si="123"/>
        <v>#N/A</v>
      </c>
      <c r="E4478" s="149" t="e">
        <f t="shared" si="124"/>
        <v>#N/A</v>
      </c>
      <c r="F4478" s="173">
        <v>1</v>
      </c>
      <c r="G4478" t="e">
        <f>VLOOKUP(A4478,'MASTER KEY'!$A$2:$K9476,11,FALSE)</f>
        <v>#N/A</v>
      </c>
      <c r="H4478">
        <v>0</v>
      </c>
    </row>
    <row r="4479" spans="1:8">
      <c r="A4479" s="6">
        <f>'MASTER KEY'!A4479</f>
        <v>0</v>
      </c>
      <c r="B4479" t="e">
        <f>VLOOKUP(A4479,'MASTER KEY'!$A$2:$B10439,2,FALSE)</f>
        <v>#N/A</v>
      </c>
      <c r="C4479" s="149" t="e">
        <f>VLOOKUP(A4479,'MASTER KEY'!$A$2:$C10439,3,TRUE)</f>
        <v>#N/A</v>
      </c>
      <c r="D4479" s="6" t="e">
        <f t="shared" si="123"/>
        <v>#N/A</v>
      </c>
      <c r="E4479" s="149" t="e">
        <f t="shared" si="124"/>
        <v>#N/A</v>
      </c>
      <c r="F4479" s="173">
        <v>1</v>
      </c>
      <c r="G4479" t="e">
        <f>VLOOKUP(A4479,'MASTER KEY'!$A$2:$K9477,11,FALSE)</f>
        <v>#N/A</v>
      </c>
      <c r="H4479">
        <v>0</v>
      </c>
    </row>
    <row r="4480" spans="1:8">
      <c r="A4480" s="6">
        <f>'MASTER KEY'!A4480</f>
        <v>0</v>
      </c>
      <c r="B4480" t="e">
        <f>VLOOKUP(A4480,'MASTER KEY'!$A$2:$B10440,2,FALSE)</f>
        <v>#N/A</v>
      </c>
      <c r="C4480" s="149" t="e">
        <f>VLOOKUP(A4480,'MASTER KEY'!$A$2:$C10440,3,TRUE)</f>
        <v>#N/A</v>
      </c>
      <c r="D4480" s="6" t="e">
        <f t="shared" si="123"/>
        <v>#N/A</v>
      </c>
      <c r="E4480" s="149" t="e">
        <f t="shared" si="124"/>
        <v>#N/A</v>
      </c>
      <c r="F4480" s="173">
        <v>1</v>
      </c>
      <c r="G4480" t="e">
        <f>VLOOKUP(A4480,'MASTER KEY'!$A$2:$K9478,11,FALSE)</f>
        <v>#N/A</v>
      </c>
      <c r="H4480">
        <v>0</v>
      </c>
    </row>
    <row r="4481" spans="1:8">
      <c r="A4481" s="6">
        <f>'MASTER KEY'!A4481</f>
        <v>0</v>
      </c>
      <c r="B4481" t="e">
        <f>VLOOKUP(A4481,'MASTER KEY'!$A$2:$B10441,2,FALSE)</f>
        <v>#N/A</v>
      </c>
      <c r="C4481" s="149" t="e">
        <f>VLOOKUP(A4481,'MASTER KEY'!$A$2:$C10441,3,TRUE)</f>
        <v>#N/A</v>
      </c>
      <c r="D4481" s="6" t="e">
        <f t="shared" si="123"/>
        <v>#N/A</v>
      </c>
      <c r="E4481" s="149" t="e">
        <f t="shared" si="124"/>
        <v>#N/A</v>
      </c>
      <c r="F4481" s="173">
        <v>1</v>
      </c>
      <c r="G4481" t="e">
        <f>VLOOKUP(A4481,'MASTER KEY'!$A$2:$K9479,11,FALSE)</f>
        <v>#N/A</v>
      </c>
      <c r="H4481">
        <v>0</v>
      </c>
    </row>
    <row r="4482" spans="1:8">
      <c r="A4482" s="6">
        <f>'MASTER KEY'!A4482</f>
        <v>0</v>
      </c>
      <c r="B4482" t="e">
        <f>VLOOKUP(A4482,'MASTER KEY'!$A$2:$B10442,2,FALSE)</f>
        <v>#N/A</v>
      </c>
      <c r="C4482" s="149" t="e">
        <f>VLOOKUP(A4482,'MASTER KEY'!$A$2:$C10442,3,TRUE)</f>
        <v>#N/A</v>
      </c>
      <c r="D4482" s="6" t="e">
        <f t="shared" si="123"/>
        <v>#N/A</v>
      </c>
      <c r="E4482" s="149" t="e">
        <f t="shared" si="124"/>
        <v>#N/A</v>
      </c>
      <c r="F4482" s="173">
        <v>1</v>
      </c>
      <c r="G4482" t="e">
        <f>VLOOKUP(A4482,'MASTER KEY'!$A$2:$K9480,11,FALSE)</f>
        <v>#N/A</v>
      </c>
      <c r="H4482">
        <v>0</v>
      </c>
    </row>
    <row r="4483" spans="1:8">
      <c r="A4483" s="6">
        <f>'MASTER KEY'!A4483</f>
        <v>0</v>
      </c>
      <c r="B4483" t="e">
        <f>VLOOKUP(A4483,'MASTER KEY'!$A$2:$B10443,2,FALSE)</f>
        <v>#N/A</v>
      </c>
      <c r="C4483" s="149" t="e">
        <f>VLOOKUP(A4483,'MASTER KEY'!$A$2:$C10443,3,TRUE)</f>
        <v>#N/A</v>
      </c>
      <c r="D4483" s="6" t="e">
        <f t="shared" si="123"/>
        <v>#N/A</v>
      </c>
      <c r="E4483" s="149" t="e">
        <f t="shared" si="124"/>
        <v>#N/A</v>
      </c>
      <c r="F4483" s="173">
        <v>1</v>
      </c>
      <c r="G4483" t="e">
        <f>VLOOKUP(A4483,'MASTER KEY'!$A$2:$K9481,11,FALSE)</f>
        <v>#N/A</v>
      </c>
      <c r="H4483">
        <v>0</v>
      </c>
    </row>
    <row r="4484" spans="1:8">
      <c r="A4484" s="6">
        <f>'MASTER KEY'!A4484</f>
        <v>0</v>
      </c>
      <c r="B4484" t="e">
        <f>VLOOKUP(A4484,'MASTER KEY'!$A$2:$B10444,2,FALSE)</f>
        <v>#N/A</v>
      </c>
      <c r="C4484" s="149" t="e">
        <f>VLOOKUP(A4484,'MASTER KEY'!$A$2:$C10444,3,TRUE)</f>
        <v>#N/A</v>
      </c>
      <c r="D4484" s="6" t="e">
        <f t="shared" si="123"/>
        <v>#N/A</v>
      </c>
      <c r="E4484" s="149" t="e">
        <f t="shared" si="124"/>
        <v>#N/A</v>
      </c>
      <c r="F4484" s="173">
        <v>1</v>
      </c>
      <c r="G4484" t="e">
        <f>VLOOKUP(A4484,'MASTER KEY'!$A$2:$K9482,11,FALSE)</f>
        <v>#N/A</v>
      </c>
      <c r="H4484">
        <v>0</v>
      </c>
    </row>
    <row r="4485" spans="1:8">
      <c r="A4485" s="6">
        <f>'MASTER KEY'!A4485</f>
        <v>0</v>
      </c>
      <c r="B4485" t="e">
        <f>VLOOKUP(A4485,'MASTER KEY'!$A$2:$B10445,2,FALSE)</f>
        <v>#N/A</v>
      </c>
      <c r="C4485" s="149" t="e">
        <f>VLOOKUP(A4485,'MASTER KEY'!$A$2:$C10445,3,TRUE)</f>
        <v>#N/A</v>
      </c>
      <c r="D4485" s="6" t="e">
        <f t="shared" si="123"/>
        <v>#N/A</v>
      </c>
      <c r="E4485" s="149" t="e">
        <f t="shared" si="124"/>
        <v>#N/A</v>
      </c>
      <c r="F4485" s="173">
        <v>1</v>
      </c>
      <c r="G4485" t="e">
        <f>VLOOKUP(A4485,'MASTER KEY'!$A$2:$K9483,11,FALSE)</f>
        <v>#N/A</v>
      </c>
      <c r="H4485">
        <v>0</v>
      </c>
    </row>
    <row r="4486" spans="1:8">
      <c r="A4486" s="6">
        <f>'MASTER KEY'!A4486</f>
        <v>0</v>
      </c>
      <c r="B4486" t="e">
        <f>VLOOKUP(A4486,'MASTER KEY'!$A$2:$B10446,2,FALSE)</f>
        <v>#N/A</v>
      </c>
      <c r="C4486" s="149" t="e">
        <f>VLOOKUP(A4486,'MASTER KEY'!$A$2:$C10446,3,TRUE)</f>
        <v>#N/A</v>
      </c>
      <c r="D4486" s="6" t="e">
        <f t="shared" si="123"/>
        <v>#N/A</v>
      </c>
      <c r="E4486" s="149" t="e">
        <f t="shared" si="124"/>
        <v>#N/A</v>
      </c>
      <c r="F4486" s="173">
        <v>1</v>
      </c>
      <c r="G4486" t="e">
        <f>VLOOKUP(A4486,'MASTER KEY'!$A$2:$K9484,11,FALSE)</f>
        <v>#N/A</v>
      </c>
      <c r="H4486">
        <v>0</v>
      </c>
    </row>
    <row r="4487" spans="1:8">
      <c r="A4487" s="6">
        <f>'MASTER KEY'!A4487</f>
        <v>0</v>
      </c>
      <c r="B4487" t="e">
        <f>VLOOKUP(A4487,'MASTER KEY'!$A$2:$B10447,2,FALSE)</f>
        <v>#N/A</v>
      </c>
      <c r="C4487" s="149" t="e">
        <f>VLOOKUP(A4487,'MASTER KEY'!$A$2:$C10447,3,TRUE)</f>
        <v>#N/A</v>
      </c>
      <c r="D4487" s="6" t="e">
        <f t="shared" si="123"/>
        <v>#N/A</v>
      </c>
      <c r="E4487" s="149" t="e">
        <f t="shared" si="124"/>
        <v>#N/A</v>
      </c>
      <c r="F4487" s="173">
        <v>1</v>
      </c>
      <c r="G4487" t="e">
        <f>VLOOKUP(A4487,'MASTER KEY'!$A$2:$K9485,11,FALSE)</f>
        <v>#N/A</v>
      </c>
      <c r="H4487">
        <v>0</v>
      </c>
    </row>
    <row r="4488" spans="1:8">
      <c r="A4488" s="6">
        <f>'MASTER KEY'!A4488</f>
        <v>0</v>
      </c>
      <c r="B4488" t="e">
        <f>VLOOKUP(A4488,'MASTER KEY'!$A$2:$B10448,2,FALSE)</f>
        <v>#N/A</v>
      </c>
      <c r="C4488" s="149" t="e">
        <f>VLOOKUP(A4488,'MASTER KEY'!$A$2:$C10448,3,TRUE)</f>
        <v>#N/A</v>
      </c>
      <c r="D4488" s="6" t="e">
        <f t="shared" si="123"/>
        <v>#N/A</v>
      </c>
      <c r="E4488" s="149" t="e">
        <f t="shared" si="124"/>
        <v>#N/A</v>
      </c>
      <c r="F4488" s="173">
        <v>1</v>
      </c>
      <c r="G4488" t="e">
        <f>VLOOKUP(A4488,'MASTER KEY'!$A$2:$K9486,11,FALSE)</f>
        <v>#N/A</v>
      </c>
      <c r="H4488">
        <v>0</v>
      </c>
    </row>
    <row r="4489" spans="1:8">
      <c r="A4489" s="6">
        <f>'MASTER KEY'!A4489</f>
        <v>0</v>
      </c>
      <c r="B4489" t="e">
        <f>VLOOKUP(A4489,'MASTER KEY'!$A$2:$B10449,2,FALSE)</f>
        <v>#N/A</v>
      </c>
      <c r="C4489" s="149" t="e">
        <f>VLOOKUP(A4489,'MASTER KEY'!$A$2:$C10449,3,TRUE)</f>
        <v>#N/A</v>
      </c>
      <c r="D4489" s="6" t="e">
        <f t="shared" si="123"/>
        <v>#N/A</v>
      </c>
      <c r="E4489" s="149" t="e">
        <f t="shared" si="124"/>
        <v>#N/A</v>
      </c>
      <c r="F4489" s="173">
        <v>1</v>
      </c>
      <c r="G4489" t="e">
        <f>VLOOKUP(A4489,'MASTER KEY'!$A$2:$K9487,11,FALSE)</f>
        <v>#N/A</v>
      </c>
      <c r="H4489">
        <v>0</v>
      </c>
    </row>
    <row r="4490" spans="1:8">
      <c r="A4490" s="6">
        <f>'MASTER KEY'!A4490</f>
        <v>0</v>
      </c>
      <c r="B4490" t="e">
        <f>VLOOKUP(A4490,'MASTER KEY'!$A$2:$B10450,2,FALSE)</f>
        <v>#N/A</v>
      </c>
      <c r="C4490" s="149" t="e">
        <f>VLOOKUP(A4490,'MASTER KEY'!$A$2:$C10450,3,TRUE)</f>
        <v>#N/A</v>
      </c>
      <c r="D4490" s="6" t="e">
        <f t="shared" si="123"/>
        <v>#N/A</v>
      </c>
      <c r="E4490" s="149" t="e">
        <f t="shared" si="124"/>
        <v>#N/A</v>
      </c>
      <c r="F4490" s="173">
        <v>1</v>
      </c>
      <c r="G4490" t="e">
        <f>VLOOKUP(A4490,'MASTER KEY'!$A$2:$K9488,11,FALSE)</f>
        <v>#N/A</v>
      </c>
      <c r="H4490">
        <v>0</v>
      </c>
    </row>
    <row r="4491" spans="1:8">
      <c r="A4491" s="6">
        <f>'MASTER KEY'!A4491</f>
        <v>0</v>
      </c>
      <c r="B4491" t="e">
        <f>VLOOKUP(A4491,'MASTER KEY'!$A$2:$B10451,2,FALSE)</f>
        <v>#N/A</v>
      </c>
      <c r="C4491" s="149" t="e">
        <f>VLOOKUP(A4491,'MASTER KEY'!$A$2:$C10451,3,TRUE)</f>
        <v>#N/A</v>
      </c>
      <c r="D4491" s="6" t="e">
        <f t="shared" ref="D4491:D4554" si="125">SUBSTITUTE(SUBSTITUTE(SUBSTITUTE(SUBSTITUTE(SUBSTITUTE(SUBSTITUTE(SUBSTITUTE(SUBSTITUTE(SUBSTITUTE(SUBSTITUTE(SUBSTITUTE(SUBSTITUTE(B4491," ","_"),"%",""),"(",""),")",""),"/",""),",",""),"-",""),".",""),"'",""),"&lt;",""),"&gt;",""),"=","")</f>
        <v>#N/A</v>
      </c>
      <c r="E4491" s="149" t="e">
        <f t="shared" si="124"/>
        <v>#N/A</v>
      </c>
      <c r="F4491" s="173">
        <v>1</v>
      </c>
      <c r="G4491" t="e">
        <f>VLOOKUP(A4491,'MASTER KEY'!$A$2:$K9489,11,FALSE)</f>
        <v>#N/A</v>
      </c>
      <c r="H4491">
        <v>0</v>
      </c>
    </row>
    <row r="4492" spans="1:8">
      <c r="A4492" s="6">
        <f>'MASTER KEY'!A4492</f>
        <v>0</v>
      </c>
      <c r="B4492" t="e">
        <f>VLOOKUP(A4492,'MASTER KEY'!$A$2:$B10452,2,FALSE)</f>
        <v>#N/A</v>
      </c>
      <c r="C4492" s="149" t="e">
        <f>VLOOKUP(A4492,'MASTER KEY'!$A$2:$C10452,3,TRUE)</f>
        <v>#N/A</v>
      </c>
      <c r="D4492" s="6" t="e">
        <f t="shared" si="125"/>
        <v>#N/A</v>
      </c>
      <c r="E4492" s="149" t="e">
        <f t="shared" si="124"/>
        <v>#N/A</v>
      </c>
      <c r="F4492" s="173">
        <v>1</v>
      </c>
      <c r="G4492" t="e">
        <f>VLOOKUP(A4492,'MASTER KEY'!$A$2:$K9490,11,FALSE)</f>
        <v>#N/A</v>
      </c>
      <c r="H4492">
        <v>0</v>
      </c>
    </row>
    <row r="4493" spans="1:8">
      <c r="A4493" s="6">
        <f>'MASTER KEY'!A4493</f>
        <v>0</v>
      </c>
      <c r="B4493" t="e">
        <f>VLOOKUP(A4493,'MASTER KEY'!$A$2:$B10453,2,FALSE)</f>
        <v>#N/A</v>
      </c>
      <c r="C4493" s="149" t="e">
        <f>VLOOKUP(A4493,'MASTER KEY'!$A$2:$C10453,3,TRUE)</f>
        <v>#N/A</v>
      </c>
      <c r="D4493" s="6" t="e">
        <f t="shared" si="125"/>
        <v>#N/A</v>
      </c>
      <c r="E4493" s="149" t="e">
        <f t="shared" si="124"/>
        <v>#N/A</v>
      </c>
      <c r="F4493" s="173">
        <v>1</v>
      </c>
      <c r="G4493" t="e">
        <f>VLOOKUP(A4493,'MASTER KEY'!$A$2:$K9491,11,FALSE)</f>
        <v>#N/A</v>
      </c>
      <c r="H4493">
        <v>0</v>
      </c>
    </row>
    <row r="4494" spans="1:8">
      <c r="A4494" s="6">
        <f>'MASTER KEY'!A4494</f>
        <v>0</v>
      </c>
      <c r="B4494" t="e">
        <f>VLOOKUP(A4494,'MASTER KEY'!$A$2:$B10454,2,FALSE)</f>
        <v>#N/A</v>
      </c>
      <c r="C4494" s="149" t="e">
        <f>VLOOKUP(A4494,'MASTER KEY'!$A$2:$C10454,3,TRUE)</f>
        <v>#N/A</v>
      </c>
      <c r="D4494" s="6" t="e">
        <f t="shared" si="125"/>
        <v>#N/A</v>
      </c>
      <c r="E4494" s="149" t="e">
        <f t="shared" si="124"/>
        <v>#N/A</v>
      </c>
      <c r="F4494" s="173">
        <v>1</v>
      </c>
      <c r="G4494" t="e">
        <f>VLOOKUP(A4494,'MASTER KEY'!$A$2:$K9492,11,FALSE)</f>
        <v>#N/A</v>
      </c>
      <c r="H4494">
        <v>0</v>
      </c>
    </row>
    <row r="4495" spans="1:8">
      <c r="A4495" s="6">
        <f>'MASTER KEY'!A4495</f>
        <v>0</v>
      </c>
      <c r="B4495" t="e">
        <f>VLOOKUP(A4495,'MASTER KEY'!$A$2:$B10455,2,FALSE)</f>
        <v>#N/A</v>
      </c>
      <c r="C4495" s="149" t="e">
        <f>VLOOKUP(A4495,'MASTER KEY'!$A$2:$C10455,3,TRUE)</f>
        <v>#N/A</v>
      </c>
      <c r="D4495" s="6" t="e">
        <f t="shared" si="125"/>
        <v>#N/A</v>
      </c>
      <c r="E4495" s="149" t="e">
        <f t="shared" si="124"/>
        <v>#N/A</v>
      </c>
      <c r="F4495" s="173">
        <v>1</v>
      </c>
      <c r="G4495" t="e">
        <f>VLOOKUP(A4495,'MASTER KEY'!$A$2:$K9493,11,FALSE)</f>
        <v>#N/A</v>
      </c>
      <c r="H4495">
        <v>0</v>
      </c>
    </row>
    <row r="4496" spans="1:8">
      <c r="A4496" s="6">
        <f>'MASTER KEY'!A4496</f>
        <v>0</v>
      </c>
      <c r="B4496" t="e">
        <f>VLOOKUP(A4496,'MASTER KEY'!$A$2:$B10456,2,FALSE)</f>
        <v>#N/A</v>
      </c>
      <c r="C4496" s="149" t="e">
        <f>VLOOKUP(A4496,'MASTER KEY'!$A$2:$C10456,3,TRUE)</f>
        <v>#N/A</v>
      </c>
      <c r="D4496" s="6" t="e">
        <f t="shared" si="125"/>
        <v>#N/A</v>
      </c>
      <c r="E4496" s="149" t="e">
        <f t="shared" si="124"/>
        <v>#N/A</v>
      </c>
      <c r="F4496" s="173">
        <v>1</v>
      </c>
      <c r="G4496" t="e">
        <f>VLOOKUP(A4496,'MASTER KEY'!$A$2:$K9494,11,FALSE)</f>
        <v>#N/A</v>
      </c>
      <c r="H4496">
        <v>0</v>
      </c>
    </row>
    <row r="4497" spans="1:8">
      <c r="A4497" s="6">
        <f>'MASTER KEY'!A4497</f>
        <v>0</v>
      </c>
      <c r="B4497" t="e">
        <f>VLOOKUP(A4497,'MASTER KEY'!$A$2:$B10457,2,FALSE)</f>
        <v>#N/A</v>
      </c>
      <c r="C4497" s="149" t="e">
        <f>VLOOKUP(A4497,'MASTER KEY'!$A$2:$C10457,3,TRUE)</f>
        <v>#N/A</v>
      </c>
      <c r="D4497" s="6" t="e">
        <f t="shared" si="125"/>
        <v>#N/A</v>
      </c>
      <c r="E4497" s="149" t="e">
        <f t="shared" si="124"/>
        <v>#N/A</v>
      </c>
      <c r="F4497" s="173">
        <v>1</v>
      </c>
      <c r="G4497" t="e">
        <f>VLOOKUP(A4497,'MASTER KEY'!$A$2:$K9495,11,FALSE)</f>
        <v>#N/A</v>
      </c>
      <c r="H4497">
        <v>0</v>
      </c>
    </row>
    <row r="4498" spans="1:8">
      <c r="A4498" s="6">
        <f>'MASTER KEY'!A4498</f>
        <v>0</v>
      </c>
      <c r="B4498" t="e">
        <f>VLOOKUP(A4498,'MASTER KEY'!$A$2:$B10458,2,FALSE)</f>
        <v>#N/A</v>
      </c>
      <c r="C4498" s="149" t="e">
        <f>VLOOKUP(A4498,'MASTER KEY'!$A$2:$C10458,3,TRUE)</f>
        <v>#N/A</v>
      </c>
      <c r="D4498" s="6" t="e">
        <f t="shared" si="125"/>
        <v>#N/A</v>
      </c>
      <c r="E4498" s="149" t="e">
        <f t="shared" si="124"/>
        <v>#N/A</v>
      </c>
      <c r="F4498" s="173">
        <v>1</v>
      </c>
      <c r="G4498" t="e">
        <f>VLOOKUP(A4498,'MASTER KEY'!$A$2:$K9496,11,FALSE)</f>
        <v>#N/A</v>
      </c>
      <c r="H4498">
        <v>0</v>
      </c>
    </row>
    <row r="4499" spans="1:8">
      <c r="A4499" s="6">
        <f>'MASTER KEY'!A4499</f>
        <v>0</v>
      </c>
      <c r="B4499" t="e">
        <f>VLOOKUP(A4499,'MASTER KEY'!$A$2:$B10459,2,FALSE)</f>
        <v>#N/A</v>
      </c>
      <c r="C4499" s="149" t="e">
        <f>VLOOKUP(A4499,'MASTER KEY'!$A$2:$C10459,3,TRUE)</f>
        <v>#N/A</v>
      </c>
      <c r="D4499" s="6" t="e">
        <f t="shared" si="125"/>
        <v>#N/A</v>
      </c>
      <c r="E4499" s="149" t="e">
        <f t="shared" si="124"/>
        <v>#N/A</v>
      </c>
      <c r="F4499" s="173">
        <v>1</v>
      </c>
      <c r="G4499" t="e">
        <f>VLOOKUP(A4499,'MASTER KEY'!$A$2:$K9497,11,FALSE)</f>
        <v>#N/A</v>
      </c>
      <c r="H4499">
        <v>0</v>
      </c>
    </row>
    <row r="4500" spans="1:8">
      <c r="A4500" s="6">
        <f>'MASTER KEY'!A4500</f>
        <v>0</v>
      </c>
      <c r="B4500" t="e">
        <f>VLOOKUP(A4500,'MASTER KEY'!$A$2:$B10460,2,FALSE)</f>
        <v>#N/A</v>
      </c>
      <c r="C4500" s="149" t="e">
        <f>VLOOKUP(A4500,'MASTER KEY'!$A$2:$C10460,3,TRUE)</f>
        <v>#N/A</v>
      </c>
      <c r="D4500" s="6" t="e">
        <f t="shared" si="125"/>
        <v>#N/A</v>
      </c>
      <c r="E4500" s="149" t="e">
        <f t="shared" si="124"/>
        <v>#N/A</v>
      </c>
      <c r="F4500" s="173">
        <v>1</v>
      </c>
      <c r="G4500" t="e">
        <f>VLOOKUP(A4500,'MASTER KEY'!$A$2:$K9498,11,FALSE)</f>
        <v>#N/A</v>
      </c>
      <c r="H4500">
        <v>0</v>
      </c>
    </row>
    <row r="4501" spans="1:8">
      <c r="A4501" s="6">
        <f>'MASTER KEY'!A4501</f>
        <v>0</v>
      </c>
      <c r="B4501" t="e">
        <f>VLOOKUP(A4501,'MASTER KEY'!$A$2:$B10461,2,FALSE)</f>
        <v>#N/A</v>
      </c>
      <c r="C4501" s="149" t="e">
        <f>VLOOKUP(A4501,'MASTER KEY'!$A$2:$C10461,3,TRUE)</f>
        <v>#N/A</v>
      </c>
      <c r="D4501" s="6" t="e">
        <f t="shared" si="125"/>
        <v>#N/A</v>
      </c>
      <c r="E4501" s="149" t="e">
        <f t="shared" si="124"/>
        <v>#N/A</v>
      </c>
      <c r="F4501" s="173">
        <v>1</v>
      </c>
      <c r="G4501" t="e">
        <f>VLOOKUP(A4501,'MASTER KEY'!$A$2:$K9499,11,FALSE)</f>
        <v>#N/A</v>
      </c>
      <c r="H4501">
        <v>0</v>
      </c>
    </row>
    <row r="4502" spans="1:8">
      <c r="A4502" s="6">
        <f>'MASTER KEY'!A4502</f>
        <v>0</v>
      </c>
      <c r="B4502" t="e">
        <f>VLOOKUP(A4502,'MASTER KEY'!$A$2:$B10462,2,FALSE)</f>
        <v>#N/A</v>
      </c>
      <c r="C4502" s="149" t="e">
        <f>VLOOKUP(A4502,'MASTER KEY'!$A$2:$C10462,3,TRUE)</f>
        <v>#N/A</v>
      </c>
      <c r="D4502" s="6" t="e">
        <f t="shared" si="125"/>
        <v>#N/A</v>
      </c>
      <c r="E4502" s="149" t="e">
        <f t="shared" si="124"/>
        <v>#N/A</v>
      </c>
      <c r="F4502" s="173">
        <v>1</v>
      </c>
      <c r="G4502" t="e">
        <f>VLOOKUP(A4502,'MASTER KEY'!$A$2:$K9500,11,FALSE)</f>
        <v>#N/A</v>
      </c>
      <c r="H4502">
        <v>0</v>
      </c>
    </row>
    <row r="4503" spans="1:8">
      <c r="A4503" s="6">
        <f>'MASTER KEY'!A4503</f>
        <v>0</v>
      </c>
      <c r="B4503" t="e">
        <f>VLOOKUP(A4503,'MASTER KEY'!$A$2:$B10463,2,FALSE)</f>
        <v>#N/A</v>
      </c>
      <c r="C4503" s="149" t="e">
        <f>VLOOKUP(A4503,'MASTER KEY'!$A$2:$C10463,3,TRUE)</f>
        <v>#N/A</v>
      </c>
      <c r="D4503" s="6" t="e">
        <f t="shared" si="125"/>
        <v>#N/A</v>
      </c>
      <c r="E4503" s="149" t="e">
        <f t="shared" si="124"/>
        <v>#N/A</v>
      </c>
      <c r="F4503" s="173">
        <v>1</v>
      </c>
      <c r="G4503" t="e">
        <f>VLOOKUP(A4503,'MASTER KEY'!$A$2:$K9501,11,FALSE)</f>
        <v>#N/A</v>
      </c>
      <c r="H4503">
        <v>0</v>
      </c>
    </row>
    <row r="4504" spans="1:8">
      <c r="A4504" s="6">
        <f>'MASTER KEY'!A4504</f>
        <v>0</v>
      </c>
      <c r="B4504" t="e">
        <f>VLOOKUP(A4504,'MASTER KEY'!$A$2:$B10464,2,FALSE)</f>
        <v>#N/A</v>
      </c>
      <c r="C4504" s="149" t="e">
        <f>VLOOKUP(A4504,'MASTER KEY'!$A$2:$C10464,3,TRUE)</f>
        <v>#N/A</v>
      </c>
      <c r="D4504" s="6" t="e">
        <f t="shared" si="125"/>
        <v>#N/A</v>
      </c>
      <c r="E4504" s="149" t="e">
        <f t="shared" si="124"/>
        <v>#N/A</v>
      </c>
      <c r="F4504" s="173">
        <v>1</v>
      </c>
      <c r="G4504" t="e">
        <f>VLOOKUP(A4504,'MASTER KEY'!$A$2:$K9502,11,FALSE)</f>
        <v>#N/A</v>
      </c>
      <c r="H4504">
        <v>0</v>
      </c>
    </row>
    <row r="4505" spans="1:8">
      <c r="A4505" s="6">
        <f>'MASTER KEY'!A4505</f>
        <v>0</v>
      </c>
      <c r="B4505" t="e">
        <f>VLOOKUP(A4505,'MASTER KEY'!$A$2:$B10465,2,FALSE)</f>
        <v>#N/A</v>
      </c>
      <c r="C4505" s="149" t="e">
        <f>VLOOKUP(A4505,'MASTER KEY'!$A$2:$C10465,3,TRUE)</f>
        <v>#N/A</v>
      </c>
      <c r="D4505" s="6" t="e">
        <f t="shared" si="125"/>
        <v>#N/A</v>
      </c>
      <c r="E4505" s="149" t="e">
        <f t="shared" si="124"/>
        <v>#N/A</v>
      </c>
      <c r="F4505" s="173">
        <v>1</v>
      </c>
      <c r="G4505" t="e">
        <f>VLOOKUP(A4505,'MASTER KEY'!$A$2:$K9503,11,FALSE)</f>
        <v>#N/A</v>
      </c>
      <c r="H4505">
        <v>0</v>
      </c>
    </row>
    <row r="4506" spans="1:8">
      <c r="A4506" s="6">
        <f>'MASTER KEY'!A4506</f>
        <v>0</v>
      </c>
      <c r="B4506" t="e">
        <f>VLOOKUP(A4506,'MASTER KEY'!$A$2:$B10466,2,FALSE)</f>
        <v>#N/A</v>
      </c>
      <c r="C4506" s="149" t="e">
        <f>VLOOKUP(A4506,'MASTER KEY'!$A$2:$C10466,3,TRUE)</f>
        <v>#N/A</v>
      </c>
      <c r="D4506" s="6" t="e">
        <f t="shared" si="125"/>
        <v>#N/A</v>
      </c>
      <c r="E4506" s="149" t="e">
        <f t="shared" si="124"/>
        <v>#N/A</v>
      </c>
      <c r="F4506" s="173">
        <v>1</v>
      </c>
      <c r="G4506" t="e">
        <f>VLOOKUP(A4506,'MASTER KEY'!$A$2:$K9504,11,FALSE)</f>
        <v>#N/A</v>
      </c>
      <c r="H4506">
        <v>0</v>
      </c>
    </row>
    <row r="4507" spans="1:8">
      <c r="A4507" s="6">
        <f>'MASTER KEY'!A4507</f>
        <v>0</v>
      </c>
      <c r="B4507" t="e">
        <f>VLOOKUP(A4507,'MASTER KEY'!$A$2:$B10467,2,FALSE)</f>
        <v>#N/A</v>
      </c>
      <c r="C4507" s="149" t="e">
        <f>VLOOKUP(A4507,'MASTER KEY'!$A$2:$C10467,3,TRUE)</f>
        <v>#N/A</v>
      </c>
      <c r="D4507" s="6" t="e">
        <f t="shared" si="125"/>
        <v>#N/A</v>
      </c>
      <c r="E4507" s="149" t="e">
        <f t="shared" si="124"/>
        <v>#N/A</v>
      </c>
      <c r="F4507" s="173">
        <v>1</v>
      </c>
      <c r="G4507" t="e">
        <f>VLOOKUP(A4507,'MASTER KEY'!$A$2:$K9505,11,FALSE)</f>
        <v>#N/A</v>
      </c>
      <c r="H4507">
        <v>0</v>
      </c>
    </row>
    <row r="4508" spans="1:8">
      <c r="A4508" s="6">
        <f>'MASTER KEY'!A4508</f>
        <v>0</v>
      </c>
      <c r="B4508" t="e">
        <f>VLOOKUP(A4508,'MASTER KEY'!$A$2:$B10468,2,FALSE)</f>
        <v>#N/A</v>
      </c>
      <c r="C4508" s="149" t="e">
        <f>VLOOKUP(A4508,'MASTER KEY'!$A$2:$C10468,3,TRUE)</f>
        <v>#N/A</v>
      </c>
      <c r="D4508" s="6" t="e">
        <f t="shared" si="125"/>
        <v>#N/A</v>
      </c>
      <c r="E4508" s="149" t="e">
        <f t="shared" si="124"/>
        <v>#N/A</v>
      </c>
      <c r="F4508" s="173">
        <v>1</v>
      </c>
      <c r="G4508" t="e">
        <f>VLOOKUP(A4508,'MASTER KEY'!$A$2:$K9506,11,FALSE)</f>
        <v>#N/A</v>
      </c>
      <c r="H4508">
        <v>0</v>
      </c>
    </row>
    <row r="4509" spans="1:8">
      <c r="A4509" s="6">
        <f>'MASTER KEY'!A4509</f>
        <v>0</v>
      </c>
      <c r="B4509" t="e">
        <f>VLOOKUP(A4509,'MASTER KEY'!$A$2:$B10469,2,FALSE)</f>
        <v>#N/A</v>
      </c>
      <c r="C4509" s="149" t="e">
        <f>VLOOKUP(A4509,'MASTER KEY'!$A$2:$C10469,3,TRUE)</f>
        <v>#N/A</v>
      </c>
      <c r="D4509" s="6" t="e">
        <f t="shared" si="125"/>
        <v>#N/A</v>
      </c>
      <c r="E4509" s="149" t="e">
        <f t="shared" si="124"/>
        <v>#N/A</v>
      </c>
      <c r="F4509" s="173">
        <v>1</v>
      </c>
      <c r="G4509" t="e">
        <f>VLOOKUP(A4509,'MASTER KEY'!$A$2:$K9507,11,FALSE)</f>
        <v>#N/A</v>
      </c>
      <c r="H4509">
        <v>0</v>
      </c>
    </row>
    <row r="4510" spans="1:8">
      <c r="A4510" s="6">
        <f>'MASTER KEY'!A4510</f>
        <v>0</v>
      </c>
      <c r="B4510" t="e">
        <f>VLOOKUP(A4510,'MASTER KEY'!$A$2:$B10470,2,FALSE)</f>
        <v>#N/A</v>
      </c>
      <c r="C4510" s="149" t="e">
        <f>VLOOKUP(A4510,'MASTER KEY'!$A$2:$C10470,3,TRUE)</f>
        <v>#N/A</v>
      </c>
      <c r="D4510" s="6" t="e">
        <f t="shared" si="125"/>
        <v>#N/A</v>
      </c>
      <c r="E4510" s="149" t="e">
        <f t="shared" si="124"/>
        <v>#N/A</v>
      </c>
      <c r="F4510" s="173">
        <v>1</v>
      </c>
      <c r="G4510" t="e">
        <f>VLOOKUP(A4510,'MASTER KEY'!$A$2:$K9508,11,FALSE)</f>
        <v>#N/A</v>
      </c>
      <c r="H4510">
        <v>0</v>
      </c>
    </row>
    <row r="4511" spans="1:8">
      <c r="A4511" s="6">
        <f>'MASTER KEY'!A4511</f>
        <v>0</v>
      </c>
      <c r="B4511" t="e">
        <f>VLOOKUP(A4511,'MASTER KEY'!$A$2:$B10471,2,FALSE)</f>
        <v>#N/A</v>
      </c>
      <c r="C4511" s="149" t="e">
        <f>VLOOKUP(A4511,'MASTER KEY'!$A$2:$C10471,3,TRUE)</f>
        <v>#N/A</v>
      </c>
      <c r="D4511" s="6" t="e">
        <f t="shared" si="125"/>
        <v>#N/A</v>
      </c>
      <c r="E4511" s="149" t="e">
        <f t="shared" si="124"/>
        <v>#N/A</v>
      </c>
      <c r="F4511" s="173">
        <v>1</v>
      </c>
      <c r="G4511" t="e">
        <f>VLOOKUP(A4511,'MASTER KEY'!$A$2:$K9509,11,FALSE)</f>
        <v>#N/A</v>
      </c>
      <c r="H4511">
        <v>0</v>
      </c>
    </row>
    <row r="4512" spans="1:8">
      <c r="A4512" s="6">
        <f>'MASTER KEY'!A4512</f>
        <v>0</v>
      </c>
      <c r="B4512" t="e">
        <f>VLOOKUP(A4512,'MASTER KEY'!$A$2:$B10472,2,FALSE)</f>
        <v>#N/A</v>
      </c>
      <c r="C4512" s="149" t="e">
        <f>VLOOKUP(A4512,'MASTER KEY'!$A$2:$C10472,3,TRUE)</f>
        <v>#N/A</v>
      </c>
      <c r="D4512" s="6" t="e">
        <f t="shared" si="125"/>
        <v>#N/A</v>
      </c>
      <c r="E4512" s="149" t="e">
        <f t="shared" si="124"/>
        <v>#N/A</v>
      </c>
      <c r="F4512" s="173">
        <v>1</v>
      </c>
      <c r="G4512" t="e">
        <f>VLOOKUP(A4512,'MASTER KEY'!$A$2:$K9510,11,FALSE)</f>
        <v>#N/A</v>
      </c>
      <c r="H4512">
        <v>0</v>
      </c>
    </row>
    <row r="4513" spans="1:8">
      <c r="A4513" s="6">
        <f>'MASTER KEY'!A4513</f>
        <v>0</v>
      </c>
      <c r="B4513" t="e">
        <f>VLOOKUP(A4513,'MASTER KEY'!$A$2:$B10473,2,FALSE)</f>
        <v>#N/A</v>
      </c>
      <c r="C4513" s="149" t="e">
        <f>VLOOKUP(A4513,'MASTER KEY'!$A$2:$C10473,3,TRUE)</f>
        <v>#N/A</v>
      </c>
      <c r="D4513" s="6" t="e">
        <f t="shared" si="125"/>
        <v>#N/A</v>
      </c>
      <c r="E4513" s="149" t="e">
        <f t="shared" si="124"/>
        <v>#N/A</v>
      </c>
      <c r="F4513" s="173">
        <v>1</v>
      </c>
      <c r="G4513" t="e">
        <f>VLOOKUP(A4513,'MASTER KEY'!$A$2:$K9511,11,FALSE)</f>
        <v>#N/A</v>
      </c>
      <c r="H4513">
        <v>0</v>
      </c>
    </row>
    <row r="4514" spans="1:8">
      <c r="A4514" s="6">
        <f>'MASTER KEY'!A4514</f>
        <v>0</v>
      </c>
      <c r="B4514" t="e">
        <f>VLOOKUP(A4514,'MASTER KEY'!$A$2:$B10474,2,FALSE)</f>
        <v>#N/A</v>
      </c>
      <c r="C4514" s="149" t="e">
        <f>VLOOKUP(A4514,'MASTER KEY'!$A$2:$C10474,3,TRUE)</f>
        <v>#N/A</v>
      </c>
      <c r="D4514" s="6" t="e">
        <f t="shared" si="125"/>
        <v>#N/A</v>
      </c>
      <c r="E4514" s="149" t="e">
        <f t="shared" si="124"/>
        <v>#N/A</v>
      </c>
      <c r="F4514" s="173">
        <v>1</v>
      </c>
      <c r="G4514" t="e">
        <f>VLOOKUP(A4514,'MASTER KEY'!$A$2:$K9512,11,FALSE)</f>
        <v>#N/A</v>
      </c>
      <c r="H4514">
        <v>0</v>
      </c>
    </row>
    <row r="4515" spans="1:8">
      <c r="A4515" s="6">
        <f>'MASTER KEY'!A4515</f>
        <v>0</v>
      </c>
      <c r="B4515" t="e">
        <f>VLOOKUP(A4515,'MASTER KEY'!$A$2:$B10475,2,FALSE)</f>
        <v>#N/A</v>
      </c>
      <c r="C4515" s="149" t="e">
        <f>VLOOKUP(A4515,'MASTER KEY'!$A$2:$C10475,3,TRUE)</f>
        <v>#N/A</v>
      </c>
      <c r="D4515" s="6" t="e">
        <f t="shared" si="125"/>
        <v>#N/A</v>
      </c>
      <c r="E4515" s="149" t="e">
        <f t="shared" si="124"/>
        <v>#N/A</v>
      </c>
      <c r="F4515" s="173">
        <v>1</v>
      </c>
      <c r="G4515" t="e">
        <f>VLOOKUP(A4515,'MASTER KEY'!$A$2:$K9513,11,FALSE)</f>
        <v>#N/A</v>
      </c>
      <c r="H4515">
        <v>0</v>
      </c>
    </row>
    <row r="4516" spans="1:8">
      <c r="A4516" s="6">
        <f>'MASTER KEY'!A4516</f>
        <v>0</v>
      </c>
      <c r="B4516" t="e">
        <f>VLOOKUP(A4516,'MASTER KEY'!$A$2:$B10476,2,FALSE)</f>
        <v>#N/A</v>
      </c>
      <c r="C4516" s="149" t="e">
        <f>VLOOKUP(A4516,'MASTER KEY'!$A$2:$C10476,3,TRUE)</f>
        <v>#N/A</v>
      </c>
      <c r="D4516" s="6" t="e">
        <f t="shared" si="125"/>
        <v>#N/A</v>
      </c>
      <c r="E4516" s="149" t="e">
        <f t="shared" si="124"/>
        <v>#N/A</v>
      </c>
      <c r="F4516" s="173">
        <v>1</v>
      </c>
      <c r="G4516" t="e">
        <f>VLOOKUP(A4516,'MASTER KEY'!$A$2:$K9514,11,FALSE)</f>
        <v>#N/A</v>
      </c>
      <c r="H4516">
        <v>0</v>
      </c>
    </row>
    <row r="4517" spans="1:8">
      <c r="A4517" s="6">
        <f>'MASTER KEY'!A4517</f>
        <v>0</v>
      </c>
      <c r="B4517" t="e">
        <f>VLOOKUP(A4517,'MASTER KEY'!$A$2:$B10477,2,FALSE)</f>
        <v>#N/A</v>
      </c>
      <c r="C4517" s="149" t="e">
        <f>VLOOKUP(A4517,'MASTER KEY'!$A$2:$C10477,3,TRUE)</f>
        <v>#N/A</v>
      </c>
      <c r="D4517" s="6" t="e">
        <f t="shared" si="125"/>
        <v>#N/A</v>
      </c>
      <c r="E4517" s="149" t="e">
        <f t="shared" si="124"/>
        <v>#N/A</v>
      </c>
      <c r="F4517" s="173">
        <v>1</v>
      </c>
      <c r="G4517" t="e">
        <f>VLOOKUP(A4517,'MASTER KEY'!$A$2:$K9515,11,FALSE)</f>
        <v>#N/A</v>
      </c>
      <c r="H4517">
        <v>0</v>
      </c>
    </row>
    <row r="4518" spans="1:8">
      <c r="A4518" s="6">
        <f>'MASTER KEY'!A4518</f>
        <v>0</v>
      </c>
      <c r="B4518" t="e">
        <f>VLOOKUP(A4518,'MASTER KEY'!$A$2:$B10478,2,FALSE)</f>
        <v>#N/A</v>
      </c>
      <c r="C4518" s="149" t="e">
        <f>VLOOKUP(A4518,'MASTER KEY'!$A$2:$C10478,3,TRUE)</f>
        <v>#N/A</v>
      </c>
      <c r="D4518" s="6" t="e">
        <f t="shared" si="125"/>
        <v>#N/A</v>
      </c>
      <c r="E4518" s="149" t="e">
        <f t="shared" si="124"/>
        <v>#N/A</v>
      </c>
      <c r="F4518" s="173">
        <v>1</v>
      </c>
      <c r="G4518" t="e">
        <f>VLOOKUP(A4518,'MASTER KEY'!$A$2:$K9516,11,FALSE)</f>
        <v>#N/A</v>
      </c>
      <c r="H4518">
        <v>0</v>
      </c>
    </row>
    <row r="4519" spans="1:8">
      <c r="A4519" s="6">
        <f>'MASTER KEY'!A4519</f>
        <v>0</v>
      </c>
      <c r="B4519" t="e">
        <f>VLOOKUP(A4519,'MASTER KEY'!$A$2:$B10479,2,FALSE)</f>
        <v>#N/A</v>
      </c>
      <c r="C4519" s="149" t="e">
        <f>VLOOKUP(A4519,'MASTER KEY'!$A$2:$C10479,3,TRUE)</f>
        <v>#N/A</v>
      </c>
      <c r="D4519" s="6" t="e">
        <f t="shared" si="125"/>
        <v>#N/A</v>
      </c>
      <c r="E4519" s="149" t="e">
        <f t="shared" si="124"/>
        <v>#N/A</v>
      </c>
      <c r="F4519" s="173">
        <v>1</v>
      </c>
      <c r="G4519" t="e">
        <f>VLOOKUP(A4519,'MASTER KEY'!$A$2:$K9517,11,FALSE)</f>
        <v>#N/A</v>
      </c>
      <c r="H4519">
        <v>0</v>
      </c>
    </row>
    <row r="4520" spans="1:8">
      <c r="A4520" s="6">
        <f>'MASTER KEY'!A4520</f>
        <v>0</v>
      </c>
      <c r="B4520" t="e">
        <f>VLOOKUP(A4520,'MASTER KEY'!$A$2:$B10480,2,FALSE)</f>
        <v>#N/A</v>
      </c>
      <c r="C4520" s="149" t="e">
        <f>VLOOKUP(A4520,'MASTER KEY'!$A$2:$C10480,3,TRUE)</f>
        <v>#N/A</v>
      </c>
      <c r="D4520" s="6" t="e">
        <f t="shared" si="125"/>
        <v>#N/A</v>
      </c>
      <c r="E4520" s="149" t="e">
        <f t="shared" si="124"/>
        <v>#N/A</v>
      </c>
      <c r="F4520" s="173">
        <v>1</v>
      </c>
      <c r="G4520" t="e">
        <f>VLOOKUP(A4520,'MASTER KEY'!$A$2:$K9518,11,FALSE)</f>
        <v>#N/A</v>
      </c>
      <c r="H4520">
        <v>0</v>
      </c>
    </row>
    <row r="4521" spans="1:8">
      <c r="A4521" s="6">
        <f>'MASTER KEY'!A4521</f>
        <v>0</v>
      </c>
      <c r="B4521" t="e">
        <f>VLOOKUP(A4521,'MASTER KEY'!$A$2:$B10481,2,FALSE)</f>
        <v>#N/A</v>
      </c>
      <c r="C4521" s="149" t="e">
        <f>VLOOKUP(A4521,'MASTER KEY'!$A$2:$C10481,3,TRUE)</f>
        <v>#N/A</v>
      </c>
      <c r="D4521" s="6" t="e">
        <f t="shared" si="125"/>
        <v>#N/A</v>
      </c>
      <c r="E4521" s="149" t="e">
        <f t="shared" si="124"/>
        <v>#N/A</v>
      </c>
      <c r="F4521" s="173">
        <v>1</v>
      </c>
      <c r="G4521" t="e">
        <f>VLOOKUP(A4521,'MASTER KEY'!$A$2:$K9519,11,FALSE)</f>
        <v>#N/A</v>
      </c>
      <c r="H4521">
        <v>0</v>
      </c>
    </row>
    <row r="4522" spans="1:8">
      <c r="A4522" s="6">
        <f>'MASTER KEY'!A4522</f>
        <v>0</v>
      </c>
      <c r="B4522" t="e">
        <f>VLOOKUP(A4522,'MASTER KEY'!$A$2:$B10482,2,FALSE)</f>
        <v>#N/A</v>
      </c>
      <c r="C4522" s="149" t="e">
        <f>VLOOKUP(A4522,'MASTER KEY'!$A$2:$C10482,3,TRUE)</f>
        <v>#N/A</v>
      </c>
      <c r="D4522" s="6" t="e">
        <f t="shared" si="125"/>
        <v>#N/A</v>
      </c>
      <c r="E4522" s="149" t="e">
        <f t="shared" si="124"/>
        <v>#N/A</v>
      </c>
      <c r="F4522" s="173">
        <v>1</v>
      </c>
      <c r="G4522" t="e">
        <f>VLOOKUP(A4522,'MASTER KEY'!$A$2:$K9520,11,FALSE)</f>
        <v>#N/A</v>
      </c>
      <c r="H4522">
        <v>0</v>
      </c>
    </row>
    <row r="4523" spans="1:8">
      <c r="A4523" s="6">
        <f>'MASTER KEY'!A4523</f>
        <v>0</v>
      </c>
      <c r="B4523" t="e">
        <f>VLOOKUP(A4523,'MASTER KEY'!$A$2:$B10483,2,FALSE)</f>
        <v>#N/A</v>
      </c>
      <c r="C4523" s="149" t="e">
        <f>VLOOKUP(A4523,'MASTER KEY'!$A$2:$C10483,3,TRUE)</f>
        <v>#N/A</v>
      </c>
      <c r="D4523" s="6" t="e">
        <f t="shared" si="125"/>
        <v>#N/A</v>
      </c>
      <c r="E4523" s="149" t="e">
        <f t="shared" si="124"/>
        <v>#N/A</v>
      </c>
      <c r="F4523" s="173">
        <v>1</v>
      </c>
      <c r="G4523" t="e">
        <f>VLOOKUP(A4523,'MASTER KEY'!$A$2:$K9521,11,FALSE)</f>
        <v>#N/A</v>
      </c>
      <c r="H4523">
        <v>0</v>
      </c>
    </row>
    <row r="4524" spans="1:8">
      <c r="A4524" s="6">
        <f>'MASTER KEY'!A4524</f>
        <v>0</v>
      </c>
      <c r="B4524" t="e">
        <f>VLOOKUP(A4524,'MASTER KEY'!$A$2:$B10484,2,FALSE)</f>
        <v>#N/A</v>
      </c>
      <c r="C4524" s="149" t="e">
        <f>VLOOKUP(A4524,'MASTER KEY'!$A$2:$C10484,3,TRUE)</f>
        <v>#N/A</v>
      </c>
      <c r="D4524" s="6" t="e">
        <f t="shared" si="125"/>
        <v>#N/A</v>
      </c>
      <c r="E4524" s="149" t="e">
        <f t="shared" si="124"/>
        <v>#N/A</v>
      </c>
      <c r="F4524" s="173">
        <v>1</v>
      </c>
      <c r="G4524" t="e">
        <f>VLOOKUP(A4524,'MASTER KEY'!$A$2:$K9522,11,FALSE)</f>
        <v>#N/A</v>
      </c>
      <c r="H4524">
        <v>0</v>
      </c>
    </row>
    <row r="4525" spans="1:8">
      <c r="A4525" s="6">
        <f>'MASTER KEY'!A4525</f>
        <v>0</v>
      </c>
      <c r="B4525" t="e">
        <f>VLOOKUP(A4525,'MASTER KEY'!$A$2:$B10485,2,FALSE)</f>
        <v>#N/A</v>
      </c>
      <c r="C4525" s="149" t="e">
        <f>VLOOKUP(A4525,'MASTER KEY'!$A$2:$C10485,3,TRUE)</f>
        <v>#N/A</v>
      </c>
      <c r="D4525" s="6" t="e">
        <f t="shared" si="125"/>
        <v>#N/A</v>
      </c>
      <c r="E4525" s="149" t="e">
        <f t="shared" si="124"/>
        <v>#N/A</v>
      </c>
      <c r="F4525" s="173">
        <v>1</v>
      </c>
      <c r="G4525" t="e">
        <f>VLOOKUP(A4525,'MASTER KEY'!$A$2:$K9523,11,FALSE)</f>
        <v>#N/A</v>
      </c>
      <c r="H4525">
        <v>0</v>
      </c>
    </row>
    <row r="4526" spans="1:8">
      <c r="A4526" s="6">
        <f>'MASTER KEY'!A4526</f>
        <v>0</v>
      </c>
      <c r="B4526" t="e">
        <f>VLOOKUP(A4526,'MASTER KEY'!$A$2:$B10486,2,FALSE)</f>
        <v>#N/A</v>
      </c>
      <c r="C4526" s="149" t="e">
        <f>VLOOKUP(A4526,'MASTER KEY'!$A$2:$C10486,3,TRUE)</f>
        <v>#N/A</v>
      </c>
      <c r="D4526" s="6" t="e">
        <f t="shared" si="125"/>
        <v>#N/A</v>
      </c>
      <c r="E4526" s="149" t="e">
        <f t="shared" si="124"/>
        <v>#N/A</v>
      </c>
      <c r="F4526" s="173">
        <v>1</v>
      </c>
      <c r="G4526" t="e">
        <f>VLOOKUP(A4526,'MASTER KEY'!$A$2:$K9524,11,FALSE)</f>
        <v>#N/A</v>
      </c>
      <c r="H4526">
        <v>0</v>
      </c>
    </row>
    <row r="4527" spans="1:8">
      <c r="A4527" s="6">
        <f>'MASTER KEY'!A4527</f>
        <v>0</v>
      </c>
      <c r="B4527" t="e">
        <f>VLOOKUP(A4527,'MASTER KEY'!$A$2:$B10487,2,FALSE)</f>
        <v>#N/A</v>
      </c>
      <c r="C4527" s="149" t="e">
        <f>VLOOKUP(A4527,'MASTER KEY'!$A$2:$C10487,3,TRUE)</f>
        <v>#N/A</v>
      </c>
      <c r="D4527" s="6" t="e">
        <f t="shared" si="125"/>
        <v>#N/A</v>
      </c>
      <c r="E4527" s="149" t="e">
        <f t="shared" si="124"/>
        <v>#N/A</v>
      </c>
      <c r="F4527" s="173">
        <v>1</v>
      </c>
      <c r="G4527" t="e">
        <f>VLOOKUP(A4527,'MASTER KEY'!$A$2:$K9525,11,FALSE)</f>
        <v>#N/A</v>
      </c>
      <c r="H4527">
        <v>0</v>
      </c>
    </row>
    <row r="4528" spans="1:8">
      <c r="A4528" s="6">
        <f>'MASTER KEY'!A4528</f>
        <v>0</v>
      </c>
      <c r="B4528" t="e">
        <f>VLOOKUP(A4528,'MASTER KEY'!$A$2:$B10488,2,FALSE)</f>
        <v>#N/A</v>
      </c>
      <c r="C4528" s="149" t="e">
        <f>VLOOKUP(A4528,'MASTER KEY'!$A$2:$C10488,3,TRUE)</f>
        <v>#N/A</v>
      </c>
      <c r="D4528" s="6" t="e">
        <f t="shared" si="125"/>
        <v>#N/A</v>
      </c>
      <c r="E4528" s="149" t="e">
        <f t="shared" si="124"/>
        <v>#N/A</v>
      </c>
      <c r="F4528" s="173">
        <v>1</v>
      </c>
      <c r="G4528" t="e">
        <f>VLOOKUP(A4528,'MASTER KEY'!$A$2:$K9526,11,FALSE)</f>
        <v>#N/A</v>
      </c>
      <c r="H4528">
        <v>0</v>
      </c>
    </row>
    <row r="4529" spans="1:8">
      <c r="A4529" s="6">
        <f>'MASTER KEY'!A4529</f>
        <v>0</v>
      </c>
      <c r="B4529" t="e">
        <f>VLOOKUP(A4529,'MASTER KEY'!$A$2:$B10489,2,FALSE)</f>
        <v>#N/A</v>
      </c>
      <c r="C4529" s="149" t="e">
        <f>VLOOKUP(A4529,'MASTER KEY'!$A$2:$C10489,3,TRUE)</f>
        <v>#N/A</v>
      </c>
      <c r="D4529" s="6" t="e">
        <f t="shared" si="125"/>
        <v>#N/A</v>
      </c>
      <c r="E4529" s="149" t="e">
        <f t="shared" si="124"/>
        <v>#N/A</v>
      </c>
      <c r="F4529" s="173">
        <v>1</v>
      </c>
      <c r="G4529" t="e">
        <f>VLOOKUP(A4529,'MASTER KEY'!$A$2:$K9527,11,FALSE)</f>
        <v>#N/A</v>
      </c>
      <c r="H4529">
        <v>0</v>
      </c>
    </row>
    <row r="4530" spans="1:8">
      <c r="A4530" s="6">
        <f>'MASTER KEY'!A4530</f>
        <v>0</v>
      </c>
      <c r="B4530" t="e">
        <f>VLOOKUP(A4530,'MASTER KEY'!$A$2:$B10490,2,FALSE)</f>
        <v>#N/A</v>
      </c>
      <c r="C4530" s="149" t="e">
        <f>VLOOKUP(A4530,'MASTER KEY'!$A$2:$C10490,3,TRUE)</f>
        <v>#N/A</v>
      </c>
      <c r="D4530" s="6" t="e">
        <f t="shared" si="125"/>
        <v>#N/A</v>
      </c>
      <c r="E4530" s="149" t="e">
        <f t="shared" si="124"/>
        <v>#N/A</v>
      </c>
      <c r="F4530" s="173">
        <v>1</v>
      </c>
      <c r="G4530" t="e">
        <f>VLOOKUP(A4530,'MASTER KEY'!$A$2:$K9528,11,FALSE)</f>
        <v>#N/A</v>
      </c>
      <c r="H4530">
        <v>0</v>
      </c>
    </row>
    <row r="4531" spans="1:8">
      <c r="A4531" s="6">
        <f>'MASTER KEY'!A4531</f>
        <v>0</v>
      </c>
      <c r="B4531" t="e">
        <f>VLOOKUP(A4531,'MASTER KEY'!$A$2:$B10491,2,FALSE)</f>
        <v>#N/A</v>
      </c>
      <c r="C4531" s="149" t="e">
        <f>VLOOKUP(A4531,'MASTER KEY'!$A$2:$C10491,3,TRUE)</f>
        <v>#N/A</v>
      </c>
      <c r="D4531" s="6" t="e">
        <f t="shared" si="125"/>
        <v>#N/A</v>
      </c>
      <c r="E4531" s="149" t="e">
        <f t="shared" si="124"/>
        <v>#N/A</v>
      </c>
      <c r="F4531" s="173">
        <v>1</v>
      </c>
      <c r="G4531" t="e">
        <f>VLOOKUP(A4531,'MASTER KEY'!$A$2:$K9529,11,FALSE)</f>
        <v>#N/A</v>
      </c>
      <c r="H4531">
        <v>0</v>
      </c>
    </row>
    <row r="4532" spans="1:8">
      <c r="A4532" s="6">
        <f>'MASTER KEY'!A4532</f>
        <v>0</v>
      </c>
      <c r="B4532" t="e">
        <f>VLOOKUP(A4532,'MASTER KEY'!$A$2:$B10492,2,FALSE)</f>
        <v>#N/A</v>
      </c>
      <c r="C4532" s="149" t="e">
        <f>VLOOKUP(A4532,'MASTER KEY'!$A$2:$C10492,3,TRUE)</f>
        <v>#N/A</v>
      </c>
      <c r="D4532" s="6" t="e">
        <f t="shared" si="125"/>
        <v>#N/A</v>
      </c>
      <c r="E4532" s="149" t="e">
        <f t="shared" si="124"/>
        <v>#N/A</v>
      </c>
      <c r="F4532" s="173">
        <v>1</v>
      </c>
      <c r="G4532" t="e">
        <f>VLOOKUP(A4532,'MASTER KEY'!$A$2:$K9530,11,FALSE)</f>
        <v>#N/A</v>
      </c>
      <c r="H4532">
        <v>0</v>
      </c>
    </row>
    <row r="4533" spans="1:8">
      <c r="A4533" s="6">
        <f>'MASTER KEY'!A4533</f>
        <v>0</v>
      </c>
      <c r="B4533" t="e">
        <f>VLOOKUP(A4533,'MASTER KEY'!$A$2:$B10493,2,FALSE)</f>
        <v>#N/A</v>
      </c>
      <c r="C4533" s="149" t="e">
        <f>VLOOKUP(A4533,'MASTER KEY'!$A$2:$C10493,3,TRUE)</f>
        <v>#N/A</v>
      </c>
      <c r="D4533" s="6" t="e">
        <f t="shared" si="125"/>
        <v>#N/A</v>
      </c>
      <c r="E4533" s="149" t="e">
        <f t="shared" si="124"/>
        <v>#N/A</v>
      </c>
      <c r="F4533" s="173">
        <v>1</v>
      </c>
      <c r="G4533" t="e">
        <f>VLOOKUP(A4533,'MASTER KEY'!$A$2:$K9531,11,FALSE)</f>
        <v>#N/A</v>
      </c>
      <c r="H4533">
        <v>0</v>
      </c>
    </row>
    <row r="4534" spans="1:8">
      <c r="A4534" s="6">
        <f>'MASTER KEY'!A4534</f>
        <v>0</v>
      </c>
      <c r="B4534" t="e">
        <f>VLOOKUP(A4534,'MASTER KEY'!$A$2:$B10494,2,FALSE)</f>
        <v>#N/A</v>
      </c>
      <c r="C4534" s="149" t="e">
        <f>VLOOKUP(A4534,'MASTER KEY'!$A$2:$C10494,3,TRUE)</f>
        <v>#N/A</v>
      </c>
      <c r="D4534" s="6" t="e">
        <f t="shared" si="125"/>
        <v>#N/A</v>
      </c>
      <c r="E4534" s="149" t="e">
        <f t="shared" si="124"/>
        <v>#N/A</v>
      </c>
      <c r="F4534" s="173">
        <v>1</v>
      </c>
      <c r="G4534" t="e">
        <f>VLOOKUP(A4534,'MASTER KEY'!$A$2:$K9532,11,FALSE)</f>
        <v>#N/A</v>
      </c>
      <c r="H4534">
        <v>0</v>
      </c>
    </row>
    <row r="4535" spans="1:8">
      <c r="A4535" s="6">
        <f>'MASTER KEY'!A4535</f>
        <v>0</v>
      </c>
      <c r="B4535" t="e">
        <f>VLOOKUP(A4535,'MASTER KEY'!$A$2:$B10495,2,FALSE)</f>
        <v>#N/A</v>
      </c>
      <c r="C4535" s="149" t="e">
        <f>VLOOKUP(A4535,'MASTER KEY'!$A$2:$C10495,3,TRUE)</f>
        <v>#N/A</v>
      </c>
      <c r="D4535" s="6" t="e">
        <f t="shared" si="125"/>
        <v>#N/A</v>
      </c>
      <c r="E4535" s="149" t="e">
        <f t="shared" si="124"/>
        <v>#N/A</v>
      </c>
      <c r="F4535" s="173">
        <v>1</v>
      </c>
      <c r="G4535" t="e">
        <f>VLOOKUP(A4535,'MASTER KEY'!$A$2:$K9533,11,FALSE)</f>
        <v>#N/A</v>
      </c>
      <c r="H4535">
        <v>0</v>
      </c>
    </row>
    <row r="4536" spans="1:8">
      <c r="A4536" s="6">
        <f>'MASTER KEY'!A4536</f>
        <v>0</v>
      </c>
      <c r="B4536" t="e">
        <f>VLOOKUP(A4536,'MASTER KEY'!$A$2:$B10496,2,FALSE)</f>
        <v>#N/A</v>
      </c>
      <c r="C4536" s="149" t="e">
        <f>VLOOKUP(A4536,'MASTER KEY'!$A$2:$C10496,3,TRUE)</f>
        <v>#N/A</v>
      </c>
      <c r="D4536" s="6" t="e">
        <f t="shared" si="125"/>
        <v>#N/A</v>
      </c>
      <c r="E4536" s="149" t="e">
        <f t="shared" ref="E4536:E4599" si="126">C4536</f>
        <v>#N/A</v>
      </c>
      <c r="F4536" s="173">
        <v>1</v>
      </c>
      <c r="G4536" t="e">
        <f>VLOOKUP(A4536,'MASTER KEY'!$A$2:$K9534,11,FALSE)</f>
        <v>#N/A</v>
      </c>
      <c r="H4536">
        <v>0</v>
      </c>
    </row>
    <row r="4537" spans="1:8">
      <c r="A4537" s="6">
        <f>'MASTER KEY'!A4537</f>
        <v>0</v>
      </c>
      <c r="B4537" t="e">
        <f>VLOOKUP(A4537,'MASTER KEY'!$A$2:$B10497,2,FALSE)</f>
        <v>#N/A</v>
      </c>
      <c r="C4537" s="149" t="e">
        <f>VLOOKUP(A4537,'MASTER KEY'!$A$2:$C10497,3,TRUE)</f>
        <v>#N/A</v>
      </c>
      <c r="D4537" s="6" t="e">
        <f t="shared" si="125"/>
        <v>#N/A</v>
      </c>
      <c r="E4537" s="149" t="e">
        <f t="shared" si="126"/>
        <v>#N/A</v>
      </c>
      <c r="F4537" s="173">
        <v>1</v>
      </c>
      <c r="G4537" t="e">
        <f>VLOOKUP(A4537,'MASTER KEY'!$A$2:$K9535,11,FALSE)</f>
        <v>#N/A</v>
      </c>
      <c r="H4537">
        <v>0</v>
      </c>
    </row>
    <row r="4538" spans="1:8">
      <c r="A4538" s="6">
        <f>'MASTER KEY'!A4538</f>
        <v>0</v>
      </c>
      <c r="B4538" t="e">
        <f>VLOOKUP(A4538,'MASTER KEY'!$A$2:$B10498,2,FALSE)</f>
        <v>#N/A</v>
      </c>
      <c r="C4538" s="149" t="e">
        <f>VLOOKUP(A4538,'MASTER KEY'!$A$2:$C10498,3,TRUE)</f>
        <v>#N/A</v>
      </c>
      <c r="D4538" s="6" t="e">
        <f t="shared" si="125"/>
        <v>#N/A</v>
      </c>
      <c r="E4538" s="149" t="e">
        <f t="shared" si="126"/>
        <v>#N/A</v>
      </c>
      <c r="F4538" s="173">
        <v>1</v>
      </c>
      <c r="G4538" t="e">
        <f>VLOOKUP(A4538,'MASTER KEY'!$A$2:$K9536,11,FALSE)</f>
        <v>#N/A</v>
      </c>
      <c r="H4538">
        <v>0</v>
      </c>
    </row>
    <row r="4539" spans="1:8">
      <c r="A4539" s="6">
        <f>'MASTER KEY'!A4539</f>
        <v>0</v>
      </c>
      <c r="B4539" t="e">
        <f>VLOOKUP(A4539,'MASTER KEY'!$A$2:$B10499,2,FALSE)</f>
        <v>#N/A</v>
      </c>
      <c r="C4539" s="149" t="e">
        <f>VLOOKUP(A4539,'MASTER KEY'!$A$2:$C10499,3,TRUE)</f>
        <v>#N/A</v>
      </c>
      <c r="D4539" s="6" t="e">
        <f t="shared" si="125"/>
        <v>#N/A</v>
      </c>
      <c r="E4539" s="149" t="e">
        <f t="shared" si="126"/>
        <v>#N/A</v>
      </c>
      <c r="F4539" s="173">
        <v>1</v>
      </c>
      <c r="G4539" t="e">
        <f>VLOOKUP(A4539,'MASTER KEY'!$A$2:$K9537,11,FALSE)</f>
        <v>#N/A</v>
      </c>
      <c r="H4539">
        <v>0</v>
      </c>
    </row>
    <row r="4540" spans="1:8">
      <c r="A4540" s="6">
        <f>'MASTER KEY'!A4540</f>
        <v>0</v>
      </c>
      <c r="B4540" t="e">
        <f>VLOOKUP(A4540,'MASTER KEY'!$A$2:$B10500,2,FALSE)</f>
        <v>#N/A</v>
      </c>
      <c r="C4540" s="149" t="e">
        <f>VLOOKUP(A4540,'MASTER KEY'!$A$2:$C10500,3,TRUE)</f>
        <v>#N/A</v>
      </c>
      <c r="D4540" s="6" t="e">
        <f t="shared" si="125"/>
        <v>#N/A</v>
      </c>
      <c r="E4540" s="149" t="e">
        <f t="shared" si="126"/>
        <v>#N/A</v>
      </c>
      <c r="F4540" s="173">
        <v>1</v>
      </c>
      <c r="G4540" t="e">
        <f>VLOOKUP(A4540,'MASTER KEY'!$A$2:$K9538,11,FALSE)</f>
        <v>#N/A</v>
      </c>
      <c r="H4540">
        <v>0</v>
      </c>
    </row>
    <row r="4541" spans="1:8">
      <c r="A4541" s="6">
        <f>'MASTER KEY'!A4541</f>
        <v>0</v>
      </c>
      <c r="B4541" t="e">
        <f>VLOOKUP(A4541,'MASTER KEY'!$A$2:$B10501,2,FALSE)</f>
        <v>#N/A</v>
      </c>
      <c r="C4541" s="149" t="e">
        <f>VLOOKUP(A4541,'MASTER KEY'!$A$2:$C10501,3,TRUE)</f>
        <v>#N/A</v>
      </c>
      <c r="D4541" s="6" t="e">
        <f t="shared" si="125"/>
        <v>#N/A</v>
      </c>
      <c r="E4541" s="149" t="e">
        <f t="shared" si="126"/>
        <v>#N/A</v>
      </c>
      <c r="F4541" s="173">
        <v>1</v>
      </c>
      <c r="G4541" t="e">
        <f>VLOOKUP(A4541,'MASTER KEY'!$A$2:$K9539,11,FALSE)</f>
        <v>#N/A</v>
      </c>
      <c r="H4541">
        <v>0</v>
      </c>
    </row>
    <row r="4542" spans="1:8">
      <c r="A4542" s="6">
        <f>'MASTER KEY'!A4542</f>
        <v>0</v>
      </c>
      <c r="B4542" t="e">
        <f>VLOOKUP(A4542,'MASTER KEY'!$A$2:$B10502,2,FALSE)</f>
        <v>#N/A</v>
      </c>
      <c r="C4542" s="149" t="e">
        <f>VLOOKUP(A4542,'MASTER KEY'!$A$2:$C10502,3,TRUE)</f>
        <v>#N/A</v>
      </c>
      <c r="D4542" s="6" t="e">
        <f t="shared" si="125"/>
        <v>#N/A</v>
      </c>
      <c r="E4542" s="149" t="e">
        <f t="shared" si="126"/>
        <v>#N/A</v>
      </c>
      <c r="F4542" s="173">
        <v>1</v>
      </c>
      <c r="G4542" t="e">
        <f>VLOOKUP(A4542,'MASTER KEY'!$A$2:$K9540,11,FALSE)</f>
        <v>#N/A</v>
      </c>
      <c r="H4542">
        <v>0</v>
      </c>
    </row>
    <row r="4543" spans="1:8">
      <c r="A4543" s="6">
        <f>'MASTER KEY'!A4543</f>
        <v>0</v>
      </c>
      <c r="B4543" t="e">
        <f>VLOOKUP(A4543,'MASTER KEY'!$A$2:$B10503,2,FALSE)</f>
        <v>#N/A</v>
      </c>
      <c r="C4543" s="149" t="e">
        <f>VLOOKUP(A4543,'MASTER KEY'!$A$2:$C10503,3,TRUE)</f>
        <v>#N/A</v>
      </c>
      <c r="D4543" s="6" t="e">
        <f t="shared" si="125"/>
        <v>#N/A</v>
      </c>
      <c r="E4543" s="149" t="e">
        <f t="shared" si="126"/>
        <v>#N/A</v>
      </c>
      <c r="F4543" s="173">
        <v>1</v>
      </c>
      <c r="G4543" t="e">
        <f>VLOOKUP(A4543,'MASTER KEY'!$A$2:$K9541,11,FALSE)</f>
        <v>#N/A</v>
      </c>
      <c r="H4543">
        <v>0</v>
      </c>
    </row>
    <row r="4544" spans="1:8">
      <c r="A4544" s="6">
        <f>'MASTER KEY'!A4544</f>
        <v>0</v>
      </c>
      <c r="B4544" t="e">
        <f>VLOOKUP(A4544,'MASTER KEY'!$A$2:$B10504,2,FALSE)</f>
        <v>#N/A</v>
      </c>
      <c r="C4544" s="149" t="e">
        <f>VLOOKUP(A4544,'MASTER KEY'!$A$2:$C10504,3,TRUE)</f>
        <v>#N/A</v>
      </c>
      <c r="D4544" s="6" t="e">
        <f t="shared" si="125"/>
        <v>#N/A</v>
      </c>
      <c r="E4544" s="149" t="e">
        <f t="shared" si="126"/>
        <v>#N/A</v>
      </c>
      <c r="F4544" s="173">
        <v>1</v>
      </c>
      <c r="G4544" t="e">
        <f>VLOOKUP(A4544,'MASTER KEY'!$A$2:$K9542,11,FALSE)</f>
        <v>#N/A</v>
      </c>
      <c r="H4544">
        <v>0</v>
      </c>
    </row>
    <row r="4545" spans="1:8">
      <c r="A4545" s="6">
        <f>'MASTER KEY'!A4545</f>
        <v>0</v>
      </c>
      <c r="B4545" t="e">
        <f>VLOOKUP(A4545,'MASTER KEY'!$A$2:$B10505,2,FALSE)</f>
        <v>#N/A</v>
      </c>
      <c r="C4545" s="149" t="e">
        <f>VLOOKUP(A4545,'MASTER KEY'!$A$2:$C10505,3,TRUE)</f>
        <v>#N/A</v>
      </c>
      <c r="D4545" s="6" t="e">
        <f t="shared" si="125"/>
        <v>#N/A</v>
      </c>
      <c r="E4545" s="149" t="e">
        <f t="shared" si="126"/>
        <v>#N/A</v>
      </c>
      <c r="F4545" s="173">
        <v>1</v>
      </c>
      <c r="G4545" t="e">
        <f>VLOOKUP(A4545,'MASTER KEY'!$A$2:$K9543,11,FALSE)</f>
        <v>#N/A</v>
      </c>
      <c r="H4545">
        <v>0</v>
      </c>
    </row>
    <row r="4546" spans="1:8">
      <c r="A4546" s="6">
        <f>'MASTER KEY'!A4546</f>
        <v>0</v>
      </c>
      <c r="B4546" t="e">
        <f>VLOOKUP(A4546,'MASTER KEY'!$A$2:$B10506,2,FALSE)</f>
        <v>#N/A</v>
      </c>
      <c r="C4546" s="149" t="e">
        <f>VLOOKUP(A4546,'MASTER KEY'!$A$2:$C10506,3,TRUE)</f>
        <v>#N/A</v>
      </c>
      <c r="D4546" s="6" t="e">
        <f t="shared" si="125"/>
        <v>#N/A</v>
      </c>
      <c r="E4546" s="149" t="e">
        <f t="shared" si="126"/>
        <v>#N/A</v>
      </c>
      <c r="F4546" s="173">
        <v>1</v>
      </c>
      <c r="G4546" t="e">
        <f>VLOOKUP(A4546,'MASTER KEY'!$A$2:$K9544,11,FALSE)</f>
        <v>#N/A</v>
      </c>
      <c r="H4546">
        <v>0</v>
      </c>
    </row>
    <row r="4547" spans="1:8">
      <c r="A4547" s="6">
        <f>'MASTER KEY'!A4547</f>
        <v>0</v>
      </c>
      <c r="B4547" t="e">
        <f>VLOOKUP(A4547,'MASTER KEY'!$A$2:$B10507,2,FALSE)</f>
        <v>#N/A</v>
      </c>
      <c r="C4547" s="149" t="e">
        <f>VLOOKUP(A4547,'MASTER KEY'!$A$2:$C10507,3,TRUE)</f>
        <v>#N/A</v>
      </c>
      <c r="D4547" s="6" t="e">
        <f t="shared" si="125"/>
        <v>#N/A</v>
      </c>
      <c r="E4547" s="149" t="e">
        <f t="shared" si="126"/>
        <v>#N/A</v>
      </c>
      <c r="F4547" s="173">
        <v>1</v>
      </c>
      <c r="G4547" t="e">
        <f>VLOOKUP(A4547,'MASTER KEY'!$A$2:$K9545,11,FALSE)</f>
        <v>#N/A</v>
      </c>
      <c r="H4547">
        <v>0</v>
      </c>
    </row>
    <row r="4548" spans="1:8">
      <c r="A4548" s="6">
        <f>'MASTER KEY'!A4548</f>
        <v>0</v>
      </c>
      <c r="B4548" t="e">
        <f>VLOOKUP(A4548,'MASTER KEY'!$A$2:$B10508,2,FALSE)</f>
        <v>#N/A</v>
      </c>
      <c r="C4548" s="149" t="e">
        <f>VLOOKUP(A4548,'MASTER KEY'!$A$2:$C10508,3,TRUE)</f>
        <v>#N/A</v>
      </c>
      <c r="D4548" s="6" t="e">
        <f t="shared" si="125"/>
        <v>#N/A</v>
      </c>
      <c r="E4548" s="149" t="e">
        <f t="shared" si="126"/>
        <v>#N/A</v>
      </c>
      <c r="F4548" s="173">
        <v>1</v>
      </c>
      <c r="G4548" t="e">
        <f>VLOOKUP(A4548,'MASTER KEY'!$A$2:$K9546,11,FALSE)</f>
        <v>#N/A</v>
      </c>
      <c r="H4548">
        <v>0</v>
      </c>
    </row>
    <row r="4549" spans="1:8">
      <c r="A4549" s="6">
        <f>'MASTER KEY'!A4549</f>
        <v>0</v>
      </c>
      <c r="B4549" t="e">
        <f>VLOOKUP(A4549,'MASTER KEY'!$A$2:$B10509,2,FALSE)</f>
        <v>#N/A</v>
      </c>
      <c r="C4549" s="149" t="e">
        <f>VLOOKUP(A4549,'MASTER KEY'!$A$2:$C10509,3,TRUE)</f>
        <v>#N/A</v>
      </c>
      <c r="D4549" s="6" t="e">
        <f t="shared" si="125"/>
        <v>#N/A</v>
      </c>
      <c r="E4549" s="149" t="e">
        <f t="shared" si="126"/>
        <v>#N/A</v>
      </c>
      <c r="F4549" s="173">
        <v>1</v>
      </c>
      <c r="G4549" t="e">
        <f>VLOOKUP(A4549,'MASTER KEY'!$A$2:$K9547,11,FALSE)</f>
        <v>#N/A</v>
      </c>
      <c r="H4549">
        <v>0</v>
      </c>
    </row>
    <row r="4550" spans="1:8">
      <c r="A4550" s="6">
        <f>'MASTER KEY'!A4550</f>
        <v>0</v>
      </c>
      <c r="B4550" t="e">
        <f>VLOOKUP(A4550,'MASTER KEY'!$A$2:$B10510,2,FALSE)</f>
        <v>#N/A</v>
      </c>
      <c r="C4550" s="149" t="e">
        <f>VLOOKUP(A4550,'MASTER KEY'!$A$2:$C10510,3,TRUE)</f>
        <v>#N/A</v>
      </c>
      <c r="D4550" s="6" t="e">
        <f t="shared" si="125"/>
        <v>#N/A</v>
      </c>
      <c r="E4550" s="149" t="e">
        <f t="shared" si="126"/>
        <v>#N/A</v>
      </c>
      <c r="F4550" s="173">
        <v>1</v>
      </c>
      <c r="G4550" t="e">
        <f>VLOOKUP(A4550,'MASTER KEY'!$A$2:$K9548,11,FALSE)</f>
        <v>#N/A</v>
      </c>
      <c r="H4550">
        <v>0</v>
      </c>
    </row>
    <row r="4551" spans="1:8">
      <c r="A4551" s="6">
        <f>'MASTER KEY'!A4551</f>
        <v>0</v>
      </c>
      <c r="B4551" t="e">
        <f>VLOOKUP(A4551,'MASTER KEY'!$A$2:$B10511,2,FALSE)</f>
        <v>#N/A</v>
      </c>
      <c r="C4551" s="149" t="e">
        <f>VLOOKUP(A4551,'MASTER KEY'!$A$2:$C10511,3,TRUE)</f>
        <v>#N/A</v>
      </c>
      <c r="D4551" s="6" t="e">
        <f t="shared" si="125"/>
        <v>#N/A</v>
      </c>
      <c r="E4551" s="149" t="e">
        <f t="shared" si="126"/>
        <v>#N/A</v>
      </c>
      <c r="F4551" s="173">
        <v>1</v>
      </c>
      <c r="G4551" t="e">
        <f>VLOOKUP(A4551,'MASTER KEY'!$A$2:$K9549,11,FALSE)</f>
        <v>#N/A</v>
      </c>
      <c r="H4551">
        <v>0</v>
      </c>
    </row>
    <row r="4552" spans="1:8">
      <c r="A4552" s="6">
        <f>'MASTER KEY'!A4552</f>
        <v>0</v>
      </c>
      <c r="B4552" t="e">
        <f>VLOOKUP(A4552,'MASTER KEY'!$A$2:$B10512,2,FALSE)</f>
        <v>#N/A</v>
      </c>
      <c r="C4552" s="149" t="e">
        <f>VLOOKUP(A4552,'MASTER KEY'!$A$2:$C10512,3,TRUE)</f>
        <v>#N/A</v>
      </c>
      <c r="D4552" s="6" t="e">
        <f t="shared" si="125"/>
        <v>#N/A</v>
      </c>
      <c r="E4552" s="149" t="e">
        <f t="shared" si="126"/>
        <v>#N/A</v>
      </c>
      <c r="F4552" s="173">
        <v>1</v>
      </c>
      <c r="G4552" t="e">
        <f>VLOOKUP(A4552,'MASTER KEY'!$A$2:$K9550,11,FALSE)</f>
        <v>#N/A</v>
      </c>
      <c r="H4552">
        <v>0</v>
      </c>
    </row>
    <row r="4553" spans="1:8">
      <c r="A4553" s="6">
        <f>'MASTER KEY'!A4553</f>
        <v>0</v>
      </c>
      <c r="B4553" t="e">
        <f>VLOOKUP(A4553,'MASTER KEY'!$A$2:$B10513,2,FALSE)</f>
        <v>#N/A</v>
      </c>
      <c r="C4553" s="149" t="e">
        <f>VLOOKUP(A4553,'MASTER KEY'!$A$2:$C10513,3,TRUE)</f>
        <v>#N/A</v>
      </c>
      <c r="D4553" s="6" t="e">
        <f t="shared" si="125"/>
        <v>#N/A</v>
      </c>
      <c r="E4553" s="149" t="e">
        <f t="shared" si="126"/>
        <v>#N/A</v>
      </c>
      <c r="F4553" s="173">
        <v>1</v>
      </c>
      <c r="G4553" t="e">
        <f>VLOOKUP(A4553,'MASTER KEY'!$A$2:$K9551,11,FALSE)</f>
        <v>#N/A</v>
      </c>
      <c r="H4553">
        <v>0</v>
      </c>
    </row>
    <row r="4554" spans="1:8">
      <c r="A4554" s="6">
        <f>'MASTER KEY'!A4554</f>
        <v>0</v>
      </c>
      <c r="B4554" t="e">
        <f>VLOOKUP(A4554,'MASTER KEY'!$A$2:$B10514,2,FALSE)</f>
        <v>#N/A</v>
      </c>
      <c r="C4554" s="149" t="e">
        <f>VLOOKUP(A4554,'MASTER KEY'!$A$2:$C10514,3,TRUE)</f>
        <v>#N/A</v>
      </c>
      <c r="D4554" s="6" t="e">
        <f t="shared" si="125"/>
        <v>#N/A</v>
      </c>
      <c r="E4554" s="149" t="e">
        <f t="shared" si="126"/>
        <v>#N/A</v>
      </c>
      <c r="F4554" s="173">
        <v>1</v>
      </c>
      <c r="G4554" t="e">
        <f>VLOOKUP(A4554,'MASTER KEY'!$A$2:$K9552,11,FALSE)</f>
        <v>#N/A</v>
      </c>
      <c r="H4554">
        <v>0</v>
      </c>
    </row>
    <row r="4555" spans="1:8">
      <c r="A4555" s="6">
        <f>'MASTER KEY'!A4555</f>
        <v>0</v>
      </c>
      <c r="B4555" t="e">
        <f>VLOOKUP(A4555,'MASTER KEY'!$A$2:$B10515,2,FALSE)</f>
        <v>#N/A</v>
      </c>
      <c r="C4555" s="149" t="e">
        <f>VLOOKUP(A4555,'MASTER KEY'!$A$2:$C10515,3,TRUE)</f>
        <v>#N/A</v>
      </c>
      <c r="D4555" s="6" t="e">
        <f t="shared" ref="D4555:D4618" si="127">SUBSTITUTE(SUBSTITUTE(SUBSTITUTE(SUBSTITUTE(SUBSTITUTE(SUBSTITUTE(SUBSTITUTE(SUBSTITUTE(SUBSTITUTE(SUBSTITUTE(SUBSTITUTE(SUBSTITUTE(B4555," ","_"),"%",""),"(",""),")",""),"/",""),",",""),"-",""),".",""),"'",""),"&lt;",""),"&gt;",""),"=","")</f>
        <v>#N/A</v>
      </c>
      <c r="E4555" s="149" t="e">
        <f t="shared" si="126"/>
        <v>#N/A</v>
      </c>
      <c r="F4555" s="173">
        <v>1</v>
      </c>
      <c r="G4555" t="e">
        <f>VLOOKUP(A4555,'MASTER KEY'!$A$2:$K9553,11,FALSE)</f>
        <v>#N/A</v>
      </c>
      <c r="H4555">
        <v>0</v>
      </c>
    </row>
    <row r="4556" spans="1:8">
      <c r="A4556" s="6">
        <f>'MASTER KEY'!A4556</f>
        <v>0</v>
      </c>
      <c r="B4556" t="e">
        <f>VLOOKUP(A4556,'MASTER KEY'!$A$2:$B10516,2,FALSE)</f>
        <v>#N/A</v>
      </c>
      <c r="C4556" s="149" t="e">
        <f>VLOOKUP(A4556,'MASTER KEY'!$A$2:$C10516,3,TRUE)</f>
        <v>#N/A</v>
      </c>
      <c r="D4556" s="6" t="e">
        <f t="shared" si="127"/>
        <v>#N/A</v>
      </c>
      <c r="E4556" s="149" t="e">
        <f t="shared" si="126"/>
        <v>#N/A</v>
      </c>
      <c r="F4556" s="173">
        <v>1</v>
      </c>
      <c r="G4556" t="e">
        <f>VLOOKUP(A4556,'MASTER KEY'!$A$2:$K9554,11,FALSE)</f>
        <v>#N/A</v>
      </c>
      <c r="H4556">
        <v>0</v>
      </c>
    </row>
    <row r="4557" spans="1:8">
      <c r="A4557" s="6">
        <f>'MASTER KEY'!A4557</f>
        <v>0</v>
      </c>
      <c r="B4557" t="e">
        <f>VLOOKUP(A4557,'MASTER KEY'!$A$2:$B10517,2,FALSE)</f>
        <v>#N/A</v>
      </c>
      <c r="C4557" s="149" t="e">
        <f>VLOOKUP(A4557,'MASTER KEY'!$A$2:$C10517,3,TRUE)</f>
        <v>#N/A</v>
      </c>
      <c r="D4557" s="6" t="e">
        <f t="shared" si="127"/>
        <v>#N/A</v>
      </c>
      <c r="E4557" s="149" t="e">
        <f t="shared" si="126"/>
        <v>#N/A</v>
      </c>
      <c r="F4557" s="173">
        <v>1</v>
      </c>
      <c r="G4557" t="e">
        <f>VLOOKUP(A4557,'MASTER KEY'!$A$2:$K9555,11,FALSE)</f>
        <v>#N/A</v>
      </c>
      <c r="H4557">
        <v>0</v>
      </c>
    </row>
    <row r="4558" spans="1:8">
      <c r="A4558" s="6">
        <f>'MASTER KEY'!A4558</f>
        <v>0</v>
      </c>
      <c r="B4558" t="e">
        <f>VLOOKUP(A4558,'MASTER KEY'!$A$2:$B10518,2,FALSE)</f>
        <v>#N/A</v>
      </c>
      <c r="C4558" s="149" t="e">
        <f>VLOOKUP(A4558,'MASTER KEY'!$A$2:$C10518,3,TRUE)</f>
        <v>#N/A</v>
      </c>
      <c r="D4558" s="6" t="e">
        <f t="shared" si="127"/>
        <v>#N/A</v>
      </c>
      <c r="E4558" s="149" t="e">
        <f t="shared" si="126"/>
        <v>#N/A</v>
      </c>
      <c r="F4558" s="173">
        <v>1</v>
      </c>
      <c r="G4558" t="e">
        <f>VLOOKUP(A4558,'MASTER KEY'!$A$2:$K9556,11,FALSE)</f>
        <v>#N/A</v>
      </c>
      <c r="H4558">
        <v>0</v>
      </c>
    </row>
    <row r="4559" spans="1:8">
      <c r="A4559" s="6">
        <f>'MASTER KEY'!A4559</f>
        <v>0</v>
      </c>
      <c r="B4559" t="e">
        <f>VLOOKUP(A4559,'MASTER KEY'!$A$2:$B10519,2,FALSE)</f>
        <v>#N/A</v>
      </c>
      <c r="C4559" s="149" t="e">
        <f>VLOOKUP(A4559,'MASTER KEY'!$A$2:$C10519,3,TRUE)</f>
        <v>#N/A</v>
      </c>
      <c r="D4559" s="6" t="e">
        <f t="shared" si="127"/>
        <v>#N/A</v>
      </c>
      <c r="E4559" s="149" t="e">
        <f t="shared" si="126"/>
        <v>#N/A</v>
      </c>
      <c r="F4559" s="173">
        <v>1</v>
      </c>
      <c r="G4559" t="e">
        <f>VLOOKUP(A4559,'MASTER KEY'!$A$2:$K9557,11,FALSE)</f>
        <v>#N/A</v>
      </c>
      <c r="H4559">
        <v>0</v>
      </c>
    </row>
    <row r="4560" spans="1:8">
      <c r="A4560" s="6">
        <f>'MASTER KEY'!A4560</f>
        <v>0</v>
      </c>
      <c r="B4560" t="e">
        <f>VLOOKUP(A4560,'MASTER KEY'!$A$2:$B10520,2,FALSE)</f>
        <v>#N/A</v>
      </c>
      <c r="C4560" s="149" t="e">
        <f>VLOOKUP(A4560,'MASTER KEY'!$A$2:$C10520,3,TRUE)</f>
        <v>#N/A</v>
      </c>
      <c r="D4560" s="6" t="e">
        <f t="shared" si="127"/>
        <v>#N/A</v>
      </c>
      <c r="E4560" s="149" t="e">
        <f t="shared" si="126"/>
        <v>#N/A</v>
      </c>
      <c r="F4560" s="173">
        <v>1</v>
      </c>
      <c r="G4560" t="e">
        <f>VLOOKUP(A4560,'MASTER KEY'!$A$2:$K9558,11,FALSE)</f>
        <v>#N/A</v>
      </c>
      <c r="H4560">
        <v>0</v>
      </c>
    </row>
    <row r="4561" spans="1:8">
      <c r="A4561" s="6">
        <f>'MASTER KEY'!A4561</f>
        <v>0</v>
      </c>
      <c r="B4561" t="e">
        <f>VLOOKUP(A4561,'MASTER KEY'!$A$2:$B10521,2,FALSE)</f>
        <v>#N/A</v>
      </c>
      <c r="C4561" s="149" t="e">
        <f>VLOOKUP(A4561,'MASTER KEY'!$A$2:$C10521,3,TRUE)</f>
        <v>#N/A</v>
      </c>
      <c r="D4561" s="6" t="e">
        <f t="shared" si="127"/>
        <v>#N/A</v>
      </c>
      <c r="E4561" s="149" t="e">
        <f t="shared" si="126"/>
        <v>#N/A</v>
      </c>
      <c r="F4561" s="173">
        <v>1</v>
      </c>
      <c r="G4561" t="e">
        <f>VLOOKUP(A4561,'MASTER KEY'!$A$2:$K9559,11,FALSE)</f>
        <v>#N/A</v>
      </c>
      <c r="H4561">
        <v>0</v>
      </c>
    </row>
    <row r="4562" spans="1:8">
      <c r="A4562" s="6">
        <f>'MASTER KEY'!A4562</f>
        <v>0</v>
      </c>
      <c r="B4562" t="e">
        <f>VLOOKUP(A4562,'MASTER KEY'!$A$2:$B10522,2,FALSE)</f>
        <v>#N/A</v>
      </c>
      <c r="C4562" s="149" t="e">
        <f>VLOOKUP(A4562,'MASTER KEY'!$A$2:$C10522,3,TRUE)</f>
        <v>#N/A</v>
      </c>
      <c r="D4562" s="6" t="e">
        <f t="shared" si="127"/>
        <v>#N/A</v>
      </c>
      <c r="E4562" s="149" t="e">
        <f t="shared" si="126"/>
        <v>#N/A</v>
      </c>
      <c r="F4562" s="173">
        <v>1</v>
      </c>
      <c r="G4562" t="e">
        <f>VLOOKUP(A4562,'MASTER KEY'!$A$2:$K9560,11,FALSE)</f>
        <v>#N/A</v>
      </c>
      <c r="H4562">
        <v>0</v>
      </c>
    </row>
    <row r="4563" spans="1:8">
      <c r="A4563" s="6">
        <f>'MASTER KEY'!A4563</f>
        <v>0</v>
      </c>
      <c r="B4563" t="e">
        <f>VLOOKUP(A4563,'MASTER KEY'!$A$2:$B10523,2,FALSE)</f>
        <v>#N/A</v>
      </c>
      <c r="C4563" s="149" t="e">
        <f>VLOOKUP(A4563,'MASTER KEY'!$A$2:$C10523,3,TRUE)</f>
        <v>#N/A</v>
      </c>
      <c r="D4563" s="6" t="e">
        <f t="shared" si="127"/>
        <v>#N/A</v>
      </c>
      <c r="E4563" s="149" t="e">
        <f t="shared" si="126"/>
        <v>#N/A</v>
      </c>
      <c r="F4563" s="173">
        <v>1</v>
      </c>
      <c r="G4563" t="e">
        <f>VLOOKUP(A4563,'MASTER KEY'!$A$2:$K9561,11,FALSE)</f>
        <v>#N/A</v>
      </c>
      <c r="H4563">
        <v>0</v>
      </c>
    </row>
    <row r="4564" spans="1:8">
      <c r="A4564" s="6">
        <f>'MASTER KEY'!A4564</f>
        <v>0</v>
      </c>
      <c r="B4564" t="e">
        <f>VLOOKUP(A4564,'MASTER KEY'!$A$2:$B10524,2,FALSE)</f>
        <v>#N/A</v>
      </c>
      <c r="C4564" s="149" t="e">
        <f>VLOOKUP(A4564,'MASTER KEY'!$A$2:$C10524,3,TRUE)</f>
        <v>#N/A</v>
      </c>
      <c r="D4564" s="6" t="e">
        <f t="shared" si="127"/>
        <v>#N/A</v>
      </c>
      <c r="E4564" s="149" t="e">
        <f t="shared" si="126"/>
        <v>#N/A</v>
      </c>
      <c r="F4564" s="173">
        <v>1</v>
      </c>
      <c r="G4564" t="e">
        <f>VLOOKUP(A4564,'MASTER KEY'!$A$2:$K9562,11,FALSE)</f>
        <v>#N/A</v>
      </c>
      <c r="H4564">
        <v>0</v>
      </c>
    </row>
    <row r="4565" spans="1:8">
      <c r="A4565" s="6">
        <f>'MASTER KEY'!A4565</f>
        <v>0</v>
      </c>
      <c r="B4565" t="e">
        <f>VLOOKUP(A4565,'MASTER KEY'!$A$2:$B10525,2,FALSE)</f>
        <v>#N/A</v>
      </c>
      <c r="C4565" s="149" t="e">
        <f>VLOOKUP(A4565,'MASTER KEY'!$A$2:$C10525,3,TRUE)</f>
        <v>#N/A</v>
      </c>
      <c r="D4565" s="6" t="e">
        <f t="shared" si="127"/>
        <v>#N/A</v>
      </c>
      <c r="E4565" s="149" t="e">
        <f t="shared" si="126"/>
        <v>#N/A</v>
      </c>
      <c r="F4565" s="173">
        <v>1</v>
      </c>
      <c r="G4565" t="e">
        <f>VLOOKUP(A4565,'MASTER KEY'!$A$2:$K9563,11,FALSE)</f>
        <v>#N/A</v>
      </c>
      <c r="H4565">
        <v>0</v>
      </c>
    </row>
    <row r="4566" spans="1:8">
      <c r="A4566" s="6">
        <f>'MASTER KEY'!A4566</f>
        <v>0</v>
      </c>
      <c r="B4566" t="e">
        <f>VLOOKUP(A4566,'MASTER KEY'!$A$2:$B10526,2,FALSE)</f>
        <v>#N/A</v>
      </c>
      <c r="C4566" s="149" t="e">
        <f>VLOOKUP(A4566,'MASTER KEY'!$A$2:$C10526,3,TRUE)</f>
        <v>#N/A</v>
      </c>
      <c r="D4566" s="6" t="e">
        <f t="shared" si="127"/>
        <v>#N/A</v>
      </c>
      <c r="E4566" s="149" t="e">
        <f t="shared" si="126"/>
        <v>#N/A</v>
      </c>
      <c r="F4566" s="173">
        <v>1</v>
      </c>
      <c r="G4566" t="e">
        <f>VLOOKUP(A4566,'MASTER KEY'!$A$2:$K9564,11,FALSE)</f>
        <v>#N/A</v>
      </c>
      <c r="H4566">
        <v>0</v>
      </c>
    </row>
    <row r="4567" spans="1:8">
      <c r="A4567" s="6">
        <f>'MASTER KEY'!A4567</f>
        <v>0</v>
      </c>
      <c r="B4567" t="e">
        <f>VLOOKUP(A4567,'MASTER KEY'!$A$2:$B10527,2,FALSE)</f>
        <v>#N/A</v>
      </c>
      <c r="C4567" s="149" t="e">
        <f>VLOOKUP(A4567,'MASTER KEY'!$A$2:$C10527,3,TRUE)</f>
        <v>#N/A</v>
      </c>
      <c r="D4567" s="6" t="e">
        <f t="shared" si="127"/>
        <v>#N/A</v>
      </c>
      <c r="E4567" s="149" t="e">
        <f t="shared" si="126"/>
        <v>#N/A</v>
      </c>
      <c r="F4567" s="173">
        <v>1</v>
      </c>
      <c r="G4567" t="e">
        <f>VLOOKUP(A4567,'MASTER KEY'!$A$2:$K9565,11,FALSE)</f>
        <v>#N/A</v>
      </c>
      <c r="H4567">
        <v>0</v>
      </c>
    </row>
    <row r="4568" spans="1:8">
      <c r="A4568" s="6">
        <f>'MASTER KEY'!A4568</f>
        <v>0</v>
      </c>
      <c r="B4568" t="e">
        <f>VLOOKUP(A4568,'MASTER KEY'!$A$2:$B10528,2,FALSE)</f>
        <v>#N/A</v>
      </c>
      <c r="C4568" s="149" t="e">
        <f>VLOOKUP(A4568,'MASTER KEY'!$A$2:$C10528,3,TRUE)</f>
        <v>#N/A</v>
      </c>
      <c r="D4568" s="6" t="e">
        <f t="shared" si="127"/>
        <v>#N/A</v>
      </c>
      <c r="E4568" s="149" t="e">
        <f t="shared" si="126"/>
        <v>#N/A</v>
      </c>
      <c r="F4568" s="173">
        <v>1</v>
      </c>
      <c r="G4568" t="e">
        <f>VLOOKUP(A4568,'MASTER KEY'!$A$2:$K9566,11,FALSE)</f>
        <v>#N/A</v>
      </c>
      <c r="H4568">
        <v>0</v>
      </c>
    </row>
    <row r="4569" spans="1:8">
      <c r="A4569" s="6">
        <f>'MASTER KEY'!A4569</f>
        <v>0</v>
      </c>
      <c r="B4569" t="e">
        <f>VLOOKUP(A4569,'MASTER KEY'!$A$2:$B10529,2,FALSE)</f>
        <v>#N/A</v>
      </c>
      <c r="C4569" s="149" t="e">
        <f>VLOOKUP(A4569,'MASTER KEY'!$A$2:$C10529,3,TRUE)</f>
        <v>#N/A</v>
      </c>
      <c r="D4569" s="6" t="e">
        <f t="shared" si="127"/>
        <v>#N/A</v>
      </c>
      <c r="E4569" s="149" t="e">
        <f t="shared" si="126"/>
        <v>#N/A</v>
      </c>
      <c r="F4569" s="173">
        <v>1</v>
      </c>
      <c r="G4569" t="e">
        <f>VLOOKUP(A4569,'MASTER KEY'!$A$2:$K9567,11,FALSE)</f>
        <v>#N/A</v>
      </c>
      <c r="H4569">
        <v>0</v>
      </c>
    </row>
    <row r="4570" spans="1:8">
      <c r="A4570" s="6">
        <f>'MASTER KEY'!A4570</f>
        <v>0</v>
      </c>
      <c r="B4570" t="e">
        <f>VLOOKUP(A4570,'MASTER KEY'!$A$2:$B10530,2,FALSE)</f>
        <v>#N/A</v>
      </c>
      <c r="C4570" s="149" t="e">
        <f>VLOOKUP(A4570,'MASTER KEY'!$A$2:$C10530,3,TRUE)</f>
        <v>#N/A</v>
      </c>
      <c r="D4570" s="6" t="e">
        <f t="shared" si="127"/>
        <v>#N/A</v>
      </c>
      <c r="E4570" s="149" t="e">
        <f t="shared" si="126"/>
        <v>#N/A</v>
      </c>
      <c r="F4570" s="173">
        <v>1</v>
      </c>
      <c r="G4570" t="e">
        <f>VLOOKUP(A4570,'MASTER KEY'!$A$2:$K9568,11,FALSE)</f>
        <v>#N/A</v>
      </c>
      <c r="H4570">
        <v>0</v>
      </c>
    </row>
    <row r="4571" spans="1:8">
      <c r="A4571" s="6">
        <f>'MASTER KEY'!A4571</f>
        <v>0</v>
      </c>
      <c r="B4571" t="e">
        <f>VLOOKUP(A4571,'MASTER KEY'!$A$2:$B10531,2,FALSE)</f>
        <v>#N/A</v>
      </c>
      <c r="C4571" s="149" t="e">
        <f>VLOOKUP(A4571,'MASTER KEY'!$A$2:$C10531,3,TRUE)</f>
        <v>#N/A</v>
      </c>
      <c r="D4571" s="6" t="e">
        <f t="shared" si="127"/>
        <v>#N/A</v>
      </c>
      <c r="E4571" s="149" t="e">
        <f t="shared" si="126"/>
        <v>#N/A</v>
      </c>
      <c r="F4571" s="173">
        <v>1</v>
      </c>
      <c r="G4571" t="e">
        <f>VLOOKUP(A4571,'MASTER KEY'!$A$2:$K9569,11,FALSE)</f>
        <v>#N/A</v>
      </c>
      <c r="H4571">
        <v>0</v>
      </c>
    </row>
    <row r="4572" spans="1:8">
      <c r="A4572" s="6">
        <f>'MASTER KEY'!A4572</f>
        <v>0</v>
      </c>
      <c r="B4572" t="e">
        <f>VLOOKUP(A4572,'MASTER KEY'!$A$2:$B10532,2,FALSE)</f>
        <v>#N/A</v>
      </c>
      <c r="C4572" s="149" t="e">
        <f>VLOOKUP(A4572,'MASTER KEY'!$A$2:$C10532,3,TRUE)</f>
        <v>#N/A</v>
      </c>
      <c r="D4572" s="6" t="e">
        <f t="shared" si="127"/>
        <v>#N/A</v>
      </c>
      <c r="E4572" s="149" t="e">
        <f t="shared" si="126"/>
        <v>#N/A</v>
      </c>
      <c r="F4572" s="173">
        <v>1</v>
      </c>
      <c r="G4572" t="e">
        <f>VLOOKUP(A4572,'MASTER KEY'!$A$2:$K9570,11,FALSE)</f>
        <v>#N/A</v>
      </c>
      <c r="H4572">
        <v>0</v>
      </c>
    </row>
    <row r="4573" spans="1:8">
      <c r="A4573" s="6">
        <f>'MASTER KEY'!A4573</f>
        <v>0</v>
      </c>
      <c r="B4573" t="e">
        <f>VLOOKUP(A4573,'MASTER KEY'!$A$2:$B10533,2,FALSE)</f>
        <v>#N/A</v>
      </c>
      <c r="C4573" s="149" t="e">
        <f>VLOOKUP(A4573,'MASTER KEY'!$A$2:$C10533,3,TRUE)</f>
        <v>#N/A</v>
      </c>
      <c r="D4573" s="6" t="e">
        <f t="shared" si="127"/>
        <v>#N/A</v>
      </c>
      <c r="E4573" s="149" t="e">
        <f t="shared" si="126"/>
        <v>#N/A</v>
      </c>
      <c r="F4573" s="173">
        <v>1</v>
      </c>
      <c r="G4573" t="e">
        <f>VLOOKUP(A4573,'MASTER KEY'!$A$2:$K9571,11,FALSE)</f>
        <v>#N/A</v>
      </c>
      <c r="H4573">
        <v>0</v>
      </c>
    </row>
    <row r="4574" spans="1:8">
      <c r="A4574" s="6">
        <f>'MASTER KEY'!A4574</f>
        <v>0</v>
      </c>
      <c r="B4574" t="e">
        <f>VLOOKUP(A4574,'MASTER KEY'!$A$2:$B10534,2,FALSE)</f>
        <v>#N/A</v>
      </c>
      <c r="C4574" s="149" t="e">
        <f>VLOOKUP(A4574,'MASTER KEY'!$A$2:$C10534,3,TRUE)</f>
        <v>#N/A</v>
      </c>
      <c r="D4574" s="6" t="e">
        <f t="shared" si="127"/>
        <v>#N/A</v>
      </c>
      <c r="E4574" s="149" t="e">
        <f t="shared" si="126"/>
        <v>#N/A</v>
      </c>
      <c r="F4574" s="173">
        <v>1</v>
      </c>
      <c r="G4574" t="e">
        <f>VLOOKUP(A4574,'MASTER KEY'!$A$2:$K9572,11,FALSE)</f>
        <v>#N/A</v>
      </c>
      <c r="H4574">
        <v>0</v>
      </c>
    </row>
    <row r="4575" spans="1:8">
      <c r="A4575" s="6">
        <f>'MASTER KEY'!A4575</f>
        <v>0</v>
      </c>
      <c r="B4575" t="e">
        <f>VLOOKUP(A4575,'MASTER KEY'!$A$2:$B10535,2,FALSE)</f>
        <v>#N/A</v>
      </c>
      <c r="C4575" s="149" t="e">
        <f>VLOOKUP(A4575,'MASTER KEY'!$A$2:$C10535,3,TRUE)</f>
        <v>#N/A</v>
      </c>
      <c r="D4575" s="6" t="e">
        <f t="shared" si="127"/>
        <v>#N/A</v>
      </c>
      <c r="E4575" s="149" t="e">
        <f t="shared" si="126"/>
        <v>#N/A</v>
      </c>
      <c r="F4575" s="173">
        <v>1</v>
      </c>
      <c r="G4575" t="e">
        <f>VLOOKUP(A4575,'MASTER KEY'!$A$2:$K9573,11,FALSE)</f>
        <v>#N/A</v>
      </c>
      <c r="H4575">
        <v>0</v>
      </c>
    </row>
    <row r="4576" spans="1:8">
      <c r="A4576" s="6">
        <f>'MASTER KEY'!A4576</f>
        <v>0</v>
      </c>
      <c r="B4576" t="e">
        <f>VLOOKUP(A4576,'MASTER KEY'!$A$2:$B10536,2,FALSE)</f>
        <v>#N/A</v>
      </c>
      <c r="C4576" s="149" t="e">
        <f>VLOOKUP(A4576,'MASTER KEY'!$A$2:$C10536,3,TRUE)</f>
        <v>#N/A</v>
      </c>
      <c r="D4576" s="6" t="e">
        <f t="shared" si="127"/>
        <v>#N/A</v>
      </c>
      <c r="E4576" s="149" t="e">
        <f t="shared" si="126"/>
        <v>#N/A</v>
      </c>
      <c r="F4576" s="173">
        <v>1</v>
      </c>
      <c r="G4576" t="e">
        <f>VLOOKUP(A4576,'MASTER KEY'!$A$2:$K9574,11,FALSE)</f>
        <v>#N/A</v>
      </c>
      <c r="H4576">
        <v>0</v>
      </c>
    </row>
    <row r="4577" spans="1:8">
      <c r="A4577" s="6">
        <f>'MASTER KEY'!A4577</f>
        <v>0</v>
      </c>
      <c r="B4577" t="e">
        <f>VLOOKUP(A4577,'MASTER KEY'!$A$2:$B10537,2,FALSE)</f>
        <v>#N/A</v>
      </c>
      <c r="C4577" s="149" t="e">
        <f>VLOOKUP(A4577,'MASTER KEY'!$A$2:$C10537,3,TRUE)</f>
        <v>#N/A</v>
      </c>
      <c r="D4577" s="6" t="e">
        <f t="shared" si="127"/>
        <v>#N/A</v>
      </c>
      <c r="E4577" s="149" t="e">
        <f t="shared" si="126"/>
        <v>#N/A</v>
      </c>
      <c r="F4577" s="173">
        <v>1</v>
      </c>
      <c r="G4577" t="e">
        <f>VLOOKUP(A4577,'MASTER KEY'!$A$2:$K9575,11,FALSE)</f>
        <v>#N/A</v>
      </c>
      <c r="H4577">
        <v>0</v>
      </c>
    </row>
    <row r="4578" spans="1:8">
      <c r="A4578" s="6">
        <f>'MASTER KEY'!A4578</f>
        <v>0</v>
      </c>
      <c r="B4578" t="e">
        <f>VLOOKUP(A4578,'MASTER KEY'!$A$2:$B10538,2,FALSE)</f>
        <v>#N/A</v>
      </c>
      <c r="C4578" s="149" t="e">
        <f>VLOOKUP(A4578,'MASTER KEY'!$A$2:$C10538,3,TRUE)</f>
        <v>#N/A</v>
      </c>
      <c r="D4578" s="6" t="e">
        <f t="shared" si="127"/>
        <v>#N/A</v>
      </c>
      <c r="E4578" s="149" t="e">
        <f t="shared" si="126"/>
        <v>#N/A</v>
      </c>
      <c r="F4578" s="173">
        <v>1</v>
      </c>
      <c r="G4578" t="e">
        <f>VLOOKUP(A4578,'MASTER KEY'!$A$2:$K9576,11,FALSE)</f>
        <v>#N/A</v>
      </c>
      <c r="H4578">
        <v>0</v>
      </c>
    </row>
    <row r="4579" spans="1:8">
      <c r="A4579" s="6">
        <f>'MASTER KEY'!A4579</f>
        <v>0</v>
      </c>
      <c r="B4579" t="e">
        <f>VLOOKUP(A4579,'MASTER KEY'!$A$2:$B10539,2,FALSE)</f>
        <v>#N/A</v>
      </c>
      <c r="C4579" s="149" t="e">
        <f>VLOOKUP(A4579,'MASTER KEY'!$A$2:$C10539,3,TRUE)</f>
        <v>#N/A</v>
      </c>
      <c r="D4579" s="6" t="e">
        <f t="shared" si="127"/>
        <v>#N/A</v>
      </c>
      <c r="E4579" s="149" t="e">
        <f t="shared" si="126"/>
        <v>#N/A</v>
      </c>
      <c r="F4579" s="173">
        <v>1</v>
      </c>
      <c r="G4579" t="e">
        <f>VLOOKUP(A4579,'MASTER KEY'!$A$2:$K9577,11,FALSE)</f>
        <v>#N/A</v>
      </c>
      <c r="H4579">
        <v>0</v>
      </c>
    </row>
    <row r="4580" spans="1:8">
      <c r="A4580" s="6">
        <f>'MASTER KEY'!A4580</f>
        <v>0</v>
      </c>
      <c r="B4580" t="e">
        <f>VLOOKUP(A4580,'MASTER KEY'!$A$2:$B10540,2,FALSE)</f>
        <v>#N/A</v>
      </c>
      <c r="C4580" s="149" t="e">
        <f>VLOOKUP(A4580,'MASTER KEY'!$A$2:$C10540,3,TRUE)</f>
        <v>#N/A</v>
      </c>
      <c r="D4580" s="6" t="e">
        <f t="shared" si="127"/>
        <v>#N/A</v>
      </c>
      <c r="E4580" s="149" t="e">
        <f t="shared" si="126"/>
        <v>#N/A</v>
      </c>
      <c r="F4580" s="173">
        <v>1</v>
      </c>
      <c r="G4580" t="e">
        <f>VLOOKUP(A4580,'MASTER KEY'!$A$2:$K9578,11,FALSE)</f>
        <v>#N/A</v>
      </c>
      <c r="H4580">
        <v>0</v>
      </c>
    </row>
    <row r="4581" spans="1:8">
      <c r="A4581" s="6">
        <f>'MASTER KEY'!A4581</f>
        <v>0</v>
      </c>
      <c r="B4581" t="e">
        <f>VLOOKUP(A4581,'MASTER KEY'!$A$2:$B10541,2,FALSE)</f>
        <v>#N/A</v>
      </c>
      <c r="C4581" s="149" t="e">
        <f>VLOOKUP(A4581,'MASTER KEY'!$A$2:$C10541,3,TRUE)</f>
        <v>#N/A</v>
      </c>
      <c r="D4581" s="6" t="e">
        <f t="shared" si="127"/>
        <v>#N/A</v>
      </c>
      <c r="E4581" s="149" t="e">
        <f t="shared" si="126"/>
        <v>#N/A</v>
      </c>
      <c r="F4581" s="173">
        <v>1</v>
      </c>
      <c r="G4581" t="e">
        <f>VLOOKUP(A4581,'MASTER KEY'!$A$2:$K9579,11,FALSE)</f>
        <v>#N/A</v>
      </c>
      <c r="H4581">
        <v>0</v>
      </c>
    </row>
    <row r="4582" spans="1:8">
      <c r="A4582" s="6">
        <f>'MASTER KEY'!A4582</f>
        <v>0</v>
      </c>
      <c r="B4582" t="e">
        <f>VLOOKUP(A4582,'MASTER KEY'!$A$2:$B10542,2,FALSE)</f>
        <v>#N/A</v>
      </c>
      <c r="C4582" s="149" t="e">
        <f>VLOOKUP(A4582,'MASTER KEY'!$A$2:$C10542,3,TRUE)</f>
        <v>#N/A</v>
      </c>
      <c r="D4582" s="6" t="e">
        <f t="shared" si="127"/>
        <v>#N/A</v>
      </c>
      <c r="E4582" s="149" t="e">
        <f t="shared" si="126"/>
        <v>#N/A</v>
      </c>
      <c r="F4582" s="173">
        <v>1</v>
      </c>
      <c r="G4582" t="e">
        <f>VLOOKUP(A4582,'MASTER KEY'!$A$2:$K9580,11,FALSE)</f>
        <v>#N/A</v>
      </c>
      <c r="H4582">
        <v>0</v>
      </c>
    </row>
    <row r="4583" spans="1:8">
      <c r="A4583" s="6">
        <f>'MASTER KEY'!A4583</f>
        <v>0</v>
      </c>
      <c r="B4583" t="e">
        <f>VLOOKUP(A4583,'MASTER KEY'!$A$2:$B10543,2,FALSE)</f>
        <v>#N/A</v>
      </c>
      <c r="C4583" s="149" t="e">
        <f>VLOOKUP(A4583,'MASTER KEY'!$A$2:$C10543,3,TRUE)</f>
        <v>#N/A</v>
      </c>
      <c r="D4583" s="6" t="e">
        <f t="shared" si="127"/>
        <v>#N/A</v>
      </c>
      <c r="E4583" s="149" t="e">
        <f t="shared" si="126"/>
        <v>#N/A</v>
      </c>
      <c r="F4583" s="173">
        <v>1</v>
      </c>
      <c r="G4583" t="e">
        <f>VLOOKUP(A4583,'MASTER KEY'!$A$2:$K9581,11,FALSE)</f>
        <v>#N/A</v>
      </c>
      <c r="H4583">
        <v>0</v>
      </c>
    </row>
    <row r="4584" spans="1:8">
      <c r="A4584" s="6">
        <f>'MASTER KEY'!A4584</f>
        <v>0</v>
      </c>
      <c r="B4584" t="e">
        <f>VLOOKUP(A4584,'MASTER KEY'!$A$2:$B10544,2,FALSE)</f>
        <v>#N/A</v>
      </c>
      <c r="C4584" s="149" t="e">
        <f>VLOOKUP(A4584,'MASTER KEY'!$A$2:$C10544,3,TRUE)</f>
        <v>#N/A</v>
      </c>
      <c r="D4584" s="6" t="e">
        <f t="shared" si="127"/>
        <v>#N/A</v>
      </c>
      <c r="E4584" s="149" t="e">
        <f t="shared" si="126"/>
        <v>#N/A</v>
      </c>
      <c r="F4584" s="173">
        <v>1</v>
      </c>
      <c r="G4584" t="e">
        <f>VLOOKUP(A4584,'MASTER KEY'!$A$2:$K9582,11,FALSE)</f>
        <v>#N/A</v>
      </c>
      <c r="H4584">
        <v>0</v>
      </c>
    </row>
    <row r="4585" spans="1:8">
      <c r="A4585" s="6">
        <f>'MASTER KEY'!A4585</f>
        <v>0</v>
      </c>
      <c r="B4585" t="e">
        <f>VLOOKUP(A4585,'MASTER KEY'!$A$2:$B10545,2,FALSE)</f>
        <v>#N/A</v>
      </c>
      <c r="C4585" s="149" t="e">
        <f>VLOOKUP(A4585,'MASTER KEY'!$A$2:$C10545,3,TRUE)</f>
        <v>#N/A</v>
      </c>
      <c r="D4585" s="6" t="e">
        <f t="shared" si="127"/>
        <v>#N/A</v>
      </c>
      <c r="E4585" s="149" t="e">
        <f t="shared" si="126"/>
        <v>#N/A</v>
      </c>
      <c r="F4585" s="173">
        <v>1</v>
      </c>
      <c r="G4585" t="e">
        <f>VLOOKUP(A4585,'MASTER KEY'!$A$2:$K9583,11,FALSE)</f>
        <v>#N/A</v>
      </c>
      <c r="H4585">
        <v>0</v>
      </c>
    </row>
    <row r="4586" spans="1:8">
      <c r="A4586" s="6">
        <f>'MASTER KEY'!A4586</f>
        <v>0</v>
      </c>
      <c r="B4586" t="e">
        <f>VLOOKUP(A4586,'MASTER KEY'!$A$2:$B10546,2,FALSE)</f>
        <v>#N/A</v>
      </c>
      <c r="C4586" s="149" t="e">
        <f>VLOOKUP(A4586,'MASTER KEY'!$A$2:$C10546,3,TRUE)</f>
        <v>#N/A</v>
      </c>
      <c r="D4586" s="6" t="e">
        <f t="shared" si="127"/>
        <v>#N/A</v>
      </c>
      <c r="E4586" s="149" t="e">
        <f t="shared" si="126"/>
        <v>#N/A</v>
      </c>
      <c r="F4586" s="173">
        <v>1</v>
      </c>
      <c r="G4586" t="e">
        <f>VLOOKUP(A4586,'MASTER KEY'!$A$2:$K9584,11,FALSE)</f>
        <v>#N/A</v>
      </c>
      <c r="H4586">
        <v>0</v>
      </c>
    </row>
    <row r="4587" spans="1:8">
      <c r="A4587" s="6">
        <f>'MASTER KEY'!A4587</f>
        <v>0</v>
      </c>
      <c r="B4587" t="e">
        <f>VLOOKUP(A4587,'MASTER KEY'!$A$2:$B10547,2,FALSE)</f>
        <v>#N/A</v>
      </c>
      <c r="C4587" s="149" t="e">
        <f>VLOOKUP(A4587,'MASTER KEY'!$A$2:$C10547,3,TRUE)</f>
        <v>#N/A</v>
      </c>
      <c r="D4587" s="6" t="e">
        <f t="shared" si="127"/>
        <v>#N/A</v>
      </c>
      <c r="E4587" s="149" t="e">
        <f t="shared" si="126"/>
        <v>#N/A</v>
      </c>
      <c r="F4587" s="173">
        <v>1</v>
      </c>
      <c r="G4587" t="e">
        <f>VLOOKUP(A4587,'MASTER KEY'!$A$2:$K9585,11,FALSE)</f>
        <v>#N/A</v>
      </c>
      <c r="H4587">
        <v>0</v>
      </c>
    </row>
    <row r="4588" spans="1:8">
      <c r="A4588" s="6">
        <f>'MASTER KEY'!A4588</f>
        <v>0</v>
      </c>
      <c r="B4588" t="e">
        <f>VLOOKUP(A4588,'MASTER KEY'!$A$2:$B10548,2,FALSE)</f>
        <v>#N/A</v>
      </c>
      <c r="C4588" s="149" t="e">
        <f>VLOOKUP(A4588,'MASTER KEY'!$A$2:$C10548,3,TRUE)</f>
        <v>#N/A</v>
      </c>
      <c r="D4588" s="6" t="e">
        <f t="shared" si="127"/>
        <v>#N/A</v>
      </c>
      <c r="E4588" s="149" t="e">
        <f t="shared" si="126"/>
        <v>#N/A</v>
      </c>
      <c r="F4588" s="173">
        <v>1</v>
      </c>
      <c r="G4588" t="e">
        <f>VLOOKUP(A4588,'MASTER KEY'!$A$2:$K9586,11,FALSE)</f>
        <v>#N/A</v>
      </c>
      <c r="H4588">
        <v>0</v>
      </c>
    </row>
    <row r="4589" spans="1:8">
      <c r="A4589" s="6">
        <f>'MASTER KEY'!A4589</f>
        <v>0</v>
      </c>
      <c r="B4589" t="e">
        <f>VLOOKUP(A4589,'MASTER KEY'!$A$2:$B10549,2,FALSE)</f>
        <v>#N/A</v>
      </c>
      <c r="C4589" s="149" t="e">
        <f>VLOOKUP(A4589,'MASTER KEY'!$A$2:$C10549,3,TRUE)</f>
        <v>#N/A</v>
      </c>
      <c r="D4589" s="6" t="e">
        <f t="shared" si="127"/>
        <v>#N/A</v>
      </c>
      <c r="E4589" s="149" t="e">
        <f t="shared" si="126"/>
        <v>#N/A</v>
      </c>
      <c r="F4589" s="173">
        <v>1</v>
      </c>
      <c r="G4589" t="e">
        <f>VLOOKUP(A4589,'MASTER KEY'!$A$2:$K9587,11,FALSE)</f>
        <v>#N/A</v>
      </c>
      <c r="H4589">
        <v>0</v>
      </c>
    </row>
    <row r="4590" spans="1:8">
      <c r="A4590" s="6">
        <f>'MASTER KEY'!A4590</f>
        <v>0</v>
      </c>
      <c r="B4590" t="e">
        <f>VLOOKUP(A4590,'MASTER KEY'!$A$2:$B10550,2,FALSE)</f>
        <v>#N/A</v>
      </c>
      <c r="C4590" s="149" t="e">
        <f>VLOOKUP(A4590,'MASTER KEY'!$A$2:$C10550,3,TRUE)</f>
        <v>#N/A</v>
      </c>
      <c r="D4590" s="6" t="e">
        <f t="shared" si="127"/>
        <v>#N/A</v>
      </c>
      <c r="E4590" s="149" t="e">
        <f t="shared" si="126"/>
        <v>#N/A</v>
      </c>
      <c r="F4590" s="173">
        <v>1</v>
      </c>
      <c r="G4590" t="e">
        <f>VLOOKUP(A4590,'MASTER KEY'!$A$2:$K9588,11,FALSE)</f>
        <v>#N/A</v>
      </c>
      <c r="H4590">
        <v>0</v>
      </c>
    </row>
    <row r="4591" spans="1:8">
      <c r="A4591" s="6">
        <f>'MASTER KEY'!A4591</f>
        <v>0</v>
      </c>
      <c r="B4591" t="e">
        <f>VLOOKUP(A4591,'MASTER KEY'!$A$2:$B10551,2,FALSE)</f>
        <v>#N/A</v>
      </c>
      <c r="C4591" s="149" t="e">
        <f>VLOOKUP(A4591,'MASTER KEY'!$A$2:$C10551,3,TRUE)</f>
        <v>#N/A</v>
      </c>
      <c r="D4591" s="6" t="e">
        <f t="shared" si="127"/>
        <v>#N/A</v>
      </c>
      <c r="E4591" s="149" t="e">
        <f t="shared" si="126"/>
        <v>#N/A</v>
      </c>
      <c r="F4591" s="173">
        <v>1</v>
      </c>
      <c r="G4591" t="e">
        <f>VLOOKUP(A4591,'MASTER KEY'!$A$2:$K9589,11,FALSE)</f>
        <v>#N/A</v>
      </c>
      <c r="H4591">
        <v>0</v>
      </c>
    </row>
    <row r="4592" spans="1:8">
      <c r="A4592" s="6">
        <f>'MASTER KEY'!A4592</f>
        <v>0</v>
      </c>
      <c r="B4592" t="e">
        <f>VLOOKUP(A4592,'MASTER KEY'!$A$2:$B10552,2,FALSE)</f>
        <v>#N/A</v>
      </c>
      <c r="C4592" s="149" t="e">
        <f>VLOOKUP(A4592,'MASTER KEY'!$A$2:$C10552,3,TRUE)</f>
        <v>#N/A</v>
      </c>
      <c r="D4592" s="6" t="e">
        <f t="shared" si="127"/>
        <v>#N/A</v>
      </c>
      <c r="E4592" s="149" t="e">
        <f t="shared" si="126"/>
        <v>#N/A</v>
      </c>
      <c r="F4592" s="173">
        <v>1</v>
      </c>
      <c r="G4592" t="e">
        <f>VLOOKUP(A4592,'MASTER KEY'!$A$2:$K9590,11,FALSE)</f>
        <v>#N/A</v>
      </c>
      <c r="H4592">
        <v>0</v>
      </c>
    </row>
    <row r="4593" spans="1:8">
      <c r="A4593" s="6">
        <f>'MASTER KEY'!A4593</f>
        <v>0</v>
      </c>
      <c r="B4593" t="e">
        <f>VLOOKUP(A4593,'MASTER KEY'!$A$2:$B10553,2,FALSE)</f>
        <v>#N/A</v>
      </c>
      <c r="C4593" s="149" t="e">
        <f>VLOOKUP(A4593,'MASTER KEY'!$A$2:$C10553,3,TRUE)</f>
        <v>#N/A</v>
      </c>
      <c r="D4593" s="6" t="e">
        <f t="shared" si="127"/>
        <v>#N/A</v>
      </c>
      <c r="E4593" s="149" t="e">
        <f t="shared" si="126"/>
        <v>#N/A</v>
      </c>
      <c r="F4593" s="173">
        <v>1</v>
      </c>
      <c r="G4593" t="e">
        <f>VLOOKUP(A4593,'MASTER KEY'!$A$2:$K9591,11,FALSE)</f>
        <v>#N/A</v>
      </c>
      <c r="H4593">
        <v>0</v>
      </c>
    </row>
    <row r="4594" spans="1:8">
      <c r="A4594" s="6">
        <f>'MASTER KEY'!A4594</f>
        <v>0</v>
      </c>
      <c r="B4594" t="e">
        <f>VLOOKUP(A4594,'MASTER KEY'!$A$2:$B10554,2,FALSE)</f>
        <v>#N/A</v>
      </c>
      <c r="C4594" s="149" t="e">
        <f>VLOOKUP(A4594,'MASTER KEY'!$A$2:$C10554,3,TRUE)</f>
        <v>#N/A</v>
      </c>
      <c r="D4594" s="6" t="e">
        <f t="shared" si="127"/>
        <v>#N/A</v>
      </c>
      <c r="E4594" s="149" t="e">
        <f t="shared" si="126"/>
        <v>#N/A</v>
      </c>
      <c r="F4594" s="173">
        <v>1</v>
      </c>
      <c r="G4594" t="e">
        <f>VLOOKUP(A4594,'MASTER KEY'!$A$2:$K9592,11,FALSE)</f>
        <v>#N/A</v>
      </c>
      <c r="H4594">
        <v>0</v>
      </c>
    </row>
    <row r="4595" spans="1:8">
      <c r="A4595" s="6">
        <f>'MASTER KEY'!A4595</f>
        <v>0</v>
      </c>
      <c r="B4595" t="e">
        <f>VLOOKUP(A4595,'MASTER KEY'!$A$2:$B10555,2,FALSE)</f>
        <v>#N/A</v>
      </c>
      <c r="C4595" s="149" t="e">
        <f>VLOOKUP(A4595,'MASTER KEY'!$A$2:$C10555,3,TRUE)</f>
        <v>#N/A</v>
      </c>
      <c r="D4595" s="6" t="e">
        <f t="shared" si="127"/>
        <v>#N/A</v>
      </c>
      <c r="E4595" s="149" t="e">
        <f t="shared" si="126"/>
        <v>#N/A</v>
      </c>
      <c r="F4595" s="173">
        <v>1</v>
      </c>
      <c r="G4595" t="e">
        <f>VLOOKUP(A4595,'MASTER KEY'!$A$2:$K9593,11,FALSE)</f>
        <v>#N/A</v>
      </c>
      <c r="H4595">
        <v>0</v>
      </c>
    </row>
    <row r="4596" spans="1:8">
      <c r="A4596" s="6">
        <f>'MASTER KEY'!A4596</f>
        <v>0</v>
      </c>
      <c r="B4596" t="e">
        <f>VLOOKUP(A4596,'MASTER KEY'!$A$2:$B10556,2,FALSE)</f>
        <v>#N/A</v>
      </c>
      <c r="C4596" s="149" t="e">
        <f>VLOOKUP(A4596,'MASTER KEY'!$A$2:$C10556,3,TRUE)</f>
        <v>#N/A</v>
      </c>
      <c r="D4596" s="6" t="e">
        <f t="shared" si="127"/>
        <v>#N/A</v>
      </c>
      <c r="E4596" s="149" t="e">
        <f t="shared" si="126"/>
        <v>#N/A</v>
      </c>
      <c r="F4596" s="173">
        <v>1</v>
      </c>
      <c r="G4596" t="e">
        <f>VLOOKUP(A4596,'MASTER KEY'!$A$2:$K9594,11,FALSE)</f>
        <v>#N/A</v>
      </c>
      <c r="H4596">
        <v>0</v>
      </c>
    </row>
    <row r="4597" spans="1:8">
      <c r="A4597" s="6">
        <f>'MASTER KEY'!A4597</f>
        <v>0</v>
      </c>
      <c r="B4597" t="e">
        <f>VLOOKUP(A4597,'MASTER KEY'!$A$2:$B10557,2,FALSE)</f>
        <v>#N/A</v>
      </c>
      <c r="C4597" s="149" t="e">
        <f>VLOOKUP(A4597,'MASTER KEY'!$A$2:$C10557,3,TRUE)</f>
        <v>#N/A</v>
      </c>
      <c r="D4597" s="6" t="e">
        <f t="shared" si="127"/>
        <v>#N/A</v>
      </c>
      <c r="E4597" s="149" t="e">
        <f t="shared" si="126"/>
        <v>#N/A</v>
      </c>
      <c r="F4597" s="173">
        <v>1</v>
      </c>
      <c r="G4597" t="e">
        <f>VLOOKUP(A4597,'MASTER KEY'!$A$2:$K9595,11,FALSE)</f>
        <v>#N/A</v>
      </c>
      <c r="H4597">
        <v>0</v>
      </c>
    </row>
    <row r="4598" spans="1:8">
      <c r="A4598" s="6">
        <f>'MASTER KEY'!A4598</f>
        <v>0</v>
      </c>
      <c r="B4598" t="e">
        <f>VLOOKUP(A4598,'MASTER KEY'!$A$2:$B10558,2,FALSE)</f>
        <v>#N/A</v>
      </c>
      <c r="C4598" s="149" t="e">
        <f>VLOOKUP(A4598,'MASTER KEY'!$A$2:$C10558,3,TRUE)</f>
        <v>#N/A</v>
      </c>
      <c r="D4598" s="6" t="e">
        <f t="shared" si="127"/>
        <v>#N/A</v>
      </c>
      <c r="E4598" s="149" t="e">
        <f t="shared" si="126"/>
        <v>#N/A</v>
      </c>
      <c r="F4598" s="173">
        <v>1</v>
      </c>
      <c r="G4598" t="e">
        <f>VLOOKUP(A4598,'MASTER KEY'!$A$2:$K9596,11,FALSE)</f>
        <v>#N/A</v>
      </c>
      <c r="H4598">
        <v>0</v>
      </c>
    </row>
    <row r="4599" spans="1:8">
      <c r="A4599" s="6">
        <f>'MASTER KEY'!A4599</f>
        <v>0</v>
      </c>
      <c r="B4599" t="e">
        <f>VLOOKUP(A4599,'MASTER KEY'!$A$2:$B10559,2,FALSE)</f>
        <v>#N/A</v>
      </c>
      <c r="C4599" s="149" t="e">
        <f>VLOOKUP(A4599,'MASTER KEY'!$A$2:$C10559,3,TRUE)</f>
        <v>#N/A</v>
      </c>
      <c r="D4599" s="6" t="e">
        <f t="shared" si="127"/>
        <v>#N/A</v>
      </c>
      <c r="E4599" s="149" t="e">
        <f t="shared" si="126"/>
        <v>#N/A</v>
      </c>
      <c r="F4599" s="173">
        <v>1</v>
      </c>
      <c r="G4599" t="e">
        <f>VLOOKUP(A4599,'MASTER KEY'!$A$2:$K9597,11,FALSE)</f>
        <v>#N/A</v>
      </c>
      <c r="H4599">
        <v>0</v>
      </c>
    </row>
    <row r="4600" spans="1:8">
      <c r="A4600" s="6">
        <f>'MASTER KEY'!A4600</f>
        <v>0</v>
      </c>
      <c r="B4600" t="e">
        <f>VLOOKUP(A4600,'MASTER KEY'!$A$2:$B10560,2,FALSE)</f>
        <v>#N/A</v>
      </c>
      <c r="C4600" s="149" t="e">
        <f>VLOOKUP(A4600,'MASTER KEY'!$A$2:$C10560,3,TRUE)</f>
        <v>#N/A</v>
      </c>
      <c r="D4600" s="6" t="e">
        <f t="shared" si="127"/>
        <v>#N/A</v>
      </c>
      <c r="E4600" s="149" t="e">
        <f t="shared" ref="E4600:E4663" si="128">C4600</f>
        <v>#N/A</v>
      </c>
      <c r="F4600" s="173">
        <v>1</v>
      </c>
      <c r="G4600" t="e">
        <f>VLOOKUP(A4600,'MASTER KEY'!$A$2:$K9598,11,FALSE)</f>
        <v>#N/A</v>
      </c>
      <c r="H4600">
        <v>0</v>
      </c>
    </row>
    <row r="4601" spans="1:8">
      <c r="A4601" s="6">
        <f>'MASTER KEY'!A4601</f>
        <v>0</v>
      </c>
      <c r="B4601" t="e">
        <f>VLOOKUP(A4601,'MASTER KEY'!$A$2:$B10561,2,FALSE)</f>
        <v>#N/A</v>
      </c>
      <c r="C4601" s="149" t="e">
        <f>VLOOKUP(A4601,'MASTER KEY'!$A$2:$C10561,3,TRUE)</f>
        <v>#N/A</v>
      </c>
      <c r="D4601" s="6" t="e">
        <f t="shared" si="127"/>
        <v>#N/A</v>
      </c>
      <c r="E4601" s="149" t="e">
        <f t="shared" si="128"/>
        <v>#N/A</v>
      </c>
      <c r="F4601" s="173">
        <v>1</v>
      </c>
      <c r="G4601" t="e">
        <f>VLOOKUP(A4601,'MASTER KEY'!$A$2:$K9599,11,FALSE)</f>
        <v>#N/A</v>
      </c>
      <c r="H4601">
        <v>0</v>
      </c>
    </row>
    <row r="4602" spans="1:8">
      <c r="A4602" s="6">
        <f>'MASTER KEY'!A4602</f>
        <v>0</v>
      </c>
      <c r="B4602" t="e">
        <f>VLOOKUP(A4602,'MASTER KEY'!$A$2:$B10562,2,FALSE)</f>
        <v>#N/A</v>
      </c>
      <c r="C4602" s="149" t="e">
        <f>VLOOKUP(A4602,'MASTER KEY'!$A$2:$C10562,3,TRUE)</f>
        <v>#N/A</v>
      </c>
      <c r="D4602" s="6" t="e">
        <f t="shared" si="127"/>
        <v>#N/A</v>
      </c>
      <c r="E4602" s="149" t="e">
        <f t="shared" si="128"/>
        <v>#N/A</v>
      </c>
      <c r="F4602" s="173">
        <v>1</v>
      </c>
      <c r="G4602" t="e">
        <f>VLOOKUP(A4602,'MASTER KEY'!$A$2:$K9600,11,FALSE)</f>
        <v>#N/A</v>
      </c>
      <c r="H4602">
        <v>0</v>
      </c>
    </row>
    <row r="4603" spans="1:8">
      <c r="A4603" s="6">
        <f>'MASTER KEY'!A4603</f>
        <v>0</v>
      </c>
      <c r="B4603" t="e">
        <f>VLOOKUP(A4603,'MASTER KEY'!$A$2:$B10563,2,FALSE)</f>
        <v>#N/A</v>
      </c>
      <c r="C4603" s="149" t="e">
        <f>VLOOKUP(A4603,'MASTER KEY'!$A$2:$C10563,3,TRUE)</f>
        <v>#N/A</v>
      </c>
      <c r="D4603" s="6" t="e">
        <f t="shared" si="127"/>
        <v>#N/A</v>
      </c>
      <c r="E4603" s="149" t="e">
        <f t="shared" si="128"/>
        <v>#N/A</v>
      </c>
      <c r="F4603" s="173">
        <v>1</v>
      </c>
      <c r="G4603" t="e">
        <f>VLOOKUP(A4603,'MASTER KEY'!$A$2:$K9601,11,FALSE)</f>
        <v>#N/A</v>
      </c>
      <c r="H4603">
        <v>0</v>
      </c>
    </row>
    <row r="4604" spans="1:8">
      <c r="A4604" s="6">
        <f>'MASTER KEY'!A4604</f>
        <v>0</v>
      </c>
      <c r="B4604" t="e">
        <f>VLOOKUP(A4604,'MASTER KEY'!$A$2:$B10564,2,FALSE)</f>
        <v>#N/A</v>
      </c>
      <c r="C4604" s="149" t="e">
        <f>VLOOKUP(A4604,'MASTER KEY'!$A$2:$C10564,3,TRUE)</f>
        <v>#N/A</v>
      </c>
      <c r="D4604" s="6" t="e">
        <f t="shared" si="127"/>
        <v>#N/A</v>
      </c>
      <c r="E4604" s="149" t="e">
        <f t="shared" si="128"/>
        <v>#N/A</v>
      </c>
      <c r="F4604" s="173">
        <v>1</v>
      </c>
      <c r="G4604" t="e">
        <f>VLOOKUP(A4604,'MASTER KEY'!$A$2:$K9602,11,FALSE)</f>
        <v>#N/A</v>
      </c>
      <c r="H4604">
        <v>0</v>
      </c>
    </row>
    <row r="4605" spans="1:8">
      <c r="A4605" s="6">
        <f>'MASTER KEY'!A4605</f>
        <v>0</v>
      </c>
      <c r="B4605" t="e">
        <f>VLOOKUP(A4605,'MASTER KEY'!$A$2:$B10565,2,FALSE)</f>
        <v>#N/A</v>
      </c>
      <c r="C4605" s="149" t="e">
        <f>VLOOKUP(A4605,'MASTER KEY'!$A$2:$C10565,3,TRUE)</f>
        <v>#N/A</v>
      </c>
      <c r="D4605" s="6" t="e">
        <f t="shared" si="127"/>
        <v>#N/A</v>
      </c>
      <c r="E4605" s="149" t="e">
        <f t="shared" si="128"/>
        <v>#N/A</v>
      </c>
      <c r="F4605" s="173">
        <v>1</v>
      </c>
      <c r="G4605" t="e">
        <f>VLOOKUP(A4605,'MASTER KEY'!$A$2:$K9603,11,FALSE)</f>
        <v>#N/A</v>
      </c>
      <c r="H4605">
        <v>0</v>
      </c>
    </row>
    <row r="4606" spans="1:8">
      <c r="A4606" s="6">
        <f>'MASTER KEY'!A4606</f>
        <v>0</v>
      </c>
      <c r="B4606" t="e">
        <f>VLOOKUP(A4606,'MASTER KEY'!$A$2:$B10566,2,FALSE)</f>
        <v>#N/A</v>
      </c>
      <c r="C4606" s="149" t="e">
        <f>VLOOKUP(A4606,'MASTER KEY'!$A$2:$C10566,3,TRUE)</f>
        <v>#N/A</v>
      </c>
      <c r="D4606" s="6" t="e">
        <f t="shared" si="127"/>
        <v>#N/A</v>
      </c>
      <c r="E4606" s="149" t="e">
        <f t="shared" si="128"/>
        <v>#N/A</v>
      </c>
      <c r="F4606" s="173">
        <v>1</v>
      </c>
      <c r="G4606" t="e">
        <f>VLOOKUP(A4606,'MASTER KEY'!$A$2:$K9604,11,FALSE)</f>
        <v>#N/A</v>
      </c>
      <c r="H4606">
        <v>0</v>
      </c>
    </row>
    <row r="4607" spans="1:8">
      <c r="A4607" s="6">
        <f>'MASTER KEY'!A4607</f>
        <v>0</v>
      </c>
      <c r="B4607" t="e">
        <f>VLOOKUP(A4607,'MASTER KEY'!$A$2:$B10567,2,FALSE)</f>
        <v>#N/A</v>
      </c>
      <c r="C4607" s="149" t="e">
        <f>VLOOKUP(A4607,'MASTER KEY'!$A$2:$C10567,3,TRUE)</f>
        <v>#N/A</v>
      </c>
      <c r="D4607" s="6" t="e">
        <f t="shared" si="127"/>
        <v>#N/A</v>
      </c>
      <c r="E4607" s="149" t="e">
        <f t="shared" si="128"/>
        <v>#N/A</v>
      </c>
      <c r="F4607" s="173">
        <v>1</v>
      </c>
      <c r="G4607" t="e">
        <f>VLOOKUP(A4607,'MASTER KEY'!$A$2:$K9605,11,FALSE)</f>
        <v>#N/A</v>
      </c>
      <c r="H4607">
        <v>0</v>
      </c>
    </row>
    <row r="4608" spans="1:8">
      <c r="A4608" s="6">
        <f>'MASTER KEY'!A4608</f>
        <v>0</v>
      </c>
      <c r="B4608" t="e">
        <f>VLOOKUP(A4608,'MASTER KEY'!$A$2:$B10568,2,FALSE)</f>
        <v>#N/A</v>
      </c>
      <c r="C4608" s="149" t="e">
        <f>VLOOKUP(A4608,'MASTER KEY'!$A$2:$C10568,3,TRUE)</f>
        <v>#N/A</v>
      </c>
      <c r="D4608" s="6" t="e">
        <f t="shared" si="127"/>
        <v>#N/A</v>
      </c>
      <c r="E4608" s="149" t="e">
        <f t="shared" si="128"/>
        <v>#N/A</v>
      </c>
      <c r="F4608" s="173">
        <v>1</v>
      </c>
      <c r="G4608" t="e">
        <f>VLOOKUP(A4608,'MASTER KEY'!$A$2:$K9606,11,FALSE)</f>
        <v>#N/A</v>
      </c>
      <c r="H4608">
        <v>0</v>
      </c>
    </row>
    <row r="4609" spans="1:8">
      <c r="A4609" s="6">
        <f>'MASTER KEY'!A4609</f>
        <v>0</v>
      </c>
      <c r="B4609" t="e">
        <f>VLOOKUP(A4609,'MASTER KEY'!$A$2:$B10569,2,FALSE)</f>
        <v>#N/A</v>
      </c>
      <c r="C4609" s="149" t="e">
        <f>VLOOKUP(A4609,'MASTER KEY'!$A$2:$C10569,3,TRUE)</f>
        <v>#N/A</v>
      </c>
      <c r="D4609" s="6" t="e">
        <f t="shared" si="127"/>
        <v>#N/A</v>
      </c>
      <c r="E4609" s="149" t="e">
        <f t="shared" si="128"/>
        <v>#N/A</v>
      </c>
      <c r="F4609" s="173">
        <v>1</v>
      </c>
      <c r="G4609" t="e">
        <f>VLOOKUP(A4609,'MASTER KEY'!$A$2:$K9607,11,FALSE)</f>
        <v>#N/A</v>
      </c>
      <c r="H4609">
        <v>0</v>
      </c>
    </row>
    <row r="4610" spans="1:8">
      <c r="A4610" s="6">
        <f>'MASTER KEY'!A4610</f>
        <v>0</v>
      </c>
      <c r="B4610" t="e">
        <f>VLOOKUP(A4610,'MASTER KEY'!$A$2:$B10570,2,FALSE)</f>
        <v>#N/A</v>
      </c>
      <c r="C4610" s="149" t="e">
        <f>VLOOKUP(A4610,'MASTER KEY'!$A$2:$C10570,3,TRUE)</f>
        <v>#N/A</v>
      </c>
      <c r="D4610" s="6" t="e">
        <f t="shared" si="127"/>
        <v>#N/A</v>
      </c>
      <c r="E4610" s="149" t="e">
        <f t="shared" si="128"/>
        <v>#N/A</v>
      </c>
      <c r="F4610" s="173">
        <v>1</v>
      </c>
      <c r="G4610" t="e">
        <f>VLOOKUP(A4610,'MASTER KEY'!$A$2:$K9608,11,FALSE)</f>
        <v>#N/A</v>
      </c>
      <c r="H4610">
        <v>0</v>
      </c>
    </row>
    <row r="4611" spans="1:8">
      <c r="A4611" s="6">
        <f>'MASTER KEY'!A4611</f>
        <v>0</v>
      </c>
      <c r="B4611" t="e">
        <f>VLOOKUP(A4611,'MASTER KEY'!$A$2:$B10571,2,FALSE)</f>
        <v>#N/A</v>
      </c>
      <c r="C4611" s="149" t="e">
        <f>VLOOKUP(A4611,'MASTER KEY'!$A$2:$C10571,3,TRUE)</f>
        <v>#N/A</v>
      </c>
      <c r="D4611" s="6" t="e">
        <f t="shared" si="127"/>
        <v>#N/A</v>
      </c>
      <c r="E4611" s="149" t="e">
        <f t="shared" si="128"/>
        <v>#N/A</v>
      </c>
      <c r="F4611" s="173">
        <v>1</v>
      </c>
      <c r="G4611" t="e">
        <f>VLOOKUP(A4611,'MASTER KEY'!$A$2:$K9609,11,FALSE)</f>
        <v>#N/A</v>
      </c>
      <c r="H4611">
        <v>0</v>
      </c>
    </row>
    <row r="4612" spans="1:8">
      <c r="A4612" s="6">
        <f>'MASTER KEY'!A4612</f>
        <v>0</v>
      </c>
      <c r="B4612" t="e">
        <f>VLOOKUP(A4612,'MASTER KEY'!$A$2:$B10572,2,FALSE)</f>
        <v>#N/A</v>
      </c>
      <c r="C4612" s="149" t="e">
        <f>VLOOKUP(A4612,'MASTER KEY'!$A$2:$C10572,3,TRUE)</f>
        <v>#N/A</v>
      </c>
      <c r="D4612" s="6" t="e">
        <f t="shared" si="127"/>
        <v>#N/A</v>
      </c>
      <c r="E4612" s="149" t="e">
        <f t="shared" si="128"/>
        <v>#N/A</v>
      </c>
      <c r="F4612" s="173">
        <v>1</v>
      </c>
      <c r="G4612" t="e">
        <f>VLOOKUP(A4612,'MASTER KEY'!$A$2:$K9610,11,FALSE)</f>
        <v>#N/A</v>
      </c>
      <c r="H4612">
        <v>0</v>
      </c>
    </row>
    <row r="4613" spans="1:8">
      <c r="A4613" s="6">
        <f>'MASTER KEY'!A4613</f>
        <v>0</v>
      </c>
      <c r="B4613" t="e">
        <f>VLOOKUP(A4613,'MASTER KEY'!$A$2:$B10573,2,FALSE)</f>
        <v>#N/A</v>
      </c>
      <c r="C4613" s="149" t="e">
        <f>VLOOKUP(A4613,'MASTER KEY'!$A$2:$C10573,3,TRUE)</f>
        <v>#N/A</v>
      </c>
      <c r="D4613" s="6" t="e">
        <f t="shared" si="127"/>
        <v>#N/A</v>
      </c>
      <c r="E4613" s="149" t="e">
        <f t="shared" si="128"/>
        <v>#N/A</v>
      </c>
      <c r="F4613" s="173">
        <v>1</v>
      </c>
      <c r="G4613" t="e">
        <f>VLOOKUP(A4613,'MASTER KEY'!$A$2:$K9611,11,FALSE)</f>
        <v>#N/A</v>
      </c>
      <c r="H4613">
        <v>0</v>
      </c>
    </row>
    <row r="4614" spans="1:8">
      <c r="A4614" s="6">
        <f>'MASTER KEY'!A4614</f>
        <v>0</v>
      </c>
      <c r="B4614" t="e">
        <f>VLOOKUP(A4614,'MASTER KEY'!$A$2:$B10574,2,FALSE)</f>
        <v>#N/A</v>
      </c>
      <c r="C4614" s="149" t="e">
        <f>VLOOKUP(A4614,'MASTER KEY'!$A$2:$C10574,3,TRUE)</f>
        <v>#N/A</v>
      </c>
      <c r="D4614" s="6" t="e">
        <f t="shared" si="127"/>
        <v>#N/A</v>
      </c>
      <c r="E4614" s="149" t="e">
        <f t="shared" si="128"/>
        <v>#N/A</v>
      </c>
      <c r="F4614" s="173">
        <v>1</v>
      </c>
      <c r="G4614" t="e">
        <f>VLOOKUP(A4614,'MASTER KEY'!$A$2:$K9612,11,FALSE)</f>
        <v>#N/A</v>
      </c>
      <c r="H4614">
        <v>0</v>
      </c>
    </row>
    <row r="4615" spans="1:8">
      <c r="A4615" s="6">
        <f>'MASTER KEY'!A4615</f>
        <v>0</v>
      </c>
      <c r="B4615" t="e">
        <f>VLOOKUP(A4615,'MASTER KEY'!$A$2:$B10575,2,FALSE)</f>
        <v>#N/A</v>
      </c>
      <c r="C4615" s="149" t="e">
        <f>VLOOKUP(A4615,'MASTER KEY'!$A$2:$C10575,3,TRUE)</f>
        <v>#N/A</v>
      </c>
      <c r="D4615" s="6" t="e">
        <f t="shared" si="127"/>
        <v>#N/A</v>
      </c>
      <c r="E4615" s="149" t="e">
        <f t="shared" si="128"/>
        <v>#N/A</v>
      </c>
      <c r="F4615" s="173">
        <v>1</v>
      </c>
      <c r="G4615" t="e">
        <f>VLOOKUP(A4615,'MASTER KEY'!$A$2:$K9613,11,FALSE)</f>
        <v>#N/A</v>
      </c>
      <c r="H4615">
        <v>0</v>
      </c>
    </row>
    <row r="4616" spans="1:8">
      <c r="A4616" s="6">
        <f>'MASTER KEY'!A4616</f>
        <v>0</v>
      </c>
      <c r="B4616" t="e">
        <f>VLOOKUP(A4616,'MASTER KEY'!$A$2:$B10576,2,FALSE)</f>
        <v>#N/A</v>
      </c>
      <c r="C4616" s="149" t="e">
        <f>VLOOKUP(A4616,'MASTER KEY'!$A$2:$C10576,3,TRUE)</f>
        <v>#N/A</v>
      </c>
      <c r="D4616" s="6" t="e">
        <f t="shared" si="127"/>
        <v>#N/A</v>
      </c>
      <c r="E4616" s="149" t="e">
        <f t="shared" si="128"/>
        <v>#N/A</v>
      </c>
      <c r="F4616" s="173">
        <v>1</v>
      </c>
      <c r="G4616" t="e">
        <f>VLOOKUP(A4616,'MASTER KEY'!$A$2:$K9614,11,FALSE)</f>
        <v>#N/A</v>
      </c>
      <c r="H4616">
        <v>0</v>
      </c>
    </row>
    <row r="4617" spans="1:8">
      <c r="A4617" s="6">
        <f>'MASTER KEY'!A4617</f>
        <v>0</v>
      </c>
      <c r="B4617" t="e">
        <f>VLOOKUP(A4617,'MASTER KEY'!$A$2:$B10577,2,FALSE)</f>
        <v>#N/A</v>
      </c>
      <c r="C4617" s="149" t="e">
        <f>VLOOKUP(A4617,'MASTER KEY'!$A$2:$C10577,3,TRUE)</f>
        <v>#N/A</v>
      </c>
      <c r="D4617" s="6" t="e">
        <f t="shared" si="127"/>
        <v>#N/A</v>
      </c>
      <c r="E4617" s="149" t="e">
        <f t="shared" si="128"/>
        <v>#N/A</v>
      </c>
      <c r="F4617" s="173">
        <v>1</v>
      </c>
      <c r="G4617" t="e">
        <f>VLOOKUP(A4617,'MASTER KEY'!$A$2:$K9615,11,FALSE)</f>
        <v>#N/A</v>
      </c>
      <c r="H4617">
        <v>0</v>
      </c>
    </row>
    <row r="4618" spans="1:8">
      <c r="A4618" s="6">
        <f>'MASTER KEY'!A4618</f>
        <v>0</v>
      </c>
      <c r="B4618" t="e">
        <f>VLOOKUP(A4618,'MASTER KEY'!$A$2:$B10578,2,FALSE)</f>
        <v>#N/A</v>
      </c>
      <c r="C4618" s="149" t="e">
        <f>VLOOKUP(A4618,'MASTER KEY'!$A$2:$C10578,3,TRUE)</f>
        <v>#N/A</v>
      </c>
      <c r="D4618" s="6" t="e">
        <f t="shared" si="127"/>
        <v>#N/A</v>
      </c>
      <c r="E4618" s="149" t="e">
        <f t="shared" si="128"/>
        <v>#N/A</v>
      </c>
      <c r="F4618" s="173">
        <v>1</v>
      </c>
      <c r="G4618" t="e">
        <f>VLOOKUP(A4618,'MASTER KEY'!$A$2:$K9616,11,FALSE)</f>
        <v>#N/A</v>
      </c>
      <c r="H4618">
        <v>0</v>
      </c>
    </row>
    <row r="4619" spans="1:8">
      <c r="A4619" s="6">
        <f>'MASTER KEY'!A4619</f>
        <v>0</v>
      </c>
      <c r="B4619" t="e">
        <f>VLOOKUP(A4619,'MASTER KEY'!$A$2:$B10579,2,FALSE)</f>
        <v>#N/A</v>
      </c>
      <c r="C4619" s="149" t="e">
        <f>VLOOKUP(A4619,'MASTER KEY'!$A$2:$C10579,3,TRUE)</f>
        <v>#N/A</v>
      </c>
      <c r="D4619" s="6" t="e">
        <f t="shared" ref="D4619:D4682" si="129">SUBSTITUTE(SUBSTITUTE(SUBSTITUTE(SUBSTITUTE(SUBSTITUTE(SUBSTITUTE(SUBSTITUTE(SUBSTITUTE(SUBSTITUTE(SUBSTITUTE(SUBSTITUTE(SUBSTITUTE(B4619," ","_"),"%",""),"(",""),")",""),"/",""),",",""),"-",""),".",""),"'",""),"&lt;",""),"&gt;",""),"=","")</f>
        <v>#N/A</v>
      </c>
      <c r="E4619" s="149" t="e">
        <f t="shared" si="128"/>
        <v>#N/A</v>
      </c>
      <c r="F4619" s="173">
        <v>1</v>
      </c>
      <c r="G4619" t="e">
        <f>VLOOKUP(A4619,'MASTER KEY'!$A$2:$K9617,11,FALSE)</f>
        <v>#N/A</v>
      </c>
      <c r="H4619">
        <v>0</v>
      </c>
    </row>
    <row r="4620" spans="1:8">
      <c r="A4620" s="6">
        <f>'MASTER KEY'!A4620</f>
        <v>0</v>
      </c>
      <c r="B4620" t="e">
        <f>VLOOKUP(A4620,'MASTER KEY'!$A$2:$B10580,2,FALSE)</f>
        <v>#N/A</v>
      </c>
      <c r="C4620" s="149" t="e">
        <f>VLOOKUP(A4620,'MASTER KEY'!$A$2:$C10580,3,TRUE)</f>
        <v>#N/A</v>
      </c>
      <c r="D4620" s="6" t="e">
        <f t="shared" si="129"/>
        <v>#N/A</v>
      </c>
      <c r="E4620" s="149" t="e">
        <f t="shared" si="128"/>
        <v>#N/A</v>
      </c>
      <c r="F4620" s="173">
        <v>1</v>
      </c>
      <c r="G4620" t="e">
        <f>VLOOKUP(A4620,'MASTER KEY'!$A$2:$K9618,11,FALSE)</f>
        <v>#N/A</v>
      </c>
      <c r="H4620">
        <v>0</v>
      </c>
    </row>
    <row r="4621" spans="1:8">
      <c r="A4621" s="6">
        <f>'MASTER KEY'!A4621</f>
        <v>0</v>
      </c>
      <c r="B4621" t="e">
        <f>VLOOKUP(A4621,'MASTER KEY'!$A$2:$B10581,2,FALSE)</f>
        <v>#N/A</v>
      </c>
      <c r="C4621" s="149" t="e">
        <f>VLOOKUP(A4621,'MASTER KEY'!$A$2:$C10581,3,TRUE)</f>
        <v>#N/A</v>
      </c>
      <c r="D4621" s="6" t="e">
        <f t="shared" si="129"/>
        <v>#N/A</v>
      </c>
      <c r="E4621" s="149" t="e">
        <f t="shared" si="128"/>
        <v>#N/A</v>
      </c>
      <c r="F4621" s="173">
        <v>1</v>
      </c>
      <c r="G4621" t="e">
        <f>VLOOKUP(A4621,'MASTER KEY'!$A$2:$K9619,11,FALSE)</f>
        <v>#N/A</v>
      </c>
      <c r="H4621">
        <v>0</v>
      </c>
    </row>
    <row r="4622" spans="1:8">
      <c r="A4622" s="6">
        <f>'MASTER KEY'!A4622</f>
        <v>0</v>
      </c>
      <c r="B4622" t="e">
        <f>VLOOKUP(A4622,'MASTER KEY'!$A$2:$B10582,2,FALSE)</f>
        <v>#N/A</v>
      </c>
      <c r="C4622" s="149" t="e">
        <f>VLOOKUP(A4622,'MASTER KEY'!$A$2:$C10582,3,TRUE)</f>
        <v>#N/A</v>
      </c>
      <c r="D4622" s="6" t="e">
        <f t="shared" si="129"/>
        <v>#N/A</v>
      </c>
      <c r="E4622" s="149" t="e">
        <f t="shared" si="128"/>
        <v>#N/A</v>
      </c>
      <c r="F4622" s="173">
        <v>1</v>
      </c>
      <c r="G4622" t="e">
        <f>VLOOKUP(A4622,'MASTER KEY'!$A$2:$K9620,11,FALSE)</f>
        <v>#N/A</v>
      </c>
      <c r="H4622">
        <v>0</v>
      </c>
    </row>
    <row r="4623" spans="1:8">
      <c r="A4623" s="6">
        <f>'MASTER KEY'!A4623</f>
        <v>0</v>
      </c>
      <c r="B4623" t="e">
        <f>VLOOKUP(A4623,'MASTER KEY'!$A$2:$B10583,2,FALSE)</f>
        <v>#N/A</v>
      </c>
      <c r="C4623" s="149" t="e">
        <f>VLOOKUP(A4623,'MASTER KEY'!$A$2:$C10583,3,TRUE)</f>
        <v>#N/A</v>
      </c>
      <c r="D4623" s="6" t="e">
        <f t="shared" si="129"/>
        <v>#N/A</v>
      </c>
      <c r="E4623" s="149" t="e">
        <f t="shared" si="128"/>
        <v>#N/A</v>
      </c>
      <c r="F4623" s="173">
        <v>1</v>
      </c>
      <c r="G4623" t="e">
        <f>VLOOKUP(A4623,'MASTER KEY'!$A$2:$K9621,11,FALSE)</f>
        <v>#N/A</v>
      </c>
      <c r="H4623">
        <v>0</v>
      </c>
    </row>
    <row r="4624" spans="1:8">
      <c r="A4624" s="6">
        <f>'MASTER KEY'!A4624</f>
        <v>0</v>
      </c>
      <c r="B4624" t="e">
        <f>VLOOKUP(A4624,'MASTER KEY'!$A$2:$B10584,2,FALSE)</f>
        <v>#N/A</v>
      </c>
      <c r="C4624" s="149" t="e">
        <f>VLOOKUP(A4624,'MASTER KEY'!$A$2:$C10584,3,TRUE)</f>
        <v>#N/A</v>
      </c>
      <c r="D4624" s="6" t="e">
        <f t="shared" si="129"/>
        <v>#N/A</v>
      </c>
      <c r="E4624" s="149" t="e">
        <f t="shared" si="128"/>
        <v>#N/A</v>
      </c>
      <c r="F4624" s="173">
        <v>1</v>
      </c>
      <c r="G4624" t="e">
        <f>VLOOKUP(A4624,'MASTER KEY'!$A$2:$K9622,11,FALSE)</f>
        <v>#N/A</v>
      </c>
      <c r="H4624">
        <v>0</v>
      </c>
    </row>
    <row r="4625" spans="1:8">
      <c r="A4625" s="6">
        <f>'MASTER KEY'!A4625</f>
        <v>0</v>
      </c>
      <c r="B4625" t="e">
        <f>VLOOKUP(A4625,'MASTER KEY'!$A$2:$B10585,2,FALSE)</f>
        <v>#N/A</v>
      </c>
      <c r="C4625" s="149" t="e">
        <f>VLOOKUP(A4625,'MASTER KEY'!$A$2:$C10585,3,TRUE)</f>
        <v>#N/A</v>
      </c>
      <c r="D4625" s="6" t="e">
        <f t="shared" si="129"/>
        <v>#N/A</v>
      </c>
      <c r="E4625" s="149" t="e">
        <f t="shared" si="128"/>
        <v>#N/A</v>
      </c>
      <c r="F4625" s="173">
        <v>1</v>
      </c>
      <c r="G4625" t="e">
        <f>VLOOKUP(A4625,'MASTER KEY'!$A$2:$K9623,11,FALSE)</f>
        <v>#N/A</v>
      </c>
      <c r="H4625">
        <v>0</v>
      </c>
    </row>
    <row r="4626" spans="1:8">
      <c r="A4626" s="6">
        <f>'MASTER KEY'!A4626</f>
        <v>0</v>
      </c>
      <c r="B4626" t="e">
        <f>VLOOKUP(A4626,'MASTER KEY'!$A$2:$B10586,2,FALSE)</f>
        <v>#N/A</v>
      </c>
      <c r="C4626" s="149" t="e">
        <f>VLOOKUP(A4626,'MASTER KEY'!$A$2:$C10586,3,TRUE)</f>
        <v>#N/A</v>
      </c>
      <c r="D4626" s="6" t="e">
        <f t="shared" si="129"/>
        <v>#N/A</v>
      </c>
      <c r="E4626" s="149" t="e">
        <f t="shared" si="128"/>
        <v>#N/A</v>
      </c>
      <c r="F4626" s="173">
        <v>1</v>
      </c>
      <c r="G4626" t="e">
        <f>VLOOKUP(A4626,'MASTER KEY'!$A$2:$K9624,11,FALSE)</f>
        <v>#N/A</v>
      </c>
      <c r="H4626">
        <v>0</v>
      </c>
    </row>
    <row r="4627" spans="1:8">
      <c r="A4627" s="6">
        <f>'MASTER KEY'!A4627</f>
        <v>0</v>
      </c>
      <c r="B4627" t="e">
        <f>VLOOKUP(A4627,'MASTER KEY'!$A$2:$B10587,2,FALSE)</f>
        <v>#N/A</v>
      </c>
      <c r="C4627" s="149" t="e">
        <f>VLOOKUP(A4627,'MASTER KEY'!$A$2:$C10587,3,TRUE)</f>
        <v>#N/A</v>
      </c>
      <c r="D4627" s="6" t="e">
        <f t="shared" si="129"/>
        <v>#N/A</v>
      </c>
      <c r="E4627" s="149" t="e">
        <f t="shared" si="128"/>
        <v>#N/A</v>
      </c>
      <c r="F4627" s="173">
        <v>1</v>
      </c>
      <c r="G4627" t="e">
        <f>VLOOKUP(A4627,'MASTER KEY'!$A$2:$K9625,11,FALSE)</f>
        <v>#N/A</v>
      </c>
      <c r="H4627">
        <v>0</v>
      </c>
    </row>
    <row r="4628" spans="1:8">
      <c r="A4628" s="6">
        <f>'MASTER KEY'!A4628</f>
        <v>0</v>
      </c>
      <c r="B4628" t="e">
        <f>VLOOKUP(A4628,'MASTER KEY'!$A$2:$B10588,2,FALSE)</f>
        <v>#N/A</v>
      </c>
      <c r="C4628" s="149" t="e">
        <f>VLOOKUP(A4628,'MASTER KEY'!$A$2:$C10588,3,TRUE)</f>
        <v>#N/A</v>
      </c>
      <c r="D4628" s="6" t="e">
        <f t="shared" si="129"/>
        <v>#N/A</v>
      </c>
      <c r="E4628" s="149" t="e">
        <f t="shared" si="128"/>
        <v>#N/A</v>
      </c>
      <c r="F4628" s="173">
        <v>1</v>
      </c>
      <c r="G4628" t="e">
        <f>VLOOKUP(A4628,'MASTER KEY'!$A$2:$K9626,11,FALSE)</f>
        <v>#N/A</v>
      </c>
      <c r="H4628">
        <v>0</v>
      </c>
    </row>
    <row r="4629" spans="1:8">
      <c r="A4629" s="6">
        <f>'MASTER KEY'!A4629</f>
        <v>0</v>
      </c>
      <c r="B4629" t="e">
        <f>VLOOKUP(A4629,'MASTER KEY'!$A$2:$B10589,2,FALSE)</f>
        <v>#N/A</v>
      </c>
      <c r="C4629" s="149" t="e">
        <f>VLOOKUP(A4629,'MASTER KEY'!$A$2:$C10589,3,TRUE)</f>
        <v>#N/A</v>
      </c>
      <c r="D4629" s="6" t="e">
        <f t="shared" si="129"/>
        <v>#N/A</v>
      </c>
      <c r="E4629" s="149" t="e">
        <f t="shared" si="128"/>
        <v>#N/A</v>
      </c>
      <c r="F4629" s="173">
        <v>1</v>
      </c>
      <c r="G4629" t="e">
        <f>VLOOKUP(A4629,'MASTER KEY'!$A$2:$K9627,11,FALSE)</f>
        <v>#N/A</v>
      </c>
      <c r="H4629">
        <v>0</v>
      </c>
    </row>
    <row r="4630" spans="1:8">
      <c r="A4630" s="6">
        <f>'MASTER KEY'!A4630</f>
        <v>0</v>
      </c>
      <c r="B4630" t="e">
        <f>VLOOKUP(A4630,'MASTER KEY'!$A$2:$B10590,2,FALSE)</f>
        <v>#N/A</v>
      </c>
      <c r="C4630" s="149" t="e">
        <f>VLOOKUP(A4630,'MASTER KEY'!$A$2:$C10590,3,TRUE)</f>
        <v>#N/A</v>
      </c>
      <c r="D4630" s="6" t="e">
        <f t="shared" si="129"/>
        <v>#N/A</v>
      </c>
      <c r="E4630" s="149" t="e">
        <f t="shared" si="128"/>
        <v>#N/A</v>
      </c>
      <c r="F4630" s="173">
        <v>1</v>
      </c>
      <c r="G4630" t="e">
        <f>VLOOKUP(A4630,'MASTER KEY'!$A$2:$K9628,11,FALSE)</f>
        <v>#N/A</v>
      </c>
      <c r="H4630">
        <v>0</v>
      </c>
    </row>
    <row r="4631" spans="1:8">
      <c r="A4631" s="6">
        <f>'MASTER KEY'!A4631</f>
        <v>0</v>
      </c>
      <c r="B4631" t="e">
        <f>VLOOKUP(A4631,'MASTER KEY'!$A$2:$B10591,2,FALSE)</f>
        <v>#N/A</v>
      </c>
      <c r="C4631" s="149" t="e">
        <f>VLOOKUP(A4631,'MASTER KEY'!$A$2:$C10591,3,TRUE)</f>
        <v>#N/A</v>
      </c>
      <c r="D4631" s="6" t="e">
        <f t="shared" si="129"/>
        <v>#N/A</v>
      </c>
      <c r="E4631" s="149" t="e">
        <f t="shared" si="128"/>
        <v>#N/A</v>
      </c>
      <c r="F4631" s="173">
        <v>1</v>
      </c>
      <c r="G4631" t="e">
        <f>VLOOKUP(A4631,'MASTER KEY'!$A$2:$K9629,11,FALSE)</f>
        <v>#N/A</v>
      </c>
      <c r="H4631">
        <v>0</v>
      </c>
    </row>
    <row r="4632" spans="1:8">
      <c r="A4632" s="6">
        <f>'MASTER KEY'!A4632</f>
        <v>0</v>
      </c>
      <c r="B4632" t="e">
        <f>VLOOKUP(A4632,'MASTER KEY'!$A$2:$B10592,2,FALSE)</f>
        <v>#N/A</v>
      </c>
      <c r="C4632" s="149" t="e">
        <f>VLOOKUP(A4632,'MASTER KEY'!$A$2:$C10592,3,TRUE)</f>
        <v>#N/A</v>
      </c>
      <c r="D4632" s="6" t="e">
        <f t="shared" si="129"/>
        <v>#N/A</v>
      </c>
      <c r="E4632" s="149" t="e">
        <f t="shared" si="128"/>
        <v>#N/A</v>
      </c>
      <c r="F4632" s="173">
        <v>1</v>
      </c>
      <c r="G4632" t="e">
        <f>VLOOKUP(A4632,'MASTER KEY'!$A$2:$K9630,11,FALSE)</f>
        <v>#N/A</v>
      </c>
      <c r="H4632">
        <v>0</v>
      </c>
    </row>
    <row r="4633" spans="1:8">
      <c r="A4633" s="6">
        <f>'MASTER KEY'!A4633</f>
        <v>0</v>
      </c>
      <c r="B4633" t="e">
        <f>VLOOKUP(A4633,'MASTER KEY'!$A$2:$B10593,2,FALSE)</f>
        <v>#N/A</v>
      </c>
      <c r="C4633" s="149" t="e">
        <f>VLOOKUP(A4633,'MASTER KEY'!$A$2:$C10593,3,TRUE)</f>
        <v>#N/A</v>
      </c>
      <c r="D4633" s="6" t="e">
        <f t="shared" si="129"/>
        <v>#N/A</v>
      </c>
      <c r="E4633" s="149" t="e">
        <f t="shared" si="128"/>
        <v>#N/A</v>
      </c>
      <c r="F4633" s="173">
        <v>1</v>
      </c>
      <c r="G4633" t="e">
        <f>VLOOKUP(A4633,'MASTER KEY'!$A$2:$K9631,11,FALSE)</f>
        <v>#N/A</v>
      </c>
      <c r="H4633">
        <v>0</v>
      </c>
    </row>
    <row r="4634" spans="1:8">
      <c r="A4634" s="6">
        <f>'MASTER KEY'!A4634</f>
        <v>0</v>
      </c>
      <c r="B4634" t="e">
        <f>VLOOKUP(A4634,'MASTER KEY'!$A$2:$B10594,2,FALSE)</f>
        <v>#N/A</v>
      </c>
      <c r="C4634" s="149" t="e">
        <f>VLOOKUP(A4634,'MASTER KEY'!$A$2:$C10594,3,TRUE)</f>
        <v>#N/A</v>
      </c>
      <c r="D4634" s="6" t="e">
        <f t="shared" si="129"/>
        <v>#N/A</v>
      </c>
      <c r="E4634" s="149" t="e">
        <f t="shared" si="128"/>
        <v>#N/A</v>
      </c>
      <c r="F4634" s="173">
        <v>1</v>
      </c>
      <c r="G4634" t="e">
        <f>VLOOKUP(A4634,'MASTER KEY'!$A$2:$K9632,11,FALSE)</f>
        <v>#N/A</v>
      </c>
      <c r="H4634">
        <v>0</v>
      </c>
    </row>
    <row r="4635" spans="1:8">
      <c r="A4635" s="6">
        <f>'MASTER KEY'!A4635</f>
        <v>0</v>
      </c>
      <c r="B4635" t="e">
        <f>VLOOKUP(A4635,'MASTER KEY'!$A$2:$B10595,2,FALSE)</f>
        <v>#N/A</v>
      </c>
      <c r="C4635" s="149" t="e">
        <f>VLOOKUP(A4635,'MASTER KEY'!$A$2:$C10595,3,TRUE)</f>
        <v>#N/A</v>
      </c>
      <c r="D4635" s="6" t="e">
        <f t="shared" si="129"/>
        <v>#N/A</v>
      </c>
      <c r="E4635" s="149" t="e">
        <f t="shared" si="128"/>
        <v>#N/A</v>
      </c>
      <c r="F4635" s="173">
        <v>1</v>
      </c>
      <c r="G4635" t="e">
        <f>VLOOKUP(A4635,'MASTER KEY'!$A$2:$K9633,11,FALSE)</f>
        <v>#N/A</v>
      </c>
      <c r="H4635">
        <v>0</v>
      </c>
    </row>
    <row r="4636" spans="1:8">
      <c r="A4636" s="6">
        <f>'MASTER KEY'!A4636</f>
        <v>0</v>
      </c>
      <c r="B4636" t="e">
        <f>VLOOKUP(A4636,'MASTER KEY'!$A$2:$B10596,2,FALSE)</f>
        <v>#N/A</v>
      </c>
      <c r="C4636" s="149" t="e">
        <f>VLOOKUP(A4636,'MASTER KEY'!$A$2:$C10596,3,TRUE)</f>
        <v>#N/A</v>
      </c>
      <c r="D4636" s="6" t="e">
        <f t="shared" si="129"/>
        <v>#N/A</v>
      </c>
      <c r="E4636" s="149" t="e">
        <f t="shared" si="128"/>
        <v>#N/A</v>
      </c>
      <c r="F4636" s="173">
        <v>1</v>
      </c>
      <c r="G4636" t="e">
        <f>VLOOKUP(A4636,'MASTER KEY'!$A$2:$K9634,11,FALSE)</f>
        <v>#N/A</v>
      </c>
      <c r="H4636">
        <v>0</v>
      </c>
    </row>
    <row r="4637" spans="1:8">
      <c r="A4637" s="6">
        <f>'MASTER KEY'!A4637</f>
        <v>0</v>
      </c>
      <c r="B4637" t="e">
        <f>VLOOKUP(A4637,'MASTER KEY'!$A$2:$B10597,2,FALSE)</f>
        <v>#N/A</v>
      </c>
      <c r="C4637" s="149" t="e">
        <f>VLOOKUP(A4637,'MASTER KEY'!$A$2:$C10597,3,TRUE)</f>
        <v>#N/A</v>
      </c>
      <c r="D4637" s="6" t="e">
        <f t="shared" si="129"/>
        <v>#N/A</v>
      </c>
      <c r="E4637" s="149" t="e">
        <f t="shared" si="128"/>
        <v>#N/A</v>
      </c>
      <c r="F4637" s="173">
        <v>1</v>
      </c>
      <c r="G4637" t="e">
        <f>VLOOKUP(A4637,'MASTER KEY'!$A$2:$K9635,11,FALSE)</f>
        <v>#N/A</v>
      </c>
      <c r="H4637">
        <v>0</v>
      </c>
    </row>
    <row r="4638" spans="1:8">
      <c r="A4638" s="6">
        <f>'MASTER KEY'!A4638</f>
        <v>0</v>
      </c>
      <c r="B4638" t="e">
        <f>VLOOKUP(A4638,'MASTER KEY'!$A$2:$B10598,2,FALSE)</f>
        <v>#N/A</v>
      </c>
      <c r="C4638" s="149" t="e">
        <f>VLOOKUP(A4638,'MASTER KEY'!$A$2:$C10598,3,TRUE)</f>
        <v>#N/A</v>
      </c>
      <c r="D4638" s="6" t="e">
        <f t="shared" si="129"/>
        <v>#N/A</v>
      </c>
      <c r="E4638" s="149" t="e">
        <f t="shared" si="128"/>
        <v>#N/A</v>
      </c>
      <c r="F4638" s="173">
        <v>1</v>
      </c>
      <c r="G4638" t="e">
        <f>VLOOKUP(A4638,'MASTER KEY'!$A$2:$K9636,11,FALSE)</f>
        <v>#N/A</v>
      </c>
      <c r="H4638">
        <v>0</v>
      </c>
    </row>
    <row r="4639" spans="1:8">
      <c r="A4639" s="6">
        <f>'MASTER KEY'!A4639</f>
        <v>0</v>
      </c>
      <c r="B4639" t="e">
        <f>VLOOKUP(A4639,'MASTER KEY'!$A$2:$B10599,2,FALSE)</f>
        <v>#N/A</v>
      </c>
      <c r="C4639" s="149" t="e">
        <f>VLOOKUP(A4639,'MASTER KEY'!$A$2:$C10599,3,TRUE)</f>
        <v>#N/A</v>
      </c>
      <c r="D4639" s="6" t="e">
        <f t="shared" si="129"/>
        <v>#N/A</v>
      </c>
      <c r="E4639" s="149" t="e">
        <f t="shared" si="128"/>
        <v>#N/A</v>
      </c>
      <c r="F4639" s="173">
        <v>1</v>
      </c>
      <c r="G4639" t="e">
        <f>VLOOKUP(A4639,'MASTER KEY'!$A$2:$K9637,11,FALSE)</f>
        <v>#N/A</v>
      </c>
      <c r="H4639">
        <v>0</v>
      </c>
    </row>
    <row r="4640" spans="1:8">
      <c r="A4640" s="6">
        <f>'MASTER KEY'!A4640</f>
        <v>0</v>
      </c>
      <c r="B4640" t="e">
        <f>VLOOKUP(A4640,'MASTER KEY'!$A$2:$B10600,2,FALSE)</f>
        <v>#N/A</v>
      </c>
      <c r="C4640" s="149" t="e">
        <f>VLOOKUP(A4640,'MASTER KEY'!$A$2:$C10600,3,TRUE)</f>
        <v>#N/A</v>
      </c>
      <c r="D4640" s="6" t="e">
        <f t="shared" si="129"/>
        <v>#N/A</v>
      </c>
      <c r="E4640" s="149" t="e">
        <f t="shared" si="128"/>
        <v>#N/A</v>
      </c>
      <c r="F4640" s="173">
        <v>1</v>
      </c>
      <c r="G4640" t="e">
        <f>VLOOKUP(A4640,'MASTER KEY'!$A$2:$K9638,11,FALSE)</f>
        <v>#N/A</v>
      </c>
      <c r="H4640">
        <v>0</v>
      </c>
    </row>
    <row r="4641" spans="1:8">
      <c r="A4641" s="6">
        <f>'MASTER KEY'!A4641</f>
        <v>0</v>
      </c>
      <c r="B4641" t="e">
        <f>VLOOKUP(A4641,'MASTER KEY'!$A$2:$B10601,2,FALSE)</f>
        <v>#N/A</v>
      </c>
      <c r="C4641" s="149" t="e">
        <f>VLOOKUP(A4641,'MASTER KEY'!$A$2:$C10601,3,TRUE)</f>
        <v>#N/A</v>
      </c>
      <c r="D4641" s="6" t="e">
        <f t="shared" si="129"/>
        <v>#N/A</v>
      </c>
      <c r="E4641" s="149" t="e">
        <f t="shared" si="128"/>
        <v>#N/A</v>
      </c>
      <c r="F4641" s="173">
        <v>1</v>
      </c>
      <c r="G4641" t="e">
        <f>VLOOKUP(A4641,'MASTER KEY'!$A$2:$K9639,11,FALSE)</f>
        <v>#N/A</v>
      </c>
      <c r="H4641">
        <v>0</v>
      </c>
    </row>
    <row r="4642" spans="1:8">
      <c r="A4642" s="6">
        <f>'MASTER KEY'!A4642</f>
        <v>0</v>
      </c>
      <c r="B4642" t="e">
        <f>VLOOKUP(A4642,'MASTER KEY'!$A$2:$B10602,2,FALSE)</f>
        <v>#N/A</v>
      </c>
      <c r="C4642" s="149" t="e">
        <f>VLOOKUP(A4642,'MASTER KEY'!$A$2:$C10602,3,TRUE)</f>
        <v>#N/A</v>
      </c>
      <c r="D4642" s="6" t="e">
        <f t="shared" si="129"/>
        <v>#N/A</v>
      </c>
      <c r="E4642" s="149" t="e">
        <f t="shared" si="128"/>
        <v>#N/A</v>
      </c>
      <c r="F4642" s="173">
        <v>1</v>
      </c>
      <c r="G4642" t="e">
        <f>VLOOKUP(A4642,'MASTER KEY'!$A$2:$K9640,11,FALSE)</f>
        <v>#N/A</v>
      </c>
      <c r="H4642">
        <v>0</v>
      </c>
    </row>
    <row r="4643" spans="1:8">
      <c r="A4643" s="6">
        <f>'MASTER KEY'!A4643</f>
        <v>0</v>
      </c>
      <c r="B4643" t="e">
        <f>VLOOKUP(A4643,'MASTER KEY'!$A$2:$B10603,2,FALSE)</f>
        <v>#N/A</v>
      </c>
      <c r="C4643" s="149" t="e">
        <f>VLOOKUP(A4643,'MASTER KEY'!$A$2:$C10603,3,TRUE)</f>
        <v>#N/A</v>
      </c>
      <c r="D4643" s="6" t="e">
        <f t="shared" si="129"/>
        <v>#N/A</v>
      </c>
      <c r="E4643" s="149" t="e">
        <f t="shared" si="128"/>
        <v>#N/A</v>
      </c>
      <c r="F4643" s="173">
        <v>1</v>
      </c>
      <c r="G4643" t="e">
        <f>VLOOKUP(A4643,'MASTER KEY'!$A$2:$K9641,11,FALSE)</f>
        <v>#N/A</v>
      </c>
      <c r="H4643">
        <v>0</v>
      </c>
    </row>
    <row r="4644" spans="1:8">
      <c r="A4644" s="6">
        <f>'MASTER KEY'!A4644</f>
        <v>0</v>
      </c>
      <c r="B4644" t="e">
        <f>VLOOKUP(A4644,'MASTER KEY'!$A$2:$B10604,2,FALSE)</f>
        <v>#N/A</v>
      </c>
      <c r="C4644" s="149" t="e">
        <f>VLOOKUP(A4644,'MASTER KEY'!$A$2:$C10604,3,TRUE)</f>
        <v>#N/A</v>
      </c>
      <c r="D4644" s="6" t="e">
        <f t="shared" si="129"/>
        <v>#N/A</v>
      </c>
      <c r="E4644" s="149" t="e">
        <f t="shared" si="128"/>
        <v>#N/A</v>
      </c>
      <c r="F4644" s="173">
        <v>1</v>
      </c>
      <c r="G4644" t="e">
        <f>VLOOKUP(A4644,'MASTER KEY'!$A$2:$K9642,11,FALSE)</f>
        <v>#N/A</v>
      </c>
      <c r="H4644">
        <v>0</v>
      </c>
    </row>
    <row r="4645" spans="1:8">
      <c r="A4645" s="6">
        <f>'MASTER KEY'!A4645</f>
        <v>0</v>
      </c>
      <c r="B4645" t="e">
        <f>VLOOKUP(A4645,'MASTER KEY'!$A$2:$B10605,2,FALSE)</f>
        <v>#N/A</v>
      </c>
      <c r="C4645" s="149" t="e">
        <f>VLOOKUP(A4645,'MASTER KEY'!$A$2:$C10605,3,TRUE)</f>
        <v>#N/A</v>
      </c>
      <c r="D4645" s="6" t="e">
        <f t="shared" si="129"/>
        <v>#N/A</v>
      </c>
      <c r="E4645" s="149" t="e">
        <f t="shared" si="128"/>
        <v>#N/A</v>
      </c>
      <c r="F4645" s="173">
        <v>1</v>
      </c>
      <c r="G4645" t="e">
        <f>VLOOKUP(A4645,'MASTER KEY'!$A$2:$K9643,11,FALSE)</f>
        <v>#N/A</v>
      </c>
      <c r="H4645">
        <v>0</v>
      </c>
    </row>
    <row r="4646" spans="1:8">
      <c r="A4646" s="6">
        <f>'MASTER KEY'!A4646</f>
        <v>0</v>
      </c>
      <c r="B4646" t="e">
        <f>VLOOKUP(A4646,'MASTER KEY'!$A$2:$B10606,2,FALSE)</f>
        <v>#N/A</v>
      </c>
      <c r="C4646" s="149" t="e">
        <f>VLOOKUP(A4646,'MASTER KEY'!$A$2:$C10606,3,TRUE)</f>
        <v>#N/A</v>
      </c>
      <c r="D4646" s="6" t="e">
        <f t="shared" si="129"/>
        <v>#N/A</v>
      </c>
      <c r="E4646" s="149" t="e">
        <f t="shared" si="128"/>
        <v>#N/A</v>
      </c>
      <c r="F4646" s="173">
        <v>1</v>
      </c>
      <c r="G4646" t="e">
        <f>VLOOKUP(A4646,'MASTER KEY'!$A$2:$K9644,11,FALSE)</f>
        <v>#N/A</v>
      </c>
      <c r="H4646">
        <v>0</v>
      </c>
    </row>
    <row r="4647" spans="1:8">
      <c r="A4647" s="6">
        <f>'MASTER KEY'!A4647</f>
        <v>0</v>
      </c>
      <c r="B4647" t="e">
        <f>VLOOKUP(A4647,'MASTER KEY'!$A$2:$B10607,2,FALSE)</f>
        <v>#N/A</v>
      </c>
      <c r="C4647" s="149" t="e">
        <f>VLOOKUP(A4647,'MASTER KEY'!$A$2:$C10607,3,TRUE)</f>
        <v>#N/A</v>
      </c>
      <c r="D4647" s="6" t="e">
        <f t="shared" si="129"/>
        <v>#N/A</v>
      </c>
      <c r="E4647" s="149" t="e">
        <f t="shared" si="128"/>
        <v>#N/A</v>
      </c>
      <c r="F4647" s="173">
        <v>1</v>
      </c>
      <c r="G4647" t="e">
        <f>VLOOKUP(A4647,'MASTER KEY'!$A$2:$K9645,11,FALSE)</f>
        <v>#N/A</v>
      </c>
      <c r="H4647">
        <v>0</v>
      </c>
    </row>
    <row r="4648" spans="1:8">
      <c r="A4648" s="6">
        <f>'MASTER KEY'!A4648</f>
        <v>0</v>
      </c>
      <c r="B4648" t="e">
        <f>VLOOKUP(A4648,'MASTER KEY'!$A$2:$B10608,2,FALSE)</f>
        <v>#N/A</v>
      </c>
      <c r="C4648" s="149" t="e">
        <f>VLOOKUP(A4648,'MASTER KEY'!$A$2:$C10608,3,TRUE)</f>
        <v>#N/A</v>
      </c>
      <c r="D4648" s="6" t="e">
        <f t="shared" si="129"/>
        <v>#N/A</v>
      </c>
      <c r="E4648" s="149" t="e">
        <f t="shared" si="128"/>
        <v>#N/A</v>
      </c>
      <c r="F4648" s="173">
        <v>1</v>
      </c>
      <c r="G4648" t="e">
        <f>VLOOKUP(A4648,'MASTER KEY'!$A$2:$K9646,11,FALSE)</f>
        <v>#N/A</v>
      </c>
      <c r="H4648">
        <v>0</v>
      </c>
    </row>
    <row r="4649" spans="1:8">
      <c r="A4649" s="6">
        <f>'MASTER KEY'!A4649</f>
        <v>0</v>
      </c>
      <c r="B4649" t="e">
        <f>VLOOKUP(A4649,'MASTER KEY'!$A$2:$B10609,2,FALSE)</f>
        <v>#N/A</v>
      </c>
      <c r="C4649" s="149" t="e">
        <f>VLOOKUP(A4649,'MASTER KEY'!$A$2:$C10609,3,TRUE)</f>
        <v>#N/A</v>
      </c>
      <c r="D4649" s="6" t="e">
        <f t="shared" si="129"/>
        <v>#N/A</v>
      </c>
      <c r="E4649" s="149" t="e">
        <f t="shared" si="128"/>
        <v>#N/A</v>
      </c>
      <c r="F4649" s="173">
        <v>1</v>
      </c>
      <c r="G4649" t="e">
        <f>VLOOKUP(A4649,'MASTER KEY'!$A$2:$K9647,11,FALSE)</f>
        <v>#N/A</v>
      </c>
      <c r="H4649">
        <v>0</v>
      </c>
    </row>
    <row r="4650" spans="1:8">
      <c r="A4650" s="6">
        <f>'MASTER KEY'!A4650</f>
        <v>0</v>
      </c>
      <c r="B4650" t="e">
        <f>VLOOKUP(A4650,'MASTER KEY'!$A$2:$B10610,2,FALSE)</f>
        <v>#N/A</v>
      </c>
      <c r="C4650" s="149" t="e">
        <f>VLOOKUP(A4650,'MASTER KEY'!$A$2:$C10610,3,TRUE)</f>
        <v>#N/A</v>
      </c>
      <c r="D4650" s="6" t="e">
        <f t="shared" si="129"/>
        <v>#N/A</v>
      </c>
      <c r="E4650" s="149" t="e">
        <f t="shared" si="128"/>
        <v>#N/A</v>
      </c>
      <c r="F4650" s="173">
        <v>1</v>
      </c>
      <c r="G4650" t="e">
        <f>VLOOKUP(A4650,'MASTER KEY'!$A$2:$K9648,11,FALSE)</f>
        <v>#N/A</v>
      </c>
      <c r="H4650">
        <v>0</v>
      </c>
    </row>
    <row r="4651" spans="1:8">
      <c r="A4651" s="6">
        <f>'MASTER KEY'!A4651</f>
        <v>0</v>
      </c>
      <c r="B4651" t="e">
        <f>VLOOKUP(A4651,'MASTER KEY'!$A$2:$B10611,2,FALSE)</f>
        <v>#N/A</v>
      </c>
      <c r="C4651" s="149" t="e">
        <f>VLOOKUP(A4651,'MASTER KEY'!$A$2:$C10611,3,TRUE)</f>
        <v>#N/A</v>
      </c>
      <c r="D4651" s="6" t="e">
        <f t="shared" si="129"/>
        <v>#N/A</v>
      </c>
      <c r="E4651" s="149" t="e">
        <f t="shared" si="128"/>
        <v>#N/A</v>
      </c>
      <c r="F4651" s="173">
        <v>1</v>
      </c>
      <c r="G4651" t="e">
        <f>VLOOKUP(A4651,'MASTER KEY'!$A$2:$K9649,11,FALSE)</f>
        <v>#N/A</v>
      </c>
      <c r="H4651">
        <v>0</v>
      </c>
    </row>
    <row r="4652" spans="1:8">
      <c r="A4652" s="6">
        <f>'MASTER KEY'!A4652</f>
        <v>0</v>
      </c>
      <c r="B4652" t="e">
        <f>VLOOKUP(A4652,'MASTER KEY'!$A$2:$B10612,2,FALSE)</f>
        <v>#N/A</v>
      </c>
      <c r="C4652" s="149" t="e">
        <f>VLOOKUP(A4652,'MASTER KEY'!$A$2:$C10612,3,TRUE)</f>
        <v>#N/A</v>
      </c>
      <c r="D4652" s="6" t="e">
        <f t="shared" si="129"/>
        <v>#N/A</v>
      </c>
      <c r="E4652" s="149" t="e">
        <f t="shared" si="128"/>
        <v>#N/A</v>
      </c>
      <c r="F4652" s="173">
        <v>1</v>
      </c>
      <c r="G4652" t="e">
        <f>VLOOKUP(A4652,'MASTER KEY'!$A$2:$K9650,11,FALSE)</f>
        <v>#N/A</v>
      </c>
      <c r="H4652">
        <v>0</v>
      </c>
    </row>
    <row r="4653" spans="1:8">
      <c r="A4653" s="6">
        <f>'MASTER KEY'!A4653</f>
        <v>0</v>
      </c>
      <c r="B4653" t="e">
        <f>VLOOKUP(A4653,'MASTER KEY'!$A$2:$B10613,2,FALSE)</f>
        <v>#N/A</v>
      </c>
      <c r="C4653" s="149" t="e">
        <f>VLOOKUP(A4653,'MASTER KEY'!$A$2:$C10613,3,TRUE)</f>
        <v>#N/A</v>
      </c>
      <c r="D4653" s="6" t="e">
        <f t="shared" si="129"/>
        <v>#N/A</v>
      </c>
      <c r="E4653" s="149" t="e">
        <f t="shared" si="128"/>
        <v>#N/A</v>
      </c>
      <c r="F4653" s="173">
        <v>1</v>
      </c>
      <c r="G4653" t="e">
        <f>VLOOKUP(A4653,'MASTER KEY'!$A$2:$K9651,11,FALSE)</f>
        <v>#N/A</v>
      </c>
      <c r="H4653">
        <v>0</v>
      </c>
    </row>
    <row r="4654" spans="1:8">
      <c r="A4654" s="6">
        <f>'MASTER KEY'!A4654</f>
        <v>0</v>
      </c>
      <c r="B4654" t="e">
        <f>VLOOKUP(A4654,'MASTER KEY'!$A$2:$B10614,2,FALSE)</f>
        <v>#N/A</v>
      </c>
      <c r="C4654" s="149" t="e">
        <f>VLOOKUP(A4654,'MASTER KEY'!$A$2:$C10614,3,TRUE)</f>
        <v>#N/A</v>
      </c>
      <c r="D4654" s="6" t="e">
        <f t="shared" si="129"/>
        <v>#N/A</v>
      </c>
      <c r="E4654" s="149" t="e">
        <f t="shared" si="128"/>
        <v>#N/A</v>
      </c>
      <c r="F4654" s="173">
        <v>1</v>
      </c>
      <c r="G4654" t="e">
        <f>VLOOKUP(A4654,'MASTER KEY'!$A$2:$K9652,11,FALSE)</f>
        <v>#N/A</v>
      </c>
      <c r="H4654">
        <v>0</v>
      </c>
    </row>
    <row r="4655" spans="1:8">
      <c r="A4655" s="6">
        <f>'MASTER KEY'!A4655</f>
        <v>0</v>
      </c>
      <c r="B4655" t="e">
        <f>VLOOKUP(A4655,'MASTER KEY'!$A$2:$B10615,2,FALSE)</f>
        <v>#N/A</v>
      </c>
      <c r="C4655" s="149" t="e">
        <f>VLOOKUP(A4655,'MASTER KEY'!$A$2:$C10615,3,TRUE)</f>
        <v>#N/A</v>
      </c>
      <c r="D4655" s="6" t="e">
        <f t="shared" si="129"/>
        <v>#N/A</v>
      </c>
      <c r="E4655" s="149" t="e">
        <f t="shared" si="128"/>
        <v>#N/A</v>
      </c>
      <c r="F4655" s="173">
        <v>1</v>
      </c>
      <c r="G4655" t="e">
        <f>VLOOKUP(A4655,'MASTER KEY'!$A$2:$K9653,11,FALSE)</f>
        <v>#N/A</v>
      </c>
      <c r="H4655">
        <v>0</v>
      </c>
    </row>
    <row r="4656" spans="1:8">
      <c r="A4656" s="6">
        <f>'MASTER KEY'!A4656</f>
        <v>0</v>
      </c>
      <c r="B4656" t="e">
        <f>VLOOKUP(A4656,'MASTER KEY'!$A$2:$B10616,2,FALSE)</f>
        <v>#N/A</v>
      </c>
      <c r="C4656" s="149" t="e">
        <f>VLOOKUP(A4656,'MASTER KEY'!$A$2:$C10616,3,TRUE)</f>
        <v>#N/A</v>
      </c>
      <c r="D4656" s="6" t="e">
        <f t="shared" si="129"/>
        <v>#N/A</v>
      </c>
      <c r="E4656" s="149" t="e">
        <f t="shared" si="128"/>
        <v>#N/A</v>
      </c>
      <c r="F4656" s="173">
        <v>1</v>
      </c>
      <c r="G4656" t="e">
        <f>VLOOKUP(A4656,'MASTER KEY'!$A$2:$K9654,11,FALSE)</f>
        <v>#N/A</v>
      </c>
      <c r="H4656">
        <v>0</v>
      </c>
    </row>
    <row r="4657" spans="1:8">
      <c r="A4657" s="6">
        <f>'MASTER KEY'!A4657</f>
        <v>0</v>
      </c>
      <c r="B4657" t="e">
        <f>VLOOKUP(A4657,'MASTER KEY'!$A$2:$B10617,2,FALSE)</f>
        <v>#N/A</v>
      </c>
      <c r="C4657" s="149" t="e">
        <f>VLOOKUP(A4657,'MASTER KEY'!$A$2:$C10617,3,TRUE)</f>
        <v>#N/A</v>
      </c>
      <c r="D4657" s="6" t="e">
        <f t="shared" si="129"/>
        <v>#N/A</v>
      </c>
      <c r="E4657" s="149" t="e">
        <f t="shared" si="128"/>
        <v>#N/A</v>
      </c>
      <c r="F4657" s="173">
        <v>1</v>
      </c>
      <c r="G4657" t="e">
        <f>VLOOKUP(A4657,'MASTER KEY'!$A$2:$K9655,11,FALSE)</f>
        <v>#N/A</v>
      </c>
      <c r="H4657">
        <v>0</v>
      </c>
    </row>
    <row r="4658" spans="1:8">
      <c r="A4658" s="6">
        <f>'MASTER KEY'!A4658</f>
        <v>0</v>
      </c>
      <c r="B4658" t="e">
        <f>VLOOKUP(A4658,'MASTER KEY'!$A$2:$B10618,2,FALSE)</f>
        <v>#N/A</v>
      </c>
      <c r="C4658" s="149" t="e">
        <f>VLOOKUP(A4658,'MASTER KEY'!$A$2:$C10618,3,TRUE)</f>
        <v>#N/A</v>
      </c>
      <c r="D4658" s="6" t="e">
        <f t="shared" si="129"/>
        <v>#N/A</v>
      </c>
      <c r="E4658" s="149" t="e">
        <f t="shared" si="128"/>
        <v>#N/A</v>
      </c>
      <c r="F4658" s="173">
        <v>1</v>
      </c>
      <c r="G4658" t="e">
        <f>VLOOKUP(A4658,'MASTER KEY'!$A$2:$K9656,11,FALSE)</f>
        <v>#N/A</v>
      </c>
      <c r="H4658">
        <v>0</v>
      </c>
    </row>
    <row r="4659" spans="1:8">
      <c r="A4659" s="6">
        <f>'MASTER KEY'!A4659</f>
        <v>0</v>
      </c>
      <c r="B4659" t="e">
        <f>VLOOKUP(A4659,'MASTER KEY'!$A$2:$B10619,2,FALSE)</f>
        <v>#N/A</v>
      </c>
      <c r="C4659" s="149" t="e">
        <f>VLOOKUP(A4659,'MASTER KEY'!$A$2:$C10619,3,TRUE)</f>
        <v>#N/A</v>
      </c>
      <c r="D4659" s="6" t="e">
        <f t="shared" si="129"/>
        <v>#N/A</v>
      </c>
      <c r="E4659" s="149" t="e">
        <f t="shared" si="128"/>
        <v>#N/A</v>
      </c>
      <c r="F4659" s="173">
        <v>1</v>
      </c>
      <c r="G4659" t="e">
        <f>VLOOKUP(A4659,'MASTER KEY'!$A$2:$K9657,11,FALSE)</f>
        <v>#N/A</v>
      </c>
      <c r="H4659">
        <v>0</v>
      </c>
    </row>
    <row r="4660" spans="1:8">
      <c r="A4660" s="6">
        <f>'MASTER KEY'!A4660</f>
        <v>0</v>
      </c>
      <c r="B4660" t="e">
        <f>VLOOKUP(A4660,'MASTER KEY'!$A$2:$B10620,2,FALSE)</f>
        <v>#N/A</v>
      </c>
      <c r="C4660" s="149" t="e">
        <f>VLOOKUP(A4660,'MASTER KEY'!$A$2:$C10620,3,TRUE)</f>
        <v>#N/A</v>
      </c>
      <c r="D4660" s="6" t="e">
        <f t="shared" si="129"/>
        <v>#N/A</v>
      </c>
      <c r="E4660" s="149" t="e">
        <f t="shared" si="128"/>
        <v>#N/A</v>
      </c>
      <c r="F4660" s="173">
        <v>1</v>
      </c>
      <c r="G4660" t="e">
        <f>VLOOKUP(A4660,'MASTER KEY'!$A$2:$K9658,11,FALSE)</f>
        <v>#N/A</v>
      </c>
      <c r="H4660">
        <v>0</v>
      </c>
    </row>
    <row r="4661" spans="1:8">
      <c r="A4661" s="6">
        <f>'MASTER KEY'!A4661</f>
        <v>0</v>
      </c>
      <c r="B4661" t="e">
        <f>VLOOKUP(A4661,'MASTER KEY'!$A$2:$B10621,2,FALSE)</f>
        <v>#N/A</v>
      </c>
      <c r="C4661" s="149" t="e">
        <f>VLOOKUP(A4661,'MASTER KEY'!$A$2:$C10621,3,TRUE)</f>
        <v>#N/A</v>
      </c>
      <c r="D4661" s="6" t="e">
        <f t="shared" si="129"/>
        <v>#N/A</v>
      </c>
      <c r="E4661" s="149" t="e">
        <f t="shared" si="128"/>
        <v>#N/A</v>
      </c>
      <c r="F4661" s="173">
        <v>1</v>
      </c>
      <c r="G4661" t="e">
        <f>VLOOKUP(A4661,'MASTER KEY'!$A$2:$K9659,11,FALSE)</f>
        <v>#N/A</v>
      </c>
      <c r="H4661">
        <v>0</v>
      </c>
    </row>
    <row r="4662" spans="1:8">
      <c r="A4662" s="6">
        <f>'MASTER KEY'!A4662</f>
        <v>0</v>
      </c>
      <c r="B4662" t="e">
        <f>VLOOKUP(A4662,'MASTER KEY'!$A$2:$B10622,2,FALSE)</f>
        <v>#N/A</v>
      </c>
      <c r="C4662" s="149" t="e">
        <f>VLOOKUP(A4662,'MASTER KEY'!$A$2:$C10622,3,TRUE)</f>
        <v>#N/A</v>
      </c>
      <c r="D4662" s="6" t="e">
        <f t="shared" si="129"/>
        <v>#N/A</v>
      </c>
      <c r="E4662" s="149" t="e">
        <f t="shared" si="128"/>
        <v>#N/A</v>
      </c>
      <c r="F4662" s="173">
        <v>1</v>
      </c>
      <c r="G4662" t="e">
        <f>VLOOKUP(A4662,'MASTER KEY'!$A$2:$K9660,11,FALSE)</f>
        <v>#N/A</v>
      </c>
      <c r="H4662">
        <v>0</v>
      </c>
    </row>
    <row r="4663" spans="1:8">
      <c r="A4663" s="6">
        <f>'MASTER KEY'!A4663</f>
        <v>0</v>
      </c>
      <c r="B4663" t="e">
        <f>VLOOKUP(A4663,'MASTER KEY'!$A$2:$B10623,2,FALSE)</f>
        <v>#N/A</v>
      </c>
      <c r="C4663" s="149" t="e">
        <f>VLOOKUP(A4663,'MASTER KEY'!$A$2:$C10623,3,TRUE)</f>
        <v>#N/A</v>
      </c>
      <c r="D4663" s="6" t="e">
        <f t="shared" si="129"/>
        <v>#N/A</v>
      </c>
      <c r="E4663" s="149" t="e">
        <f t="shared" si="128"/>
        <v>#N/A</v>
      </c>
      <c r="F4663" s="173">
        <v>1</v>
      </c>
      <c r="G4663" t="e">
        <f>VLOOKUP(A4663,'MASTER KEY'!$A$2:$K9661,11,FALSE)</f>
        <v>#N/A</v>
      </c>
      <c r="H4663">
        <v>0</v>
      </c>
    </row>
    <row r="4664" spans="1:8">
      <c r="A4664" s="6">
        <f>'MASTER KEY'!A4664</f>
        <v>0</v>
      </c>
      <c r="B4664" t="e">
        <f>VLOOKUP(A4664,'MASTER KEY'!$A$2:$B10624,2,FALSE)</f>
        <v>#N/A</v>
      </c>
      <c r="C4664" s="149" t="e">
        <f>VLOOKUP(A4664,'MASTER KEY'!$A$2:$C10624,3,TRUE)</f>
        <v>#N/A</v>
      </c>
      <c r="D4664" s="6" t="e">
        <f t="shared" si="129"/>
        <v>#N/A</v>
      </c>
      <c r="E4664" s="149" t="e">
        <f t="shared" ref="E4664:E4727" si="130">C4664</f>
        <v>#N/A</v>
      </c>
      <c r="F4664" s="173">
        <v>1</v>
      </c>
      <c r="G4664" t="e">
        <f>VLOOKUP(A4664,'MASTER KEY'!$A$2:$K9662,11,FALSE)</f>
        <v>#N/A</v>
      </c>
      <c r="H4664">
        <v>0</v>
      </c>
    </row>
    <row r="4665" spans="1:8">
      <c r="A4665" s="6">
        <f>'MASTER KEY'!A4665</f>
        <v>0</v>
      </c>
      <c r="B4665" t="e">
        <f>VLOOKUP(A4665,'MASTER KEY'!$A$2:$B10625,2,FALSE)</f>
        <v>#N/A</v>
      </c>
      <c r="C4665" s="149" t="e">
        <f>VLOOKUP(A4665,'MASTER KEY'!$A$2:$C10625,3,TRUE)</f>
        <v>#N/A</v>
      </c>
      <c r="D4665" s="6" t="e">
        <f t="shared" si="129"/>
        <v>#N/A</v>
      </c>
      <c r="E4665" s="149" t="e">
        <f t="shared" si="130"/>
        <v>#N/A</v>
      </c>
      <c r="F4665" s="173">
        <v>1</v>
      </c>
      <c r="G4665" t="e">
        <f>VLOOKUP(A4665,'MASTER KEY'!$A$2:$K9663,11,FALSE)</f>
        <v>#N/A</v>
      </c>
      <c r="H4665">
        <v>0</v>
      </c>
    </row>
    <row r="4666" spans="1:8">
      <c r="A4666" s="6">
        <f>'MASTER KEY'!A4666</f>
        <v>0</v>
      </c>
      <c r="B4666" t="e">
        <f>VLOOKUP(A4666,'MASTER KEY'!$A$2:$B10626,2,FALSE)</f>
        <v>#N/A</v>
      </c>
      <c r="C4666" s="149" t="e">
        <f>VLOOKUP(A4666,'MASTER KEY'!$A$2:$C10626,3,TRUE)</f>
        <v>#N/A</v>
      </c>
      <c r="D4666" s="6" t="e">
        <f t="shared" si="129"/>
        <v>#N/A</v>
      </c>
      <c r="E4666" s="149" t="e">
        <f t="shared" si="130"/>
        <v>#N/A</v>
      </c>
      <c r="F4666" s="173">
        <v>1</v>
      </c>
      <c r="G4666" t="e">
        <f>VLOOKUP(A4666,'MASTER KEY'!$A$2:$K9664,11,FALSE)</f>
        <v>#N/A</v>
      </c>
      <c r="H4666">
        <v>0</v>
      </c>
    </row>
    <row r="4667" spans="1:8">
      <c r="A4667" s="6">
        <f>'MASTER KEY'!A4667</f>
        <v>0</v>
      </c>
      <c r="B4667" t="e">
        <f>VLOOKUP(A4667,'MASTER KEY'!$A$2:$B10627,2,FALSE)</f>
        <v>#N/A</v>
      </c>
      <c r="C4667" s="149" t="e">
        <f>VLOOKUP(A4667,'MASTER KEY'!$A$2:$C10627,3,TRUE)</f>
        <v>#N/A</v>
      </c>
      <c r="D4667" s="6" t="e">
        <f t="shared" si="129"/>
        <v>#N/A</v>
      </c>
      <c r="E4667" s="149" t="e">
        <f t="shared" si="130"/>
        <v>#N/A</v>
      </c>
      <c r="F4667" s="173">
        <v>1</v>
      </c>
      <c r="G4667" t="e">
        <f>VLOOKUP(A4667,'MASTER KEY'!$A$2:$K9665,11,FALSE)</f>
        <v>#N/A</v>
      </c>
      <c r="H4667">
        <v>0</v>
      </c>
    </row>
    <row r="4668" spans="1:8">
      <c r="A4668" s="6">
        <f>'MASTER KEY'!A4668</f>
        <v>0</v>
      </c>
      <c r="B4668" t="e">
        <f>VLOOKUP(A4668,'MASTER KEY'!$A$2:$B10628,2,FALSE)</f>
        <v>#N/A</v>
      </c>
      <c r="C4668" s="149" t="e">
        <f>VLOOKUP(A4668,'MASTER KEY'!$A$2:$C10628,3,TRUE)</f>
        <v>#N/A</v>
      </c>
      <c r="D4668" s="6" t="e">
        <f t="shared" si="129"/>
        <v>#N/A</v>
      </c>
      <c r="E4668" s="149" t="e">
        <f t="shared" si="130"/>
        <v>#N/A</v>
      </c>
      <c r="F4668" s="173">
        <v>1</v>
      </c>
      <c r="G4668" t="e">
        <f>VLOOKUP(A4668,'MASTER KEY'!$A$2:$K9666,11,FALSE)</f>
        <v>#N/A</v>
      </c>
      <c r="H4668">
        <v>0</v>
      </c>
    </row>
    <row r="4669" spans="1:8">
      <c r="A4669" s="6">
        <f>'MASTER KEY'!A4669</f>
        <v>0</v>
      </c>
      <c r="B4669" t="e">
        <f>VLOOKUP(A4669,'MASTER KEY'!$A$2:$B10629,2,FALSE)</f>
        <v>#N/A</v>
      </c>
      <c r="C4669" s="149" t="e">
        <f>VLOOKUP(A4669,'MASTER KEY'!$A$2:$C10629,3,TRUE)</f>
        <v>#N/A</v>
      </c>
      <c r="D4669" s="6" t="e">
        <f t="shared" si="129"/>
        <v>#N/A</v>
      </c>
      <c r="E4669" s="149" t="e">
        <f t="shared" si="130"/>
        <v>#N/A</v>
      </c>
      <c r="F4669" s="173">
        <v>1</v>
      </c>
      <c r="G4669" t="e">
        <f>VLOOKUP(A4669,'MASTER KEY'!$A$2:$K9667,11,FALSE)</f>
        <v>#N/A</v>
      </c>
      <c r="H4669">
        <v>0</v>
      </c>
    </row>
    <row r="4670" spans="1:8">
      <c r="A4670" s="6">
        <f>'MASTER KEY'!A4670</f>
        <v>0</v>
      </c>
      <c r="B4670" t="e">
        <f>VLOOKUP(A4670,'MASTER KEY'!$A$2:$B10630,2,FALSE)</f>
        <v>#N/A</v>
      </c>
      <c r="C4670" s="149" t="e">
        <f>VLOOKUP(A4670,'MASTER KEY'!$A$2:$C10630,3,TRUE)</f>
        <v>#N/A</v>
      </c>
      <c r="D4670" s="6" t="e">
        <f t="shared" si="129"/>
        <v>#N/A</v>
      </c>
      <c r="E4670" s="149" t="e">
        <f t="shared" si="130"/>
        <v>#N/A</v>
      </c>
      <c r="F4670" s="173">
        <v>1</v>
      </c>
      <c r="G4670" t="e">
        <f>VLOOKUP(A4670,'MASTER KEY'!$A$2:$K9668,11,FALSE)</f>
        <v>#N/A</v>
      </c>
      <c r="H4670">
        <v>0</v>
      </c>
    </row>
    <row r="4671" spans="1:8">
      <c r="A4671" s="6">
        <f>'MASTER KEY'!A4671</f>
        <v>0</v>
      </c>
      <c r="B4671" t="e">
        <f>VLOOKUP(A4671,'MASTER KEY'!$A$2:$B10631,2,FALSE)</f>
        <v>#N/A</v>
      </c>
      <c r="C4671" s="149" t="e">
        <f>VLOOKUP(A4671,'MASTER KEY'!$A$2:$C10631,3,TRUE)</f>
        <v>#N/A</v>
      </c>
      <c r="D4671" s="6" t="e">
        <f t="shared" si="129"/>
        <v>#N/A</v>
      </c>
      <c r="E4671" s="149" t="e">
        <f t="shared" si="130"/>
        <v>#N/A</v>
      </c>
      <c r="F4671" s="173">
        <v>1</v>
      </c>
      <c r="G4671" t="e">
        <f>VLOOKUP(A4671,'MASTER KEY'!$A$2:$K9669,11,FALSE)</f>
        <v>#N/A</v>
      </c>
      <c r="H4671">
        <v>0</v>
      </c>
    </row>
    <row r="4672" spans="1:8">
      <c r="A4672" s="6">
        <f>'MASTER KEY'!A4672</f>
        <v>0</v>
      </c>
      <c r="B4672" t="e">
        <f>VLOOKUP(A4672,'MASTER KEY'!$A$2:$B10632,2,FALSE)</f>
        <v>#N/A</v>
      </c>
      <c r="C4672" s="149" t="e">
        <f>VLOOKUP(A4672,'MASTER KEY'!$A$2:$C10632,3,TRUE)</f>
        <v>#N/A</v>
      </c>
      <c r="D4672" s="6" t="e">
        <f t="shared" si="129"/>
        <v>#N/A</v>
      </c>
      <c r="E4672" s="149" t="e">
        <f t="shared" si="130"/>
        <v>#N/A</v>
      </c>
      <c r="F4672" s="173">
        <v>1</v>
      </c>
      <c r="G4672" t="e">
        <f>VLOOKUP(A4672,'MASTER KEY'!$A$2:$K9670,11,FALSE)</f>
        <v>#N/A</v>
      </c>
      <c r="H4672">
        <v>0</v>
      </c>
    </row>
    <row r="4673" spans="1:8">
      <c r="A4673" s="6">
        <f>'MASTER KEY'!A4673</f>
        <v>0</v>
      </c>
      <c r="B4673" t="e">
        <f>VLOOKUP(A4673,'MASTER KEY'!$A$2:$B10633,2,FALSE)</f>
        <v>#N/A</v>
      </c>
      <c r="C4673" s="149" t="e">
        <f>VLOOKUP(A4673,'MASTER KEY'!$A$2:$C10633,3,TRUE)</f>
        <v>#N/A</v>
      </c>
      <c r="D4673" s="6" t="e">
        <f t="shared" si="129"/>
        <v>#N/A</v>
      </c>
      <c r="E4673" s="149" t="e">
        <f t="shared" si="130"/>
        <v>#N/A</v>
      </c>
      <c r="F4673" s="173">
        <v>1</v>
      </c>
      <c r="G4673" t="e">
        <f>VLOOKUP(A4673,'MASTER KEY'!$A$2:$K9671,11,FALSE)</f>
        <v>#N/A</v>
      </c>
      <c r="H4673">
        <v>0</v>
      </c>
    </row>
    <row r="4674" spans="1:8">
      <c r="A4674" s="6">
        <f>'MASTER KEY'!A4674</f>
        <v>0</v>
      </c>
      <c r="B4674" t="e">
        <f>VLOOKUP(A4674,'MASTER KEY'!$A$2:$B10634,2,FALSE)</f>
        <v>#N/A</v>
      </c>
      <c r="C4674" s="149" t="e">
        <f>VLOOKUP(A4674,'MASTER KEY'!$A$2:$C10634,3,TRUE)</f>
        <v>#N/A</v>
      </c>
      <c r="D4674" s="6" t="e">
        <f t="shared" si="129"/>
        <v>#N/A</v>
      </c>
      <c r="E4674" s="149" t="e">
        <f t="shared" si="130"/>
        <v>#N/A</v>
      </c>
      <c r="F4674" s="173">
        <v>1</v>
      </c>
      <c r="G4674" t="e">
        <f>VLOOKUP(A4674,'MASTER KEY'!$A$2:$K9672,11,FALSE)</f>
        <v>#N/A</v>
      </c>
      <c r="H4674">
        <v>0</v>
      </c>
    </row>
    <row r="4675" spans="1:8">
      <c r="A4675" s="6">
        <f>'MASTER KEY'!A4675</f>
        <v>0</v>
      </c>
      <c r="B4675" t="e">
        <f>VLOOKUP(A4675,'MASTER KEY'!$A$2:$B10635,2,FALSE)</f>
        <v>#N/A</v>
      </c>
      <c r="C4675" s="149" t="e">
        <f>VLOOKUP(A4675,'MASTER KEY'!$A$2:$C10635,3,TRUE)</f>
        <v>#N/A</v>
      </c>
      <c r="D4675" s="6" t="e">
        <f t="shared" si="129"/>
        <v>#N/A</v>
      </c>
      <c r="E4675" s="149" t="e">
        <f t="shared" si="130"/>
        <v>#N/A</v>
      </c>
      <c r="F4675" s="173">
        <v>1</v>
      </c>
      <c r="G4675" t="e">
        <f>VLOOKUP(A4675,'MASTER KEY'!$A$2:$K9673,11,FALSE)</f>
        <v>#N/A</v>
      </c>
      <c r="H4675">
        <v>0</v>
      </c>
    </row>
    <row r="4676" spans="1:8">
      <c r="A4676" s="6">
        <f>'MASTER KEY'!A4676</f>
        <v>0</v>
      </c>
      <c r="B4676" t="e">
        <f>VLOOKUP(A4676,'MASTER KEY'!$A$2:$B10636,2,FALSE)</f>
        <v>#N/A</v>
      </c>
      <c r="C4676" s="149" t="e">
        <f>VLOOKUP(A4676,'MASTER KEY'!$A$2:$C10636,3,TRUE)</f>
        <v>#N/A</v>
      </c>
      <c r="D4676" s="6" t="e">
        <f t="shared" si="129"/>
        <v>#N/A</v>
      </c>
      <c r="E4676" s="149" t="e">
        <f t="shared" si="130"/>
        <v>#N/A</v>
      </c>
      <c r="F4676" s="173">
        <v>1</v>
      </c>
      <c r="G4676" t="e">
        <f>VLOOKUP(A4676,'MASTER KEY'!$A$2:$K9674,11,FALSE)</f>
        <v>#N/A</v>
      </c>
      <c r="H4676">
        <v>0</v>
      </c>
    </row>
    <row r="4677" spans="1:8">
      <c r="A4677" s="6">
        <f>'MASTER KEY'!A4677</f>
        <v>0</v>
      </c>
      <c r="B4677" t="e">
        <f>VLOOKUP(A4677,'MASTER KEY'!$A$2:$B10637,2,FALSE)</f>
        <v>#N/A</v>
      </c>
      <c r="C4677" s="149" t="e">
        <f>VLOOKUP(A4677,'MASTER KEY'!$A$2:$C10637,3,TRUE)</f>
        <v>#N/A</v>
      </c>
      <c r="D4677" s="6" t="e">
        <f t="shared" si="129"/>
        <v>#N/A</v>
      </c>
      <c r="E4677" s="149" t="e">
        <f t="shared" si="130"/>
        <v>#N/A</v>
      </c>
      <c r="F4677" s="173">
        <v>1</v>
      </c>
      <c r="G4677" t="e">
        <f>VLOOKUP(A4677,'MASTER KEY'!$A$2:$K9675,11,FALSE)</f>
        <v>#N/A</v>
      </c>
      <c r="H4677">
        <v>0</v>
      </c>
    </row>
    <row r="4678" spans="1:8">
      <c r="A4678" s="6">
        <f>'MASTER KEY'!A4678</f>
        <v>0</v>
      </c>
      <c r="B4678" t="e">
        <f>VLOOKUP(A4678,'MASTER KEY'!$A$2:$B10638,2,FALSE)</f>
        <v>#N/A</v>
      </c>
      <c r="C4678" s="149" t="e">
        <f>VLOOKUP(A4678,'MASTER KEY'!$A$2:$C10638,3,TRUE)</f>
        <v>#N/A</v>
      </c>
      <c r="D4678" s="6" t="e">
        <f t="shared" si="129"/>
        <v>#N/A</v>
      </c>
      <c r="E4678" s="149" t="e">
        <f t="shared" si="130"/>
        <v>#N/A</v>
      </c>
      <c r="F4678" s="173">
        <v>1</v>
      </c>
      <c r="G4678" t="e">
        <f>VLOOKUP(A4678,'MASTER KEY'!$A$2:$K9676,11,FALSE)</f>
        <v>#N/A</v>
      </c>
      <c r="H4678">
        <v>0</v>
      </c>
    </row>
    <row r="4679" spans="1:8">
      <c r="A4679" s="6">
        <f>'MASTER KEY'!A4679</f>
        <v>0</v>
      </c>
      <c r="B4679" t="e">
        <f>VLOOKUP(A4679,'MASTER KEY'!$A$2:$B10639,2,FALSE)</f>
        <v>#N/A</v>
      </c>
      <c r="C4679" s="149" t="e">
        <f>VLOOKUP(A4679,'MASTER KEY'!$A$2:$C10639,3,TRUE)</f>
        <v>#N/A</v>
      </c>
      <c r="D4679" s="6" t="e">
        <f t="shared" si="129"/>
        <v>#N/A</v>
      </c>
      <c r="E4679" s="149" t="e">
        <f t="shared" si="130"/>
        <v>#N/A</v>
      </c>
      <c r="F4679" s="173">
        <v>1</v>
      </c>
      <c r="G4679" t="e">
        <f>VLOOKUP(A4679,'MASTER KEY'!$A$2:$K9677,11,FALSE)</f>
        <v>#N/A</v>
      </c>
      <c r="H4679">
        <v>0</v>
      </c>
    </row>
    <row r="4680" spans="1:8">
      <c r="A4680" s="6">
        <f>'MASTER KEY'!A4680</f>
        <v>0</v>
      </c>
      <c r="B4680" t="e">
        <f>VLOOKUP(A4680,'MASTER KEY'!$A$2:$B10640,2,FALSE)</f>
        <v>#N/A</v>
      </c>
      <c r="C4680" s="149" t="e">
        <f>VLOOKUP(A4680,'MASTER KEY'!$A$2:$C10640,3,TRUE)</f>
        <v>#N/A</v>
      </c>
      <c r="D4680" s="6" t="e">
        <f t="shared" si="129"/>
        <v>#N/A</v>
      </c>
      <c r="E4680" s="149" t="e">
        <f t="shared" si="130"/>
        <v>#N/A</v>
      </c>
      <c r="F4680" s="173">
        <v>1</v>
      </c>
      <c r="G4680" t="e">
        <f>VLOOKUP(A4680,'MASTER KEY'!$A$2:$K9678,11,FALSE)</f>
        <v>#N/A</v>
      </c>
      <c r="H4680">
        <v>0</v>
      </c>
    </row>
    <row r="4681" spans="1:8">
      <c r="A4681" s="6">
        <f>'MASTER KEY'!A4681</f>
        <v>0</v>
      </c>
      <c r="B4681" t="e">
        <f>VLOOKUP(A4681,'MASTER KEY'!$A$2:$B10641,2,FALSE)</f>
        <v>#N/A</v>
      </c>
      <c r="C4681" s="149" t="e">
        <f>VLOOKUP(A4681,'MASTER KEY'!$A$2:$C10641,3,TRUE)</f>
        <v>#N/A</v>
      </c>
      <c r="D4681" s="6" t="e">
        <f t="shared" si="129"/>
        <v>#N/A</v>
      </c>
      <c r="E4681" s="149" t="e">
        <f t="shared" si="130"/>
        <v>#N/A</v>
      </c>
      <c r="F4681" s="173">
        <v>1</v>
      </c>
      <c r="G4681" t="e">
        <f>VLOOKUP(A4681,'MASTER KEY'!$A$2:$K9679,11,FALSE)</f>
        <v>#N/A</v>
      </c>
      <c r="H4681">
        <v>0</v>
      </c>
    </row>
    <row r="4682" spans="1:8">
      <c r="A4682" s="6">
        <f>'MASTER KEY'!A4682</f>
        <v>0</v>
      </c>
      <c r="B4682" t="e">
        <f>VLOOKUP(A4682,'MASTER KEY'!$A$2:$B10642,2,FALSE)</f>
        <v>#N/A</v>
      </c>
      <c r="C4682" s="149" t="e">
        <f>VLOOKUP(A4682,'MASTER KEY'!$A$2:$C10642,3,TRUE)</f>
        <v>#N/A</v>
      </c>
      <c r="D4682" s="6" t="e">
        <f t="shared" si="129"/>
        <v>#N/A</v>
      </c>
      <c r="E4682" s="149" t="e">
        <f t="shared" si="130"/>
        <v>#N/A</v>
      </c>
      <c r="F4682" s="173">
        <v>1</v>
      </c>
      <c r="G4682" t="e">
        <f>VLOOKUP(A4682,'MASTER KEY'!$A$2:$K9680,11,FALSE)</f>
        <v>#N/A</v>
      </c>
      <c r="H4682">
        <v>0</v>
      </c>
    </row>
    <row r="4683" spans="1:8">
      <c r="A4683" s="6">
        <f>'MASTER KEY'!A4683</f>
        <v>0</v>
      </c>
      <c r="B4683" t="e">
        <f>VLOOKUP(A4683,'MASTER KEY'!$A$2:$B10643,2,FALSE)</f>
        <v>#N/A</v>
      </c>
      <c r="C4683" s="149" t="e">
        <f>VLOOKUP(A4683,'MASTER KEY'!$A$2:$C10643,3,TRUE)</f>
        <v>#N/A</v>
      </c>
      <c r="D4683" s="6" t="e">
        <f t="shared" ref="D4683:D4746" si="131">SUBSTITUTE(SUBSTITUTE(SUBSTITUTE(SUBSTITUTE(SUBSTITUTE(SUBSTITUTE(SUBSTITUTE(SUBSTITUTE(SUBSTITUTE(SUBSTITUTE(SUBSTITUTE(SUBSTITUTE(B4683," ","_"),"%",""),"(",""),")",""),"/",""),",",""),"-",""),".",""),"'",""),"&lt;",""),"&gt;",""),"=","")</f>
        <v>#N/A</v>
      </c>
      <c r="E4683" s="149" t="e">
        <f t="shared" si="130"/>
        <v>#N/A</v>
      </c>
      <c r="F4683" s="173">
        <v>1</v>
      </c>
      <c r="G4683" t="e">
        <f>VLOOKUP(A4683,'MASTER KEY'!$A$2:$K9681,11,FALSE)</f>
        <v>#N/A</v>
      </c>
      <c r="H4683">
        <v>0</v>
      </c>
    </row>
    <row r="4684" spans="1:8">
      <c r="A4684" s="6">
        <f>'MASTER KEY'!A4684</f>
        <v>0</v>
      </c>
      <c r="B4684" t="e">
        <f>VLOOKUP(A4684,'MASTER KEY'!$A$2:$B10644,2,FALSE)</f>
        <v>#N/A</v>
      </c>
      <c r="C4684" s="149" t="e">
        <f>VLOOKUP(A4684,'MASTER KEY'!$A$2:$C10644,3,TRUE)</f>
        <v>#N/A</v>
      </c>
      <c r="D4684" s="6" t="e">
        <f t="shared" si="131"/>
        <v>#N/A</v>
      </c>
      <c r="E4684" s="149" t="e">
        <f t="shared" si="130"/>
        <v>#N/A</v>
      </c>
      <c r="F4684" s="173">
        <v>1</v>
      </c>
      <c r="G4684" t="e">
        <f>VLOOKUP(A4684,'MASTER KEY'!$A$2:$K9682,11,FALSE)</f>
        <v>#N/A</v>
      </c>
      <c r="H4684">
        <v>0</v>
      </c>
    </row>
    <row r="4685" spans="1:8">
      <c r="A4685" s="6">
        <f>'MASTER KEY'!A4685</f>
        <v>0</v>
      </c>
      <c r="B4685" t="e">
        <f>VLOOKUP(A4685,'MASTER KEY'!$A$2:$B10645,2,FALSE)</f>
        <v>#N/A</v>
      </c>
      <c r="C4685" s="149" t="e">
        <f>VLOOKUP(A4685,'MASTER KEY'!$A$2:$C10645,3,TRUE)</f>
        <v>#N/A</v>
      </c>
      <c r="D4685" s="6" t="e">
        <f t="shared" si="131"/>
        <v>#N/A</v>
      </c>
      <c r="E4685" s="149" t="e">
        <f t="shared" si="130"/>
        <v>#N/A</v>
      </c>
      <c r="F4685" s="173">
        <v>1</v>
      </c>
      <c r="G4685" t="e">
        <f>VLOOKUP(A4685,'MASTER KEY'!$A$2:$K9683,11,FALSE)</f>
        <v>#N/A</v>
      </c>
      <c r="H4685">
        <v>0</v>
      </c>
    </row>
    <row r="4686" spans="1:8">
      <c r="A4686" s="6">
        <f>'MASTER KEY'!A4686</f>
        <v>0</v>
      </c>
      <c r="B4686" t="e">
        <f>VLOOKUP(A4686,'MASTER KEY'!$A$2:$B10646,2,FALSE)</f>
        <v>#N/A</v>
      </c>
      <c r="C4686" s="149" t="e">
        <f>VLOOKUP(A4686,'MASTER KEY'!$A$2:$C10646,3,TRUE)</f>
        <v>#N/A</v>
      </c>
      <c r="D4686" s="6" t="e">
        <f t="shared" si="131"/>
        <v>#N/A</v>
      </c>
      <c r="E4686" s="149" t="e">
        <f t="shared" si="130"/>
        <v>#N/A</v>
      </c>
      <c r="F4686" s="173">
        <v>1</v>
      </c>
      <c r="G4686" t="e">
        <f>VLOOKUP(A4686,'MASTER KEY'!$A$2:$K9684,11,FALSE)</f>
        <v>#N/A</v>
      </c>
      <c r="H4686">
        <v>0</v>
      </c>
    </row>
    <row r="4687" spans="1:8">
      <c r="A4687" s="6">
        <f>'MASTER KEY'!A4687</f>
        <v>0</v>
      </c>
      <c r="B4687" t="e">
        <f>VLOOKUP(A4687,'MASTER KEY'!$A$2:$B10647,2,FALSE)</f>
        <v>#N/A</v>
      </c>
      <c r="C4687" s="149" t="e">
        <f>VLOOKUP(A4687,'MASTER KEY'!$A$2:$C10647,3,TRUE)</f>
        <v>#N/A</v>
      </c>
      <c r="D4687" s="6" t="e">
        <f t="shared" si="131"/>
        <v>#N/A</v>
      </c>
      <c r="E4687" s="149" t="e">
        <f t="shared" si="130"/>
        <v>#N/A</v>
      </c>
      <c r="F4687" s="173">
        <v>1</v>
      </c>
      <c r="G4687" t="e">
        <f>VLOOKUP(A4687,'MASTER KEY'!$A$2:$K9685,11,FALSE)</f>
        <v>#N/A</v>
      </c>
      <c r="H4687">
        <v>0</v>
      </c>
    </row>
    <row r="4688" spans="1:8">
      <c r="A4688" s="6">
        <f>'MASTER KEY'!A4688</f>
        <v>0</v>
      </c>
      <c r="B4688" t="e">
        <f>VLOOKUP(A4688,'MASTER KEY'!$A$2:$B10648,2,FALSE)</f>
        <v>#N/A</v>
      </c>
      <c r="C4688" s="149" t="e">
        <f>VLOOKUP(A4688,'MASTER KEY'!$A$2:$C10648,3,TRUE)</f>
        <v>#N/A</v>
      </c>
      <c r="D4688" s="6" t="e">
        <f t="shared" si="131"/>
        <v>#N/A</v>
      </c>
      <c r="E4688" s="149" t="e">
        <f t="shared" si="130"/>
        <v>#N/A</v>
      </c>
      <c r="F4688" s="173">
        <v>1</v>
      </c>
      <c r="G4688" t="e">
        <f>VLOOKUP(A4688,'MASTER KEY'!$A$2:$K9686,11,FALSE)</f>
        <v>#N/A</v>
      </c>
      <c r="H4688">
        <v>0</v>
      </c>
    </row>
    <row r="4689" spans="1:8">
      <c r="A4689" s="6">
        <f>'MASTER KEY'!A4689</f>
        <v>0</v>
      </c>
      <c r="B4689" t="e">
        <f>VLOOKUP(A4689,'MASTER KEY'!$A$2:$B10649,2,FALSE)</f>
        <v>#N/A</v>
      </c>
      <c r="C4689" s="149" t="e">
        <f>VLOOKUP(A4689,'MASTER KEY'!$A$2:$C10649,3,TRUE)</f>
        <v>#N/A</v>
      </c>
      <c r="D4689" s="6" t="e">
        <f t="shared" si="131"/>
        <v>#N/A</v>
      </c>
      <c r="E4689" s="149" t="e">
        <f t="shared" si="130"/>
        <v>#N/A</v>
      </c>
      <c r="F4689" s="173">
        <v>1</v>
      </c>
      <c r="G4689" t="e">
        <f>VLOOKUP(A4689,'MASTER KEY'!$A$2:$K9687,11,FALSE)</f>
        <v>#N/A</v>
      </c>
      <c r="H4689">
        <v>0</v>
      </c>
    </row>
    <row r="4690" spans="1:8">
      <c r="A4690" s="6">
        <f>'MASTER KEY'!A4690</f>
        <v>0</v>
      </c>
      <c r="B4690" t="e">
        <f>VLOOKUP(A4690,'MASTER KEY'!$A$2:$B10650,2,FALSE)</f>
        <v>#N/A</v>
      </c>
      <c r="C4690" s="149" t="e">
        <f>VLOOKUP(A4690,'MASTER KEY'!$A$2:$C10650,3,TRUE)</f>
        <v>#N/A</v>
      </c>
      <c r="D4690" s="6" t="e">
        <f t="shared" si="131"/>
        <v>#N/A</v>
      </c>
      <c r="E4690" s="149" t="e">
        <f t="shared" si="130"/>
        <v>#N/A</v>
      </c>
      <c r="F4690" s="173">
        <v>1</v>
      </c>
      <c r="G4690" t="e">
        <f>VLOOKUP(A4690,'MASTER KEY'!$A$2:$K9688,11,FALSE)</f>
        <v>#N/A</v>
      </c>
      <c r="H4690">
        <v>0</v>
      </c>
    </row>
    <row r="4691" spans="1:8">
      <c r="A4691" s="6">
        <f>'MASTER KEY'!A4691</f>
        <v>0</v>
      </c>
      <c r="B4691" t="e">
        <f>VLOOKUP(A4691,'MASTER KEY'!$A$2:$B10651,2,FALSE)</f>
        <v>#N/A</v>
      </c>
      <c r="C4691" s="149" t="e">
        <f>VLOOKUP(A4691,'MASTER KEY'!$A$2:$C10651,3,TRUE)</f>
        <v>#N/A</v>
      </c>
      <c r="D4691" s="6" t="e">
        <f t="shared" si="131"/>
        <v>#N/A</v>
      </c>
      <c r="E4691" s="149" t="e">
        <f t="shared" si="130"/>
        <v>#N/A</v>
      </c>
      <c r="F4691" s="173">
        <v>1</v>
      </c>
      <c r="G4691" t="e">
        <f>VLOOKUP(A4691,'MASTER KEY'!$A$2:$K9689,11,FALSE)</f>
        <v>#N/A</v>
      </c>
      <c r="H4691">
        <v>0</v>
      </c>
    </row>
    <row r="4692" spans="1:8">
      <c r="A4692" s="6">
        <f>'MASTER KEY'!A4692</f>
        <v>0</v>
      </c>
      <c r="B4692" t="e">
        <f>VLOOKUP(A4692,'MASTER KEY'!$A$2:$B10652,2,FALSE)</f>
        <v>#N/A</v>
      </c>
      <c r="C4692" s="149" t="e">
        <f>VLOOKUP(A4692,'MASTER KEY'!$A$2:$C10652,3,TRUE)</f>
        <v>#N/A</v>
      </c>
      <c r="D4692" s="6" t="e">
        <f t="shared" si="131"/>
        <v>#N/A</v>
      </c>
      <c r="E4692" s="149" t="e">
        <f t="shared" si="130"/>
        <v>#N/A</v>
      </c>
      <c r="F4692" s="173">
        <v>1</v>
      </c>
      <c r="G4692" t="e">
        <f>VLOOKUP(A4692,'MASTER KEY'!$A$2:$K9690,11,FALSE)</f>
        <v>#N/A</v>
      </c>
      <c r="H4692">
        <v>0</v>
      </c>
    </row>
    <row r="4693" spans="1:8">
      <c r="A4693" s="6">
        <f>'MASTER KEY'!A4693</f>
        <v>0</v>
      </c>
      <c r="B4693" t="e">
        <f>VLOOKUP(A4693,'MASTER KEY'!$A$2:$B10653,2,FALSE)</f>
        <v>#N/A</v>
      </c>
      <c r="C4693" s="149" t="e">
        <f>VLOOKUP(A4693,'MASTER KEY'!$A$2:$C10653,3,TRUE)</f>
        <v>#N/A</v>
      </c>
      <c r="D4693" s="6" t="e">
        <f t="shared" si="131"/>
        <v>#N/A</v>
      </c>
      <c r="E4693" s="149" t="e">
        <f t="shared" si="130"/>
        <v>#N/A</v>
      </c>
      <c r="F4693" s="173">
        <v>1</v>
      </c>
      <c r="G4693" t="e">
        <f>VLOOKUP(A4693,'MASTER KEY'!$A$2:$K9691,11,FALSE)</f>
        <v>#N/A</v>
      </c>
      <c r="H4693">
        <v>0</v>
      </c>
    </row>
    <row r="4694" spans="1:8">
      <c r="A4694" s="6">
        <f>'MASTER KEY'!A4694</f>
        <v>0</v>
      </c>
      <c r="B4694" t="e">
        <f>VLOOKUP(A4694,'MASTER KEY'!$A$2:$B10654,2,FALSE)</f>
        <v>#N/A</v>
      </c>
      <c r="C4694" s="149" t="e">
        <f>VLOOKUP(A4694,'MASTER KEY'!$A$2:$C10654,3,TRUE)</f>
        <v>#N/A</v>
      </c>
      <c r="D4694" s="6" t="e">
        <f t="shared" si="131"/>
        <v>#N/A</v>
      </c>
      <c r="E4694" s="149" t="e">
        <f t="shared" si="130"/>
        <v>#N/A</v>
      </c>
      <c r="F4694" s="173">
        <v>1</v>
      </c>
      <c r="G4694" t="e">
        <f>VLOOKUP(A4694,'MASTER KEY'!$A$2:$K9692,11,FALSE)</f>
        <v>#N/A</v>
      </c>
      <c r="H4694">
        <v>0</v>
      </c>
    </row>
    <row r="4695" spans="1:8">
      <c r="A4695" s="6">
        <f>'MASTER KEY'!A4695</f>
        <v>0</v>
      </c>
      <c r="B4695" t="e">
        <f>VLOOKUP(A4695,'MASTER KEY'!$A$2:$B10655,2,FALSE)</f>
        <v>#N/A</v>
      </c>
      <c r="C4695" s="149" t="e">
        <f>VLOOKUP(A4695,'MASTER KEY'!$A$2:$C10655,3,TRUE)</f>
        <v>#N/A</v>
      </c>
      <c r="D4695" s="6" t="e">
        <f t="shared" si="131"/>
        <v>#N/A</v>
      </c>
      <c r="E4695" s="149" t="e">
        <f t="shared" si="130"/>
        <v>#N/A</v>
      </c>
      <c r="F4695" s="173">
        <v>1</v>
      </c>
      <c r="G4695" t="e">
        <f>VLOOKUP(A4695,'MASTER KEY'!$A$2:$K9693,11,FALSE)</f>
        <v>#N/A</v>
      </c>
      <c r="H4695">
        <v>0</v>
      </c>
    </row>
    <row r="4696" spans="1:8">
      <c r="A4696" s="6">
        <f>'MASTER KEY'!A4696</f>
        <v>0</v>
      </c>
      <c r="B4696" t="e">
        <f>VLOOKUP(A4696,'MASTER KEY'!$A$2:$B10656,2,FALSE)</f>
        <v>#N/A</v>
      </c>
      <c r="C4696" s="149" t="e">
        <f>VLOOKUP(A4696,'MASTER KEY'!$A$2:$C10656,3,TRUE)</f>
        <v>#N/A</v>
      </c>
      <c r="D4696" s="6" t="e">
        <f t="shared" si="131"/>
        <v>#N/A</v>
      </c>
      <c r="E4696" s="149" t="e">
        <f t="shared" si="130"/>
        <v>#N/A</v>
      </c>
      <c r="F4696" s="173">
        <v>1</v>
      </c>
      <c r="G4696" t="e">
        <f>VLOOKUP(A4696,'MASTER KEY'!$A$2:$K9694,11,FALSE)</f>
        <v>#N/A</v>
      </c>
      <c r="H4696">
        <v>0</v>
      </c>
    </row>
    <row r="4697" spans="1:8">
      <c r="A4697" s="6">
        <f>'MASTER KEY'!A4697</f>
        <v>0</v>
      </c>
      <c r="B4697" t="e">
        <f>VLOOKUP(A4697,'MASTER KEY'!$A$2:$B10657,2,FALSE)</f>
        <v>#N/A</v>
      </c>
      <c r="C4697" s="149" t="e">
        <f>VLOOKUP(A4697,'MASTER KEY'!$A$2:$C10657,3,TRUE)</f>
        <v>#N/A</v>
      </c>
      <c r="D4697" s="6" t="e">
        <f t="shared" si="131"/>
        <v>#N/A</v>
      </c>
      <c r="E4697" s="149" t="e">
        <f t="shared" si="130"/>
        <v>#N/A</v>
      </c>
      <c r="F4697" s="173">
        <v>1</v>
      </c>
      <c r="G4697" t="e">
        <f>VLOOKUP(A4697,'MASTER KEY'!$A$2:$K9695,11,FALSE)</f>
        <v>#N/A</v>
      </c>
      <c r="H4697">
        <v>0</v>
      </c>
    </row>
    <row r="4698" spans="1:8">
      <c r="A4698" s="6">
        <f>'MASTER KEY'!A4698</f>
        <v>0</v>
      </c>
      <c r="B4698" t="e">
        <f>VLOOKUP(A4698,'MASTER KEY'!$A$2:$B10658,2,FALSE)</f>
        <v>#N/A</v>
      </c>
      <c r="C4698" s="149" t="e">
        <f>VLOOKUP(A4698,'MASTER KEY'!$A$2:$C10658,3,TRUE)</f>
        <v>#N/A</v>
      </c>
      <c r="D4698" s="6" t="e">
        <f t="shared" si="131"/>
        <v>#N/A</v>
      </c>
      <c r="E4698" s="149" t="e">
        <f t="shared" si="130"/>
        <v>#N/A</v>
      </c>
      <c r="F4698" s="173">
        <v>1</v>
      </c>
      <c r="G4698" t="e">
        <f>VLOOKUP(A4698,'MASTER KEY'!$A$2:$K9696,11,FALSE)</f>
        <v>#N/A</v>
      </c>
      <c r="H4698">
        <v>0</v>
      </c>
    </row>
    <row r="4699" spans="1:8">
      <c r="A4699" s="6">
        <f>'MASTER KEY'!A4699</f>
        <v>0</v>
      </c>
      <c r="B4699" t="e">
        <f>VLOOKUP(A4699,'MASTER KEY'!$A$2:$B10659,2,FALSE)</f>
        <v>#N/A</v>
      </c>
      <c r="C4699" s="149" t="e">
        <f>VLOOKUP(A4699,'MASTER KEY'!$A$2:$C10659,3,TRUE)</f>
        <v>#N/A</v>
      </c>
      <c r="D4699" s="6" t="e">
        <f t="shared" si="131"/>
        <v>#N/A</v>
      </c>
      <c r="E4699" s="149" t="e">
        <f t="shared" si="130"/>
        <v>#N/A</v>
      </c>
      <c r="F4699" s="173">
        <v>1</v>
      </c>
      <c r="G4699" t="e">
        <f>VLOOKUP(A4699,'MASTER KEY'!$A$2:$K9697,11,FALSE)</f>
        <v>#N/A</v>
      </c>
      <c r="H4699">
        <v>0</v>
      </c>
    </row>
    <row r="4700" spans="1:8">
      <c r="A4700" s="6">
        <f>'MASTER KEY'!A4700</f>
        <v>0</v>
      </c>
      <c r="B4700" t="e">
        <f>VLOOKUP(A4700,'MASTER KEY'!$A$2:$B10660,2,FALSE)</f>
        <v>#N/A</v>
      </c>
      <c r="C4700" s="149" t="e">
        <f>VLOOKUP(A4700,'MASTER KEY'!$A$2:$C10660,3,TRUE)</f>
        <v>#N/A</v>
      </c>
      <c r="D4700" s="6" t="e">
        <f t="shared" si="131"/>
        <v>#N/A</v>
      </c>
      <c r="E4700" s="149" t="e">
        <f t="shared" si="130"/>
        <v>#N/A</v>
      </c>
      <c r="F4700" s="173">
        <v>1</v>
      </c>
      <c r="G4700" t="e">
        <f>VLOOKUP(A4700,'MASTER KEY'!$A$2:$K9698,11,FALSE)</f>
        <v>#N/A</v>
      </c>
      <c r="H4700">
        <v>0</v>
      </c>
    </row>
    <row r="4701" spans="1:8">
      <c r="A4701" s="6">
        <f>'MASTER KEY'!A4701</f>
        <v>0</v>
      </c>
      <c r="B4701" t="e">
        <f>VLOOKUP(A4701,'MASTER KEY'!$A$2:$B10661,2,FALSE)</f>
        <v>#N/A</v>
      </c>
      <c r="C4701" s="149" t="e">
        <f>VLOOKUP(A4701,'MASTER KEY'!$A$2:$C10661,3,TRUE)</f>
        <v>#N/A</v>
      </c>
      <c r="D4701" s="6" t="e">
        <f t="shared" si="131"/>
        <v>#N/A</v>
      </c>
      <c r="E4701" s="149" t="e">
        <f t="shared" si="130"/>
        <v>#N/A</v>
      </c>
      <c r="F4701" s="173">
        <v>1</v>
      </c>
      <c r="G4701" t="e">
        <f>VLOOKUP(A4701,'MASTER KEY'!$A$2:$K9699,11,FALSE)</f>
        <v>#N/A</v>
      </c>
      <c r="H4701">
        <v>0</v>
      </c>
    </row>
    <row r="4702" spans="1:8">
      <c r="A4702" s="6">
        <f>'MASTER KEY'!A4702</f>
        <v>0</v>
      </c>
      <c r="B4702" t="e">
        <f>VLOOKUP(A4702,'MASTER KEY'!$A$2:$B10662,2,FALSE)</f>
        <v>#N/A</v>
      </c>
      <c r="C4702" s="149" t="e">
        <f>VLOOKUP(A4702,'MASTER KEY'!$A$2:$C10662,3,TRUE)</f>
        <v>#N/A</v>
      </c>
      <c r="D4702" s="6" t="e">
        <f t="shared" si="131"/>
        <v>#N/A</v>
      </c>
      <c r="E4702" s="149" t="e">
        <f t="shared" si="130"/>
        <v>#N/A</v>
      </c>
      <c r="F4702" s="173">
        <v>1</v>
      </c>
      <c r="G4702" t="e">
        <f>VLOOKUP(A4702,'MASTER KEY'!$A$2:$K9700,11,FALSE)</f>
        <v>#N/A</v>
      </c>
      <c r="H4702">
        <v>0</v>
      </c>
    </row>
    <row r="4703" spans="1:8">
      <c r="A4703" s="6">
        <f>'MASTER KEY'!A4703</f>
        <v>0</v>
      </c>
      <c r="B4703" t="e">
        <f>VLOOKUP(A4703,'MASTER KEY'!$A$2:$B10663,2,FALSE)</f>
        <v>#N/A</v>
      </c>
      <c r="C4703" s="149" t="e">
        <f>VLOOKUP(A4703,'MASTER KEY'!$A$2:$C10663,3,TRUE)</f>
        <v>#N/A</v>
      </c>
      <c r="D4703" s="6" t="e">
        <f t="shared" si="131"/>
        <v>#N/A</v>
      </c>
      <c r="E4703" s="149" t="e">
        <f t="shared" si="130"/>
        <v>#N/A</v>
      </c>
      <c r="F4703" s="173">
        <v>1</v>
      </c>
      <c r="G4703" t="e">
        <f>VLOOKUP(A4703,'MASTER KEY'!$A$2:$K9701,11,FALSE)</f>
        <v>#N/A</v>
      </c>
      <c r="H4703">
        <v>0</v>
      </c>
    </row>
    <row r="4704" spans="1:8">
      <c r="A4704" s="6">
        <f>'MASTER KEY'!A4704</f>
        <v>0</v>
      </c>
      <c r="B4704" t="e">
        <f>VLOOKUP(A4704,'MASTER KEY'!$A$2:$B10664,2,FALSE)</f>
        <v>#N/A</v>
      </c>
      <c r="C4704" s="149" t="e">
        <f>VLOOKUP(A4704,'MASTER KEY'!$A$2:$C10664,3,TRUE)</f>
        <v>#N/A</v>
      </c>
      <c r="D4704" s="6" t="e">
        <f t="shared" si="131"/>
        <v>#N/A</v>
      </c>
      <c r="E4704" s="149" t="e">
        <f t="shared" si="130"/>
        <v>#N/A</v>
      </c>
      <c r="F4704" s="173">
        <v>1</v>
      </c>
      <c r="G4704" t="e">
        <f>VLOOKUP(A4704,'MASTER KEY'!$A$2:$K9702,11,FALSE)</f>
        <v>#N/A</v>
      </c>
      <c r="H4704">
        <v>0</v>
      </c>
    </row>
    <row r="4705" spans="1:8">
      <c r="A4705" s="6">
        <f>'MASTER KEY'!A4705</f>
        <v>0</v>
      </c>
      <c r="B4705" t="e">
        <f>VLOOKUP(A4705,'MASTER KEY'!$A$2:$B10665,2,FALSE)</f>
        <v>#N/A</v>
      </c>
      <c r="C4705" s="149" t="e">
        <f>VLOOKUP(A4705,'MASTER KEY'!$A$2:$C10665,3,TRUE)</f>
        <v>#N/A</v>
      </c>
      <c r="D4705" s="6" t="e">
        <f t="shared" si="131"/>
        <v>#N/A</v>
      </c>
      <c r="E4705" s="149" t="e">
        <f t="shared" si="130"/>
        <v>#N/A</v>
      </c>
      <c r="F4705" s="173">
        <v>1</v>
      </c>
      <c r="G4705" t="e">
        <f>VLOOKUP(A4705,'MASTER KEY'!$A$2:$K9703,11,FALSE)</f>
        <v>#N/A</v>
      </c>
      <c r="H4705">
        <v>0</v>
      </c>
    </row>
    <row r="4706" spans="1:8">
      <c r="A4706" s="6">
        <f>'MASTER KEY'!A4706</f>
        <v>0</v>
      </c>
      <c r="B4706" t="e">
        <f>VLOOKUP(A4706,'MASTER KEY'!$A$2:$B10666,2,FALSE)</f>
        <v>#N/A</v>
      </c>
      <c r="C4706" s="149" t="e">
        <f>VLOOKUP(A4706,'MASTER KEY'!$A$2:$C10666,3,TRUE)</f>
        <v>#N/A</v>
      </c>
      <c r="D4706" s="6" t="e">
        <f t="shared" si="131"/>
        <v>#N/A</v>
      </c>
      <c r="E4706" s="149" t="e">
        <f t="shared" si="130"/>
        <v>#N/A</v>
      </c>
      <c r="F4706" s="173">
        <v>1</v>
      </c>
      <c r="G4706" t="e">
        <f>VLOOKUP(A4706,'MASTER KEY'!$A$2:$K9704,11,FALSE)</f>
        <v>#N/A</v>
      </c>
      <c r="H4706">
        <v>0</v>
      </c>
    </row>
    <row r="4707" spans="1:8">
      <c r="A4707" s="6">
        <f>'MASTER KEY'!A4707</f>
        <v>0</v>
      </c>
      <c r="B4707" t="e">
        <f>VLOOKUP(A4707,'MASTER KEY'!$A$2:$B10667,2,FALSE)</f>
        <v>#N/A</v>
      </c>
      <c r="C4707" s="149" t="e">
        <f>VLOOKUP(A4707,'MASTER KEY'!$A$2:$C10667,3,TRUE)</f>
        <v>#N/A</v>
      </c>
      <c r="D4707" s="6" t="e">
        <f t="shared" si="131"/>
        <v>#N/A</v>
      </c>
      <c r="E4707" s="149" t="e">
        <f t="shared" si="130"/>
        <v>#N/A</v>
      </c>
      <c r="F4707" s="173">
        <v>1</v>
      </c>
      <c r="G4707" t="e">
        <f>VLOOKUP(A4707,'MASTER KEY'!$A$2:$K9705,11,FALSE)</f>
        <v>#N/A</v>
      </c>
      <c r="H4707">
        <v>0</v>
      </c>
    </row>
    <row r="4708" spans="1:8">
      <c r="A4708" s="6">
        <f>'MASTER KEY'!A4708</f>
        <v>0</v>
      </c>
      <c r="B4708" t="e">
        <f>VLOOKUP(A4708,'MASTER KEY'!$A$2:$B10668,2,FALSE)</f>
        <v>#N/A</v>
      </c>
      <c r="C4708" s="149" t="e">
        <f>VLOOKUP(A4708,'MASTER KEY'!$A$2:$C10668,3,TRUE)</f>
        <v>#N/A</v>
      </c>
      <c r="D4708" s="6" t="e">
        <f t="shared" si="131"/>
        <v>#N/A</v>
      </c>
      <c r="E4708" s="149" t="e">
        <f t="shared" si="130"/>
        <v>#N/A</v>
      </c>
      <c r="F4708" s="173">
        <v>1</v>
      </c>
      <c r="G4708" t="e">
        <f>VLOOKUP(A4708,'MASTER KEY'!$A$2:$K9706,11,FALSE)</f>
        <v>#N/A</v>
      </c>
      <c r="H4708">
        <v>0</v>
      </c>
    </row>
    <row r="4709" spans="1:8">
      <c r="A4709" s="6">
        <f>'MASTER KEY'!A4709</f>
        <v>0</v>
      </c>
      <c r="B4709" t="e">
        <f>VLOOKUP(A4709,'MASTER KEY'!$A$2:$B10669,2,FALSE)</f>
        <v>#N/A</v>
      </c>
      <c r="C4709" s="149" t="e">
        <f>VLOOKUP(A4709,'MASTER KEY'!$A$2:$C10669,3,TRUE)</f>
        <v>#N/A</v>
      </c>
      <c r="D4709" s="6" t="e">
        <f t="shared" si="131"/>
        <v>#N/A</v>
      </c>
      <c r="E4709" s="149" t="e">
        <f t="shared" si="130"/>
        <v>#N/A</v>
      </c>
      <c r="F4709" s="173">
        <v>1</v>
      </c>
      <c r="G4709" t="e">
        <f>VLOOKUP(A4709,'MASTER KEY'!$A$2:$K9707,11,FALSE)</f>
        <v>#N/A</v>
      </c>
      <c r="H4709">
        <v>0</v>
      </c>
    </row>
    <row r="4710" spans="1:8">
      <c r="A4710" s="6">
        <f>'MASTER KEY'!A4710</f>
        <v>0</v>
      </c>
      <c r="B4710" t="e">
        <f>VLOOKUP(A4710,'MASTER KEY'!$A$2:$B10670,2,FALSE)</f>
        <v>#N/A</v>
      </c>
      <c r="C4710" s="149" t="e">
        <f>VLOOKUP(A4710,'MASTER KEY'!$A$2:$C10670,3,TRUE)</f>
        <v>#N/A</v>
      </c>
      <c r="D4710" s="6" t="e">
        <f t="shared" si="131"/>
        <v>#N/A</v>
      </c>
      <c r="E4710" s="149" t="e">
        <f t="shared" si="130"/>
        <v>#N/A</v>
      </c>
      <c r="F4710" s="173">
        <v>1</v>
      </c>
      <c r="G4710" t="e">
        <f>VLOOKUP(A4710,'MASTER KEY'!$A$2:$K9708,11,FALSE)</f>
        <v>#N/A</v>
      </c>
      <c r="H4710">
        <v>0</v>
      </c>
    </row>
    <row r="4711" spans="1:8">
      <c r="A4711" s="6">
        <f>'MASTER KEY'!A4711</f>
        <v>0</v>
      </c>
      <c r="B4711" t="e">
        <f>VLOOKUP(A4711,'MASTER KEY'!$A$2:$B10671,2,FALSE)</f>
        <v>#N/A</v>
      </c>
      <c r="C4711" s="149" t="e">
        <f>VLOOKUP(A4711,'MASTER KEY'!$A$2:$C10671,3,TRUE)</f>
        <v>#N/A</v>
      </c>
      <c r="D4711" s="6" t="e">
        <f t="shared" si="131"/>
        <v>#N/A</v>
      </c>
      <c r="E4711" s="149" t="e">
        <f t="shared" si="130"/>
        <v>#N/A</v>
      </c>
      <c r="F4711" s="173">
        <v>1</v>
      </c>
      <c r="G4711" t="e">
        <f>VLOOKUP(A4711,'MASTER KEY'!$A$2:$K9709,11,FALSE)</f>
        <v>#N/A</v>
      </c>
      <c r="H4711">
        <v>0</v>
      </c>
    </row>
    <row r="4712" spans="1:8">
      <c r="A4712" s="6">
        <f>'MASTER KEY'!A4712</f>
        <v>0</v>
      </c>
      <c r="B4712" t="e">
        <f>VLOOKUP(A4712,'MASTER KEY'!$A$2:$B10672,2,FALSE)</f>
        <v>#N/A</v>
      </c>
      <c r="C4712" s="149" t="e">
        <f>VLOOKUP(A4712,'MASTER KEY'!$A$2:$C10672,3,TRUE)</f>
        <v>#N/A</v>
      </c>
      <c r="D4712" s="6" t="e">
        <f t="shared" si="131"/>
        <v>#N/A</v>
      </c>
      <c r="E4712" s="149" t="e">
        <f t="shared" si="130"/>
        <v>#N/A</v>
      </c>
      <c r="F4712" s="173">
        <v>1</v>
      </c>
      <c r="G4712" t="e">
        <f>VLOOKUP(A4712,'MASTER KEY'!$A$2:$K9710,11,FALSE)</f>
        <v>#N/A</v>
      </c>
      <c r="H4712">
        <v>0</v>
      </c>
    </row>
    <row r="4713" spans="1:8">
      <c r="A4713" s="6">
        <f>'MASTER KEY'!A4713</f>
        <v>0</v>
      </c>
      <c r="B4713" t="e">
        <f>VLOOKUP(A4713,'MASTER KEY'!$A$2:$B10673,2,FALSE)</f>
        <v>#N/A</v>
      </c>
      <c r="C4713" s="149" t="e">
        <f>VLOOKUP(A4713,'MASTER KEY'!$A$2:$C10673,3,TRUE)</f>
        <v>#N/A</v>
      </c>
      <c r="D4713" s="6" t="e">
        <f t="shared" si="131"/>
        <v>#N/A</v>
      </c>
      <c r="E4713" s="149" t="e">
        <f t="shared" si="130"/>
        <v>#N/A</v>
      </c>
      <c r="F4713" s="173">
        <v>1</v>
      </c>
      <c r="G4713" t="e">
        <f>VLOOKUP(A4713,'MASTER KEY'!$A$2:$K9711,11,FALSE)</f>
        <v>#N/A</v>
      </c>
      <c r="H4713">
        <v>0</v>
      </c>
    </row>
    <row r="4714" spans="1:8">
      <c r="A4714" s="6">
        <f>'MASTER KEY'!A4714</f>
        <v>0</v>
      </c>
      <c r="B4714" t="e">
        <f>VLOOKUP(A4714,'MASTER KEY'!$A$2:$B10674,2,FALSE)</f>
        <v>#N/A</v>
      </c>
      <c r="C4714" s="149" t="e">
        <f>VLOOKUP(A4714,'MASTER KEY'!$A$2:$C10674,3,TRUE)</f>
        <v>#N/A</v>
      </c>
      <c r="D4714" s="6" t="e">
        <f t="shared" si="131"/>
        <v>#N/A</v>
      </c>
      <c r="E4714" s="149" t="e">
        <f t="shared" si="130"/>
        <v>#N/A</v>
      </c>
      <c r="F4714" s="173">
        <v>1</v>
      </c>
      <c r="G4714" t="e">
        <f>VLOOKUP(A4714,'MASTER KEY'!$A$2:$K9712,11,FALSE)</f>
        <v>#N/A</v>
      </c>
      <c r="H4714">
        <v>0</v>
      </c>
    </row>
    <row r="4715" spans="1:8">
      <c r="A4715" s="6">
        <f>'MASTER KEY'!A4715</f>
        <v>0</v>
      </c>
      <c r="B4715" t="e">
        <f>VLOOKUP(A4715,'MASTER KEY'!$A$2:$B10675,2,FALSE)</f>
        <v>#N/A</v>
      </c>
      <c r="C4715" s="149" t="e">
        <f>VLOOKUP(A4715,'MASTER KEY'!$A$2:$C10675,3,TRUE)</f>
        <v>#N/A</v>
      </c>
      <c r="D4715" s="6" t="e">
        <f t="shared" si="131"/>
        <v>#N/A</v>
      </c>
      <c r="E4715" s="149" t="e">
        <f t="shared" si="130"/>
        <v>#N/A</v>
      </c>
      <c r="F4715" s="173">
        <v>1</v>
      </c>
      <c r="G4715" t="e">
        <f>VLOOKUP(A4715,'MASTER KEY'!$A$2:$K9713,11,FALSE)</f>
        <v>#N/A</v>
      </c>
      <c r="H4715">
        <v>0</v>
      </c>
    </row>
    <row r="4716" spans="1:8">
      <c r="A4716" s="6">
        <f>'MASTER KEY'!A4716</f>
        <v>0</v>
      </c>
      <c r="B4716" t="e">
        <f>VLOOKUP(A4716,'MASTER KEY'!$A$2:$B10676,2,FALSE)</f>
        <v>#N/A</v>
      </c>
      <c r="C4716" s="149" t="e">
        <f>VLOOKUP(A4716,'MASTER KEY'!$A$2:$C10676,3,TRUE)</f>
        <v>#N/A</v>
      </c>
      <c r="D4716" s="6" t="e">
        <f t="shared" si="131"/>
        <v>#N/A</v>
      </c>
      <c r="E4716" s="149" t="e">
        <f t="shared" si="130"/>
        <v>#N/A</v>
      </c>
      <c r="F4716" s="173">
        <v>1</v>
      </c>
      <c r="G4716" t="e">
        <f>VLOOKUP(A4716,'MASTER KEY'!$A$2:$K9714,11,FALSE)</f>
        <v>#N/A</v>
      </c>
      <c r="H4716">
        <v>0</v>
      </c>
    </row>
    <row r="4717" spans="1:8">
      <c r="A4717" s="6">
        <f>'MASTER KEY'!A4717</f>
        <v>0</v>
      </c>
      <c r="B4717" t="e">
        <f>VLOOKUP(A4717,'MASTER KEY'!$A$2:$B10677,2,FALSE)</f>
        <v>#N/A</v>
      </c>
      <c r="C4717" s="149" t="e">
        <f>VLOOKUP(A4717,'MASTER KEY'!$A$2:$C10677,3,TRUE)</f>
        <v>#N/A</v>
      </c>
      <c r="D4717" s="6" t="e">
        <f t="shared" si="131"/>
        <v>#N/A</v>
      </c>
      <c r="E4717" s="149" t="e">
        <f t="shared" si="130"/>
        <v>#N/A</v>
      </c>
      <c r="F4717" s="173">
        <v>1</v>
      </c>
      <c r="G4717" t="e">
        <f>VLOOKUP(A4717,'MASTER KEY'!$A$2:$K9715,11,FALSE)</f>
        <v>#N/A</v>
      </c>
      <c r="H4717">
        <v>0</v>
      </c>
    </row>
    <row r="4718" spans="1:8">
      <c r="A4718" s="6">
        <f>'MASTER KEY'!A4718</f>
        <v>0</v>
      </c>
      <c r="B4718" t="e">
        <f>VLOOKUP(A4718,'MASTER KEY'!$A$2:$B10678,2,FALSE)</f>
        <v>#N/A</v>
      </c>
      <c r="C4718" s="149" t="e">
        <f>VLOOKUP(A4718,'MASTER KEY'!$A$2:$C10678,3,TRUE)</f>
        <v>#N/A</v>
      </c>
      <c r="D4718" s="6" t="e">
        <f t="shared" si="131"/>
        <v>#N/A</v>
      </c>
      <c r="E4718" s="149" t="e">
        <f t="shared" si="130"/>
        <v>#N/A</v>
      </c>
      <c r="F4718" s="173">
        <v>1</v>
      </c>
      <c r="G4718" t="e">
        <f>VLOOKUP(A4718,'MASTER KEY'!$A$2:$K9716,11,FALSE)</f>
        <v>#N/A</v>
      </c>
      <c r="H4718">
        <v>0</v>
      </c>
    </row>
    <row r="4719" spans="1:8">
      <c r="A4719" s="6">
        <f>'MASTER KEY'!A4719</f>
        <v>0</v>
      </c>
      <c r="B4719" t="e">
        <f>VLOOKUP(A4719,'MASTER KEY'!$A$2:$B10679,2,FALSE)</f>
        <v>#N/A</v>
      </c>
      <c r="C4719" s="149" t="e">
        <f>VLOOKUP(A4719,'MASTER KEY'!$A$2:$C10679,3,TRUE)</f>
        <v>#N/A</v>
      </c>
      <c r="D4719" s="6" t="e">
        <f t="shared" si="131"/>
        <v>#N/A</v>
      </c>
      <c r="E4719" s="149" t="e">
        <f t="shared" si="130"/>
        <v>#N/A</v>
      </c>
      <c r="F4719" s="173">
        <v>1</v>
      </c>
      <c r="G4719" t="e">
        <f>VLOOKUP(A4719,'MASTER KEY'!$A$2:$K9717,11,FALSE)</f>
        <v>#N/A</v>
      </c>
      <c r="H4719">
        <v>0</v>
      </c>
    </row>
    <row r="4720" spans="1:8">
      <c r="A4720" s="6">
        <f>'MASTER KEY'!A4720</f>
        <v>0</v>
      </c>
      <c r="B4720" t="e">
        <f>VLOOKUP(A4720,'MASTER KEY'!$A$2:$B10680,2,FALSE)</f>
        <v>#N/A</v>
      </c>
      <c r="C4720" s="149" t="e">
        <f>VLOOKUP(A4720,'MASTER KEY'!$A$2:$C10680,3,TRUE)</f>
        <v>#N/A</v>
      </c>
      <c r="D4720" s="6" t="e">
        <f t="shared" si="131"/>
        <v>#N/A</v>
      </c>
      <c r="E4720" s="149" t="e">
        <f t="shared" si="130"/>
        <v>#N/A</v>
      </c>
      <c r="F4720" s="173">
        <v>1</v>
      </c>
      <c r="G4720" t="e">
        <f>VLOOKUP(A4720,'MASTER KEY'!$A$2:$K9718,11,FALSE)</f>
        <v>#N/A</v>
      </c>
      <c r="H4720">
        <v>0</v>
      </c>
    </row>
    <row r="4721" spans="1:8">
      <c r="A4721" s="6">
        <f>'MASTER KEY'!A4721</f>
        <v>0</v>
      </c>
      <c r="B4721" t="e">
        <f>VLOOKUP(A4721,'MASTER KEY'!$A$2:$B10681,2,FALSE)</f>
        <v>#N/A</v>
      </c>
      <c r="C4721" s="149" t="e">
        <f>VLOOKUP(A4721,'MASTER KEY'!$A$2:$C10681,3,TRUE)</f>
        <v>#N/A</v>
      </c>
      <c r="D4721" s="6" t="e">
        <f t="shared" si="131"/>
        <v>#N/A</v>
      </c>
      <c r="E4721" s="149" t="e">
        <f t="shared" si="130"/>
        <v>#N/A</v>
      </c>
      <c r="F4721" s="173">
        <v>1</v>
      </c>
      <c r="G4721" t="e">
        <f>VLOOKUP(A4721,'MASTER KEY'!$A$2:$K9719,11,FALSE)</f>
        <v>#N/A</v>
      </c>
      <c r="H4721">
        <v>0</v>
      </c>
    </row>
    <row r="4722" spans="1:8">
      <c r="A4722" s="6">
        <f>'MASTER KEY'!A4722</f>
        <v>0</v>
      </c>
      <c r="B4722" t="e">
        <f>VLOOKUP(A4722,'MASTER KEY'!$A$2:$B10682,2,FALSE)</f>
        <v>#N/A</v>
      </c>
      <c r="C4722" s="149" t="e">
        <f>VLOOKUP(A4722,'MASTER KEY'!$A$2:$C10682,3,TRUE)</f>
        <v>#N/A</v>
      </c>
      <c r="D4722" s="6" t="e">
        <f t="shared" si="131"/>
        <v>#N/A</v>
      </c>
      <c r="E4722" s="149" t="e">
        <f t="shared" si="130"/>
        <v>#N/A</v>
      </c>
      <c r="F4722" s="173">
        <v>1</v>
      </c>
      <c r="G4722" t="e">
        <f>VLOOKUP(A4722,'MASTER KEY'!$A$2:$K9720,11,FALSE)</f>
        <v>#N/A</v>
      </c>
      <c r="H4722">
        <v>0</v>
      </c>
    </row>
    <row r="4723" spans="1:8">
      <c r="A4723" s="6">
        <f>'MASTER KEY'!A4723</f>
        <v>0</v>
      </c>
      <c r="B4723" t="e">
        <f>VLOOKUP(A4723,'MASTER KEY'!$A$2:$B10683,2,FALSE)</f>
        <v>#N/A</v>
      </c>
      <c r="C4723" s="149" t="e">
        <f>VLOOKUP(A4723,'MASTER KEY'!$A$2:$C10683,3,TRUE)</f>
        <v>#N/A</v>
      </c>
      <c r="D4723" s="6" t="e">
        <f t="shared" si="131"/>
        <v>#N/A</v>
      </c>
      <c r="E4723" s="149" t="e">
        <f t="shared" si="130"/>
        <v>#N/A</v>
      </c>
      <c r="F4723" s="173">
        <v>1</v>
      </c>
      <c r="G4723" t="e">
        <f>VLOOKUP(A4723,'MASTER KEY'!$A$2:$K9721,11,FALSE)</f>
        <v>#N/A</v>
      </c>
      <c r="H4723">
        <v>0</v>
      </c>
    </row>
    <row r="4724" spans="1:8">
      <c r="A4724" s="6">
        <f>'MASTER KEY'!A4724</f>
        <v>0</v>
      </c>
      <c r="B4724" t="e">
        <f>VLOOKUP(A4724,'MASTER KEY'!$A$2:$B10684,2,FALSE)</f>
        <v>#N/A</v>
      </c>
      <c r="C4724" s="149" t="e">
        <f>VLOOKUP(A4724,'MASTER KEY'!$A$2:$C10684,3,TRUE)</f>
        <v>#N/A</v>
      </c>
      <c r="D4724" s="6" t="e">
        <f t="shared" si="131"/>
        <v>#N/A</v>
      </c>
      <c r="E4724" s="149" t="e">
        <f t="shared" si="130"/>
        <v>#N/A</v>
      </c>
      <c r="F4724" s="173">
        <v>1</v>
      </c>
      <c r="G4724" t="e">
        <f>VLOOKUP(A4724,'MASTER KEY'!$A$2:$K9722,11,FALSE)</f>
        <v>#N/A</v>
      </c>
      <c r="H4724">
        <v>0</v>
      </c>
    </row>
    <row r="4725" spans="1:8">
      <c r="A4725" s="6">
        <f>'MASTER KEY'!A4725</f>
        <v>0</v>
      </c>
      <c r="B4725" t="e">
        <f>VLOOKUP(A4725,'MASTER KEY'!$A$2:$B10685,2,FALSE)</f>
        <v>#N/A</v>
      </c>
      <c r="C4725" s="149" t="e">
        <f>VLOOKUP(A4725,'MASTER KEY'!$A$2:$C10685,3,TRUE)</f>
        <v>#N/A</v>
      </c>
      <c r="D4725" s="6" t="e">
        <f t="shared" si="131"/>
        <v>#N/A</v>
      </c>
      <c r="E4725" s="149" t="e">
        <f t="shared" si="130"/>
        <v>#N/A</v>
      </c>
      <c r="F4725" s="173">
        <v>1</v>
      </c>
      <c r="G4725" t="e">
        <f>VLOOKUP(A4725,'MASTER KEY'!$A$2:$K9723,11,FALSE)</f>
        <v>#N/A</v>
      </c>
      <c r="H4725">
        <v>0</v>
      </c>
    </row>
    <row r="4726" spans="1:8">
      <c r="A4726" s="6">
        <f>'MASTER KEY'!A4726</f>
        <v>0</v>
      </c>
      <c r="B4726" t="e">
        <f>VLOOKUP(A4726,'MASTER KEY'!$A$2:$B10686,2,FALSE)</f>
        <v>#N/A</v>
      </c>
      <c r="C4726" s="149" t="e">
        <f>VLOOKUP(A4726,'MASTER KEY'!$A$2:$C10686,3,TRUE)</f>
        <v>#N/A</v>
      </c>
      <c r="D4726" s="6" t="e">
        <f t="shared" si="131"/>
        <v>#N/A</v>
      </c>
      <c r="E4726" s="149" t="e">
        <f t="shared" si="130"/>
        <v>#N/A</v>
      </c>
      <c r="F4726" s="173">
        <v>1</v>
      </c>
      <c r="G4726" t="e">
        <f>VLOOKUP(A4726,'MASTER KEY'!$A$2:$K9724,11,FALSE)</f>
        <v>#N/A</v>
      </c>
      <c r="H4726">
        <v>0</v>
      </c>
    </row>
    <row r="4727" spans="1:8">
      <c r="A4727" s="6">
        <f>'MASTER KEY'!A4727</f>
        <v>0</v>
      </c>
      <c r="B4727" t="e">
        <f>VLOOKUP(A4727,'MASTER KEY'!$A$2:$B10687,2,FALSE)</f>
        <v>#N/A</v>
      </c>
      <c r="C4727" s="149" t="e">
        <f>VLOOKUP(A4727,'MASTER KEY'!$A$2:$C10687,3,TRUE)</f>
        <v>#N/A</v>
      </c>
      <c r="D4727" s="6" t="e">
        <f t="shared" si="131"/>
        <v>#N/A</v>
      </c>
      <c r="E4727" s="149" t="e">
        <f t="shared" si="130"/>
        <v>#N/A</v>
      </c>
      <c r="F4727" s="173">
        <v>1</v>
      </c>
      <c r="G4727" t="e">
        <f>VLOOKUP(A4727,'MASTER KEY'!$A$2:$K9725,11,FALSE)</f>
        <v>#N/A</v>
      </c>
      <c r="H4727">
        <v>0</v>
      </c>
    </row>
    <row r="4728" spans="1:8">
      <c r="A4728" s="6">
        <f>'MASTER KEY'!A4728</f>
        <v>0</v>
      </c>
      <c r="B4728" t="e">
        <f>VLOOKUP(A4728,'MASTER KEY'!$A$2:$B10688,2,FALSE)</f>
        <v>#N/A</v>
      </c>
      <c r="C4728" s="149" t="e">
        <f>VLOOKUP(A4728,'MASTER KEY'!$A$2:$C10688,3,TRUE)</f>
        <v>#N/A</v>
      </c>
      <c r="D4728" s="6" t="e">
        <f t="shared" si="131"/>
        <v>#N/A</v>
      </c>
      <c r="E4728" s="149" t="e">
        <f t="shared" ref="E4728:E4791" si="132">C4728</f>
        <v>#N/A</v>
      </c>
      <c r="F4728" s="173">
        <v>1</v>
      </c>
      <c r="G4728" t="e">
        <f>VLOOKUP(A4728,'MASTER KEY'!$A$2:$K9726,11,FALSE)</f>
        <v>#N/A</v>
      </c>
      <c r="H4728">
        <v>0</v>
      </c>
    </row>
    <row r="4729" spans="1:8">
      <c r="A4729" s="6">
        <f>'MASTER KEY'!A4729</f>
        <v>0</v>
      </c>
      <c r="B4729" t="e">
        <f>VLOOKUP(A4729,'MASTER KEY'!$A$2:$B10689,2,FALSE)</f>
        <v>#N/A</v>
      </c>
      <c r="C4729" s="149" t="e">
        <f>VLOOKUP(A4729,'MASTER KEY'!$A$2:$C10689,3,TRUE)</f>
        <v>#N/A</v>
      </c>
      <c r="D4729" s="6" t="e">
        <f t="shared" si="131"/>
        <v>#N/A</v>
      </c>
      <c r="E4729" s="149" t="e">
        <f t="shared" si="132"/>
        <v>#N/A</v>
      </c>
      <c r="F4729" s="173">
        <v>1</v>
      </c>
      <c r="G4729" t="e">
        <f>VLOOKUP(A4729,'MASTER KEY'!$A$2:$K9727,11,FALSE)</f>
        <v>#N/A</v>
      </c>
      <c r="H4729">
        <v>0</v>
      </c>
    </row>
    <row r="4730" spans="1:8">
      <c r="A4730" s="6">
        <f>'MASTER KEY'!A4730</f>
        <v>0</v>
      </c>
      <c r="B4730" t="e">
        <f>VLOOKUP(A4730,'MASTER KEY'!$A$2:$B10690,2,FALSE)</f>
        <v>#N/A</v>
      </c>
      <c r="C4730" s="149" t="e">
        <f>VLOOKUP(A4730,'MASTER KEY'!$A$2:$C10690,3,TRUE)</f>
        <v>#N/A</v>
      </c>
      <c r="D4730" s="6" t="e">
        <f t="shared" si="131"/>
        <v>#N/A</v>
      </c>
      <c r="E4730" s="149" t="e">
        <f t="shared" si="132"/>
        <v>#N/A</v>
      </c>
      <c r="F4730" s="173">
        <v>1</v>
      </c>
      <c r="G4730" t="e">
        <f>VLOOKUP(A4730,'MASTER KEY'!$A$2:$K9728,11,FALSE)</f>
        <v>#N/A</v>
      </c>
      <c r="H4730">
        <v>0</v>
      </c>
    </row>
    <row r="4731" spans="1:8">
      <c r="A4731" s="6">
        <f>'MASTER KEY'!A4731</f>
        <v>0</v>
      </c>
      <c r="B4731" t="e">
        <f>VLOOKUP(A4731,'MASTER KEY'!$A$2:$B10691,2,FALSE)</f>
        <v>#N/A</v>
      </c>
      <c r="C4731" s="149" t="e">
        <f>VLOOKUP(A4731,'MASTER KEY'!$A$2:$C10691,3,TRUE)</f>
        <v>#N/A</v>
      </c>
      <c r="D4731" s="6" t="e">
        <f t="shared" si="131"/>
        <v>#N/A</v>
      </c>
      <c r="E4731" s="149" t="e">
        <f t="shared" si="132"/>
        <v>#N/A</v>
      </c>
      <c r="F4731" s="173">
        <v>1</v>
      </c>
      <c r="G4731" t="e">
        <f>VLOOKUP(A4731,'MASTER KEY'!$A$2:$K9729,11,FALSE)</f>
        <v>#N/A</v>
      </c>
      <c r="H4731">
        <v>0</v>
      </c>
    </row>
    <row r="4732" spans="1:8">
      <c r="A4732" s="6">
        <f>'MASTER KEY'!A4732</f>
        <v>0</v>
      </c>
      <c r="B4732" t="e">
        <f>VLOOKUP(A4732,'MASTER KEY'!$A$2:$B10692,2,FALSE)</f>
        <v>#N/A</v>
      </c>
      <c r="C4732" s="149" t="e">
        <f>VLOOKUP(A4732,'MASTER KEY'!$A$2:$C10692,3,TRUE)</f>
        <v>#N/A</v>
      </c>
      <c r="D4732" s="6" t="e">
        <f t="shared" si="131"/>
        <v>#N/A</v>
      </c>
      <c r="E4732" s="149" t="e">
        <f t="shared" si="132"/>
        <v>#N/A</v>
      </c>
      <c r="F4732" s="173">
        <v>1</v>
      </c>
      <c r="G4732" t="e">
        <f>VLOOKUP(A4732,'MASTER KEY'!$A$2:$K9730,11,FALSE)</f>
        <v>#N/A</v>
      </c>
      <c r="H4732">
        <v>0</v>
      </c>
    </row>
    <row r="4733" spans="1:8">
      <c r="A4733" s="6">
        <f>'MASTER KEY'!A4733</f>
        <v>0</v>
      </c>
      <c r="B4733" t="e">
        <f>VLOOKUP(A4733,'MASTER KEY'!$A$2:$B10693,2,FALSE)</f>
        <v>#N/A</v>
      </c>
      <c r="C4733" s="149" t="e">
        <f>VLOOKUP(A4733,'MASTER KEY'!$A$2:$C10693,3,TRUE)</f>
        <v>#N/A</v>
      </c>
      <c r="D4733" s="6" t="e">
        <f t="shared" si="131"/>
        <v>#N/A</v>
      </c>
      <c r="E4733" s="149" t="e">
        <f t="shared" si="132"/>
        <v>#N/A</v>
      </c>
      <c r="F4733" s="173">
        <v>1</v>
      </c>
      <c r="G4733" t="e">
        <f>VLOOKUP(A4733,'MASTER KEY'!$A$2:$K9731,11,FALSE)</f>
        <v>#N/A</v>
      </c>
      <c r="H4733">
        <v>0</v>
      </c>
    </row>
    <row r="4734" spans="1:8">
      <c r="A4734" s="6">
        <f>'MASTER KEY'!A4734</f>
        <v>0</v>
      </c>
      <c r="B4734" t="e">
        <f>VLOOKUP(A4734,'MASTER KEY'!$A$2:$B10694,2,FALSE)</f>
        <v>#N/A</v>
      </c>
      <c r="C4734" s="149" t="e">
        <f>VLOOKUP(A4734,'MASTER KEY'!$A$2:$C10694,3,TRUE)</f>
        <v>#N/A</v>
      </c>
      <c r="D4734" s="6" t="e">
        <f t="shared" si="131"/>
        <v>#N/A</v>
      </c>
      <c r="E4734" s="149" t="e">
        <f t="shared" si="132"/>
        <v>#N/A</v>
      </c>
      <c r="F4734" s="173">
        <v>1</v>
      </c>
      <c r="G4734" t="e">
        <f>VLOOKUP(A4734,'MASTER KEY'!$A$2:$K9732,11,FALSE)</f>
        <v>#N/A</v>
      </c>
      <c r="H4734">
        <v>0</v>
      </c>
    </row>
    <row r="4735" spans="1:8">
      <c r="A4735" s="6">
        <f>'MASTER KEY'!A4735</f>
        <v>0</v>
      </c>
      <c r="B4735" t="e">
        <f>VLOOKUP(A4735,'MASTER KEY'!$A$2:$B10695,2,FALSE)</f>
        <v>#N/A</v>
      </c>
      <c r="C4735" s="149" t="e">
        <f>VLOOKUP(A4735,'MASTER KEY'!$A$2:$C10695,3,TRUE)</f>
        <v>#N/A</v>
      </c>
      <c r="D4735" s="6" t="e">
        <f t="shared" si="131"/>
        <v>#N/A</v>
      </c>
      <c r="E4735" s="149" t="e">
        <f t="shared" si="132"/>
        <v>#N/A</v>
      </c>
      <c r="F4735" s="173">
        <v>1</v>
      </c>
      <c r="G4735" t="e">
        <f>VLOOKUP(A4735,'MASTER KEY'!$A$2:$K9733,11,FALSE)</f>
        <v>#N/A</v>
      </c>
      <c r="H4735">
        <v>0</v>
      </c>
    </row>
    <row r="4736" spans="1:8">
      <c r="A4736" s="6">
        <f>'MASTER KEY'!A4736</f>
        <v>0</v>
      </c>
      <c r="B4736" t="e">
        <f>VLOOKUP(A4736,'MASTER KEY'!$A$2:$B10696,2,FALSE)</f>
        <v>#N/A</v>
      </c>
      <c r="C4736" s="149" t="e">
        <f>VLOOKUP(A4736,'MASTER KEY'!$A$2:$C10696,3,TRUE)</f>
        <v>#N/A</v>
      </c>
      <c r="D4736" s="6" t="e">
        <f t="shared" si="131"/>
        <v>#N/A</v>
      </c>
      <c r="E4736" s="149" t="e">
        <f t="shared" si="132"/>
        <v>#N/A</v>
      </c>
      <c r="F4736" s="173">
        <v>1</v>
      </c>
      <c r="G4736" t="e">
        <f>VLOOKUP(A4736,'MASTER KEY'!$A$2:$K9734,11,FALSE)</f>
        <v>#N/A</v>
      </c>
      <c r="H4736">
        <v>0</v>
      </c>
    </row>
    <row r="4737" spans="1:8">
      <c r="A4737" s="6">
        <f>'MASTER KEY'!A4737</f>
        <v>0</v>
      </c>
      <c r="B4737" t="e">
        <f>VLOOKUP(A4737,'MASTER KEY'!$A$2:$B10697,2,FALSE)</f>
        <v>#N/A</v>
      </c>
      <c r="C4737" s="149" t="e">
        <f>VLOOKUP(A4737,'MASTER KEY'!$A$2:$C10697,3,TRUE)</f>
        <v>#N/A</v>
      </c>
      <c r="D4737" s="6" t="e">
        <f t="shared" si="131"/>
        <v>#N/A</v>
      </c>
      <c r="E4737" s="149" t="e">
        <f t="shared" si="132"/>
        <v>#N/A</v>
      </c>
      <c r="F4737" s="173">
        <v>1</v>
      </c>
      <c r="G4737" t="e">
        <f>VLOOKUP(A4737,'MASTER KEY'!$A$2:$K9735,11,FALSE)</f>
        <v>#N/A</v>
      </c>
      <c r="H4737">
        <v>0</v>
      </c>
    </row>
    <row r="4738" spans="1:8">
      <c r="A4738" s="6">
        <f>'MASTER KEY'!A4738</f>
        <v>0</v>
      </c>
      <c r="B4738" t="e">
        <f>VLOOKUP(A4738,'MASTER KEY'!$A$2:$B10698,2,FALSE)</f>
        <v>#N/A</v>
      </c>
      <c r="C4738" s="149" t="e">
        <f>VLOOKUP(A4738,'MASTER KEY'!$A$2:$C10698,3,TRUE)</f>
        <v>#N/A</v>
      </c>
      <c r="D4738" s="6" t="e">
        <f t="shared" si="131"/>
        <v>#N/A</v>
      </c>
      <c r="E4738" s="149" t="e">
        <f t="shared" si="132"/>
        <v>#N/A</v>
      </c>
      <c r="F4738" s="173">
        <v>1</v>
      </c>
      <c r="G4738" t="e">
        <f>VLOOKUP(A4738,'MASTER KEY'!$A$2:$K9736,11,FALSE)</f>
        <v>#N/A</v>
      </c>
      <c r="H4738">
        <v>0</v>
      </c>
    </row>
    <row r="4739" spans="1:8">
      <c r="A4739" s="6">
        <f>'MASTER KEY'!A4739</f>
        <v>0</v>
      </c>
      <c r="B4739" t="e">
        <f>VLOOKUP(A4739,'MASTER KEY'!$A$2:$B10699,2,FALSE)</f>
        <v>#N/A</v>
      </c>
      <c r="C4739" s="149" t="e">
        <f>VLOOKUP(A4739,'MASTER KEY'!$A$2:$C10699,3,TRUE)</f>
        <v>#N/A</v>
      </c>
      <c r="D4739" s="6" t="e">
        <f t="shared" si="131"/>
        <v>#N/A</v>
      </c>
      <c r="E4739" s="149" t="e">
        <f t="shared" si="132"/>
        <v>#N/A</v>
      </c>
      <c r="F4739" s="173">
        <v>1</v>
      </c>
      <c r="G4739" t="e">
        <f>VLOOKUP(A4739,'MASTER KEY'!$A$2:$K9737,11,FALSE)</f>
        <v>#N/A</v>
      </c>
      <c r="H4739">
        <v>0</v>
      </c>
    </row>
    <row r="4740" spans="1:8">
      <c r="A4740" s="6">
        <f>'MASTER KEY'!A4740</f>
        <v>0</v>
      </c>
      <c r="B4740" t="e">
        <f>VLOOKUP(A4740,'MASTER KEY'!$A$2:$B10700,2,FALSE)</f>
        <v>#N/A</v>
      </c>
      <c r="C4740" s="149" t="e">
        <f>VLOOKUP(A4740,'MASTER KEY'!$A$2:$C10700,3,TRUE)</f>
        <v>#N/A</v>
      </c>
      <c r="D4740" s="6" t="e">
        <f t="shared" si="131"/>
        <v>#N/A</v>
      </c>
      <c r="E4740" s="149" t="e">
        <f t="shared" si="132"/>
        <v>#N/A</v>
      </c>
      <c r="F4740" s="173">
        <v>1</v>
      </c>
      <c r="G4740" t="e">
        <f>VLOOKUP(A4740,'MASTER KEY'!$A$2:$K9738,11,FALSE)</f>
        <v>#N/A</v>
      </c>
      <c r="H4740">
        <v>0</v>
      </c>
    </row>
    <row r="4741" spans="1:8">
      <c r="A4741" s="6">
        <f>'MASTER KEY'!A4741</f>
        <v>0</v>
      </c>
      <c r="B4741" t="e">
        <f>VLOOKUP(A4741,'MASTER KEY'!$A$2:$B10701,2,FALSE)</f>
        <v>#N/A</v>
      </c>
      <c r="C4741" s="149" t="e">
        <f>VLOOKUP(A4741,'MASTER KEY'!$A$2:$C10701,3,TRUE)</f>
        <v>#N/A</v>
      </c>
      <c r="D4741" s="6" t="e">
        <f t="shared" si="131"/>
        <v>#N/A</v>
      </c>
      <c r="E4741" s="149" t="e">
        <f t="shared" si="132"/>
        <v>#N/A</v>
      </c>
      <c r="F4741" s="173">
        <v>1</v>
      </c>
      <c r="G4741" t="e">
        <f>VLOOKUP(A4741,'MASTER KEY'!$A$2:$K9739,11,FALSE)</f>
        <v>#N/A</v>
      </c>
      <c r="H4741">
        <v>0</v>
      </c>
    </row>
    <row r="4742" spans="1:8">
      <c r="A4742" s="6">
        <f>'MASTER KEY'!A4742</f>
        <v>0</v>
      </c>
      <c r="B4742" t="e">
        <f>VLOOKUP(A4742,'MASTER KEY'!$A$2:$B10702,2,FALSE)</f>
        <v>#N/A</v>
      </c>
      <c r="C4742" s="149" t="e">
        <f>VLOOKUP(A4742,'MASTER KEY'!$A$2:$C10702,3,TRUE)</f>
        <v>#N/A</v>
      </c>
      <c r="D4742" s="6" t="e">
        <f t="shared" si="131"/>
        <v>#N/A</v>
      </c>
      <c r="E4742" s="149" t="e">
        <f t="shared" si="132"/>
        <v>#N/A</v>
      </c>
      <c r="F4742" s="173">
        <v>1</v>
      </c>
      <c r="G4742" t="e">
        <f>VLOOKUP(A4742,'MASTER KEY'!$A$2:$K9740,11,FALSE)</f>
        <v>#N/A</v>
      </c>
      <c r="H4742">
        <v>0</v>
      </c>
    </row>
    <row r="4743" spans="1:8">
      <c r="A4743" s="6">
        <f>'MASTER KEY'!A4743</f>
        <v>0</v>
      </c>
      <c r="B4743" t="e">
        <f>VLOOKUP(A4743,'MASTER KEY'!$A$2:$B10703,2,FALSE)</f>
        <v>#N/A</v>
      </c>
      <c r="C4743" s="149" t="e">
        <f>VLOOKUP(A4743,'MASTER KEY'!$A$2:$C10703,3,TRUE)</f>
        <v>#N/A</v>
      </c>
      <c r="D4743" s="6" t="e">
        <f t="shared" si="131"/>
        <v>#N/A</v>
      </c>
      <c r="E4743" s="149" t="e">
        <f t="shared" si="132"/>
        <v>#N/A</v>
      </c>
      <c r="F4743" s="173">
        <v>1</v>
      </c>
      <c r="G4743" t="e">
        <f>VLOOKUP(A4743,'MASTER KEY'!$A$2:$K9741,11,FALSE)</f>
        <v>#N/A</v>
      </c>
      <c r="H4743">
        <v>0</v>
      </c>
    </row>
    <row r="4744" spans="1:8">
      <c r="A4744" s="6">
        <f>'MASTER KEY'!A4744</f>
        <v>0</v>
      </c>
      <c r="B4744" t="e">
        <f>VLOOKUP(A4744,'MASTER KEY'!$A$2:$B10704,2,FALSE)</f>
        <v>#N/A</v>
      </c>
      <c r="C4744" s="149" t="e">
        <f>VLOOKUP(A4744,'MASTER KEY'!$A$2:$C10704,3,TRUE)</f>
        <v>#N/A</v>
      </c>
      <c r="D4744" s="6" t="e">
        <f t="shared" si="131"/>
        <v>#N/A</v>
      </c>
      <c r="E4744" s="149" t="e">
        <f t="shared" si="132"/>
        <v>#N/A</v>
      </c>
      <c r="F4744" s="173">
        <v>1</v>
      </c>
      <c r="G4744" t="e">
        <f>VLOOKUP(A4744,'MASTER KEY'!$A$2:$K9742,11,FALSE)</f>
        <v>#N/A</v>
      </c>
      <c r="H4744">
        <v>0</v>
      </c>
    </row>
    <row r="4745" spans="1:8">
      <c r="A4745" s="6">
        <f>'MASTER KEY'!A4745</f>
        <v>0</v>
      </c>
      <c r="B4745" t="e">
        <f>VLOOKUP(A4745,'MASTER KEY'!$A$2:$B10705,2,FALSE)</f>
        <v>#N/A</v>
      </c>
      <c r="C4745" s="149" t="e">
        <f>VLOOKUP(A4745,'MASTER KEY'!$A$2:$C10705,3,TRUE)</f>
        <v>#N/A</v>
      </c>
      <c r="D4745" s="6" t="e">
        <f t="shared" si="131"/>
        <v>#N/A</v>
      </c>
      <c r="E4745" s="149" t="e">
        <f t="shared" si="132"/>
        <v>#N/A</v>
      </c>
      <c r="F4745" s="173">
        <v>1</v>
      </c>
      <c r="G4745" t="e">
        <f>VLOOKUP(A4745,'MASTER KEY'!$A$2:$K9743,11,FALSE)</f>
        <v>#N/A</v>
      </c>
      <c r="H4745">
        <v>0</v>
      </c>
    </row>
    <row r="4746" spans="1:8">
      <c r="A4746" s="6">
        <f>'MASTER KEY'!A4746</f>
        <v>0</v>
      </c>
      <c r="B4746" t="e">
        <f>VLOOKUP(A4746,'MASTER KEY'!$A$2:$B10706,2,FALSE)</f>
        <v>#N/A</v>
      </c>
      <c r="C4746" s="149" t="e">
        <f>VLOOKUP(A4746,'MASTER KEY'!$A$2:$C10706,3,TRUE)</f>
        <v>#N/A</v>
      </c>
      <c r="D4746" s="6" t="e">
        <f t="shared" si="131"/>
        <v>#N/A</v>
      </c>
      <c r="E4746" s="149" t="e">
        <f t="shared" si="132"/>
        <v>#N/A</v>
      </c>
      <c r="F4746" s="173">
        <v>1</v>
      </c>
      <c r="G4746" t="e">
        <f>VLOOKUP(A4746,'MASTER KEY'!$A$2:$K9744,11,FALSE)</f>
        <v>#N/A</v>
      </c>
      <c r="H4746">
        <v>0</v>
      </c>
    </row>
    <row r="4747" spans="1:8">
      <c r="A4747" s="6">
        <f>'MASTER KEY'!A4747</f>
        <v>0</v>
      </c>
      <c r="B4747" t="e">
        <f>VLOOKUP(A4747,'MASTER KEY'!$A$2:$B10707,2,FALSE)</f>
        <v>#N/A</v>
      </c>
      <c r="C4747" s="149" t="e">
        <f>VLOOKUP(A4747,'MASTER KEY'!$A$2:$C10707,3,TRUE)</f>
        <v>#N/A</v>
      </c>
      <c r="D4747" s="6" t="e">
        <f t="shared" ref="D4747:D4810" si="133">SUBSTITUTE(SUBSTITUTE(SUBSTITUTE(SUBSTITUTE(SUBSTITUTE(SUBSTITUTE(SUBSTITUTE(SUBSTITUTE(SUBSTITUTE(SUBSTITUTE(SUBSTITUTE(SUBSTITUTE(B4747," ","_"),"%",""),"(",""),")",""),"/",""),",",""),"-",""),".",""),"'",""),"&lt;",""),"&gt;",""),"=","")</f>
        <v>#N/A</v>
      </c>
      <c r="E4747" s="149" t="e">
        <f t="shared" si="132"/>
        <v>#N/A</v>
      </c>
      <c r="F4747" s="173">
        <v>1</v>
      </c>
      <c r="G4747" t="e">
        <f>VLOOKUP(A4747,'MASTER KEY'!$A$2:$K9745,11,FALSE)</f>
        <v>#N/A</v>
      </c>
      <c r="H4747">
        <v>0</v>
      </c>
    </row>
    <row r="4748" spans="1:8">
      <c r="A4748" s="6">
        <f>'MASTER KEY'!A4748</f>
        <v>0</v>
      </c>
      <c r="B4748" t="e">
        <f>VLOOKUP(A4748,'MASTER KEY'!$A$2:$B10708,2,FALSE)</f>
        <v>#N/A</v>
      </c>
      <c r="C4748" s="149" t="e">
        <f>VLOOKUP(A4748,'MASTER KEY'!$A$2:$C10708,3,TRUE)</f>
        <v>#N/A</v>
      </c>
      <c r="D4748" s="6" t="e">
        <f t="shared" si="133"/>
        <v>#N/A</v>
      </c>
      <c r="E4748" s="149" t="e">
        <f t="shared" si="132"/>
        <v>#N/A</v>
      </c>
      <c r="F4748" s="173">
        <v>1</v>
      </c>
      <c r="G4748" t="e">
        <f>VLOOKUP(A4748,'MASTER KEY'!$A$2:$K9746,11,FALSE)</f>
        <v>#N/A</v>
      </c>
      <c r="H4748">
        <v>0</v>
      </c>
    </row>
    <row r="4749" spans="1:8">
      <c r="A4749" s="6">
        <f>'MASTER KEY'!A4749</f>
        <v>0</v>
      </c>
      <c r="B4749" t="e">
        <f>VLOOKUP(A4749,'MASTER KEY'!$A$2:$B10709,2,FALSE)</f>
        <v>#N/A</v>
      </c>
      <c r="C4749" s="149" t="e">
        <f>VLOOKUP(A4749,'MASTER KEY'!$A$2:$C10709,3,TRUE)</f>
        <v>#N/A</v>
      </c>
      <c r="D4749" s="6" t="e">
        <f t="shared" si="133"/>
        <v>#N/A</v>
      </c>
      <c r="E4749" s="149" t="e">
        <f t="shared" si="132"/>
        <v>#N/A</v>
      </c>
      <c r="F4749" s="173">
        <v>1</v>
      </c>
      <c r="G4749" t="e">
        <f>VLOOKUP(A4749,'MASTER KEY'!$A$2:$K9747,11,FALSE)</f>
        <v>#N/A</v>
      </c>
      <c r="H4749">
        <v>0</v>
      </c>
    </row>
    <row r="4750" spans="1:8">
      <c r="A4750" s="6">
        <f>'MASTER KEY'!A4750</f>
        <v>0</v>
      </c>
      <c r="B4750" t="e">
        <f>VLOOKUP(A4750,'MASTER KEY'!$A$2:$B10710,2,FALSE)</f>
        <v>#N/A</v>
      </c>
      <c r="C4750" s="149" t="e">
        <f>VLOOKUP(A4750,'MASTER KEY'!$A$2:$C10710,3,TRUE)</f>
        <v>#N/A</v>
      </c>
      <c r="D4750" s="6" t="e">
        <f t="shared" si="133"/>
        <v>#N/A</v>
      </c>
      <c r="E4750" s="149" t="e">
        <f t="shared" si="132"/>
        <v>#N/A</v>
      </c>
      <c r="F4750" s="173">
        <v>1</v>
      </c>
      <c r="G4750" t="e">
        <f>VLOOKUP(A4750,'MASTER KEY'!$A$2:$K9748,11,FALSE)</f>
        <v>#N/A</v>
      </c>
      <c r="H4750">
        <v>0</v>
      </c>
    </row>
    <row r="4751" spans="1:8">
      <c r="A4751" s="6">
        <f>'MASTER KEY'!A4751</f>
        <v>0</v>
      </c>
      <c r="B4751" t="e">
        <f>VLOOKUP(A4751,'MASTER KEY'!$A$2:$B10711,2,FALSE)</f>
        <v>#N/A</v>
      </c>
      <c r="C4751" s="149" t="e">
        <f>VLOOKUP(A4751,'MASTER KEY'!$A$2:$C10711,3,TRUE)</f>
        <v>#N/A</v>
      </c>
      <c r="D4751" s="6" t="e">
        <f t="shared" si="133"/>
        <v>#N/A</v>
      </c>
      <c r="E4751" s="149" t="e">
        <f t="shared" si="132"/>
        <v>#N/A</v>
      </c>
      <c r="F4751" s="173">
        <v>1</v>
      </c>
      <c r="G4751" t="e">
        <f>VLOOKUP(A4751,'MASTER KEY'!$A$2:$K9749,11,FALSE)</f>
        <v>#N/A</v>
      </c>
      <c r="H4751">
        <v>0</v>
      </c>
    </row>
    <row r="4752" spans="1:8">
      <c r="A4752" s="6">
        <f>'MASTER KEY'!A4752</f>
        <v>0</v>
      </c>
      <c r="B4752" t="e">
        <f>VLOOKUP(A4752,'MASTER KEY'!$A$2:$B10712,2,FALSE)</f>
        <v>#N/A</v>
      </c>
      <c r="C4752" s="149" t="e">
        <f>VLOOKUP(A4752,'MASTER KEY'!$A$2:$C10712,3,TRUE)</f>
        <v>#N/A</v>
      </c>
      <c r="D4752" s="6" t="e">
        <f t="shared" si="133"/>
        <v>#N/A</v>
      </c>
      <c r="E4752" s="149" t="e">
        <f t="shared" si="132"/>
        <v>#N/A</v>
      </c>
      <c r="F4752" s="173">
        <v>1</v>
      </c>
      <c r="G4752" t="e">
        <f>VLOOKUP(A4752,'MASTER KEY'!$A$2:$K9750,11,FALSE)</f>
        <v>#N/A</v>
      </c>
      <c r="H4752">
        <v>0</v>
      </c>
    </row>
    <row r="4753" spans="1:8">
      <c r="A4753" s="6">
        <f>'MASTER KEY'!A4753</f>
        <v>0</v>
      </c>
      <c r="B4753" t="e">
        <f>VLOOKUP(A4753,'MASTER KEY'!$A$2:$B10713,2,FALSE)</f>
        <v>#N/A</v>
      </c>
      <c r="C4753" s="149" t="e">
        <f>VLOOKUP(A4753,'MASTER KEY'!$A$2:$C10713,3,TRUE)</f>
        <v>#N/A</v>
      </c>
      <c r="D4753" s="6" t="e">
        <f t="shared" si="133"/>
        <v>#N/A</v>
      </c>
      <c r="E4753" s="149" t="e">
        <f t="shared" si="132"/>
        <v>#N/A</v>
      </c>
      <c r="F4753" s="173">
        <v>1</v>
      </c>
      <c r="G4753" t="e">
        <f>VLOOKUP(A4753,'MASTER KEY'!$A$2:$K9751,11,FALSE)</f>
        <v>#N/A</v>
      </c>
      <c r="H4753">
        <v>0</v>
      </c>
    </row>
    <row r="4754" spans="1:8">
      <c r="A4754" s="6">
        <f>'MASTER KEY'!A4754</f>
        <v>0</v>
      </c>
      <c r="B4754" t="e">
        <f>VLOOKUP(A4754,'MASTER KEY'!$A$2:$B10714,2,FALSE)</f>
        <v>#N/A</v>
      </c>
      <c r="C4754" s="149" t="e">
        <f>VLOOKUP(A4754,'MASTER KEY'!$A$2:$C10714,3,TRUE)</f>
        <v>#N/A</v>
      </c>
      <c r="D4754" s="6" t="e">
        <f t="shared" si="133"/>
        <v>#N/A</v>
      </c>
      <c r="E4754" s="149" t="e">
        <f t="shared" si="132"/>
        <v>#N/A</v>
      </c>
      <c r="F4754" s="173">
        <v>1</v>
      </c>
      <c r="G4754" t="e">
        <f>VLOOKUP(A4754,'MASTER KEY'!$A$2:$K9752,11,FALSE)</f>
        <v>#N/A</v>
      </c>
      <c r="H4754">
        <v>0</v>
      </c>
    </row>
    <row r="4755" spans="1:8">
      <c r="A4755" s="6">
        <f>'MASTER KEY'!A4755</f>
        <v>0</v>
      </c>
      <c r="B4755" t="e">
        <f>VLOOKUP(A4755,'MASTER KEY'!$A$2:$B10715,2,FALSE)</f>
        <v>#N/A</v>
      </c>
      <c r="C4755" s="149" t="e">
        <f>VLOOKUP(A4755,'MASTER KEY'!$A$2:$C10715,3,TRUE)</f>
        <v>#N/A</v>
      </c>
      <c r="D4755" s="6" t="e">
        <f t="shared" si="133"/>
        <v>#N/A</v>
      </c>
      <c r="E4755" s="149" t="e">
        <f t="shared" si="132"/>
        <v>#N/A</v>
      </c>
      <c r="F4755" s="173">
        <v>1</v>
      </c>
      <c r="G4755" t="e">
        <f>VLOOKUP(A4755,'MASTER KEY'!$A$2:$K9753,11,FALSE)</f>
        <v>#N/A</v>
      </c>
      <c r="H4755">
        <v>0</v>
      </c>
    </row>
    <row r="4756" spans="1:8">
      <c r="A4756" s="6">
        <f>'MASTER KEY'!A4756</f>
        <v>0</v>
      </c>
      <c r="B4756" t="e">
        <f>VLOOKUP(A4756,'MASTER KEY'!$A$2:$B10716,2,FALSE)</f>
        <v>#N/A</v>
      </c>
      <c r="C4756" s="149" t="e">
        <f>VLOOKUP(A4756,'MASTER KEY'!$A$2:$C10716,3,TRUE)</f>
        <v>#N/A</v>
      </c>
      <c r="D4756" s="6" t="e">
        <f t="shared" si="133"/>
        <v>#N/A</v>
      </c>
      <c r="E4756" s="149" t="e">
        <f t="shared" si="132"/>
        <v>#N/A</v>
      </c>
      <c r="F4756" s="173">
        <v>1</v>
      </c>
      <c r="G4756" t="e">
        <f>VLOOKUP(A4756,'MASTER KEY'!$A$2:$K9754,11,FALSE)</f>
        <v>#N/A</v>
      </c>
      <c r="H4756">
        <v>0</v>
      </c>
    </row>
    <row r="4757" spans="1:8">
      <c r="A4757" s="6">
        <f>'MASTER KEY'!A4757</f>
        <v>0</v>
      </c>
      <c r="B4757" t="e">
        <f>VLOOKUP(A4757,'MASTER KEY'!$A$2:$B10717,2,FALSE)</f>
        <v>#N/A</v>
      </c>
      <c r="C4757" s="149" t="e">
        <f>VLOOKUP(A4757,'MASTER KEY'!$A$2:$C10717,3,TRUE)</f>
        <v>#N/A</v>
      </c>
      <c r="D4757" s="6" t="e">
        <f t="shared" si="133"/>
        <v>#N/A</v>
      </c>
      <c r="E4757" s="149" t="e">
        <f t="shared" si="132"/>
        <v>#N/A</v>
      </c>
      <c r="F4757" s="173">
        <v>1</v>
      </c>
      <c r="G4757" t="e">
        <f>VLOOKUP(A4757,'MASTER KEY'!$A$2:$K9755,11,FALSE)</f>
        <v>#N/A</v>
      </c>
      <c r="H4757">
        <v>0</v>
      </c>
    </row>
    <row r="4758" spans="1:8">
      <c r="A4758" s="6">
        <f>'MASTER KEY'!A4758</f>
        <v>0</v>
      </c>
      <c r="B4758" t="e">
        <f>VLOOKUP(A4758,'MASTER KEY'!$A$2:$B10718,2,FALSE)</f>
        <v>#N/A</v>
      </c>
      <c r="C4758" s="149" t="e">
        <f>VLOOKUP(A4758,'MASTER KEY'!$A$2:$C10718,3,TRUE)</f>
        <v>#N/A</v>
      </c>
      <c r="D4758" s="6" t="e">
        <f t="shared" si="133"/>
        <v>#N/A</v>
      </c>
      <c r="E4758" s="149" t="e">
        <f t="shared" si="132"/>
        <v>#N/A</v>
      </c>
      <c r="F4758" s="173">
        <v>1</v>
      </c>
      <c r="G4758" t="e">
        <f>VLOOKUP(A4758,'MASTER KEY'!$A$2:$K9756,11,FALSE)</f>
        <v>#N/A</v>
      </c>
      <c r="H4758">
        <v>0</v>
      </c>
    </row>
    <row r="4759" spans="1:8">
      <c r="A4759" s="6">
        <f>'MASTER KEY'!A4759</f>
        <v>0</v>
      </c>
      <c r="B4759" t="e">
        <f>VLOOKUP(A4759,'MASTER KEY'!$A$2:$B10719,2,FALSE)</f>
        <v>#N/A</v>
      </c>
      <c r="C4759" s="149" t="e">
        <f>VLOOKUP(A4759,'MASTER KEY'!$A$2:$C10719,3,TRUE)</f>
        <v>#N/A</v>
      </c>
      <c r="D4759" s="6" t="e">
        <f t="shared" si="133"/>
        <v>#N/A</v>
      </c>
      <c r="E4759" s="149" t="e">
        <f t="shared" si="132"/>
        <v>#N/A</v>
      </c>
      <c r="F4759" s="173">
        <v>1</v>
      </c>
      <c r="G4759" t="e">
        <f>VLOOKUP(A4759,'MASTER KEY'!$A$2:$K9757,11,FALSE)</f>
        <v>#N/A</v>
      </c>
      <c r="H4759">
        <v>0</v>
      </c>
    </row>
    <row r="4760" spans="1:8">
      <c r="A4760" s="6">
        <f>'MASTER KEY'!A4760</f>
        <v>0</v>
      </c>
      <c r="B4760" t="e">
        <f>VLOOKUP(A4760,'MASTER KEY'!$A$2:$B10720,2,FALSE)</f>
        <v>#N/A</v>
      </c>
      <c r="C4760" s="149" t="e">
        <f>VLOOKUP(A4760,'MASTER KEY'!$A$2:$C10720,3,TRUE)</f>
        <v>#N/A</v>
      </c>
      <c r="D4760" s="6" t="e">
        <f t="shared" si="133"/>
        <v>#N/A</v>
      </c>
      <c r="E4760" s="149" t="e">
        <f t="shared" si="132"/>
        <v>#N/A</v>
      </c>
      <c r="F4760" s="173">
        <v>1</v>
      </c>
      <c r="G4760" t="e">
        <f>VLOOKUP(A4760,'MASTER KEY'!$A$2:$K9758,11,FALSE)</f>
        <v>#N/A</v>
      </c>
      <c r="H4760">
        <v>0</v>
      </c>
    </row>
    <row r="4761" spans="1:8">
      <c r="A4761" s="6">
        <f>'MASTER KEY'!A4761</f>
        <v>0</v>
      </c>
      <c r="B4761" t="e">
        <f>VLOOKUP(A4761,'MASTER KEY'!$A$2:$B10721,2,FALSE)</f>
        <v>#N/A</v>
      </c>
      <c r="C4761" s="149" t="e">
        <f>VLOOKUP(A4761,'MASTER KEY'!$A$2:$C10721,3,TRUE)</f>
        <v>#N/A</v>
      </c>
      <c r="D4761" s="6" t="e">
        <f t="shared" si="133"/>
        <v>#N/A</v>
      </c>
      <c r="E4761" s="149" t="e">
        <f t="shared" si="132"/>
        <v>#N/A</v>
      </c>
      <c r="F4761" s="173">
        <v>1</v>
      </c>
      <c r="G4761" t="e">
        <f>VLOOKUP(A4761,'MASTER KEY'!$A$2:$K9759,11,FALSE)</f>
        <v>#N/A</v>
      </c>
      <c r="H4761">
        <v>0</v>
      </c>
    </row>
    <row r="4762" spans="1:8">
      <c r="A4762" s="6">
        <f>'MASTER KEY'!A4762</f>
        <v>0</v>
      </c>
      <c r="B4762" t="e">
        <f>VLOOKUP(A4762,'MASTER KEY'!$A$2:$B10722,2,FALSE)</f>
        <v>#N/A</v>
      </c>
      <c r="C4762" s="149" t="e">
        <f>VLOOKUP(A4762,'MASTER KEY'!$A$2:$C10722,3,TRUE)</f>
        <v>#N/A</v>
      </c>
      <c r="D4762" s="6" t="e">
        <f t="shared" si="133"/>
        <v>#N/A</v>
      </c>
      <c r="E4762" s="149" t="e">
        <f t="shared" si="132"/>
        <v>#N/A</v>
      </c>
      <c r="F4762" s="173">
        <v>1</v>
      </c>
      <c r="G4762" t="e">
        <f>VLOOKUP(A4762,'MASTER KEY'!$A$2:$K9760,11,FALSE)</f>
        <v>#N/A</v>
      </c>
      <c r="H4762">
        <v>0</v>
      </c>
    </row>
    <row r="4763" spans="1:8">
      <c r="A4763" s="6">
        <f>'MASTER KEY'!A4763</f>
        <v>0</v>
      </c>
      <c r="B4763" t="e">
        <f>VLOOKUP(A4763,'MASTER KEY'!$A$2:$B10723,2,FALSE)</f>
        <v>#N/A</v>
      </c>
      <c r="C4763" s="149" t="e">
        <f>VLOOKUP(A4763,'MASTER KEY'!$A$2:$C10723,3,TRUE)</f>
        <v>#N/A</v>
      </c>
      <c r="D4763" s="6" t="e">
        <f t="shared" si="133"/>
        <v>#N/A</v>
      </c>
      <c r="E4763" s="149" t="e">
        <f t="shared" si="132"/>
        <v>#N/A</v>
      </c>
      <c r="F4763" s="173">
        <v>1</v>
      </c>
      <c r="G4763" t="e">
        <f>VLOOKUP(A4763,'MASTER KEY'!$A$2:$K9761,11,FALSE)</f>
        <v>#N/A</v>
      </c>
      <c r="H4763">
        <v>0</v>
      </c>
    </row>
    <row r="4764" spans="1:8">
      <c r="A4764" s="6">
        <f>'MASTER KEY'!A4764</f>
        <v>0</v>
      </c>
      <c r="B4764" t="e">
        <f>VLOOKUP(A4764,'MASTER KEY'!$A$2:$B10724,2,FALSE)</f>
        <v>#N/A</v>
      </c>
      <c r="C4764" s="149" t="e">
        <f>VLOOKUP(A4764,'MASTER KEY'!$A$2:$C10724,3,TRUE)</f>
        <v>#N/A</v>
      </c>
      <c r="D4764" s="6" t="e">
        <f t="shared" si="133"/>
        <v>#N/A</v>
      </c>
      <c r="E4764" s="149" t="e">
        <f t="shared" si="132"/>
        <v>#N/A</v>
      </c>
      <c r="F4764" s="173">
        <v>1</v>
      </c>
      <c r="G4764" t="e">
        <f>VLOOKUP(A4764,'MASTER KEY'!$A$2:$K9762,11,FALSE)</f>
        <v>#N/A</v>
      </c>
      <c r="H4764">
        <v>0</v>
      </c>
    </row>
    <row r="4765" spans="1:8">
      <c r="A4765" s="6">
        <f>'MASTER KEY'!A4765</f>
        <v>0</v>
      </c>
      <c r="B4765" t="e">
        <f>VLOOKUP(A4765,'MASTER KEY'!$A$2:$B10725,2,FALSE)</f>
        <v>#N/A</v>
      </c>
      <c r="C4765" s="149" t="e">
        <f>VLOOKUP(A4765,'MASTER KEY'!$A$2:$C10725,3,TRUE)</f>
        <v>#N/A</v>
      </c>
      <c r="D4765" s="6" t="e">
        <f t="shared" si="133"/>
        <v>#N/A</v>
      </c>
      <c r="E4765" s="149" t="e">
        <f t="shared" si="132"/>
        <v>#N/A</v>
      </c>
      <c r="F4765" s="173">
        <v>1</v>
      </c>
      <c r="G4765" t="e">
        <f>VLOOKUP(A4765,'MASTER KEY'!$A$2:$K9763,11,FALSE)</f>
        <v>#N/A</v>
      </c>
      <c r="H4765">
        <v>0</v>
      </c>
    </row>
    <row r="4766" spans="1:8">
      <c r="A4766" s="6">
        <f>'MASTER KEY'!A4766</f>
        <v>0</v>
      </c>
      <c r="B4766" t="e">
        <f>VLOOKUP(A4766,'MASTER KEY'!$A$2:$B10726,2,FALSE)</f>
        <v>#N/A</v>
      </c>
      <c r="C4766" s="149" t="e">
        <f>VLOOKUP(A4766,'MASTER KEY'!$A$2:$C10726,3,TRUE)</f>
        <v>#N/A</v>
      </c>
      <c r="D4766" s="6" t="e">
        <f t="shared" si="133"/>
        <v>#N/A</v>
      </c>
      <c r="E4766" s="149" t="e">
        <f t="shared" si="132"/>
        <v>#N/A</v>
      </c>
      <c r="F4766" s="173">
        <v>1</v>
      </c>
      <c r="G4766" t="e">
        <f>VLOOKUP(A4766,'MASTER KEY'!$A$2:$K9764,11,FALSE)</f>
        <v>#N/A</v>
      </c>
      <c r="H4766">
        <v>0</v>
      </c>
    </row>
    <row r="4767" spans="1:8">
      <c r="A4767" s="6">
        <f>'MASTER KEY'!A4767</f>
        <v>0</v>
      </c>
      <c r="B4767" t="e">
        <f>VLOOKUP(A4767,'MASTER KEY'!$A$2:$B10727,2,FALSE)</f>
        <v>#N/A</v>
      </c>
      <c r="C4767" s="149" t="e">
        <f>VLOOKUP(A4767,'MASTER KEY'!$A$2:$C10727,3,TRUE)</f>
        <v>#N/A</v>
      </c>
      <c r="D4767" s="6" t="e">
        <f t="shared" si="133"/>
        <v>#N/A</v>
      </c>
      <c r="E4767" s="149" t="e">
        <f t="shared" si="132"/>
        <v>#N/A</v>
      </c>
      <c r="F4767" s="173">
        <v>1</v>
      </c>
      <c r="G4767" t="e">
        <f>VLOOKUP(A4767,'MASTER KEY'!$A$2:$K9765,11,FALSE)</f>
        <v>#N/A</v>
      </c>
      <c r="H4767">
        <v>0</v>
      </c>
    </row>
    <row r="4768" spans="1:8">
      <c r="A4768" s="6">
        <f>'MASTER KEY'!A4768</f>
        <v>0</v>
      </c>
      <c r="B4768" t="e">
        <f>VLOOKUP(A4768,'MASTER KEY'!$A$2:$B10728,2,FALSE)</f>
        <v>#N/A</v>
      </c>
      <c r="C4768" s="149" t="e">
        <f>VLOOKUP(A4768,'MASTER KEY'!$A$2:$C10728,3,TRUE)</f>
        <v>#N/A</v>
      </c>
      <c r="D4768" s="6" t="e">
        <f t="shared" si="133"/>
        <v>#N/A</v>
      </c>
      <c r="E4768" s="149" t="e">
        <f t="shared" si="132"/>
        <v>#N/A</v>
      </c>
      <c r="F4768" s="173">
        <v>1</v>
      </c>
      <c r="G4768" t="e">
        <f>VLOOKUP(A4768,'MASTER KEY'!$A$2:$K9766,11,FALSE)</f>
        <v>#N/A</v>
      </c>
      <c r="H4768">
        <v>0</v>
      </c>
    </row>
    <row r="4769" spans="1:8">
      <c r="A4769" s="6">
        <f>'MASTER KEY'!A4769</f>
        <v>0</v>
      </c>
      <c r="B4769" t="e">
        <f>VLOOKUP(A4769,'MASTER KEY'!$A$2:$B10729,2,FALSE)</f>
        <v>#N/A</v>
      </c>
      <c r="C4769" s="149" t="e">
        <f>VLOOKUP(A4769,'MASTER KEY'!$A$2:$C10729,3,TRUE)</f>
        <v>#N/A</v>
      </c>
      <c r="D4769" s="6" t="e">
        <f t="shared" si="133"/>
        <v>#N/A</v>
      </c>
      <c r="E4769" s="149" t="e">
        <f t="shared" si="132"/>
        <v>#N/A</v>
      </c>
      <c r="F4769" s="173">
        <v>1</v>
      </c>
      <c r="G4769" t="e">
        <f>VLOOKUP(A4769,'MASTER KEY'!$A$2:$K9767,11,FALSE)</f>
        <v>#N/A</v>
      </c>
      <c r="H4769">
        <v>0</v>
      </c>
    </row>
    <row r="4770" spans="1:8">
      <c r="A4770" s="6">
        <f>'MASTER KEY'!A4770</f>
        <v>0</v>
      </c>
      <c r="B4770" t="e">
        <f>VLOOKUP(A4770,'MASTER KEY'!$A$2:$B10730,2,FALSE)</f>
        <v>#N/A</v>
      </c>
      <c r="C4770" s="149" t="e">
        <f>VLOOKUP(A4770,'MASTER KEY'!$A$2:$C10730,3,TRUE)</f>
        <v>#N/A</v>
      </c>
      <c r="D4770" s="6" t="e">
        <f t="shared" si="133"/>
        <v>#N/A</v>
      </c>
      <c r="E4770" s="149" t="e">
        <f t="shared" si="132"/>
        <v>#N/A</v>
      </c>
      <c r="F4770" s="173">
        <v>1</v>
      </c>
      <c r="G4770" t="e">
        <f>VLOOKUP(A4770,'MASTER KEY'!$A$2:$K9768,11,FALSE)</f>
        <v>#N/A</v>
      </c>
      <c r="H4770">
        <v>0</v>
      </c>
    </row>
    <row r="4771" spans="1:8">
      <c r="A4771" s="6">
        <f>'MASTER KEY'!A4771</f>
        <v>0</v>
      </c>
      <c r="B4771" t="e">
        <f>VLOOKUP(A4771,'MASTER KEY'!$A$2:$B10731,2,FALSE)</f>
        <v>#N/A</v>
      </c>
      <c r="C4771" s="149" t="e">
        <f>VLOOKUP(A4771,'MASTER KEY'!$A$2:$C10731,3,TRUE)</f>
        <v>#N/A</v>
      </c>
      <c r="D4771" s="6" t="e">
        <f t="shared" si="133"/>
        <v>#N/A</v>
      </c>
      <c r="E4771" s="149" t="e">
        <f t="shared" si="132"/>
        <v>#N/A</v>
      </c>
      <c r="F4771" s="173">
        <v>1</v>
      </c>
      <c r="G4771" t="e">
        <f>VLOOKUP(A4771,'MASTER KEY'!$A$2:$K9769,11,FALSE)</f>
        <v>#N/A</v>
      </c>
      <c r="H4771">
        <v>0</v>
      </c>
    </row>
    <row r="4772" spans="1:8">
      <c r="A4772" s="6">
        <f>'MASTER KEY'!A4772</f>
        <v>0</v>
      </c>
      <c r="B4772" t="e">
        <f>VLOOKUP(A4772,'MASTER KEY'!$A$2:$B10732,2,FALSE)</f>
        <v>#N/A</v>
      </c>
      <c r="C4772" s="149" t="e">
        <f>VLOOKUP(A4772,'MASTER KEY'!$A$2:$C10732,3,TRUE)</f>
        <v>#N/A</v>
      </c>
      <c r="D4772" s="6" t="e">
        <f t="shared" si="133"/>
        <v>#N/A</v>
      </c>
      <c r="E4772" s="149" t="e">
        <f t="shared" si="132"/>
        <v>#N/A</v>
      </c>
      <c r="F4772" s="173">
        <v>1</v>
      </c>
      <c r="G4772" t="e">
        <f>VLOOKUP(A4772,'MASTER KEY'!$A$2:$K9770,11,FALSE)</f>
        <v>#N/A</v>
      </c>
      <c r="H4772">
        <v>0</v>
      </c>
    </row>
    <row r="4773" spans="1:8">
      <c r="A4773" s="6">
        <f>'MASTER KEY'!A4773</f>
        <v>0</v>
      </c>
      <c r="B4773" t="e">
        <f>VLOOKUP(A4773,'MASTER KEY'!$A$2:$B10733,2,FALSE)</f>
        <v>#N/A</v>
      </c>
      <c r="C4773" s="149" t="e">
        <f>VLOOKUP(A4773,'MASTER KEY'!$A$2:$C10733,3,TRUE)</f>
        <v>#N/A</v>
      </c>
      <c r="D4773" s="6" t="e">
        <f t="shared" si="133"/>
        <v>#N/A</v>
      </c>
      <c r="E4773" s="149" t="e">
        <f t="shared" si="132"/>
        <v>#N/A</v>
      </c>
      <c r="F4773" s="173">
        <v>1</v>
      </c>
      <c r="G4773" t="e">
        <f>VLOOKUP(A4773,'MASTER KEY'!$A$2:$K9771,11,FALSE)</f>
        <v>#N/A</v>
      </c>
      <c r="H4773">
        <v>0</v>
      </c>
    </row>
    <row r="4774" spans="1:8">
      <c r="A4774" s="6">
        <f>'MASTER KEY'!A4774</f>
        <v>0</v>
      </c>
      <c r="B4774" t="e">
        <f>VLOOKUP(A4774,'MASTER KEY'!$A$2:$B10734,2,FALSE)</f>
        <v>#N/A</v>
      </c>
      <c r="C4774" s="149" t="e">
        <f>VLOOKUP(A4774,'MASTER KEY'!$A$2:$C10734,3,TRUE)</f>
        <v>#N/A</v>
      </c>
      <c r="D4774" s="6" t="e">
        <f t="shared" si="133"/>
        <v>#N/A</v>
      </c>
      <c r="E4774" s="149" t="e">
        <f t="shared" si="132"/>
        <v>#N/A</v>
      </c>
      <c r="F4774" s="173">
        <v>1</v>
      </c>
      <c r="G4774" t="e">
        <f>VLOOKUP(A4774,'MASTER KEY'!$A$2:$K9772,11,FALSE)</f>
        <v>#N/A</v>
      </c>
      <c r="H4774">
        <v>0</v>
      </c>
    </row>
    <row r="4775" spans="1:8">
      <c r="A4775" s="6">
        <f>'MASTER KEY'!A4775</f>
        <v>0</v>
      </c>
      <c r="B4775" t="e">
        <f>VLOOKUP(A4775,'MASTER KEY'!$A$2:$B10735,2,FALSE)</f>
        <v>#N/A</v>
      </c>
      <c r="C4775" s="149" t="e">
        <f>VLOOKUP(A4775,'MASTER KEY'!$A$2:$C10735,3,TRUE)</f>
        <v>#N/A</v>
      </c>
      <c r="D4775" s="6" t="e">
        <f t="shared" si="133"/>
        <v>#N/A</v>
      </c>
      <c r="E4775" s="149" t="e">
        <f t="shared" si="132"/>
        <v>#N/A</v>
      </c>
      <c r="F4775" s="173">
        <v>1</v>
      </c>
      <c r="G4775" t="e">
        <f>VLOOKUP(A4775,'MASTER KEY'!$A$2:$K9773,11,FALSE)</f>
        <v>#N/A</v>
      </c>
      <c r="H4775">
        <v>0</v>
      </c>
    </row>
    <row r="4776" spans="1:8">
      <c r="A4776" s="6">
        <f>'MASTER KEY'!A4776</f>
        <v>0</v>
      </c>
      <c r="B4776" t="e">
        <f>VLOOKUP(A4776,'MASTER KEY'!$A$2:$B10736,2,FALSE)</f>
        <v>#N/A</v>
      </c>
      <c r="C4776" s="149" t="e">
        <f>VLOOKUP(A4776,'MASTER KEY'!$A$2:$C10736,3,TRUE)</f>
        <v>#N/A</v>
      </c>
      <c r="D4776" s="6" t="e">
        <f t="shared" si="133"/>
        <v>#N/A</v>
      </c>
      <c r="E4776" s="149" t="e">
        <f t="shared" si="132"/>
        <v>#N/A</v>
      </c>
      <c r="F4776" s="173">
        <v>1</v>
      </c>
      <c r="G4776" t="e">
        <f>VLOOKUP(A4776,'MASTER KEY'!$A$2:$K9774,11,FALSE)</f>
        <v>#N/A</v>
      </c>
      <c r="H4776">
        <v>0</v>
      </c>
    </row>
    <row r="4777" spans="1:8">
      <c r="A4777" s="6">
        <f>'MASTER KEY'!A4777</f>
        <v>0</v>
      </c>
      <c r="B4777" t="e">
        <f>VLOOKUP(A4777,'MASTER KEY'!$A$2:$B10737,2,FALSE)</f>
        <v>#N/A</v>
      </c>
      <c r="C4777" s="149" t="e">
        <f>VLOOKUP(A4777,'MASTER KEY'!$A$2:$C10737,3,TRUE)</f>
        <v>#N/A</v>
      </c>
      <c r="D4777" s="6" t="e">
        <f t="shared" si="133"/>
        <v>#N/A</v>
      </c>
      <c r="E4777" s="149" t="e">
        <f t="shared" si="132"/>
        <v>#N/A</v>
      </c>
      <c r="F4777" s="173">
        <v>1</v>
      </c>
      <c r="G4777" t="e">
        <f>VLOOKUP(A4777,'MASTER KEY'!$A$2:$K9775,11,FALSE)</f>
        <v>#N/A</v>
      </c>
      <c r="H4777">
        <v>0</v>
      </c>
    </row>
    <row r="4778" spans="1:8">
      <c r="A4778" s="6">
        <f>'MASTER KEY'!A4778</f>
        <v>0</v>
      </c>
      <c r="B4778" t="e">
        <f>VLOOKUP(A4778,'MASTER KEY'!$A$2:$B10738,2,FALSE)</f>
        <v>#N/A</v>
      </c>
      <c r="C4778" s="149" t="e">
        <f>VLOOKUP(A4778,'MASTER KEY'!$A$2:$C10738,3,TRUE)</f>
        <v>#N/A</v>
      </c>
      <c r="D4778" s="6" t="e">
        <f t="shared" si="133"/>
        <v>#N/A</v>
      </c>
      <c r="E4778" s="149" t="e">
        <f t="shared" si="132"/>
        <v>#N/A</v>
      </c>
      <c r="F4778" s="173">
        <v>1</v>
      </c>
      <c r="G4778" t="e">
        <f>VLOOKUP(A4778,'MASTER KEY'!$A$2:$K9776,11,FALSE)</f>
        <v>#N/A</v>
      </c>
      <c r="H4778">
        <v>0</v>
      </c>
    </row>
    <row r="4779" spans="1:8">
      <c r="A4779" s="6">
        <f>'MASTER KEY'!A4779</f>
        <v>0</v>
      </c>
      <c r="B4779" t="e">
        <f>VLOOKUP(A4779,'MASTER KEY'!$A$2:$B10739,2,FALSE)</f>
        <v>#N/A</v>
      </c>
      <c r="C4779" s="149" t="e">
        <f>VLOOKUP(A4779,'MASTER KEY'!$A$2:$C10739,3,TRUE)</f>
        <v>#N/A</v>
      </c>
      <c r="D4779" s="6" t="e">
        <f t="shared" si="133"/>
        <v>#N/A</v>
      </c>
      <c r="E4779" s="149" t="e">
        <f t="shared" si="132"/>
        <v>#N/A</v>
      </c>
      <c r="F4779" s="173">
        <v>1</v>
      </c>
      <c r="G4779" t="e">
        <f>VLOOKUP(A4779,'MASTER KEY'!$A$2:$K9777,11,FALSE)</f>
        <v>#N/A</v>
      </c>
      <c r="H4779">
        <v>0</v>
      </c>
    </row>
    <row r="4780" spans="1:8">
      <c r="A4780" s="6">
        <f>'MASTER KEY'!A4780</f>
        <v>0</v>
      </c>
      <c r="B4780" t="e">
        <f>VLOOKUP(A4780,'MASTER KEY'!$A$2:$B10740,2,FALSE)</f>
        <v>#N/A</v>
      </c>
      <c r="C4780" s="149" t="e">
        <f>VLOOKUP(A4780,'MASTER KEY'!$A$2:$C10740,3,TRUE)</f>
        <v>#N/A</v>
      </c>
      <c r="D4780" s="6" t="e">
        <f t="shared" si="133"/>
        <v>#N/A</v>
      </c>
      <c r="E4780" s="149" t="e">
        <f t="shared" si="132"/>
        <v>#N/A</v>
      </c>
      <c r="F4780" s="173">
        <v>1</v>
      </c>
      <c r="G4780" t="e">
        <f>VLOOKUP(A4780,'MASTER KEY'!$A$2:$K9778,11,FALSE)</f>
        <v>#N/A</v>
      </c>
      <c r="H4780">
        <v>0</v>
      </c>
    </row>
    <row r="4781" spans="1:8">
      <c r="A4781" s="6">
        <f>'MASTER KEY'!A4781</f>
        <v>0</v>
      </c>
      <c r="B4781" t="e">
        <f>VLOOKUP(A4781,'MASTER KEY'!$A$2:$B10741,2,FALSE)</f>
        <v>#N/A</v>
      </c>
      <c r="C4781" s="149" t="e">
        <f>VLOOKUP(A4781,'MASTER KEY'!$A$2:$C10741,3,TRUE)</f>
        <v>#N/A</v>
      </c>
      <c r="D4781" s="6" t="e">
        <f t="shared" si="133"/>
        <v>#N/A</v>
      </c>
      <c r="E4781" s="149" t="e">
        <f t="shared" si="132"/>
        <v>#N/A</v>
      </c>
      <c r="F4781" s="173">
        <v>1</v>
      </c>
      <c r="G4781" t="e">
        <f>VLOOKUP(A4781,'MASTER KEY'!$A$2:$K9779,11,FALSE)</f>
        <v>#N/A</v>
      </c>
      <c r="H4781">
        <v>0</v>
      </c>
    </row>
    <row r="4782" spans="1:8">
      <c r="A4782" s="6">
        <f>'MASTER KEY'!A4782</f>
        <v>0</v>
      </c>
      <c r="B4782" t="e">
        <f>VLOOKUP(A4782,'MASTER KEY'!$A$2:$B10742,2,FALSE)</f>
        <v>#N/A</v>
      </c>
      <c r="C4782" s="149" t="e">
        <f>VLOOKUP(A4782,'MASTER KEY'!$A$2:$C10742,3,TRUE)</f>
        <v>#N/A</v>
      </c>
      <c r="D4782" s="6" t="e">
        <f t="shared" si="133"/>
        <v>#N/A</v>
      </c>
      <c r="E4782" s="149" t="e">
        <f t="shared" si="132"/>
        <v>#N/A</v>
      </c>
      <c r="F4782" s="173">
        <v>1</v>
      </c>
      <c r="G4782" t="e">
        <f>VLOOKUP(A4782,'MASTER KEY'!$A$2:$K9780,11,FALSE)</f>
        <v>#N/A</v>
      </c>
      <c r="H4782">
        <v>0</v>
      </c>
    </row>
    <row r="4783" spans="1:8">
      <c r="A4783" s="6">
        <f>'MASTER KEY'!A4783</f>
        <v>0</v>
      </c>
      <c r="B4783" t="e">
        <f>VLOOKUP(A4783,'MASTER KEY'!$A$2:$B10743,2,FALSE)</f>
        <v>#N/A</v>
      </c>
      <c r="C4783" s="149" t="e">
        <f>VLOOKUP(A4783,'MASTER KEY'!$A$2:$C10743,3,TRUE)</f>
        <v>#N/A</v>
      </c>
      <c r="D4783" s="6" t="e">
        <f t="shared" si="133"/>
        <v>#N/A</v>
      </c>
      <c r="E4783" s="149" t="e">
        <f t="shared" si="132"/>
        <v>#N/A</v>
      </c>
      <c r="F4783" s="173">
        <v>1</v>
      </c>
      <c r="G4783" t="e">
        <f>VLOOKUP(A4783,'MASTER KEY'!$A$2:$K9781,11,FALSE)</f>
        <v>#N/A</v>
      </c>
      <c r="H4783">
        <v>0</v>
      </c>
    </row>
    <row r="4784" spans="1:8">
      <c r="A4784" s="6">
        <f>'MASTER KEY'!A4784</f>
        <v>0</v>
      </c>
      <c r="B4784" t="e">
        <f>VLOOKUP(A4784,'MASTER KEY'!$A$2:$B10744,2,FALSE)</f>
        <v>#N/A</v>
      </c>
      <c r="C4784" s="149" t="e">
        <f>VLOOKUP(A4784,'MASTER KEY'!$A$2:$C10744,3,TRUE)</f>
        <v>#N/A</v>
      </c>
      <c r="D4784" s="6" t="e">
        <f t="shared" si="133"/>
        <v>#N/A</v>
      </c>
      <c r="E4784" s="149" t="e">
        <f t="shared" si="132"/>
        <v>#N/A</v>
      </c>
      <c r="F4784" s="173">
        <v>1</v>
      </c>
      <c r="G4784" t="e">
        <f>VLOOKUP(A4784,'MASTER KEY'!$A$2:$K9782,11,FALSE)</f>
        <v>#N/A</v>
      </c>
      <c r="H4784">
        <v>0</v>
      </c>
    </row>
    <row r="4785" spans="1:8">
      <c r="A4785" s="6">
        <f>'MASTER KEY'!A4785</f>
        <v>0</v>
      </c>
      <c r="B4785" t="e">
        <f>VLOOKUP(A4785,'MASTER KEY'!$A$2:$B10745,2,FALSE)</f>
        <v>#N/A</v>
      </c>
      <c r="C4785" s="149" t="e">
        <f>VLOOKUP(A4785,'MASTER KEY'!$A$2:$C10745,3,TRUE)</f>
        <v>#N/A</v>
      </c>
      <c r="D4785" s="6" t="e">
        <f t="shared" si="133"/>
        <v>#N/A</v>
      </c>
      <c r="E4785" s="149" t="e">
        <f t="shared" si="132"/>
        <v>#N/A</v>
      </c>
      <c r="F4785" s="173">
        <v>1</v>
      </c>
      <c r="G4785" t="e">
        <f>VLOOKUP(A4785,'MASTER KEY'!$A$2:$K9783,11,FALSE)</f>
        <v>#N/A</v>
      </c>
      <c r="H4785">
        <v>0</v>
      </c>
    </row>
    <row r="4786" spans="1:8">
      <c r="A4786" s="6">
        <f>'MASTER KEY'!A4786</f>
        <v>0</v>
      </c>
      <c r="B4786" t="e">
        <f>VLOOKUP(A4786,'MASTER KEY'!$A$2:$B10746,2,FALSE)</f>
        <v>#N/A</v>
      </c>
      <c r="C4786" s="149" t="e">
        <f>VLOOKUP(A4786,'MASTER KEY'!$A$2:$C10746,3,TRUE)</f>
        <v>#N/A</v>
      </c>
      <c r="D4786" s="6" t="e">
        <f t="shared" si="133"/>
        <v>#N/A</v>
      </c>
      <c r="E4786" s="149" t="e">
        <f t="shared" si="132"/>
        <v>#N/A</v>
      </c>
      <c r="F4786" s="173">
        <v>1</v>
      </c>
      <c r="G4786" t="e">
        <f>VLOOKUP(A4786,'MASTER KEY'!$A$2:$K9784,11,FALSE)</f>
        <v>#N/A</v>
      </c>
      <c r="H4786">
        <v>0</v>
      </c>
    </row>
    <row r="4787" spans="1:8">
      <c r="A4787" s="6">
        <f>'MASTER KEY'!A4787</f>
        <v>0</v>
      </c>
      <c r="B4787" t="e">
        <f>VLOOKUP(A4787,'MASTER KEY'!$A$2:$B10747,2,FALSE)</f>
        <v>#N/A</v>
      </c>
      <c r="C4787" s="149" t="e">
        <f>VLOOKUP(A4787,'MASTER KEY'!$A$2:$C10747,3,TRUE)</f>
        <v>#N/A</v>
      </c>
      <c r="D4787" s="6" t="e">
        <f t="shared" si="133"/>
        <v>#N/A</v>
      </c>
      <c r="E4787" s="149" t="e">
        <f t="shared" si="132"/>
        <v>#N/A</v>
      </c>
      <c r="F4787" s="173">
        <v>1</v>
      </c>
      <c r="G4787" t="e">
        <f>VLOOKUP(A4787,'MASTER KEY'!$A$2:$K9785,11,FALSE)</f>
        <v>#N/A</v>
      </c>
      <c r="H4787">
        <v>0</v>
      </c>
    </row>
    <row r="4788" spans="1:8">
      <c r="A4788" s="6">
        <f>'MASTER KEY'!A4788</f>
        <v>0</v>
      </c>
      <c r="B4788" t="e">
        <f>VLOOKUP(A4788,'MASTER KEY'!$A$2:$B10748,2,FALSE)</f>
        <v>#N/A</v>
      </c>
      <c r="C4788" s="149" t="e">
        <f>VLOOKUP(A4788,'MASTER KEY'!$A$2:$C10748,3,TRUE)</f>
        <v>#N/A</v>
      </c>
      <c r="D4788" s="6" t="e">
        <f t="shared" si="133"/>
        <v>#N/A</v>
      </c>
      <c r="E4788" s="149" t="e">
        <f t="shared" si="132"/>
        <v>#N/A</v>
      </c>
      <c r="F4788" s="173">
        <v>1</v>
      </c>
      <c r="G4788" t="e">
        <f>VLOOKUP(A4788,'MASTER KEY'!$A$2:$K9786,11,FALSE)</f>
        <v>#N/A</v>
      </c>
      <c r="H4788">
        <v>0</v>
      </c>
    </row>
    <row r="4789" spans="1:8">
      <c r="A4789" s="6">
        <f>'MASTER KEY'!A4789</f>
        <v>0</v>
      </c>
      <c r="B4789" t="e">
        <f>VLOOKUP(A4789,'MASTER KEY'!$A$2:$B10749,2,FALSE)</f>
        <v>#N/A</v>
      </c>
      <c r="C4789" s="149" t="e">
        <f>VLOOKUP(A4789,'MASTER KEY'!$A$2:$C10749,3,TRUE)</f>
        <v>#N/A</v>
      </c>
      <c r="D4789" s="6" t="e">
        <f t="shared" si="133"/>
        <v>#N/A</v>
      </c>
      <c r="E4789" s="149" t="e">
        <f t="shared" si="132"/>
        <v>#N/A</v>
      </c>
      <c r="F4789" s="173">
        <v>1</v>
      </c>
      <c r="G4789" t="e">
        <f>VLOOKUP(A4789,'MASTER KEY'!$A$2:$K9787,11,FALSE)</f>
        <v>#N/A</v>
      </c>
      <c r="H4789">
        <v>0</v>
      </c>
    </row>
    <row r="4790" spans="1:8">
      <c r="A4790" s="6">
        <f>'MASTER KEY'!A4790</f>
        <v>0</v>
      </c>
      <c r="B4790" t="e">
        <f>VLOOKUP(A4790,'MASTER KEY'!$A$2:$B10750,2,FALSE)</f>
        <v>#N/A</v>
      </c>
      <c r="C4790" s="149" t="e">
        <f>VLOOKUP(A4790,'MASTER KEY'!$A$2:$C10750,3,TRUE)</f>
        <v>#N/A</v>
      </c>
      <c r="D4790" s="6" t="e">
        <f t="shared" si="133"/>
        <v>#N/A</v>
      </c>
      <c r="E4790" s="149" t="e">
        <f t="shared" si="132"/>
        <v>#N/A</v>
      </c>
      <c r="F4790" s="173">
        <v>1</v>
      </c>
      <c r="G4790" t="e">
        <f>VLOOKUP(A4790,'MASTER KEY'!$A$2:$K9788,11,FALSE)</f>
        <v>#N/A</v>
      </c>
      <c r="H4790">
        <v>0</v>
      </c>
    </row>
    <row r="4791" spans="1:8">
      <c r="A4791" s="6">
        <f>'MASTER KEY'!A4791</f>
        <v>0</v>
      </c>
      <c r="B4791" t="e">
        <f>VLOOKUP(A4791,'MASTER KEY'!$A$2:$B10751,2,FALSE)</f>
        <v>#N/A</v>
      </c>
      <c r="C4791" s="149" t="e">
        <f>VLOOKUP(A4791,'MASTER KEY'!$A$2:$C10751,3,TRUE)</f>
        <v>#N/A</v>
      </c>
      <c r="D4791" s="6" t="e">
        <f t="shared" si="133"/>
        <v>#N/A</v>
      </c>
      <c r="E4791" s="149" t="e">
        <f t="shared" si="132"/>
        <v>#N/A</v>
      </c>
      <c r="F4791" s="173">
        <v>1</v>
      </c>
      <c r="G4791" t="e">
        <f>VLOOKUP(A4791,'MASTER KEY'!$A$2:$K9789,11,FALSE)</f>
        <v>#N/A</v>
      </c>
      <c r="H4791">
        <v>0</v>
      </c>
    </row>
    <row r="4792" spans="1:8">
      <c r="A4792" s="6">
        <f>'MASTER KEY'!A4792</f>
        <v>0</v>
      </c>
      <c r="B4792" t="e">
        <f>VLOOKUP(A4792,'MASTER KEY'!$A$2:$B10752,2,FALSE)</f>
        <v>#N/A</v>
      </c>
      <c r="C4792" s="149" t="e">
        <f>VLOOKUP(A4792,'MASTER KEY'!$A$2:$C10752,3,TRUE)</f>
        <v>#N/A</v>
      </c>
      <c r="D4792" s="6" t="e">
        <f t="shared" si="133"/>
        <v>#N/A</v>
      </c>
      <c r="E4792" s="149" t="e">
        <f t="shared" ref="E4792:E4855" si="134">C4792</f>
        <v>#N/A</v>
      </c>
      <c r="F4792" s="173">
        <v>1</v>
      </c>
      <c r="G4792" t="e">
        <f>VLOOKUP(A4792,'MASTER KEY'!$A$2:$K9790,11,FALSE)</f>
        <v>#N/A</v>
      </c>
      <c r="H4792">
        <v>0</v>
      </c>
    </row>
    <row r="4793" spans="1:8">
      <c r="A4793" s="6">
        <f>'MASTER KEY'!A4793</f>
        <v>0</v>
      </c>
      <c r="B4793" t="e">
        <f>VLOOKUP(A4793,'MASTER KEY'!$A$2:$B10753,2,FALSE)</f>
        <v>#N/A</v>
      </c>
      <c r="C4793" s="149" t="e">
        <f>VLOOKUP(A4793,'MASTER KEY'!$A$2:$C10753,3,TRUE)</f>
        <v>#N/A</v>
      </c>
      <c r="D4793" s="6" t="e">
        <f t="shared" si="133"/>
        <v>#N/A</v>
      </c>
      <c r="E4793" s="149" t="e">
        <f t="shared" si="134"/>
        <v>#N/A</v>
      </c>
      <c r="F4793" s="173">
        <v>1</v>
      </c>
      <c r="G4793" t="e">
        <f>VLOOKUP(A4793,'MASTER KEY'!$A$2:$K9791,11,FALSE)</f>
        <v>#N/A</v>
      </c>
      <c r="H4793">
        <v>0</v>
      </c>
    </row>
    <row r="4794" spans="1:8">
      <c r="A4794" s="6">
        <f>'MASTER KEY'!A4794</f>
        <v>0</v>
      </c>
      <c r="B4794" t="e">
        <f>VLOOKUP(A4794,'MASTER KEY'!$A$2:$B10754,2,FALSE)</f>
        <v>#N/A</v>
      </c>
      <c r="C4794" s="149" t="e">
        <f>VLOOKUP(A4794,'MASTER KEY'!$A$2:$C10754,3,TRUE)</f>
        <v>#N/A</v>
      </c>
      <c r="D4794" s="6" t="e">
        <f t="shared" si="133"/>
        <v>#N/A</v>
      </c>
      <c r="E4794" s="149" t="e">
        <f t="shared" si="134"/>
        <v>#N/A</v>
      </c>
      <c r="F4794" s="173">
        <v>1</v>
      </c>
      <c r="G4794" t="e">
        <f>VLOOKUP(A4794,'MASTER KEY'!$A$2:$K9792,11,FALSE)</f>
        <v>#N/A</v>
      </c>
      <c r="H4794">
        <v>0</v>
      </c>
    </row>
    <row r="4795" spans="1:8">
      <c r="A4795" s="6">
        <f>'MASTER KEY'!A4795</f>
        <v>0</v>
      </c>
      <c r="B4795" t="e">
        <f>VLOOKUP(A4795,'MASTER KEY'!$A$2:$B10755,2,FALSE)</f>
        <v>#N/A</v>
      </c>
      <c r="C4795" s="149" t="e">
        <f>VLOOKUP(A4795,'MASTER KEY'!$A$2:$C10755,3,TRUE)</f>
        <v>#N/A</v>
      </c>
      <c r="D4795" s="6" t="e">
        <f t="shared" si="133"/>
        <v>#N/A</v>
      </c>
      <c r="E4795" s="149" t="e">
        <f t="shared" si="134"/>
        <v>#N/A</v>
      </c>
      <c r="F4795" s="173">
        <v>1</v>
      </c>
      <c r="G4795" t="e">
        <f>VLOOKUP(A4795,'MASTER KEY'!$A$2:$K9793,11,FALSE)</f>
        <v>#N/A</v>
      </c>
      <c r="H4795">
        <v>0</v>
      </c>
    </row>
    <row r="4796" spans="1:8">
      <c r="A4796" s="6">
        <f>'MASTER KEY'!A4796</f>
        <v>0</v>
      </c>
      <c r="B4796" t="e">
        <f>VLOOKUP(A4796,'MASTER KEY'!$A$2:$B10756,2,FALSE)</f>
        <v>#N/A</v>
      </c>
      <c r="C4796" s="149" t="e">
        <f>VLOOKUP(A4796,'MASTER KEY'!$A$2:$C10756,3,TRUE)</f>
        <v>#N/A</v>
      </c>
      <c r="D4796" s="6" t="e">
        <f t="shared" si="133"/>
        <v>#N/A</v>
      </c>
      <c r="E4796" s="149" t="e">
        <f t="shared" si="134"/>
        <v>#N/A</v>
      </c>
      <c r="F4796" s="173">
        <v>1</v>
      </c>
      <c r="G4796" t="e">
        <f>VLOOKUP(A4796,'MASTER KEY'!$A$2:$K9794,11,FALSE)</f>
        <v>#N/A</v>
      </c>
      <c r="H4796">
        <v>0</v>
      </c>
    </row>
    <row r="4797" spans="1:8">
      <c r="A4797" s="6">
        <f>'MASTER KEY'!A4797</f>
        <v>0</v>
      </c>
      <c r="B4797" t="e">
        <f>VLOOKUP(A4797,'MASTER KEY'!$A$2:$B10757,2,FALSE)</f>
        <v>#N/A</v>
      </c>
      <c r="C4797" s="149" t="e">
        <f>VLOOKUP(A4797,'MASTER KEY'!$A$2:$C10757,3,TRUE)</f>
        <v>#N/A</v>
      </c>
      <c r="D4797" s="6" t="e">
        <f t="shared" si="133"/>
        <v>#N/A</v>
      </c>
      <c r="E4797" s="149" t="e">
        <f t="shared" si="134"/>
        <v>#N/A</v>
      </c>
      <c r="F4797" s="173">
        <v>1</v>
      </c>
      <c r="G4797" t="e">
        <f>VLOOKUP(A4797,'MASTER KEY'!$A$2:$K9795,11,FALSE)</f>
        <v>#N/A</v>
      </c>
      <c r="H4797">
        <v>0</v>
      </c>
    </row>
    <row r="4798" spans="1:8">
      <c r="A4798" s="6">
        <f>'MASTER KEY'!A4798</f>
        <v>0</v>
      </c>
      <c r="B4798" t="e">
        <f>VLOOKUP(A4798,'MASTER KEY'!$A$2:$B10758,2,FALSE)</f>
        <v>#N/A</v>
      </c>
      <c r="C4798" s="149" t="e">
        <f>VLOOKUP(A4798,'MASTER KEY'!$A$2:$C10758,3,TRUE)</f>
        <v>#N/A</v>
      </c>
      <c r="D4798" s="6" t="e">
        <f t="shared" si="133"/>
        <v>#N/A</v>
      </c>
      <c r="E4798" s="149" t="e">
        <f t="shared" si="134"/>
        <v>#N/A</v>
      </c>
      <c r="F4798" s="173">
        <v>1</v>
      </c>
      <c r="G4798" t="e">
        <f>VLOOKUP(A4798,'MASTER KEY'!$A$2:$K9796,11,FALSE)</f>
        <v>#N/A</v>
      </c>
      <c r="H4798">
        <v>0</v>
      </c>
    </row>
    <row r="4799" spans="1:8">
      <c r="A4799" s="6">
        <f>'MASTER KEY'!A4799</f>
        <v>0</v>
      </c>
      <c r="B4799" t="e">
        <f>VLOOKUP(A4799,'MASTER KEY'!$A$2:$B10759,2,FALSE)</f>
        <v>#N/A</v>
      </c>
      <c r="C4799" s="149" t="e">
        <f>VLOOKUP(A4799,'MASTER KEY'!$A$2:$C10759,3,TRUE)</f>
        <v>#N/A</v>
      </c>
      <c r="D4799" s="6" t="e">
        <f t="shared" si="133"/>
        <v>#N/A</v>
      </c>
      <c r="E4799" s="149" t="e">
        <f t="shared" si="134"/>
        <v>#N/A</v>
      </c>
      <c r="F4799" s="173">
        <v>1</v>
      </c>
      <c r="G4799" t="e">
        <f>VLOOKUP(A4799,'MASTER KEY'!$A$2:$K9797,11,FALSE)</f>
        <v>#N/A</v>
      </c>
      <c r="H4799">
        <v>0</v>
      </c>
    </row>
    <row r="4800" spans="1:8">
      <c r="A4800" s="6">
        <f>'MASTER KEY'!A4800</f>
        <v>0</v>
      </c>
      <c r="B4800" t="e">
        <f>VLOOKUP(A4800,'MASTER KEY'!$A$2:$B10760,2,FALSE)</f>
        <v>#N/A</v>
      </c>
      <c r="C4800" s="149" t="e">
        <f>VLOOKUP(A4800,'MASTER KEY'!$A$2:$C10760,3,TRUE)</f>
        <v>#N/A</v>
      </c>
      <c r="D4800" s="6" t="e">
        <f t="shared" si="133"/>
        <v>#N/A</v>
      </c>
      <c r="E4800" s="149" t="e">
        <f t="shared" si="134"/>
        <v>#N/A</v>
      </c>
      <c r="F4800" s="173">
        <v>1</v>
      </c>
      <c r="G4800" t="e">
        <f>VLOOKUP(A4800,'MASTER KEY'!$A$2:$K9798,11,FALSE)</f>
        <v>#N/A</v>
      </c>
      <c r="H4800">
        <v>0</v>
      </c>
    </row>
    <row r="4801" spans="1:8">
      <c r="A4801" s="6">
        <f>'MASTER KEY'!A4801</f>
        <v>0</v>
      </c>
      <c r="B4801" t="e">
        <f>VLOOKUP(A4801,'MASTER KEY'!$A$2:$B10761,2,FALSE)</f>
        <v>#N/A</v>
      </c>
      <c r="C4801" s="149" t="e">
        <f>VLOOKUP(A4801,'MASTER KEY'!$A$2:$C10761,3,TRUE)</f>
        <v>#N/A</v>
      </c>
      <c r="D4801" s="6" t="e">
        <f t="shared" si="133"/>
        <v>#N/A</v>
      </c>
      <c r="E4801" s="149" t="e">
        <f t="shared" si="134"/>
        <v>#N/A</v>
      </c>
      <c r="F4801" s="173">
        <v>1</v>
      </c>
      <c r="G4801" t="e">
        <f>VLOOKUP(A4801,'MASTER KEY'!$A$2:$K9799,11,FALSE)</f>
        <v>#N/A</v>
      </c>
      <c r="H4801">
        <v>0</v>
      </c>
    </row>
    <row r="4802" spans="1:8">
      <c r="A4802" s="6">
        <f>'MASTER KEY'!A4802</f>
        <v>0</v>
      </c>
      <c r="B4802" t="e">
        <f>VLOOKUP(A4802,'MASTER KEY'!$A$2:$B10762,2,FALSE)</f>
        <v>#N/A</v>
      </c>
      <c r="C4802" s="149" t="e">
        <f>VLOOKUP(A4802,'MASTER KEY'!$A$2:$C10762,3,TRUE)</f>
        <v>#N/A</v>
      </c>
      <c r="D4802" s="6" t="e">
        <f t="shared" si="133"/>
        <v>#N/A</v>
      </c>
      <c r="E4802" s="149" t="e">
        <f t="shared" si="134"/>
        <v>#N/A</v>
      </c>
      <c r="F4802" s="173">
        <v>1</v>
      </c>
      <c r="G4802" t="e">
        <f>VLOOKUP(A4802,'MASTER KEY'!$A$2:$K9800,11,FALSE)</f>
        <v>#N/A</v>
      </c>
      <c r="H4802">
        <v>0</v>
      </c>
    </row>
    <row r="4803" spans="1:8">
      <c r="A4803" s="6">
        <f>'MASTER KEY'!A4803</f>
        <v>0</v>
      </c>
      <c r="B4803" t="e">
        <f>VLOOKUP(A4803,'MASTER KEY'!$A$2:$B10763,2,FALSE)</f>
        <v>#N/A</v>
      </c>
      <c r="C4803" s="149" t="e">
        <f>VLOOKUP(A4803,'MASTER KEY'!$A$2:$C10763,3,TRUE)</f>
        <v>#N/A</v>
      </c>
      <c r="D4803" s="6" t="e">
        <f t="shared" si="133"/>
        <v>#N/A</v>
      </c>
      <c r="E4803" s="149" t="e">
        <f t="shared" si="134"/>
        <v>#N/A</v>
      </c>
      <c r="F4803" s="173">
        <v>1</v>
      </c>
      <c r="G4803" t="e">
        <f>VLOOKUP(A4803,'MASTER KEY'!$A$2:$K9801,11,FALSE)</f>
        <v>#N/A</v>
      </c>
      <c r="H4803">
        <v>0</v>
      </c>
    </row>
    <row r="4804" spans="1:8">
      <c r="A4804" s="6">
        <f>'MASTER KEY'!A4804</f>
        <v>0</v>
      </c>
      <c r="B4804" t="e">
        <f>VLOOKUP(A4804,'MASTER KEY'!$A$2:$B10764,2,FALSE)</f>
        <v>#N/A</v>
      </c>
      <c r="C4804" s="149" t="e">
        <f>VLOOKUP(A4804,'MASTER KEY'!$A$2:$C10764,3,TRUE)</f>
        <v>#N/A</v>
      </c>
      <c r="D4804" s="6" t="e">
        <f t="shared" si="133"/>
        <v>#N/A</v>
      </c>
      <c r="E4804" s="149" t="e">
        <f t="shared" si="134"/>
        <v>#N/A</v>
      </c>
      <c r="F4804" s="173">
        <v>1</v>
      </c>
      <c r="G4804" t="e">
        <f>VLOOKUP(A4804,'MASTER KEY'!$A$2:$K9802,11,FALSE)</f>
        <v>#N/A</v>
      </c>
      <c r="H4804">
        <v>0</v>
      </c>
    </row>
    <row r="4805" spans="1:8">
      <c r="A4805" s="6">
        <f>'MASTER KEY'!A4805</f>
        <v>0</v>
      </c>
      <c r="B4805" t="e">
        <f>VLOOKUP(A4805,'MASTER KEY'!$A$2:$B10765,2,FALSE)</f>
        <v>#N/A</v>
      </c>
      <c r="C4805" s="149" t="e">
        <f>VLOOKUP(A4805,'MASTER KEY'!$A$2:$C10765,3,TRUE)</f>
        <v>#N/A</v>
      </c>
      <c r="D4805" s="6" t="e">
        <f t="shared" si="133"/>
        <v>#N/A</v>
      </c>
      <c r="E4805" s="149" t="e">
        <f t="shared" si="134"/>
        <v>#N/A</v>
      </c>
      <c r="F4805" s="173">
        <v>1</v>
      </c>
      <c r="G4805" t="e">
        <f>VLOOKUP(A4805,'MASTER KEY'!$A$2:$K9803,11,FALSE)</f>
        <v>#N/A</v>
      </c>
      <c r="H4805">
        <v>0</v>
      </c>
    </row>
    <row r="4806" spans="1:8">
      <c r="A4806" s="6">
        <f>'MASTER KEY'!A4806</f>
        <v>0</v>
      </c>
      <c r="B4806" t="e">
        <f>VLOOKUP(A4806,'MASTER KEY'!$A$2:$B10766,2,FALSE)</f>
        <v>#N/A</v>
      </c>
      <c r="C4806" s="149" t="e">
        <f>VLOOKUP(A4806,'MASTER KEY'!$A$2:$C10766,3,TRUE)</f>
        <v>#N/A</v>
      </c>
      <c r="D4806" s="6" t="e">
        <f t="shared" si="133"/>
        <v>#N/A</v>
      </c>
      <c r="E4806" s="149" t="e">
        <f t="shared" si="134"/>
        <v>#N/A</v>
      </c>
      <c r="F4806" s="173">
        <v>1</v>
      </c>
      <c r="G4806" t="e">
        <f>VLOOKUP(A4806,'MASTER KEY'!$A$2:$K9804,11,FALSE)</f>
        <v>#N/A</v>
      </c>
      <c r="H4806">
        <v>0</v>
      </c>
    </row>
    <row r="4807" spans="1:8">
      <c r="A4807" s="6">
        <f>'MASTER KEY'!A4807</f>
        <v>0</v>
      </c>
      <c r="B4807" t="e">
        <f>VLOOKUP(A4807,'MASTER KEY'!$A$2:$B10767,2,FALSE)</f>
        <v>#N/A</v>
      </c>
      <c r="C4807" s="149" t="e">
        <f>VLOOKUP(A4807,'MASTER KEY'!$A$2:$C10767,3,TRUE)</f>
        <v>#N/A</v>
      </c>
      <c r="D4807" s="6" t="e">
        <f t="shared" si="133"/>
        <v>#N/A</v>
      </c>
      <c r="E4807" s="149" t="e">
        <f t="shared" si="134"/>
        <v>#N/A</v>
      </c>
      <c r="F4807" s="173">
        <v>1</v>
      </c>
      <c r="G4807" t="e">
        <f>VLOOKUP(A4807,'MASTER KEY'!$A$2:$K9805,11,FALSE)</f>
        <v>#N/A</v>
      </c>
      <c r="H4807">
        <v>0</v>
      </c>
    </row>
    <row r="4808" spans="1:8">
      <c r="A4808" s="6">
        <f>'MASTER KEY'!A4808</f>
        <v>0</v>
      </c>
      <c r="B4808" t="e">
        <f>VLOOKUP(A4808,'MASTER KEY'!$A$2:$B10768,2,FALSE)</f>
        <v>#N/A</v>
      </c>
      <c r="C4808" s="149" t="e">
        <f>VLOOKUP(A4808,'MASTER KEY'!$A$2:$C10768,3,TRUE)</f>
        <v>#N/A</v>
      </c>
      <c r="D4808" s="6" t="e">
        <f t="shared" si="133"/>
        <v>#N/A</v>
      </c>
      <c r="E4808" s="149" t="e">
        <f t="shared" si="134"/>
        <v>#N/A</v>
      </c>
      <c r="F4808" s="173">
        <v>1</v>
      </c>
      <c r="G4808" t="e">
        <f>VLOOKUP(A4808,'MASTER KEY'!$A$2:$K9806,11,FALSE)</f>
        <v>#N/A</v>
      </c>
      <c r="H4808">
        <v>0</v>
      </c>
    </row>
    <row r="4809" spans="1:8">
      <c r="A4809" s="6">
        <f>'MASTER KEY'!A4809</f>
        <v>0</v>
      </c>
      <c r="B4809" t="e">
        <f>VLOOKUP(A4809,'MASTER KEY'!$A$2:$B10769,2,FALSE)</f>
        <v>#N/A</v>
      </c>
      <c r="C4809" s="149" t="e">
        <f>VLOOKUP(A4809,'MASTER KEY'!$A$2:$C10769,3,TRUE)</f>
        <v>#N/A</v>
      </c>
      <c r="D4809" s="6" t="e">
        <f t="shared" si="133"/>
        <v>#N/A</v>
      </c>
      <c r="E4809" s="149" t="e">
        <f t="shared" si="134"/>
        <v>#N/A</v>
      </c>
      <c r="F4809" s="173">
        <v>1</v>
      </c>
      <c r="G4809" t="e">
        <f>VLOOKUP(A4809,'MASTER KEY'!$A$2:$K9807,11,FALSE)</f>
        <v>#N/A</v>
      </c>
      <c r="H4809">
        <v>0</v>
      </c>
    </row>
    <row r="4810" spans="1:8">
      <c r="A4810" s="6">
        <f>'MASTER KEY'!A4810</f>
        <v>0</v>
      </c>
      <c r="B4810" t="e">
        <f>VLOOKUP(A4810,'MASTER KEY'!$A$2:$B10770,2,FALSE)</f>
        <v>#N/A</v>
      </c>
      <c r="C4810" s="149" t="e">
        <f>VLOOKUP(A4810,'MASTER KEY'!$A$2:$C10770,3,TRUE)</f>
        <v>#N/A</v>
      </c>
      <c r="D4810" s="6" t="e">
        <f t="shared" si="133"/>
        <v>#N/A</v>
      </c>
      <c r="E4810" s="149" t="e">
        <f t="shared" si="134"/>
        <v>#N/A</v>
      </c>
      <c r="F4810" s="173">
        <v>1</v>
      </c>
      <c r="G4810" t="e">
        <f>VLOOKUP(A4810,'MASTER KEY'!$A$2:$K9808,11,FALSE)</f>
        <v>#N/A</v>
      </c>
      <c r="H4810">
        <v>0</v>
      </c>
    </row>
    <row r="4811" spans="1:8">
      <c r="A4811" s="6">
        <f>'MASTER KEY'!A4811</f>
        <v>0</v>
      </c>
      <c r="B4811" t="e">
        <f>VLOOKUP(A4811,'MASTER KEY'!$A$2:$B10771,2,FALSE)</f>
        <v>#N/A</v>
      </c>
      <c r="C4811" s="149" t="e">
        <f>VLOOKUP(A4811,'MASTER KEY'!$A$2:$C10771,3,TRUE)</f>
        <v>#N/A</v>
      </c>
      <c r="D4811" s="6" t="e">
        <f t="shared" ref="D4811:D4874" si="135">SUBSTITUTE(SUBSTITUTE(SUBSTITUTE(SUBSTITUTE(SUBSTITUTE(SUBSTITUTE(SUBSTITUTE(SUBSTITUTE(SUBSTITUTE(SUBSTITUTE(SUBSTITUTE(SUBSTITUTE(B4811," ","_"),"%",""),"(",""),")",""),"/",""),",",""),"-",""),".",""),"'",""),"&lt;",""),"&gt;",""),"=","")</f>
        <v>#N/A</v>
      </c>
      <c r="E4811" s="149" t="e">
        <f t="shared" si="134"/>
        <v>#N/A</v>
      </c>
      <c r="F4811" s="173">
        <v>1</v>
      </c>
      <c r="G4811" t="e">
        <f>VLOOKUP(A4811,'MASTER KEY'!$A$2:$K9809,11,FALSE)</f>
        <v>#N/A</v>
      </c>
      <c r="H4811">
        <v>0</v>
      </c>
    </row>
    <row r="4812" spans="1:8">
      <c r="A4812" s="6">
        <f>'MASTER KEY'!A4812</f>
        <v>0</v>
      </c>
      <c r="B4812" t="e">
        <f>VLOOKUP(A4812,'MASTER KEY'!$A$2:$B10772,2,FALSE)</f>
        <v>#N/A</v>
      </c>
      <c r="C4812" s="149" t="e">
        <f>VLOOKUP(A4812,'MASTER KEY'!$A$2:$C10772,3,TRUE)</f>
        <v>#N/A</v>
      </c>
      <c r="D4812" s="6" t="e">
        <f t="shared" si="135"/>
        <v>#N/A</v>
      </c>
      <c r="E4812" s="149" t="e">
        <f t="shared" si="134"/>
        <v>#N/A</v>
      </c>
      <c r="F4812" s="173">
        <v>1</v>
      </c>
      <c r="G4812" t="e">
        <f>VLOOKUP(A4812,'MASTER KEY'!$A$2:$K9810,11,FALSE)</f>
        <v>#N/A</v>
      </c>
      <c r="H4812">
        <v>0</v>
      </c>
    </row>
    <row r="4813" spans="1:8">
      <c r="A4813" s="6">
        <f>'MASTER KEY'!A4813</f>
        <v>0</v>
      </c>
      <c r="B4813" t="e">
        <f>VLOOKUP(A4813,'MASTER KEY'!$A$2:$B10773,2,FALSE)</f>
        <v>#N/A</v>
      </c>
      <c r="C4813" s="149" t="e">
        <f>VLOOKUP(A4813,'MASTER KEY'!$A$2:$C10773,3,TRUE)</f>
        <v>#N/A</v>
      </c>
      <c r="D4813" s="6" t="e">
        <f t="shared" si="135"/>
        <v>#N/A</v>
      </c>
      <c r="E4813" s="149" t="e">
        <f t="shared" si="134"/>
        <v>#N/A</v>
      </c>
      <c r="F4813" s="173">
        <v>1</v>
      </c>
      <c r="G4813" t="e">
        <f>VLOOKUP(A4813,'MASTER KEY'!$A$2:$K9811,11,FALSE)</f>
        <v>#N/A</v>
      </c>
      <c r="H4813">
        <v>0</v>
      </c>
    </row>
    <row r="4814" spans="1:8">
      <c r="A4814" s="6">
        <f>'MASTER KEY'!A4814</f>
        <v>0</v>
      </c>
      <c r="B4814" t="e">
        <f>VLOOKUP(A4814,'MASTER KEY'!$A$2:$B10774,2,FALSE)</f>
        <v>#N/A</v>
      </c>
      <c r="C4814" s="149" t="e">
        <f>VLOOKUP(A4814,'MASTER KEY'!$A$2:$C10774,3,TRUE)</f>
        <v>#N/A</v>
      </c>
      <c r="D4814" s="6" t="e">
        <f t="shared" si="135"/>
        <v>#N/A</v>
      </c>
      <c r="E4814" s="149" t="e">
        <f t="shared" si="134"/>
        <v>#N/A</v>
      </c>
      <c r="F4814" s="173">
        <v>1</v>
      </c>
      <c r="G4814" t="e">
        <f>VLOOKUP(A4814,'MASTER KEY'!$A$2:$K9812,11,FALSE)</f>
        <v>#N/A</v>
      </c>
      <c r="H4814">
        <v>0</v>
      </c>
    </row>
    <row r="4815" spans="1:8">
      <c r="A4815" s="6">
        <f>'MASTER KEY'!A4815</f>
        <v>0</v>
      </c>
      <c r="B4815" t="e">
        <f>VLOOKUP(A4815,'MASTER KEY'!$A$2:$B10775,2,FALSE)</f>
        <v>#N/A</v>
      </c>
      <c r="C4815" s="149" t="e">
        <f>VLOOKUP(A4815,'MASTER KEY'!$A$2:$C10775,3,TRUE)</f>
        <v>#N/A</v>
      </c>
      <c r="D4815" s="6" t="e">
        <f t="shared" si="135"/>
        <v>#N/A</v>
      </c>
      <c r="E4815" s="149" t="e">
        <f t="shared" si="134"/>
        <v>#N/A</v>
      </c>
      <c r="F4815" s="173">
        <v>1</v>
      </c>
      <c r="G4815" t="e">
        <f>VLOOKUP(A4815,'MASTER KEY'!$A$2:$K9813,11,FALSE)</f>
        <v>#N/A</v>
      </c>
      <c r="H4815">
        <v>0</v>
      </c>
    </row>
    <row r="4816" spans="1:8">
      <c r="A4816" s="6">
        <f>'MASTER KEY'!A4816</f>
        <v>0</v>
      </c>
      <c r="B4816" t="e">
        <f>VLOOKUP(A4816,'MASTER KEY'!$A$2:$B10776,2,FALSE)</f>
        <v>#N/A</v>
      </c>
      <c r="C4816" s="149" t="e">
        <f>VLOOKUP(A4816,'MASTER KEY'!$A$2:$C10776,3,TRUE)</f>
        <v>#N/A</v>
      </c>
      <c r="D4816" s="6" t="e">
        <f t="shared" si="135"/>
        <v>#N/A</v>
      </c>
      <c r="E4816" s="149" t="e">
        <f t="shared" si="134"/>
        <v>#N/A</v>
      </c>
      <c r="F4816" s="173">
        <v>1</v>
      </c>
      <c r="G4816" t="e">
        <f>VLOOKUP(A4816,'MASTER KEY'!$A$2:$K9814,11,FALSE)</f>
        <v>#N/A</v>
      </c>
      <c r="H4816">
        <v>0</v>
      </c>
    </row>
    <row r="4817" spans="1:8">
      <c r="A4817" s="6">
        <f>'MASTER KEY'!A4817</f>
        <v>0</v>
      </c>
      <c r="B4817" t="e">
        <f>VLOOKUP(A4817,'MASTER KEY'!$A$2:$B10777,2,FALSE)</f>
        <v>#N/A</v>
      </c>
      <c r="C4817" s="149" t="e">
        <f>VLOOKUP(A4817,'MASTER KEY'!$A$2:$C10777,3,TRUE)</f>
        <v>#N/A</v>
      </c>
      <c r="D4817" s="6" t="e">
        <f t="shared" si="135"/>
        <v>#N/A</v>
      </c>
      <c r="E4817" s="149" t="e">
        <f t="shared" si="134"/>
        <v>#N/A</v>
      </c>
      <c r="F4817" s="173">
        <v>1</v>
      </c>
      <c r="G4817" t="e">
        <f>VLOOKUP(A4817,'MASTER KEY'!$A$2:$K9815,11,FALSE)</f>
        <v>#N/A</v>
      </c>
      <c r="H4817">
        <v>0</v>
      </c>
    </row>
    <row r="4818" spans="1:8">
      <c r="A4818" s="6">
        <f>'MASTER KEY'!A4818</f>
        <v>0</v>
      </c>
      <c r="B4818" t="e">
        <f>VLOOKUP(A4818,'MASTER KEY'!$A$2:$B10778,2,FALSE)</f>
        <v>#N/A</v>
      </c>
      <c r="C4818" s="149" t="e">
        <f>VLOOKUP(A4818,'MASTER KEY'!$A$2:$C10778,3,TRUE)</f>
        <v>#N/A</v>
      </c>
      <c r="D4818" s="6" t="e">
        <f t="shared" si="135"/>
        <v>#N/A</v>
      </c>
      <c r="E4818" s="149" t="e">
        <f t="shared" si="134"/>
        <v>#N/A</v>
      </c>
      <c r="F4818" s="173">
        <v>1</v>
      </c>
      <c r="G4818" t="e">
        <f>VLOOKUP(A4818,'MASTER KEY'!$A$2:$K9816,11,FALSE)</f>
        <v>#N/A</v>
      </c>
      <c r="H4818">
        <v>0</v>
      </c>
    </row>
    <row r="4819" spans="1:8">
      <c r="A4819" s="6">
        <f>'MASTER KEY'!A4819</f>
        <v>0</v>
      </c>
      <c r="B4819" t="e">
        <f>VLOOKUP(A4819,'MASTER KEY'!$A$2:$B10779,2,FALSE)</f>
        <v>#N/A</v>
      </c>
      <c r="C4819" s="149" t="e">
        <f>VLOOKUP(A4819,'MASTER KEY'!$A$2:$C10779,3,TRUE)</f>
        <v>#N/A</v>
      </c>
      <c r="D4819" s="6" t="e">
        <f t="shared" si="135"/>
        <v>#N/A</v>
      </c>
      <c r="E4819" s="149" t="e">
        <f t="shared" si="134"/>
        <v>#N/A</v>
      </c>
      <c r="F4819" s="173">
        <v>1</v>
      </c>
      <c r="G4819" t="e">
        <f>VLOOKUP(A4819,'MASTER KEY'!$A$2:$K9817,11,FALSE)</f>
        <v>#N/A</v>
      </c>
      <c r="H4819">
        <v>0</v>
      </c>
    </row>
    <row r="4820" spans="1:8">
      <c r="A4820" s="6">
        <f>'MASTER KEY'!A4820</f>
        <v>0</v>
      </c>
      <c r="B4820" t="e">
        <f>VLOOKUP(A4820,'MASTER KEY'!$A$2:$B10780,2,FALSE)</f>
        <v>#N/A</v>
      </c>
      <c r="C4820" s="149" t="e">
        <f>VLOOKUP(A4820,'MASTER KEY'!$A$2:$C10780,3,TRUE)</f>
        <v>#N/A</v>
      </c>
      <c r="D4820" s="6" t="e">
        <f t="shared" si="135"/>
        <v>#N/A</v>
      </c>
      <c r="E4820" s="149" t="e">
        <f t="shared" si="134"/>
        <v>#N/A</v>
      </c>
      <c r="F4820" s="173">
        <v>1</v>
      </c>
      <c r="G4820" t="e">
        <f>VLOOKUP(A4820,'MASTER KEY'!$A$2:$K9818,11,FALSE)</f>
        <v>#N/A</v>
      </c>
      <c r="H4820">
        <v>0</v>
      </c>
    </row>
    <row r="4821" spans="1:8">
      <c r="A4821" s="6">
        <f>'MASTER KEY'!A4821</f>
        <v>0</v>
      </c>
      <c r="B4821" t="e">
        <f>VLOOKUP(A4821,'MASTER KEY'!$A$2:$B10781,2,FALSE)</f>
        <v>#N/A</v>
      </c>
      <c r="C4821" s="149" t="e">
        <f>VLOOKUP(A4821,'MASTER KEY'!$A$2:$C10781,3,TRUE)</f>
        <v>#N/A</v>
      </c>
      <c r="D4821" s="6" t="e">
        <f t="shared" si="135"/>
        <v>#N/A</v>
      </c>
      <c r="E4821" s="149" t="e">
        <f t="shared" si="134"/>
        <v>#N/A</v>
      </c>
      <c r="F4821" s="173">
        <v>1</v>
      </c>
      <c r="G4821" t="e">
        <f>VLOOKUP(A4821,'MASTER KEY'!$A$2:$K9819,11,FALSE)</f>
        <v>#N/A</v>
      </c>
      <c r="H4821">
        <v>0</v>
      </c>
    </row>
    <row r="4822" spans="1:8">
      <c r="A4822" s="6">
        <f>'MASTER KEY'!A4822</f>
        <v>0</v>
      </c>
      <c r="B4822" t="e">
        <f>VLOOKUP(A4822,'MASTER KEY'!$A$2:$B10782,2,FALSE)</f>
        <v>#N/A</v>
      </c>
      <c r="C4822" s="149" t="e">
        <f>VLOOKUP(A4822,'MASTER KEY'!$A$2:$C10782,3,TRUE)</f>
        <v>#N/A</v>
      </c>
      <c r="D4822" s="6" t="e">
        <f t="shared" si="135"/>
        <v>#N/A</v>
      </c>
      <c r="E4822" s="149" t="e">
        <f t="shared" si="134"/>
        <v>#N/A</v>
      </c>
      <c r="F4822" s="173">
        <v>1</v>
      </c>
      <c r="G4822" t="e">
        <f>VLOOKUP(A4822,'MASTER KEY'!$A$2:$K9820,11,FALSE)</f>
        <v>#N/A</v>
      </c>
      <c r="H4822">
        <v>0</v>
      </c>
    </row>
    <row r="4823" spans="1:8">
      <c r="A4823" s="6">
        <f>'MASTER KEY'!A4823</f>
        <v>0</v>
      </c>
      <c r="B4823" t="e">
        <f>VLOOKUP(A4823,'MASTER KEY'!$A$2:$B10783,2,FALSE)</f>
        <v>#N/A</v>
      </c>
      <c r="C4823" s="149" t="e">
        <f>VLOOKUP(A4823,'MASTER KEY'!$A$2:$C10783,3,TRUE)</f>
        <v>#N/A</v>
      </c>
      <c r="D4823" s="6" t="e">
        <f t="shared" si="135"/>
        <v>#N/A</v>
      </c>
      <c r="E4823" s="149" t="e">
        <f t="shared" si="134"/>
        <v>#N/A</v>
      </c>
      <c r="F4823" s="173">
        <v>1</v>
      </c>
      <c r="G4823" t="e">
        <f>VLOOKUP(A4823,'MASTER KEY'!$A$2:$K9821,11,FALSE)</f>
        <v>#N/A</v>
      </c>
      <c r="H4823">
        <v>0</v>
      </c>
    </row>
    <row r="4824" spans="1:8">
      <c r="A4824" s="6">
        <f>'MASTER KEY'!A4824</f>
        <v>0</v>
      </c>
      <c r="B4824" t="e">
        <f>VLOOKUP(A4824,'MASTER KEY'!$A$2:$B10784,2,FALSE)</f>
        <v>#N/A</v>
      </c>
      <c r="C4824" s="149" t="e">
        <f>VLOOKUP(A4824,'MASTER KEY'!$A$2:$C10784,3,TRUE)</f>
        <v>#N/A</v>
      </c>
      <c r="D4824" s="6" t="e">
        <f t="shared" si="135"/>
        <v>#N/A</v>
      </c>
      <c r="E4824" s="149" t="e">
        <f t="shared" si="134"/>
        <v>#N/A</v>
      </c>
      <c r="F4824" s="173">
        <v>1</v>
      </c>
      <c r="G4824" t="e">
        <f>VLOOKUP(A4824,'MASTER KEY'!$A$2:$K9822,11,FALSE)</f>
        <v>#N/A</v>
      </c>
      <c r="H4824">
        <v>0</v>
      </c>
    </row>
    <row r="4825" spans="1:8">
      <c r="A4825" s="6">
        <f>'MASTER KEY'!A4825</f>
        <v>0</v>
      </c>
      <c r="B4825" t="e">
        <f>VLOOKUP(A4825,'MASTER KEY'!$A$2:$B10785,2,FALSE)</f>
        <v>#N/A</v>
      </c>
      <c r="C4825" s="149" t="e">
        <f>VLOOKUP(A4825,'MASTER KEY'!$A$2:$C10785,3,TRUE)</f>
        <v>#N/A</v>
      </c>
      <c r="D4825" s="6" t="e">
        <f t="shared" si="135"/>
        <v>#N/A</v>
      </c>
      <c r="E4825" s="149" t="e">
        <f t="shared" si="134"/>
        <v>#N/A</v>
      </c>
      <c r="F4825" s="173">
        <v>1</v>
      </c>
      <c r="G4825" t="e">
        <f>VLOOKUP(A4825,'MASTER KEY'!$A$2:$K9823,11,FALSE)</f>
        <v>#N/A</v>
      </c>
      <c r="H4825">
        <v>0</v>
      </c>
    </row>
    <row r="4826" spans="1:8">
      <c r="A4826" s="6">
        <f>'MASTER KEY'!A4826</f>
        <v>0</v>
      </c>
      <c r="B4826" t="e">
        <f>VLOOKUP(A4826,'MASTER KEY'!$A$2:$B10786,2,FALSE)</f>
        <v>#N/A</v>
      </c>
      <c r="C4826" s="149" t="e">
        <f>VLOOKUP(A4826,'MASTER KEY'!$A$2:$C10786,3,TRUE)</f>
        <v>#N/A</v>
      </c>
      <c r="D4826" s="6" t="e">
        <f t="shared" si="135"/>
        <v>#N/A</v>
      </c>
      <c r="E4826" s="149" t="e">
        <f t="shared" si="134"/>
        <v>#N/A</v>
      </c>
      <c r="F4826" s="173">
        <v>1</v>
      </c>
      <c r="G4826" t="e">
        <f>VLOOKUP(A4826,'MASTER KEY'!$A$2:$K9824,11,FALSE)</f>
        <v>#N/A</v>
      </c>
      <c r="H4826">
        <v>0</v>
      </c>
    </row>
    <row r="4827" spans="1:8">
      <c r="A4827" s="6">
        <f>'MASTER KEY'!A4827</f>
        <v>0</v>
      </c>
      <c r="B4827" t="e">
        <f>VLOOKUP(A4827,'MASTER KEY'!$A$2:$B10787,2,FALSE)</f>
        <v>#N/A</v>
      </c>
      <c r="C4827" s="149" t="e">
        <f>VLOOKUP(A4827,'MASTER KEY'!$A$2:$C10787,3,TRUE)</f>
        <v>#N/A</v>
      </c>
      <c r="D4827" s="6" t="e">
        <f t="shared" si="135"/>
        <v>#N/A</v>
      </c>
      <c r="E4827" s="149" t="e">
        <f t="shared" si="134"/>
        <v>#N/A</v>
      </c>
      <c r="F4827" s="173">
        <v>1</v>
      </c>
      <c r="G4827" t="e">
        <f>VLOOKUP(A4827,'MASTER KEY'!$A$2:$K9825,11,FALSE)</f>
        <v>#N/A</v>
      </c>
      <c r="H4827">
        <v>0</v>
      </c>
    </row>
    <row r="4828" spans="1:8">
      <c r="A4828" s="6">
        <f>'MASTER KEY'!A4828</f>
        <v>0</v>
      </c>
      <c r="B4828" t="e">
        <f>VLOOKUP(A4828,'MASTER KEY'!$A$2:$B10788,2,FALSE)</f>
        <v>#N/A</v>
      </c>
      <c r="C4828" s="149" t="e">
        <f>VLOOKUP(A4828,'MASTER KEY'!$A$2:$C10788,3,TRUE)</f>
        <v>#N/A</v>
      </c>
      <c r="D4828" s="6" t="e">
        <f t="shared" si="135"/>
        <v>#N/A</v>
      </c>
      <c r="E4828" s="149" t="e">
        <f t="shared" si="134"/>
        <v>#N/A</v>
      </c>
      <c r="F4828" s="173">
        <v>1</v>
      </c>
      <c r="G4828" t="e">
        <f>VLOOKUP(A4828,'MASTER KEY'!$A$2:$K9826,11,FALSE)</f>
        <v>#N/A</v>
      </c>
      <c r="H4828">
        <v>0</v>
      </c>
    </row>
    <row r="4829" spans="1:8">
      <c r="A4829" s="6">
        <f>'MASTER KEY'!A4829</f>
        <v>0</v>
      </c>
      <c r="B4829" t="e">
        <f>VLOOKUP(A4829,'MASTER KEY'!$A$2:$B10789,2,FALSE)</f>
        <v>#N/A</v>
      </c>
      <c r="C4829" s="149" t="e">
        <f>VLOOKUP(A4829,'MASTER KEY'!$A$2:$C10789,3,TRUE)</f>
        <v>#N/A</v>
      </c>
      <c r="D4829" s="6" t="e">
        <f t="shared" si="135"/>
        <v>#N/A</v>
      </c>
      <c r="E4829" s="149" t="e">
        <f t="shared" si="134"/>
        <v>#N/A</v>
      </c>
      <c r="F4829" s="173">
        <v>1</v>
      </c>
      <c r="G4829" t="e">
        <f>VLOOKUP(A4829,'MASTER KEY'!$A$2:$K9827,11,FALSE)</f>
        <v>#N/A</v>
      </c>
      <c r="H4829">
        <v>0</v>
      </c>
    </row>
    <row r="4830" spans="1:8">
      <c r="A4830" s="6">
        <f>'MASTER KEY'!A4830</f>
        <v>0</v>
      </c>
      <c r="B4830" t="e">
        <f>VLOOKUP(A4830,'MASTER KEY'!$A$2:$B10790,2,FALSE)</f>
        <v>#N/A</v>
      </c>
      <c r="C4830" s="149" t="e">
        <f>VLOOKUP(A4830,'MASTER KEY'!$A$2:$C10790,3,TRUE)</f>
        <v>#N/A</v>
      </c>
      <c r="D4830" s="6" t="e">
        <f t="shared" si="135"/>
        <v>#N/A</v>
      </c>
      <c r="E4830" s="149" t="e">
        <f t="shared" si="134"/>
        <v>#N/A</v>
      </c>
      <c r="F4830" s="173">
        <v>1</v>
      </c>
      <c r="G4830" t="e">
        <f>VLOOKUP(A4830,'MASTER KEY'!$A$2:$K9828,11,FALSE)</f>
        <v>#N/A</v>
      </c>
      <c r="H4830">
        <v>0</v>
      </c>
    </row>
    <row r="4831" spans="1:8">
      <c r="A4831" s="6">
        <f>'MASTER KEY'!A4831</f>
        <v>0</v>
      </c>
      <c r="B4831" t="e">
        <f>VLOOKUP(A4831,'MASTER KEY'!$A$2:$B10791,2,FALSE)</f>
        <v>#N/A</v>
      </c>
      <c r="C4831" s="149" t="e">
        <f>VLOOKUP(A4831,'MASTER KEY'!$A$2:$C10791,3,TRUE)</f>
        <v>#N/A</v>
      </c>
      <c r="D4831" s="6" t="e">
        <f t="shared" si="135"/>
        <v>#N/A</v>
      </c>
      <c r="E4831" s="149" t="e">
        <f t="shared" si="134"/>
        <v>#N/A</v>
      </c>
      <c r="F4831" s="173">
        <v>1</v>
      </c>
      <c r="G4831" t="e">
        <f>VLOOKUP(A4831,'MASTER KEY'!$A$2:$K9829,11,FALSE)</f>
        <v>#N/A</v>
      </c>
      <c r="H4831">
        <v>0</v>
      </c>
    </row>
    <row r="4832" spans="1:8">
      <c r="A4832" s="6">
        <f>'MASTER KEY'!A4832</f>
        <v>0</v>
      </c>
      <c r="B4832" t="e">
        <f>VLOOKUP(A4832,'MASTER KEY'!$A$2:$B10792,2,FALSE)</f>
        <v>#N/A</v>
      </c>
      <c r="C4832" s="149" t="e">
        <f>VLOOKUP(A4832,'MASTER KEY'!$A$2:$C10792,3,TRUE)</f>
        <v>#N/A</v>
      </c>
      <c r="D4832" s="6" t="e">
        <f t="shared" si="135"/>
        <v>#N/A</v>
      </c>
      <c r="E4832" s="149" t="e">
        <f t="shared" si="134"/>
        <v>#N/A</v>
      </c>
      <c r="F4832" s="173">
        <v>1</v>
      </c>
      <c r="G4832" t="e">
        <f>VLOOKUP(A4832,'MASTER KEY'!$A$2:$K9830,11,FALSE)</f>
        <v>#N/A</v>
      </c>
      <c r="H4832">
        <v>0</v>
      </c>
    </row>
    <row r="4833" spans="1:8">
      <c r="A4833" s="6">
        <f>'MASTER KEY'!A4833</f>
        <v>0</v>
      </c>
      <c r="B4833" t="e">
        <f>VLOOKUP(A4833,'MASTER KEY'!$A$2:$B10793,2,FALSE)</f>
        <v>#N/A</v>
      </c>
      <c r="C4833" s="149" t="e">
        <f>VLOOKUP(A4833,'MASTER KEY'!$A$2:$C10793,3,TRUE)</f>
        <v>#N/A</v>
      </c>
      <c r="D4833" s="6" t="e">
        <f t="shared" si="135"/>
        <v>#N/A</v>
      </c>
      <c r="E4833" s="149" t="e">
        <f t="shared" si="134"/>
        <v>#N/A</v>
      </c>
      <c r="F4833" s="173">
        <v>1</v>
      </c>
      <c r="G4833" t="e">
        <f>VLOOKUP(A4833,'MASTER KEY'!$A$2:$K9831,11,FALSE)</f>
        <v>#N/A</v>
      </c>
      <c r="H4833">
        <v>0</v>
      </c>
    </row>
    <row r="4834" spans="1:8">
      <c r="A4834" s="6">
        <f>'MASTER KEY'!A4834</f>
        <v>0</v>
      </c>
      <c r="B4834" t="e">
        <f>VLOOKUP(A4834,'MASTER KEY'!$A$2:$B10794,2,FALSE)</f>
        <v>#N/A</v>
      </c>
      <c r="C4834" s="149" t="e">
        <f>VLOOKUP(A4834,'MASTER KEY'!$A$2:$C10794,3,TRUE)</f>
        <v>#N/A</v>
      </c>
      <c r="D4834" s="6" t="e">
        <f t="shared" si="135"/>
        <v>#N/A</v>
      </c>
      <c r="E4834" s="149" t="e">
        <f t="shared" si="134"/>
        <v>#N/A</v>
      </c>
      <c r="F4834" s="173">
        <v>1</v>
      </c>
      <c r="G4834" t="e">
        <f>VLOOKUP(A4834,'MASTER KEY'!$A$2:$K9832,11,FALSE)</f>
        <v>#N/A</v>
      </c>
      <c r="H4834">
        <v>0</v>
      </c>
    </row>
    <row r="4835" spans="1:8">
      <c r="A4835" s="6">
        <f>'MASTER KEY'!A4835</f>
        <v>0</v>
      </c>
      <c r="B4835" t="e">
        <f>VLOOKUP(A4835,'MASTER KEY'!$A$2:$B10795,2,FALSE)</f>
        <v>#N/A</v>
      </c>
      <c r="C4835" s="149" t="e">
        <f>VLOOKUP(A4835,'MASTER KEY'!$A$2:$C10795,3,TRUE)</f>
        <v>#N/A</v>
      </c>
      <c r="D4835" s="6" t="e">
        <f t="shared" si="135"/>
        <v>#N/A</v>
      </c>
      <c r="E4835" s="149" t="e">
        <f t="shared" si="134"/>
        <v>#N/A</v>
      </c>
      <c r="F4835" s="173">
        <v>1</v>
      </c>
      <c r="G4835" t="e">
        <f>VLOOKUP(A4835,'MASTER KEY'!$A$2:$K9833,11,FALSE)</f>
        <v>#N/A</v>
      </c>
      <c r="H4835">
        <v>0</v>
      </c>
    </row>
    <row r="4836" spans="1:8">
      <c r="A4836" s="6">
        <f>'MASTER KEY'!A4836</f>
        <v>0</v>
      </c>
      <c r="B4836" t="e">
        <f>VLOOKUP(A4836,'MASTER KEY'!$A$2:$B10796,2,FALSE)</f>
        <v>#N/A</v>
      </c>
      <c r="C4836" s="149" t="e">
        <f>VLOOKUP(A4836,'MASTER KEY'!$A$2:$C10796,3,TRUE)</f>
        <v>#N/A</v>
      </c>
      <c r="D4836" s="6" t="e">
        <f t="shared" si="135"/>
        <v>#N/A</v>
      </c>
      <c r="E4836" s="149" t="e">
        <f t="shared" si="134"/>
        <v>#N/A</v>
      </c>
      <c r="F4836" s="173">
        <v>1</v>
      </c>
      <c r="G4836" t="e">
        <f>VLOOKUP(A4836,'MASTER KEY'!$A$2:$K9834,11,FALSE)</f>
        <v>#N/A</v>
      </c>
      <c r="H4836">
        <v>0</v>
      </c>
    </row>
    <row r="4837" spans="1:8">
      <c r="A4837" s="6">
        <f>'MASTER KEY'!A4837</f>
        <v>0</v>
      </c>
      <c r="B4837" t="e">
        <f>VLOOKUP(A4837,'MASTER KEY'!$A$2:$B10797,2,FALSE)</f>
        <v>#N/A</v>
      </c>
      <c r="C4837" s="149" t="e">
        <f>VLOOKUP(A4837,'MASTER KEY'!$A$2:$C10797,3,TRUE)</f>
        <v>#N/A</v>
      </c>
      <c r="D4837" s="6" t="e">
        <f t="shared" si="135"/>
        <v>#N/A</v>
      </c>
      <c r="E4837" s="149" t="e">
        <f t="shared" si="134"/>
        <v>#N/A</v>
      </c>
      <c r="F4837" s="173">
        <v>1</v>
      </c>
      <c r="G4837" t="e">
        <f>VLOOKUP(A4837,'MASTER KEY'!$A$2:$K9835,11,FALSE)</f>
        <v>#N/A</v>
      </c>
      <c r="H4837">
        <v>0</v>
      </c>
    </row>
    <row r="4838" spans="1:8">
      <c r="A4838" s="6">
        <f>'MASTER KEY'!A4838</f>
        <v>0</v>
      </c>
      <c r="B4838" t="e">
        <f>VLOOKUP(A4838,'MASTER KEY'!$A$2:$B10798,2,FALSE)</f>
        <v>#N/A</v>
      </c>
      <c r="C4838" s="149" t="e">
        <f>VLOOKUP(A4838,'MASTER KEY'!$A$2:$C10798,3,TRUE)</f>
        <v>#N/A</v>
      </c>
      <c r="D4838" s="6" t="e">
        <f t="shared" si="135"/>
        <v>#N/A</v>
      </c>
      <c r="E4838" s="149" t="e">
        <f t="shared" si="134"/>
        <v>#N/A</v>
      </c>
      <c r="F4838" s="173">
        <v>1</v>
      </c>
      <c r="G4838" t="e">
        <f>VLOOKUP(A4838,'MASTER KEY'!$A$2:$K9836,11,FALSE)</f>
        <v>#N/A</v>
      </c>
      <c r="H4838">
        <v>0</v>
      </c>
    </row>
    <row r="4839" spans="1:8">
      <c r="A4839" s="6">
        <f>'MASTER KEY'!A4839</f>
        <v>0</v>
      </c>
      <c r="B4839" t="e">
        <f>VLOOKUP(A4839,'MASTER KEY'!$A$2:$B10799,2,FALSE)</f>
        <v>#N/A</v>
      </c>
      <c r="C4839" s="149" t="e">
        <f>VLOOKUP(A4839,'MASTER KEY'!$A$2:$C10799,3,TRUE)</f>
        <v>#N/A</v>
      </c>
      <c r="D4839" s="6" t="e">
        <f t="shared" si="135"/>
        <v>#N/A</v>
      </c>
      <c r="E4839" s="149" t="e">
        <f t="shared" si="134"/>
        <v>#N/A</v>
      </c>
      <c r="F4839" s="173">
        <v>1</v>
      </c>
      <c r="G4839" t="e">
        <f>VLOOKUP(A4839,'MASTER KEY'!$A$2:$K9837,11,FALSE)</f>
        <v>#N/A</v>
      </c>
      <c r="H4839">
        <v>0</v>
      </c>
    </row>
    <row r="4840" spans="1:8">
      <c r="A4840" s="6">
        <f>'MASTER KEY'!A4840</f>
        <v>0</v>
      </c>
      <c r="B4840" t="e">
        <f>VLOOKUP(A4840,'MASTER KEY'!$A$2:$B10800,2,FALSE)</f>
        <v>#N/A</v>
      </c>
      <c r="C4840" s="149" t="e">
        <f>VLOOKUP(A4840,'MASTER KEY'!$A$2:$C10800,3,TRUE)</f>
        <v>#N/A</v>
      </c>
      <c r="D4840" s="6" t="e">
        <f t="shared" si="135"/>
        <v>#N/A</v>
      </c>
      <c r="E4840" s="149" t="e">
        <f t="shared" si="134"/>
        <v>#N/A</v>
      </c>
      <c r="F4840" s="173">
        <v>1</v>
      </c>
      <c r="G4840" t="e">
        <f>VLOOKUP(A4840,'MASTER KEY'!$A$2:$K9838,11,FALSE)</f>
        <v>#N/A</v>
      </c>
      <c r="H4840">
        <v>0</v>
      </c>
    </row>
    <row r="4841" spans="1:8">
      <c r="A4841" s="6">
        <f>'MASTER KEY'!A4841</f>
        <v>0</v>
      </c>
      <c r="B4841" t="e">
        <f>VLOOKUP(A4841,'MASTER KEY'!$A$2:$B10801,2,FALSE)</f>
        <v>#N/A</v>
      </c>
      <c r="C4841" s="149" t="e">
        <f>VLOOKUP(A4841,'MASTER KEY'!$A$2:$C10801,3,TRUE)</f>
        <v>#N/A</v>
      </c>
      <c r="D4841" s="6" t="e">
        <f t="shared" si="135"/>
        <v>#N/A</v>
      </c>
      <c r="E4841" s="149" t="e">
        <f t="shared" si="134"/>
        <v>#N/A</v>
      </c>
      <c r="F4841" s="173">
        <v>1</v>
      </c>
      <c r="G4841" t="e">
        <f>VLOOKUP(A4841,'MASTER KEY'!$A$2:$K9839,11,FALSE)</f>
        <v>#N/A</v>
      </c>
      <c r="H4841">
        <v>0</v>
      </c>
    </row>
    <row r="4842" spans="1:8">
      <c r="A4842" s="6">
        <f>'MASTER KEY'!A4842</f>
        <v>0</v>
      </c>
      <c r="B4842" t="e">
        <f>VLOOKUP(A4842,'MASTER KEY'!$A$2:$B10802,2,FALSE)</f>
        <v>#N/A</v>
      </c>
      <c r="C4842" s="149" t="e">
        <f>VLOOKUP(A4842,'MASTER KEY'!$A$2:$C10802,3,TRUE)</f>
        <v>#N/A</v>
      </c>
      <c r="D4842" s="6" t="e">
        <f t="shared" si="135"/>
        <v>#N/A</v>
      </c>
      <c r="E4842" s="149" t="e">
        <f t="shared" si="134"/>
        <v>#N/A</v>
      </c>
      <c r="F4842" s="173">
        <v>1</v>
      </c>
      <c r="G4842" t="e">
        <f>VLOOKUP(A4842,'MASTER KEY'!$A$2:$K9840,11,FALSE)</f>
        <v>#N/A</v>
      </c>
      <c r="H4842">
        <v>0</v>
      </c>
    </row>
    <row r="4843" spans="1:8">
      <c r="A4843" s="6">
        <f>'MASTER KEY'!A4843</f>
        <v>0</v>
      </c>
      <c r="B4843" t="e">
        <f>VLOOKUP(A4843,'MASTER KEY'!$A$2:$B10803,2,FALSE)</f>
        <v>#N/A</v>
      </c>
      <c r="C4843" s="149" t="e">
        <f>VLOOKUP(A4843,'MASTER KEY'!$A$2:$C10803,3,TRUE)</f>
        <v>#N/A</v>
      </c>
      <c r="D4843" s="6" t="e">
        <f t="shared" si="135"/>
        <v>#N/A</v>
      </c>
      <c r="E4843" s="149" t="e">
        <f t="shared" si="134"/>
        <v>#N/A</v>
      </c>
      <c r="F4843" s="173">
        <v>1</v>
      </c>
      <c r="G4843" t="e">
        <f>VLOOKUP(A4843,'MASTER KEY'!$A$2:$K9841,11,FALSE)</f>
        <v>#N/A</v>
      </c>
      <c r="H4843">
        <v>0</v>
      </c>
    </row>
    <row r="4844" spans="1:8">
      <c r="A4844" s="6">
        <f>'MASTER KEY'!A4844</f>
        <v>0</v>
      </c>
      <c r="B4844" t="e">
        <f>VLOOKUP(A4844,'MASTER KEY'!$A$2:$B10804,2,FALSE)</f>
        <v>#N/A</v>
      </c>
      <c r="C4844" s="149" t="e">
        <f>VLOOKUP(A4844,'MASTER KEY'!$A$2:$C10804,3,TRUE)</f>
        <v>#N/A</v>
      </c>
      <c r="D4844" s="6" t="e">
        <f t="shared" si="135"/>
        <v>#N/A</v>
      </c>
      <c r="E4844" s="149" t="e">
        <f t="shared" si="134"/>
        <v>#N/A</v>
      </c>
      <c r="F4844" s="173">
        <v>1</v>
      </c>
      <c r="G4844" t="e">
        <f>VLOOKUP(A4844,'MASTER KEY'!$A$2:$K9842,11,FALSE)</f>
        <v>#N/A</v>
      </c>
      <c r="H4844">
        <v>0</v>
      </c>
    </row>
    <row r="4845" spans="1:8">
      <c r="A4845" s="6">
        <f>'MASTER KEY'!A4845</f>
        <v>0</v>
      </c>
      <c r="B4845" t="e">
        <f>VLOOKUP(A4845,'MASTER KEY'!$A$2:$B10805,2,FALSE)</f>
        <v>#N/A</v>
      </c>
      <c r="C4845" s="149" t="e">
        <f>VLOOKUP(A4845,'MASTER KEY'!$A$2:$C10805,3,TRUE)</f>
        <v>#N/A</v>
      </c>
      <c r="D4845" s="6" t="e">
        <f t="shared" si="135"/>
        <v>#N/A</v>
      </c>
      <c r="E4845" s="149" t="e">
        <f t="shared" si="134"/>
        <v>#N/A</v>
      </c>
      <c r="F4845" s="173">
        <v>1</v>
      </c>
      <c r="G4845" t="e">
        <f>VLOOKUP(A4845,'MASTER KEY'!$A$2:$K9843,11,FALSE)</f>
        <v>#N/A</v>
      </c>
      <c r="H4845">
        <v>0</v>
      </c>
    </row>
    <row r="4846" spans="1:8">
      <c r="A4846" s="6">
        <f>'MASTER KEY'!A4846</f>
        <v>0</v>
      </c>
      <c r="B4846" t="e">
        <f>VLOOKUP(A4846,'MASTER KEY'!$A$2:$B10806,2,FALSE)</f>
        <v>#N/A</v>
      </c>
      <c r="C4846" s="149" t="e">
        <f>VLOOKUP(A4846,'MASTER KEY'!$A$2:$C10806,3,TRUE)</f>
        <v>#N/A</v>
      </c>
      <c r="D4846" s="6" t="e">
        <f t="shared" si="135"/>
        <v>#N/A</v>
      </c>
      <c r="E4846" s="149" t="e">
        <f t="shared" si="134"/>
        <v>#N/A</v>
      </c>
      <c r="F4846" s="173">
        <v>1</v>
      </c>
      <c r="G4846" t="e">
        <f>VLOOKUP(A4846,'MASTER KEY'!$A$2:$K9844,11,FALSE)</f>
        <v>#N/A</v>
      </c>
      <c r="H4846">
        <v>0</v>
      </c>
    </row>
    <row r="4847" spans="1:8">
      <c r="A4847" s="6">
        <f>'MASTER KEY'!A4847</f>
        <v>0</v>
      </c>
      <c r="B4847" t="e">
        <f>VLOOKUP(A4847,'MASTER KEY'!$A$2:$B10807,2,FALSE)</f>
        <v>#N/A</v>
      </c>
      <c r="C4847" s="149" t="e">
        <f>VLOOKUP(A4847,'MASTER KEY'!$A$2:$C10807,3,TRUE)</f>
        <v>#N/A</v>
      </c>
      <c r="D4847" s="6" t="e">
        <f t="shared" si="135"/>
        <v>#N/A</v>
      </c>
      <c r="E4847" s="149" t="e">
        <f t="shared" si="134"/>
        <v>#N/A</v>
      </c>
      <c r="F4847" s="173">
        <v>1</v>
      </c>
      <c r="G4847" t="e">
        <f>VLOOKUP(A4847,'MASTER KEY'!$A$2:$K9845,11,FALSE)</f>
        <v>#N/A</v>
      </c>
      <c r="H4847">
        <v>0</v>
      </c>
    </row>
    <row r="4848" spans="1:8">
      <c r="A4848" s="6">
        <f>'MASTER KEY'!A4848</f>
        <v>0</v>
      </c>
      <c r="B4848" t="e">
        <f>VLOOKUP(A4848,'MASTER KEY'!$A$2:$B10808,2,FALSE)</f>
        <v>#N/A</v>
      </c>
      <c r="C4848" s="149" t="e">
        <f>VLOOKUP(A4848,'MASTER KEY'!$A$2:$C10808,3,TRUE)</f>
        <v>#N/A</v>
      </c>
      <c r="D4848" s="6" t="e">
        <f t="shared" si="135"/>
        <v>#N/A</v>
      </c>
      <c r="E4848" s="149" t="e">
        <f t="shared" si="134"/>
        <v>#N/A</v>
      </c>
      <c r="F4848" s="173">
        <v>1</v>
      </c>
      <c r="G4848" t="e">
        <f>VLOOKUP(A4848,'MASTER KEY'!$A$2:$K9846,11,FALSE)</f>
        <v>#N/A</v>
      </c>
      <c r="H4848">
        <v>0</v>
      </c>
    </row>
    <row r="4849" spans="1:8">
      <c r="A4849" s="6">
        <f>'MASTER KEY'!A4849</f>
        <v>0</v>
      </c>
      <c r="B4849" t="e">
        <f>VLOOKUP(A4849,'MASTER KEY'!$A$2:$B10809,2,FALSE)</f>
        <v>#N/A</v>
      </c>
      <c r="C4849" s="149" t="e">
        <f>VLOOKUP(A4849,'MASTER KEY'!$A$2:$C10809,3,TRUE)</f>
        <v>#N/A</v>
      </c>
      <c r="D4849" s="6" t="e">
        <f t="shared" si="135"/>
        <v>#N/A</v>
      </c>
      <c r="E4849" s="149" t="e">
        <f t="shared" si="134"/>
        <v>#N/A</v>
      </c>
      <c r="F4849" s="173">
        <v>1</v>
      </c>
      <c r="G4849" t="e">
        <f>VLOOKUP(A4849,'MASTER KEY'!$A$2:$K9847,11,FALSE)</f>
        <v>#N/A</v>
      </c>
      <c r="H4849">
        <v>0</v>
      </c>
    </row>
    <row r="4850" spans="1:8">
      <c r="A4850" s="6">
        <f>'MASTER KEY'!A4850</f>
        <v>0</v>
      </c>
      <c r="B4850" t="e">
        <f>VLOOKUP(A4850,'MASTER KEY'!$A$2:$B10810,2,FALSE)</f>
        <v>#N/A</v>
      </c>
      <c r="C4850" s="149" t="e">
        <f>VLOOKUP(A4850,'MASTER KEY'!$A$2:$C10810,3,TRUE)</f>
        <v>#N/A</v>
      </c>
      <c r="D4850" s="6" t="e">
        <f t="shared" si="135"/>
        <v>#N/A</v>
      </c>
      <c r="E4850" s="149" t="e">
        <f t="shared" si="134"/>
        <v>#N/A</v>
      </c>
      <c r="F4850" s="173">
        <v>1</v>
      </c>
      <c r="G4850" t="e">
        <f>VLOOKUP(A4850,'MASTER KEY'!$A$2:$K9848,11,FALSE)</f>
        <v>#N/A</v>
      </c>
      <c r="H4850">
        <v>0</v>
      </c>
    </row>
    <row r="4851" spans="1:8">
      <c r="A4851" s="6">
        <f>'MASTER KEY'!A4851</f>
        <v>0</v>
      </c>
      <c r="B4851" t="e">
        <f>VLOOKUP(A4851,'MASTER KEY'!$A$2:$B10811,2,FALSE)</f>
        <v>#N/A</v>
      </c>
      <c r="C4851" s="149" t="e">
        <f>VLOOKUP(A4851,'MASTER KEY'!$A$2:$C10811,3,TRUE)</f>
        <v>#N/A</v>
      </c>
      <c r="D4851" s="6" t="e">
        <f t="shared" si="135"/>
        <v>#N/A</v>
      </c>
      <c r="E4851" s="149" t="e">
        <f t="shared" si="134"/>
        <v>#N/A</v>
      </c>
      <c r="F4851" s="173">
        <v>1</v>
      </c>
      <c r="G4851" t="e">
        <f>VLOOKUP(A4851,'MASTER KEY'!$A$2:$K9849,11,FALSE)</f>
        <v>#N/A</v>
      </c>
      <c r="H4851">
        <v>0</v>
      </c>
    </row>
    <row r="4852" spans="1:8">
      <c r="A4852" s="6">
        <f>'MASTER KEY'!A4852</f>
        <v>0</v>
      </c>
      <c r="B4852" t="e">
        <f>VLOOKUP(A4852,'MASTER KEY'!$A$2:$B10812,2,FALSE)</f>
        <v>#N/A</v>
      </c>
      <c r="C4852" s="149" t="e">
        <f>VLOOKUP(A4852,'MASTER KEY'!$A$2:$C10812,3,TRUE)</f>
        <v>#N/A</v>
      </c>
      <c r="D4852" s="6" t="e">
        <f t="shared" si="135"/>
        <v>#N/A</v>
      </c>
      <c r="E4852" s="149" t="e">
        <f t="shared" si="134"/>
        <v>#N/A</v>
      </c>
      <c r="F4852" s="173">
        <v>1</v>
      </c>
      <c r="G4852" t="e">
        <f>VLOOKUP(A4852,'MASTER KEY'!$A$2:$K9850,11,FALSE)</f>
        <v>#N/A</v>
      </c>
      <c r="H4852">
        <v>0</v>
      </c>
    </row>
    <row r="4853" spans="1:8">
      <c r="A4853" s="6">
        <f>'MASTER KEY'!A4853</f>
        <v>0</v>
      </c>
      <c r="B4853" t="e">
        <f>VLOOKUP(A4853,'MASTER KEY'!$A$2:$B10813,2,FALSE)</f>
        <v>#N/A</v>
      </c>
      <c r="C4853" s="149" t="e">
        <f>VLOOKUP(A4853,'MASTER KEY'!$A$2:$C10813,3,TRUE)</f>
        <v>#N/A</v>
      </c>
      <c r="D4853" s="6" t="e">
        <f t="shared" si="135"/>
        <v>#N/A</v>
      </c>
      <c r="E4853" s="149" t="e">
        <f t="shared" si="134"/>
        <v>#N/A</v>
      </c>
      <c r="F4853" s="173">
        <v>1</v>
      </c>
      <c r="G4853" t="e">
        <f>VLOOKUP(A4853,'MASTER KEY'!$A$2:$K9851,11,FALSE)</f>
        <v>#N/A</v>
      </c>
      <c r="H4853">
        <v>0</v>
      </c>
    </row>
    <row r="4854" spans="1:8">
      <c r="A4854" s="6">
        <f>'MASTER KEY'!A4854</f>
        <v>0</v>
      </c>
      <c r="B4854" t="e">
        <f>VLOOKUP(A4854,'MASTER KEY'!$A$2:$B10814,2,FALSE)</f>
        <v>#N/A</v>
      </c>
      <c r="C4854" s="149" t="e">
        <f>VLOOKUP(A4854,'MASTER KEY'!$A$2:$C10814,3,TRUE)</f>
        <v>#N/A</v>
      </c>
      <c r="D4854" s="6" t="e">
        <f t="shared" si="135"/>
        <v>#N/A</v>
      </c>
      <c r="E4854" s="149" t="e">
        <f t="shared" si="134"/>
        <v>#N/A</v>
      </c>
      <c r="F4854" s="173">
        <v>1</v>
      </c>
      <c r="G4854" t="e">
        <f>VLOOKUP(A4854,'MASTER KEY'!$A$2:$K9852,11,FALSE)</f>
        <v>#N/A</v>
      </c>
      <c r="H4854">
        <v>0</v>
      </c>
    </row>
    <row r="4855" spans="1:8">
      <c r="A4855" s="6">
        <f>'MASTER KEY'!A4855</f>
        <v>0</v>
      </c>
      <c r="B4855" t="e">
        <f>VLOOKUP(A4855,'MASTER KEY'!$A$2:$B10815,2,FALSE)</f>
        <v>#N/A</v>
      </c>
      <c r="C4855" s="149" t="e">
        <f>VLOOKUP(A4855,'MASTER KEY'!$A$2:$C10815,3,TRUE)</f>
        <v>#N/A</v>
      </c>
      <c r="D4855" s="6" t="e">
        <f t="shared" si="135"/>
        <v>#N/A</v>
      </c>
      <c r="E4855" s="149" t="e">
        <f t="shared" si="134"/>
        <v>#N/A</v>
      </c>
      <c r="F4855" s="173">
        <v>1</v>
      </c>
      <c r="G4855" t="e">
        <f>VLOOKUP(A4855,'MASTER KEY'!$A$2:$K9853,11,FALSE)</f>
        <v>#N/A</v>
      </c>
      <c r="H4855">
        <v>0</v>
      </c>
    </row>
    <row r="4856" spans="1:8">
      <c r="A4856" s="6">
        <f>'MASTER KEY'!A4856</f>
        <v>0</v>
      </c>
      <c r="B4856" t="e">
        <f>VLOOKUP(A4856,'MASTER KEY'!$A$2:$B10816,2,FALSE)</f>
        <v>#N/A</v>
      </c>
      <c r="C4856" s="149" t="e">
        <f>VLOOKUP(A4856,'MASTER KEY'!$A$2:$C10816,3,TRUE)</f>
        <v>#N/A</v>
      </c>
      <c r="D4856" s="6" t="e">
        <f t="shared" si="135"/>
        <v>#N/A</v>
      </c>
      <c r="E4856" s="149" t="e">
        <f t="shared" ref="E4856:E4919" si="136">C4856</f>
        <v>#N/A</v>
      </c>
      <c r="F4856" s="173">
        <v>1</v>
      </c>
      <c r="G4856" t="e">
        <f>VLOOKUP(A4856,'MASTER KEY'!$A$2:$K9854,11,FALSE)</f>
        <v>#N/A</v>
      </c>
      <c r="H4856">
        <v>0</v>
      </c>
    </row>
    <row r="4857" spans="1:8">
      <c r="A4857" s="6">
        <f>'MASTER KEY'!A4857</f>
        <v>0</v>
      </c>
      <c r="B4857" t="e">
        <f>VLOOKUP(A4857,'MASTER KEY'!$A$2:$B10817,2,FALSE)</f>
        <v>#N/A</v>
      </c>
      <c r="C4857" s="149" t="e">
        <f>VLOOKUP(A4857,'MASTER KEY'!$A$2:$C10817,3,TRUE)</f>
        <v>#N/A</v>
      </c>
      <c r="D4857" s="6" t="e">
        <f t="shared" si="135"/>
        <v>#N/A</v>
      </c>
      <c r="E4857" s="149" t="e">
        <f t="shared" si="136"/>
        <v>#N/A</v>
      </c>
      <c r="F4857" s="173">
        <v>1</v>
      </c>
      <c r="G4857" t="e">
        <f>VLOOKUP(A4857,'MASTER KEY'!$A$2:$K9855,11,FALSE)</f>
        <v>#N/A</v>
      </c>
      <c r="H4857">
        <v>0</v>
      </c>
    </row>
    <row r="4858" spans="1:8">
      <c r="A4858" s="6">
        <f>'MASTER KEY'!A4858</f>
        <v>0</v>
      </c>
      <c r="B4858" t="e">
        <f>VLOOKUP(A4858,'MASTER KEY'!$A$2:$B10818,2,FALSE)</f>
        <v>#N/A</v>
      </c>
      <c r="C4858" s="149" t="e">
        <f>VLOOKUP(A4858,'MASTER KEY'!$A$2:$C10818,3,TRUE)</f>
        <v>#N/A</v>
      </c>
      <c r="D4858" s="6" t="e">
        <f t="shared" si="135"/>
        <v>#N/A</v>
      </c>
      <c r="E4858" s="149" t="e">
        <f t="shared" si="136"/>
        <v>#N/A</v>
      </c>
      <c r="F4858" s="173">
        <v>1</v>
      </c>
      <c r="G4858" t="e">
        <f>VLOOKUP(A4858,'MASTER KEY'!$A$2:$K9856,11,FALSE)</f>
        <v>#N/A</v>
      </c>
      <c r="H4858">
        <v>0</v>
      </c>
    </row>
    <row r="4859" spans="1:8">
      <c r="A4859" s="6">
        <f>'MASTER KEY'!A4859</f>
        <v>0</v>
      </c>
      <c r="B4859" t="e">
        <f>VLOOKUP(A4859,'MASTER KEY'!$A$2:$B10819,2,FALSE)</f>
        <v>#N/A</v>
      </c>
      <c r="C4859" s="149" t="e">
        <f>VLOOKUP(A4859,'MASTER KEY'!$A$2:$C10819,3,TRUE)</f>
        <v>#N/A</v>
      </c>
      <c r="D4859" s="6" t="e">
        <f t="shared" si="135"/>
        <v>#N/A</v>
      </c>
      <c r="E4859" s="149" t="e">
        <f t="shared" si="136"/>
        <v>#N/A</v>
      </c>
      <c r="F4859" s="173">
        <v>1</v>
      </c>
      <c r="G4859" t="e">
        <f>VLOOKUP(A4859,'MASTER KEY'!$A$2:$K9857,11,FALSE)</f>
        <v>#N/A</v>
      </c>
      <c r="H4859">
        <v>0</v>
      </c>
    </row>
    <row r="4860" spans="1:8">
      <c r="A4860" s="6">
        <f>'MASTER KEY'!A4860</f>
        <v>0</v>
      </c>
      <c r="B4860" t="e">
        <f>VLOOKUP(A4860,'MASTER KEY'!$A$2:$B10820,2,FALSE)</f>
        <v>#N/A</v>
      </c>
      <c r="C4860" s="149" t="e">
        <f>VLOOKUP(A4860,'MASTER KEY'!$A$2:$C10820,3,TRUE)</f>
        <v>#N/A</v>
      </c>
      <c r="D4860" s="6" t="e">
        <f t="shared" si="135"/>
        <v>#N/A</v>
      </c>
      <c r="E4860" s="149" t="e">
        <f t="shared" si="136"/>
        <v>#N/A</v>
      </c>
      <c r="F4860" s="173">
        <v>1</v>
      </c>
      <c r="G4860" t="e">
        <f>VLOOKUP(A4860,'MASTER KEY'!$A$2:$K9858,11,FALSE)</f>
        <v>#N/A</v>
      </c>
      <c r="H4860">
        <v>0</v>
      </c>
    </row>
    <row r="4861" spans="1:8">
      <c r="A4861" s="6">
        <f>'MASTER KEY'!A4861</f>
        <v>0</v>
      </c>
      <c r="B4861" t="e">
        <f>VLOOKUP(A4861,'MASTER KEY'!$A$2:$B10821,2,FALSE)</f>
        <v>#N/A</v>
      </c>
      <c r="C4861" s="149" t="e">
        <f>VLOOKUP(A4861,'MASTER KEY'!$A$2:$C10821,3,TRUE)</f>
        <v>#N/A</v>
      </c>
      <c r="D4861" s="6" t="e">
        <f t="shared" si="135"/>
        <v>#N/A</v>
      </c>
      <c r="E4861" s="149" t="e">
        <f t="shared" si="136"/>
        <v>#N/A</v>
      </c>
      <c r="F4861" s="173">
        <v>1</v>
      </c>
      <c r="G4861" t="e">
        <f>VLOOKUP(A4861,'MASTER KEY'!$A$2:$K9859,11,FALSE)</f>
        <v>#N/A</v>
      </c>
      <c r="H4861">
        <v>0</v>
      </c>
    </row>
    <row r="4862" spans="1:8">
      <c r="A4862" s="6">
        <f>'MASTER KEY'!A4862</f>
        <v>0</v>
      </c>
      <c r="B4862" t="e">
        <f>VLOOKUP(A4862,'MASTER KEY'!$A$2:$B10822,2,FALSE)</f>
        <v>#N/A</v>
      </c>
      <c r="C4862" s="149" t="e">
        <f>VLOOKUP(A4862,'MASTER KEY'!$A$2:$C10822,3,TRUE)</f>
        <v>#N/A</v>
      </c>
      <c r="D4862" s="6" t="e">
        <f t="shared" si="135"/>
        <v>#N/A</v>
      </c>
      <c r="E4862" s="149" t="e">
        <f t="shared" si="136"/>
        <v>#N/A</v>
      </c>
      <c r="F4862" s="173">
        <v>1</v>
      </c>
      <c r="G4862" t="e">
        <f>VLOOKUP(A4862,'MASTER KEY'!$A$2:$K9860,11,FALSE)</f>
        <v>#N/A</v>
      </c>
      <c r="H4862">
        <v>0</v>
      </c>
    </row>
    <row r="4863" spans="1:8">
      <c r="A4863" s="6">
        <f>'MASTER KEY'!A4863</f>
        <v>0</v>
      </c>
      <c r="B4863" t="e">
        <f>VLOOKUP(A4863,'MASTER KEY'!$A$2:$B10823,2,FALSE)</f>
        <v>#N/A</v>
      </c>
      <c r="C4863" s="149" t="e">
        <f>VLOOKUP(A4863,'MASTER KEY'!$A$2:$C10823,3,TRUE)</f>
        <v>#N/A</v>
      </c>
      <c r="D4863" s="6" t="e">
        <f t="shared" si="135"/>
        <v>#N/A</v>
      </c>
      <c r="E4863" s="149" t="e">
        <f t="shared" si="136"/>
        <v>#N/A</v>
      </c>
      <c r="F4863" s="173">
        <v>1</v>
      </c>
      <c r="G4863" t="e">
        <f>VLOOKUP(A4863,'MASTER KEY'!$A$2:$K9861,11,FALSE)</f>
        <v>#N/A</v>
      </c>
      <c r="H4863">
        <v>0</v>
      </c>
    </row>
    <row r="4864" spans="1:8">
      <c r="A4864" s="6">
        <f>'MASTER KEY'!A4864</f>
        <v>0</v>
      </c>
      <c r="B4864" t="e">
        <f>VLOOKUP(A4864,'MASTER KEY'!$A$2:$B10824,2,FALSE)</f>
        <v>#N/A</v>
      </c>
      <c r="C4864" s="149" t="e">
        <f>VLOOKUP(A4864,'MASTER KEY'!$A$2:$C10824,3,TRUE)</f>
        <v>#N/A</v>
      </c>
      <c r="D4864" s="6" t="e">
        <f t="shared" si="135"/>
        <v>#N/A</v>
      </c>
      <c r="E4864" s="149" t="e">
        <f t="shared" si="136"/>
        <v>#N/A</v>
      </c>
      <c r="F4864" s="173">
        <v>1</v>
      </c>
      <c r="G4864" t="e">
        <f>VLOOKUP(A4864,'MASTER KEY'!$A$2:$K9862,11,FALSE)</f>
        <v>#N/A</v>
      </c>
      <c r="H4864">
        <v>0</v>
      </c>
    </row>
    <row r="4865" spans="1:8">
      <c r="A4865" s="6">
        <f>'MASTER KEY'!A4865</f>
        <v>0</v>
      </c>
      <c r="B4865" t="e">
        <f>VLOOKUP(A4865,'MASTER KEY'!$A$2:$B10825,2,FALSE)</f>
        <v>#N/A</v>
      </c>
      <c r="C4865" s="149" t="e">
        <f>VLOOKUP(A4865,'MASTER KEY'!$A$2:$C10825,3,TRUE)</f>
        <v>#N/A</v>
      </c>
      <c r="D4865" s="6" t="e">
        <f t="shared" si="135"/>
        <v>#N/A</v>
      </c>
      <c r="E4865" s="149" t="e">
        <f t="shared" si="136"/>
        <v>#N/A</v>
      </c>
      <c r="F4865" s="173">
        <v>1</v>
      </c>
      <c r="G4865" t="e">
        <f>VLOOKUP(A4865,'MASTER KEY'!$A$2:$K9863,11,FALSE)</f>
        <v>#N/A</v>
      </c>
      <c r="H4865">
        <v>0</v>
      </c>
    </row>
    <row r="4866" spans="1:8">
      <c r="A4866" s="6">
        <f>'MASTER KEY'!A4866</f>
        <v>0</v>
      </c>
      <c r="B4866" t="e">
        <f>VLOOKUP(A4866,'MASTER KEY'!$A$2:$B10826,2,FALSE)</f>
        <v>#N/A</v>
      </c>
      <c r="C4866" s="149" t="e">
        <f>VLOOKUP(A4866,'MASTER KEY'!$A$2:$C10826,3,TRUE)</f>
        <v>#N/A</v>
      </c>
      <c r="D4866" s="6" t="e">
        <f t="shared" si="135"/>
        <v>#N/A</v>
      </c>
      <c r="E4866" s="149" t="e">
        <f t="shared" si="136"/>
        <v>#N/A</v>
      </c>
      <c r="F4866" s="173">
        <v>1</v>
      </c>
      <c r="G4866" t="e">
        <f>VLOOKUP(A4866,'MASTER KEY'!$A$2:$K9864,11,FALSE)</f>
        <v>#N/A</v>
      </c>
      <c r="H4866">
        <v>0</v>
      </c>
    </row>
    <row r="4867" spans="1:8">
      <c r="A4867" s="6">
        <f>'MASTER KEY'!A4867</f>
        <v>0</v>
      </c>
      <c r="B4867" t="e">
        <f>VLOOKUP(A4867,'MASTER KEY'!$A$2:$B10827,2,FALSE)</f>
        <v>#N/A</v>
      </c>
      <c r="C4867" s="149" t="e">
        <f>VLOOKUP(A4867,'MASTER KEY'!$A$2:$C10827,3,TRUE)</f>
        <v>#N/A</v>
      </c>
      <c r="D4867" s="6" t="e">
        <f t="shared" si="135"/>
        <v>#N/A</v>
      </c>
      <c r="E4867" s="149" t="e">
        <f t="shared" si="136"/>
        <v>#N/A</v>
      </c>
      <c r="F4867" s="173">
        <v>1</v>
      </c>
      <c r="G4867" t="e">
        <f>VLOOKUP(A4867,'MASTER KEY'!$A$2:$K9865,11,FALSE)</f>
        <v>#N/A</v>
      </c>
      <c r="H4867">
        <v>0</v>
      </c>
    </row>
    <row r="4868" spans="1:8">
      <c r="A4868" s="6">
        <f>'MASTER KEY'!A4868</f>
        <v>0</v>
      </c>
      <c r="B4868" t="e">
        <f>VLOOKUP(A4868,'MASTER KEY'!$A$2:$B10828,2,FALSE)</f>
        <v>#N/A</v>
      </c>
      <c r="C4868" s="149" t="e">
        <f>VLOOKUP(A4868,'MASTER KEY'!$A$2:$C10828,3,TRUE)</f>
        <v>#N/A</v>
      </c>
      <c r="D4868" s="6" t="e">
        <f t="shared" si="135"/>
        <v>#N/A</v>
      </c>
      <c r="E4868" s="149" t="e">
        <f t="shared" si="136"/>
        <v>#N/A</v>
      </c>
      <c r="F4868" s="173">
        <v>1</v>
      </c>
      <c r="G4868" t="e">
        <f>VLOOKUP(A4868,'MASTER KEY'!$A$2:$K9866,11,FALSE)</f>
        <v>#N/A</v>
      </c>
      <c r="H4868">
        <v>0</v>
      </c>
    </row>
    <row r="4869" spans="1:8">
      <c r="A4869" s="6">
        <f>'MASTER KEY'!A4869</f>
        <v>0</v>
      </c>
      <c r="B4869" t="e">
        <f>VLOOKUP(A4869,'MASTER KEY'!$A$2:$B10829,2,FALSE)</f>
        <v>#N/A</v>
      </c>
      <c r="C4869" s="149" t="e">
        <f>VLOOKUP(A4869,'MASTER KEY'!$A$2:$C10829,3,TRUE)</f>
        <v>#N/A</v>
      </c>
      <c r="D4869" s="6" t="e">
        <f t="shared" si="135"/>
        <v>#N/A</v>
      </c>
      <c r="E4869" s="149" t="e">
        <f t="shared" si="136"/>
        <v>#N/A</v>
      </c>
      <c r="F4869" s="173">
        <v>1</v>
      </c>
      <c r="G4869" t="e">
        <f>VLOOKUP(A4869,'MASTER KEY'!$A$2:$K9867,11,FALSE)</f>
        <v>#N/A</v>
      </c>
      <c r="H4869">
        <v>0</v>
      </c>
    </row>
    <row r="4870" spans="1:8">
      <c r="A4870" s="6">
        <f>'MASTER KEY'!A4870</f>
        <v>0</v>
      </c>
      <c r="B4870" t="e">
        <f>VLOOKUP(A4870,'MASTER KEY'!$A$2:$B10830,2,FALSE)</f>
        <v>#N/A</v>
      </c>
      <c r="C4870" s="149" t="e">
        <f>VLOOKUP(A4870,'MASTER KEY'!$A$2:$C10830,3,TRUE)</f>
        <v>#N/A</v>
      </c>
      <c r="D4870" s="6" t="e">
        <f t="shared" si="135"/>
        <v>#N/A</v>
      </c>
      <c r="E4870" s="149" t="e">
        <f t="shared" si="136"/>
        <v>#N/A</v>
      </c>
      <c r="F4870" s="173">
        <v>1</v>
      </c>
      <c r="G4870" t="e">
        <f>VLOOKUP(A4870,'MASTER KEY'!$A$2:$K9868,11,FALSE)</f>
        <v>#N/A</v>
      </c>
      <c r="H4870">
        <v>0</v>
      </c>
    </row>
    <row r="4871" spans="1:8">
      <c r="A4871" s="6">
        <f>'MASTER KEY'!A4871</f>
        <v>0</v>
      </c>
      <c r="B4871" t="e">
        <f>VLOOKUP(A4871,'MASTER KEY'!$A$2:$B10831,2,FALSE)</f>
        <v>#N/A</v>
      </c>
      <c r="C4871" s="149" t="e">
        <f>VLOOKUP(A4871,'MASTER KEY'!$A$2:$C10831,3,TRUE)</f>
        <v>#N/A</v>
      </c>
      <c r="D4871" s="6" t="e">
        <f t="shared" si="135"/>
        <v>#N/A</v>
      </c>
      <c r="E4871" s="149" t="e">
        <f t="shared" si="136"/>
        <v>#N/A</v>
      </c>
      <c r="F4871" s="173">
        <v>1</v>
      </c>
      <c r="G4871" t="e">
        <f>VLOOKUP(A4871,'MASTER KEY'!$A$2:$K9869,11,FALSE)</f>
        <v>#N/A</v>
      </c>
      <c r="H4871">
        <v>0</v>
      </c>
    </row>
    <row r="4872" spans="1:8">
      <c r="A4872" s="6">
        <f>'MASTER KEY'!A4872</f>
        <v>0</v>
      </c>
      <c r="B4872" t="e">
        <f>VLOOKUP(A4872,'MASTER KEY'!$A$2:$B10832,2,FALSE)</f>
        <v>#N/A</v>
      </c>
      <c r="C4872" s="149" t="e">
        <f>VLOOKUP(A4872,'MASTER KEY'!$A$2:$C10832,3,TRUE)</f>
        <v>#N/A</v>
      </c>
      <c r="D4872" s="6" t="e">
        <f t="shared" si="135"/>
        <v>#N/A</v>
      </c>
      <c r="E4872" s="149" t="e">
        <f t="shared" si="136"/>
        <v>#N/A</v>
      </c>
      <c r="F4872" s="173">
        <v>1</v>
      </c>
      <c r="G4872" t="e">
        <f>VLOOKUP(A4872,'MASTER KEY'!$A$2:$K9870,11,FALSE)</f>
        <v>#N/A</v>
      </c>
      <c r="H4872">
        <v>0</v>
      </c>
    </row>
    <row r="4873" spans="1:8">
      <c r="A4873" s="6">
        <f>'MASTER KEY'!A4873</f>
        <v>0</v>
      </c>
      <c r="B4873" t="e">
        <f>VLOOKUP(A4873,'MASTER KEY'!$A$2:$B10833,2,FALSE)</f>
        <v>#N/A</v>
      </c>
      <c r="C4873" s="149" t="e">
        <f>VLOOKUP(A4873,'MASTER KEY'!$A$2:$C10833,3,TRUE)</f>
        <v>#N/A</v>
      </c>
      <c r="D4873" s="6" t="e">
        <f t="shared" si="135"/>
        <v>#N/A</v>
      </c>
      <c r="E4873" s="149" t="e">
        <f t="shared" si="136"/>
        <v>#N/A</v>
      </c>
      <c r="F4873" s="173">
        <v>1</v>
      </c>
      <c r="G4873" t="e">
        <f>VLOOKUP(A4873,'MASTER KEY'!$A$2:$K9871,11,FALSE)</f>
        <v>#N/A</v>
      </c>
      <c r="H4873">
        <v>0</v>
      </c>
    </row>
    <row r="4874" spans="1:8">
      <c r="A4874" s="6">
        <f>'MASTER KEY'!A4874</f>
        <v>0</v>
      </c>
      <c r="B4874" t="e">
        <f>VLOOKUP(A4874,'MASTER KEY'!$A$2:$B10834,2,FALSE)</f>
        <v>#N/A</v>
      </c>
      <c r="C4874" s="149" t="e">
        <f>VLOOKUP(A4874,'MASTER KEY'!$A$2:$C10834,3,TRUE)</f>
        <v>#N/A</v>
      </c>
      <c r="D4874" s="6" t="e">
        <f t="shared" si="135"/>
        <v>#N/A</v>
      </c>
      <c r="E4874" s="149" t="e">
        <f t="shared" si="136"/>
        <v>#N/A</v>
      </c>
      <c r="F4874" s="173">
        <v>1</v>
      </c>
      <c r="G4874" t="e">
        <f>VLOOKUP(A4874,'MASTER KEY'!$A$2:$K9872,11,FALSE)</f>
        <v>#N/A</v>
      </c>
      <c r="H4874">
        <v>0</v>
      </c>
    </row>
    <row r="4875" spans="1:8">
      <c r="A4875" s="6">
        <f>'MASTER KEY'!A4875</f>
        <v>0</v>
      </c>
      <c r="B4875" t="e">
        <f>VLOOKUP(A4875,'MASTER KEY'!$A$2:$B10835,2,FALSE)</f>
        <v>#N/A</v>
      </c>
      <c r="C4875" s="149" t="e">
        <f>VLOOKUP(A4875,'MASTER KEY'!$A$2:$C10835,3,TRUE)</f>
        <v>#N/A</v>
      </c>
      <c r="D4875" s="6" t="e">
        <f t="shared" ref="D4875:D4938" si="137">SUBSTITUTE(SUBSTITUTE(SUBSTITUTE(SUBSTITUTE(SUBSTITUTE(SUBSTITUTE(SUBSTITUTE(SUBSTITUTE(SUBSTITUTE(SUBSTITUTE(SUBSTITUTE(SUBSTITUTE(B4875," ","_"),"%",""),"(",""),")",""),"/",""),",",""),"-",""),".",""),"'",""),"&lt;",""),"&gt;",""),"=","")</f>
        <v>#N/A</v>
      </c>
      <c r="E4875" s="149" t="e">
        <f t="shared" si="136"/>
        <v>#N/A</v>
      </c>
      <c r="F4875" s="173">
        <v>1</v>
      </c>
      <c r="G4875" t="e">
        <f>VLOOKUP(A4875,'MASTER KEY'!$A$2:$K9873,11,FALSE)</f>
        <v>#N/A</v>
      </c>
      <c r="H4875">
        <v>0</v>
      </c>
    </row>
    <row r="4876" spans="1:8">
      <c r="A4876" s="6">
        <f>'MASTER KEY'!A4876</f>
        <v>0</v>
      </c>
      <c r="B4876" t="e">
        <f>VLOOKUP(A4876,'MASTER KEY'!$A$2:$B10836,2,FALSE)</f>
        <v>#N/A</v>
      </c>
      <c r="C4876" s="149" t="e">
        <f>VLOOKUP(A4876,'MASTER KEY'!$A$2:$C10836,3,TRUE)</f>
        <v>#N/A</v>
      </c>
      <c r="D4876" s="6" t="e">
        <f t="shared" si="137"/>
        <v>#N/A</v>
      </c>
      <c r="E4876" s="149" t="e">
        <f t="shared" si="136"/>
        <v>#N/A</v>
      </c>
      <c r="F4876" s="173">
        <v>1</v>
      </c>
      <c r="G4876" t="e">
        <f>VLOOKUP(A4876,'MASTER KEY'!$A$2:$K9874,11,FALSE)</f>
        <v>#N/A</v>
      </c>
      <c r="H4876">
        <v>0</v>
      </c>
    </row>
    <row r="4877" spans="1:8">
      <c r="A4877" s="6">
        <f>'MASTER KEY'!A4877</f>
        <v>0</v>
      </c>
      <c r="B4877" t="e">
        <f>VLOOKUP(A4877,'MASTER KEY'!$A$2:$B10837,2,FALSE)</f>
        <v>#N/A</v>
      </c>
      <c r="C4877" s="149" t="e">
        <f>VLOOKUP(A4877,'MASTER KEY'!$A$2:$C10837,3,TRUE)</f>
        <v>#N/A</v>
      </c>
      <c r="D4877" s="6" t="e">
        <f t="shared" si="137"/>
        <v>#N/A</v>
      </c>
      <c r="E4877" s="149" t="e">
        <f t="shared" si="136"/>
        <v>#N/A</v>
      </c>
      <c r="F4877" s="173">
        <v>1</v>
      </c>
      <c r="G4877" t="e">
        <f>VLOOKUP(A4877,'MASTER KEY'!$A$2:$K9875,11,FALSE)</f>
        <v>#N/A</v>
      </c>
      <c r="H4877">
        <v>0</v>
      </c>
    </row>
    <row r="4878" spans="1:8">
      <c r="A4878" s="6">
        <f>'MASTER KEY'!A4878</f>
        <v>0</v>
      </c>
      <c r="B4878" t="e">
        <f>VLOOKUP(A4878,'MASTER KEY'!$A$2:$B10838,2,FALSE)</f>
        <v>#N/A</v>
      </c>
      <c r="C4878" s="149" t="e">
        <f>VLOOKUP(A4878,'MASTER KEY'!$A$2:$C10838,3,TRUE)</f>
        <v>#N/A</v>
      </c>
      <c r="D4878" s="6" t="e">
        <f t="shared" si="137"/>
        <v>#N/A</v>
      </c>
      <c r="E4878" s="149" t="e">
        <f t="shared" si="136"/>
        <v>#N/A</v>
      </c>
      <c r="F4878" s="173">
        <v>1</v>
      </c>
      <c r="G4878" t="e">
        <f>VLOOKUP(A4878,'MASTER KEY'!$A$2:$K9876,11,FALSE)</f>
        <v>#N/A</v>
      </c>
      <c r="H4878">
        <v>0</v>
      </c>
    </row>
    <row r="4879" spans="1:8">
      <c r="A4879" s="6">
        <f>'MASTER KEY'!A4879</f>
        <v>0</v>
      </c>
      <c r="B4879" t="e">
        <f>VLOOKUP(A4879,'MASTER KEY'!$A$2:$B10839,2,FALSE)</f>
        <v>#N/A</v>
      </c>
      <c r="C4879" s="149" t="e">
        <f>VLOOKUP(A4879,'MASTER KEY'!$A$2:$C10839,3,TRUE)</f>
        <v>#N/A</v>
      </c>
      <c r="D4879" s="6" t="e">
        <f t="shared" si="137"/>
        <v>#N/A</v>
      </c>
      <c r="E4879" s="149" t="e">
        <f t="shared" si="136"/>
        <v>#N/A</v>
      </c>
      <c r="F4879" s="173">
        <v>1</v>
      </c>
      <c r="G4879" t="e">
        <f>VLOOKUP(A4879,'MASTER KEY'!$A$2:$K9877,11,FALSE)</f>
        <v>#N/A</v>
      </c>
      <c r="H4879">
        <v>0</v>
      </c>
    </row>
    <row r="4880" spans="1:8">
      <c r="A4880" s="6">
        <f>'MASTER KEY'!A4880</f>
        <v>0</v>
      </c>
      <c r="B4880" t="e">
        <f>VLOOKUP(A4880,'MASTER KEY'!$A$2:$B10840,2,FALSE)</f>
        <v>#N/A</v>
      </c>
      <c r="C4880" s="149" t="e">
        <f>VLOOKUP(A4880,'MASTER KEY'!$A$2:$C10840,3,TRUE)</f>
        <v>#N/A</v>
      </c>
      <c r="D4880" s="6" t="e">
        <f t="shared" si="137"/>
        <v>#N/A</v>
      </c>
      <c r="E4880" s="149" t="e">
        <f t="shared" si="136"/>
        <v>#N/A</v>
      </c>
      <c r="F4880" s="173">
        <v>1</v>
      </c>
      <c r="G4880" t="e">
        <f>VLOOKUP(A4880,'MASTER KEY'!$A$2:$K9878,11,FALSE)</f>
        <v>#N/A</v>
      </c>
      <c r="H4880">
        <v>0</v>
      </c>
    </row>
    <row r="4881" spans="1:8">
      <c r="A4881" s="6">
        <f>'MASTER KEY'!A4881</f>
        <v>0</v>
      </c>
      <c r="B4881" t="e">
        <f>VLOOKUP(A4881,'MASTER KEY'!$A$2:$B10841,2,FALSE)</f>
        <v>#N/A</v>
      </c>
      <c r="C4881" s="149" t="e">
        <f>VLOOKUP(A4881,'MASTER KEY'!$A$2:$C10841,3,TRUE)</f>
        <v>#N/A</v>
      </c>
      <c r="D4881" s="6" t="e">
        <f t="shared" si="137"/>
        <v>#N/A</v>
      </c>
      <c r="E4881" s="149" t="e">
        <f t="shared" si="136"/>
        <v>#N/A</v>
      </c>
      <c r="F4881" s="173">
        <v>1</v>
      </c>
      <c r="G4881" t="e">
        <f>VLOOKUP(A4881,'MASTER KEY'!$A$2:$K9879,11,FALSE)</f>
        <v>#N/A</v>
      </c>
      <c r="H4881">
        <v>0</v>
      </c>
    </row>
    <row r="4882" spans="1:8">
      <c r="A4882" s="6">
        <f>'MASTER KEY'!A4882</f>
        <v>0</v>
      </c>
      <c r="B4882" t="e">
        <f>VLOOKUP(A4882,'MASTER KEY'!$A$2:$B10842,2,FALSE)</f>
        <v>#N/A</v>
      </c>
      <c r="C4882" s="149" t="e">
        <f>VLOOKUP(A4882,'MASTER KEY'!$A$2:$C10842,3,TRUE)</f>
        <v>#N/A</v>
      </c>
      <c r="D4882" s="6" t="e">
        <f t="shared" si="137"/>
        <v>#N/A</v>
      </c>
      <c r="E4882" s="149" t="e">
        <f t="shared" si="136"/>
        <v>#N/A</v>
      </c>
      <c r="F4882" s="173">
        <v>1</v>
      </c>
      <c r="G4882" t="e">
        <f>VLOOKUP(A4882,'MASTER KEY'!$A$2:$K9880,11,FALSE)</f>
        <v>#N/A</v>
      </c>
      <c r="H4882">
        <v>0</v>
      </c>
    </row>
    <row r="4883" spans="1:8">
      <c r="A4883" s="6">
        <f>'MASTER KEY'!A4883</f>
        <v>0</v>
      </c>
      <c r="B4883" t="e">
        <f>VLOOKUP(A4883,'MASTER KEY'!$A$2:$B10843,2,FALSE)</f>
        <v>#N/A</v>
      </c>
      <c r="C4883" s="149" t="e">
        <f>VLOOKUP(A4883,'MASTER KEY'!$A$2:$C10843,3,TRUE)</f>
        <v>#N/A</v>
      </c>
      <c r="D4883" s="6" t="e">
        <f t="shared" si="137"/>
        <v>#N/A</v>
      </c>
      <c r="E4883" s="149" t="e">
        <f t="shared" si="136"/>
        <v>#N/A</v>
      </c>
      <c r="F4883" s="173">
        <v>1</v>
      </c>
      <c r="G4883" t="e">
        <f>VLOOKUP(A4883,'MASTER KEY'!$A$2:$K9881,11,FALSE)</f>
        <v>#N/A</v>
      </c>
      <c r="H4883">
        <v>0</v>
      </c>
    </row>
    <row r="4884" spans="1:8">
      <c r="A4884" s="6">
        <f>'MASTER KEY'!A4884</f>
        <v>0</v>
      </c>
      <c r="B4884" t="e">
        <f>VLOOKUP(A4884,'MASTER KEY'!$A$2:$B10844,2,FALSE)</f>
        <v>#N/A</v>
      </c>
      <c r="C4884" s="149" t="e">
        <f>VLOOKUP(A4884,'MASTER KEY'!$A$2:$C10844,3,TRUE)</f>
        <v>#N/A</v>
      </c>
      <c r="D4884" s="6" t="e">
        <f t="shared" si="137"/>
        <v>#N/A</v>
      </c>
      <c r="E4884" s="149" t="e">
        <f t="shared" si="136"/>
        <v>#N/A</v>
      </c>
      <c r="F4884" s="173">
        <v>1</v>
      </c>
      <c r="G4884" t="e">
        <f>VLOOKUP(A4884,'MASTER KEY'!$A$2:$K9882,11,FALSE)</f>
        <v>#N/A</v>
      </c>
      <c r="H4884">
        <v>0</v>
      </c>
    </row>
    <row r="4885" spans="1:8">
      <c r="A4885" s="6">
        <f>'MASTER KEY'!A4885</f>
        <v>0</v>
      </c>
      <c r="B4885" t="e">
        <f>VLOOKUP(A4885,'MASTER KEY'!$A$2:$B10845,2,FALSE)</f>
        <v>#N/A</v>
      </c>
      <c r="C4885" s="149" t="e">
        <f>VLOOKUP(A4885,'MASTER KEY'!$A$2:$C10845,3,TRUE)</f>
        <v>#N/A</v>
      </c>
      <c r="D4885" s="6" t="e">
        <f t="shared" si="137"/>
        <v>#N/A</v>
      </c>
      <c r="E4885" s="149" t="e">
        <f t="shared" si="136"/>
        <v>#N/A</v>
      </c>
      <c r="F4885" s="173">
        <v>1</v>
      </c>
      <c r="G4885" t="e">
        <f>VLOOKUP(A4885,'MASTER KEY'!$A$2:$K9883,11,FALSE)</f>
        <v>#N/A</v>
      </c>
      <c r="H4885">
        <v>0</v>
      </c>
    </row>
    <row r="4886" spans="1:8">
      <c r="A4886" s="6">
        <f>'MASTER KEY'!A4886</f>
        <v>0</v>
      </c>
      <c r="B4886" t="e">
        <f>VLOOKUP(A4886,'MASTER KEY'!$A$2:$B10846,2,FALSE)</f>
        <v>#N/A</v>
      </c>
      <c r="C4886" s="149" t="e">
        <f>VLOOKUP(A4886,'MASTER KEY'!$A$2:$C10846,3,TRUE)</f>
        <v>#N/A</v>
      </c>
      <c r="D4886" s="6" t="e">
        <f t="shared" si="137"/>
        <v>#N/A</v>
      </c>
      <c r="E4886" s="149" t="e">
        <f t="shared" si="136"/>
        <v>#N/A</v>
      </c>
      <c r="F4886" s="173">
        <v>1</v>
      </c>
      <c r="G4886" t="e">
        <f>VLOOKUP(A4886,'MASTER KEY'!$A$2:$K9884,11,FALSE)</f>
        <v>#N/A</v>
      </c>
      <c r="H4886">
        <v>0</v>
      </c>
    </row>
    <row r="4887" spans="1:8">
      <c r="A4887" s="6">
        <f>'MASTER KEY'!A4887</f>
        <v>0</v>
      </c>
      <c r="B4887" t="e">
        <f>VLOOKUP(A4887,'MASTER KEY'!$A$2:$B10847,2,FALSE)</f>
        <v>#N/A</v>
      </c>
      <c r="C4887" s="149" t="e">
        <f>VLOOKUP(A4887,'MASTER KEY'!$A$2:$C10847,3,TRUE)</f>
        <v>#N/A</v>
      </c>
      <c r="D4887" s="6" t="e">
        <f t="shared" si="137"/>
        <v>#N/A</v>
      </c>
      <c r="E4887" s="149" t="e">
        <f t="shared" si="136"/>
        <v>#N/A</v>
      </c>
      <c r="F4887" s="173">
        <v>1</v>
      </c>
      <c r="G4887" t="e">
        <f>VLOOKUP(A4887,'MASTER KEY'!$A$2:$K9885,11,FALSE)</f>
        <v>#N/A</v>
      </c>
      <c r="H4887">
        <v>0</v>
      </c>
    </row>
    <row r="4888" spans="1:8">
      <c r="A4888" s="6">
        <f>'MASTER KEY'!A4888</f>
        <v>0</v>
      </c>
      <c r="B4888" t="e">
        <f>VLOOKUP(A4888,'MASTER KEY'!$A$2:$B10848,2,FALSE)</f>
        <v>#N/A</v>
      </c>
      <c r="C4888" s="149" t="e">
        <f>VLOOKUP(A4888,'MASTER KEY'!$A$2:$C10848,3,TRUE)</f>
        <v>#N/A</v>
      </c>
      <c r="D4888" s="6" t="e">
        <f t="shared" si="137"/>
        <v>#N/A</v>
      </c>
      <c r="E4888" s="149" t="e">
        <f t="shared" si="136"/>
        <v>#N/A</v>
      </c>
      <c r="F4888" s="173">
        <v>1</v>
      </c>
      <c r="G4888" t="e">
        <f>VLOOKUP(A4888,'MASTER KEY'!$A$2:$K9886,11,FALSE)</f>
        <v>#N/A</v>
      </c>
      <c r="H4888">
        <v>0</v>
      </c>
    </row>
    <row r="4889" spans="1:8">
      <c r="A4889" s="6">
        <f>'MASTER KEY'!A4889</f>
        <v>0</v>
      </c>
      <c r="B4889" t="e">
        <f>VLOOKUP(A4889,'MASTER KEY'!$A$2:$B10849,2,FALSE)</f>
        <v>#N/A</v>
      </c>
      <c r="C4889" s="149" t="e">
        <f>VLOOKUP(A4889,'MASTER KEY'!$A$2:$C10849,3,TRUE)</f>
        <v>#N/A</v>
      </c>
      <c r="D4889" s="6" t="e">
        <f t="shared" si="137"/>
        <v>#N/A</v>
      </c>
      <c r="E4889" s="149" t="e">
        <f t="shared" si="136"/>
        <v>#N/A</v>
      </c>
      <c r="F4889" s="173">
        <v>1</v>
      </c>
      <c r="G4889" t="e">
        <f>VLOOKUP(A4889,'MASTER KEY'!$A$2:$K9887,11,FALSE)</f>
        <v>#N/A</v>
      </c>
      <c r="H4889">
        <v>0</v>
      </c>
    </row>
    <row r="4890" spans="1:8">
      <c r="A4890" s="6">
        <f>'MASTER KEY'!A4890</f>
        <v>0</v>
      </c>
      <c r="B4890" t="e">
        <f>VLOOKUP(A4890,'MASTER KEY'!$A$2:$B10850,2,FALSE)</f>
        <v>#N/A</v>
      </c>
      <c r="C4890" s="149" t="e">
        <f>VLOOKUP(A4890,'MASTER KEY'!$A$2:$C10850,3,TRUE)</f>
        <v>#N/A</v>
      </c>
      <c r="D4890" s="6" t="e">
        <f t="shared" si="137"/>
        <v>#N/A</v>
      </c>
      <c r="E4890" s="149" t="e">
        <f t="shared" si="136"/>
        <v>#N/A</v>
      </c>
      <c r="F4890" s="173">
        <v>1</v>
      </c>
      <c r="G4890" t="e">
        <f>VLOOKUP(A4890,'MASTER KEY'!$A$2:$K9888,11,FALSE)</f>
        <v>#N/A</v>
      </c>
      <c r="H4890">
        <v>0</v>
      </c>
    </row>
    <row r="4891" spans="1:8">
      <c r="A4891" s="6">
        <f>'MASTER KEY'!A4891</f>
        <v>0</v>
      </c>
      <c r="B4891" t="e">
        <f>VLOOKUP(A4891,'MASTER KEY'!$A$2:$B10851,2,FALSE)</f>
        <v>#N/A</v>
      </c>
      <c r="C4891" s="149" t="e">
        <f>VLOOKUP(A4891,'MASTER KEY'!$A$2:$C10851,3,TRUE)</f>
        <v>#N/A</v>
      </c>
      <c r="D4891" s="6" t="e">
        <f t="shared" si="137"/>
        <v>#N/A</v>
      </c>
      <c r="E4891" s="149" t="e">
        <f t="shared" si="136"/>
        <v>#N/A</v>
      </c>
      <c r="F4891" s="173">
        <v>1</v>
      </c>
      <c r="G4891" t="e">
        <f>VLOOKUP(A4891,'MASTER KEY'!$A$2:$K9889,11,FALSE)</f>
        <v>#N/A</v>
      </c>
      <c r="H4891">
        <v>0</v>
      </c>
    </row>
    <row r="4892" spans="1:8">
      <c r="A4892" s="6">
        <f>'MASTER KEY'!A4892</f>
        <v>0</v>
      </c>
      <c r="B4892" t="e">
        <f>VLOOKUP(A4892,'MASTER KEY'!$A$2:$B10852,2,FALSE)</f>
        <v>#N/A</v>
      </c>
      <c r="C4892" s="149" t="e">
        <f>VLOOKUP(A4892,'MASTER KEY'!$A$2:$C10852,3,TRUE)</f>
        <v>#N/A</v>
      </c>
      <c r="D4892" s="6" t="e">
        <f t="shared" si="137"/>
        <v>#N/A</v>
      </c>
      <c r="E4892" s="149" t="e">
        <f t="shared" si="136"/>
        <v>#N/A</v>
      </c>
      <c r="F4892" s="173">
        <v>1</v>
      </c>
      <c r="G4892" t="e">
        <f>VLOOKUP(A4892,'MASTER KEY'!$A$2:$K9890,11,FALSE)</f>
        <v>#N/A</v>
      </c>
      <c r="H4892">
        <v>0</v>
      </c>
    </row>
    <row r="4893" spans="1:8">
      <c r="A4893" s="6">
        <f>'MASTER KEY'!A4893</f>
        <v>0</v>
      </c>
      <c r="B4893" t="e">
        <f>VLOOKUP(A4893,'MASTER KEY'!$A$2:$B10853,2,FALSE)</f>
        <v>#N/A</v>
      </c>
      <c r="C4893" s="149" t="e">
        <f>VLOOKUP(A4893,'MASTER KEY'!$A$2:$C10853,3,TRUE)</f>
        <v>#N/A</v>
      </c>
      <c r="D4893" s="6" t="e">
        <f t="shared" si="137"/>
        <v>#N/A</v>
      </c>
      <c r="E4893" s="149" t="e">
        <f t="shared" si="136"/>
        <v>#N/A</v>
      </c>
      <c r="F4893" s="173">
        <v>1</v>
      </c>
      <c r="G4893" t="e">
        <f>VLOOKUP(A4893,'MASTER KEY'!$A$2:$K9891,11,FALSE)</f>
        <v>#N/A</v>
      </c>
      <c r="H4893">
        <v>0</v>
      </c>
    </row>
    <row r="4894" spans="1:8">
      <c r="A4894" s="6">
        <f>'MASTER KEY'!A4894</f>
        <v>0</v>
      </c>
      <c r="B4894" t="e">
        <f>VLOOKUP(A4894,'MASTER KEY'!$A$2:$B10854,2,FALSE)</f>
        <v>#N/A</v>
      </c>
      <c r="C4894" s="149" t="e">
        <f>VLOOKUP(A4894,'MASTER KEY'!$A$2:$C10854,3,TRUE)</f>
        <v>#N/A</v>
      </c>
      <c r="D4894" s="6" t="e">
        <f t="shared" si="137"/>
        <v>#N/A</v>
      </c>
      <c r="E4894" s="149" t="e">
        <f t="shared" si="136"/>
        <v>#N/A</v>
      </c>
      <c r="F4894" s="173">
        <v>1</v>
      </c>
      <c r="G4894" t="e">
        <f>VLOOKUP(A4894,'MASTER KEY'!$A$2:$K9892,11,FALSE)</f>
        <v>#N/A</v>
      </c>
      <c r="H4894">
        <v>0</v>
      </c>
    </row>
    <row r="4895" spans="1:8">
      <c r="A4895" s="6">
        <f>'MASTER KEY'!A4895</f>
        <v>0</v>
      </c>
      <c r="B4895" t="e">
        <f>VLOOKUP(A4895,'MASTER KEY'!$A$2:$B10855,2,FALSE)</f>
        <v>#N/A</v>
      </c>
      <c r="C4895" s="149" t="e">
        <f>VLOOKUP(A4895,'MASTER KEY'!$A$2:$C10855,3,TRUE)</f>
        <v>#N/A</v>
      </c>
      <c r="D4895" s="6" t="e">
        <f t="shared" si="137"/>
        <v>#N/A</v>
      </c>
      <c r="E4895" s="149" t="e">
        <f t="shared" si="136"/>
        <v>#N/A</v>
      </c>
      <c r="F4895" s="173">
        <v>1</v>
      </c>
      <c r="G4895" t="e">
        <f>VLOOKUP(A4895,'MASTER KEY'!$A$2:$K9893,11,FALSE)</f>
        <v>#N/A</v>
      </c>
      <c r="H4895">
        <v>0</v>
      </c>
    </row>
    <row r="4896" spans="1:8">
      <c r="A4896" s="6">
        <f>'MASTER KEY'!A4896</f>
        <v>0</v>
      </c>
      <c r="B4896" t="e">
        <f>VLOOKUP(A4896,'MASTER KEY'!$A$2:$B10856,2,FALSE)</f>
        <v>#N/A</v>
      </c>
      <c r="C4896" s="149" t="e">
        <f>VLOOKUP(A4896,'MASTER KEY'!$A$2:$C10856,3,TRUE)</f>
        <v>#N/A</v>
      </c>
      <c r="D4896" s="6" t="e">
        <f t="shared" si="137"/>
        <v>#N/A</v>
      </c>
      <c r="E4896" s="149" t="e">
        <f t="shared" si="136"/>
        <v>#N/A</v>
      </c>
      <c r="F4896" s="173">
        <v>1</v>
      </c>
      <c r="G4896" t="e">
        <f>VLOOKUP(A4896,'MASTER KEY'!$A$2:$K9894,11,FALSE)</f>
        <v>#N/A</v>
      </c>
      <c r="H4896">
        <v>0</v>
      </c>
    </row>
    <row r="4897" spans="1:8">
      <c r="A4897" s="6">
        <f>'MASTER KEY'!A4897</f>
        <v>0</v>
      </c>
      <c r="B4897" t="e">
        <f>VLOOKUP(A4897,'MASTER KEY'!$A$2:$B10857,2,FALSE)</f>
        <v>#N/A</v>
      </c>
      <c r="C4897" s="149" t="e">
        <f>VLOOKUP(A4897,'MASTER KEY'!$A$2:$C10857,3,TRUE)</f>
        <v>#N/A</v>
      </c>
      <c r="D4897" s="6" t="e">
        <f t="shared" si="137"/>
        <v>#N/A</v>
      </c>
      <c r="E4897" s="149" t="e">
        <f t="shared" si="136"/>
        <v>#N/A</v>
      </c>
      <c r="F4897" s="173">
        <v>1</v>
      </c>
      <c r="G4897" t="e">
        <f>VLOOKUP(A4897,'MASTER KEY'!$A$2:$K9895,11,FALSE)</f>
        <v>#N/A</v>
      </c>
      <c r="H4897">
        <v>0</v>
      </c>
    </row>
    <row r="4898" spans="1:8">
      <c r="A4898" s="6">
        <f>'MASTER KEY'!A4898</f>
        <v>0</v>
      </c>
      <c r="B4898" t="e">
        <f>VLOOKUP(A4898,'MASTER KEY'!$A$2:$B10858,2,FALSE)</f>
        <v>#N/A</v>
      </c>
      <c r="C4898" s="149" t="e">
        <f>VLOOKUP(A4898,'MASTER KEY'!$A$2:$C10858,3,TRUE)</f>
        <v>#N/A</v>
      </c>
      <c r="D4898" s="6" t="e">
        <f t="shared" si="137"/>
        <v>#N/A</v>
      </c>
      <c r="E4898" s="149" t="e">
        <f t="shared" si="136"/>
        <v>#N/A</v>
      </c>
      <c r="F4898" s="173">
        <v>1</v>
      </c>
      <c r="G4898" t="e">
        <f>VLOOKUP(A4898,'MASTER KEY'!$A$2:$K9896,11,FALSE)</f>
        <v>#N/A</v>
      </c>
      <c r="H4898">
        <v>0</v>
      </c>
    </row>
    <row r="4899" spans="1:8">
      <c r="A4899" s="6">
        <f>'MASTER KEY'!A4899</f>
        <v>0</v>
      </c>
      <c r="B4899" t="e">
        <f>VLOOKUP(A4899,'MASTER KEY'!$A$2:$B10859,2,FALSE)</f>
        <v>#N/A</v>
      </c>
      <c r="C4899" s="149" t="e">
        <f>VLOOKUP(A4899,'MASTER KEY'!$A$2:$C10859,3,TRUE)</f>
        <v>#N/A</v>
      </c>
      <c r="D4899" s="6" t="e">
        <f t="shared" si="137"/>
        <v>#N/A</v>
      </c>
      <c r="E4899" s="149" t="e">
        <f t="shared" si="136"/>
        <v>#N/A</v>
      </c>
      <c r="F4899" s="173">
        <v>1</v>
      </c>
      <c r="G4899" t="e">
        <f>VLOOKUP(A4899,'MASTER KEY'!$A$2:$K9897,11,FALSE)</f>
        <v>#N/A</v>
      </c>
      <c r="H4899">
        <v>0</v>
      </c>
    </row>
    <row r="4900" spans="1:8">
      <c r="A4900" s="6">
        <f>'MASTER KEY'!A4900</f>
        <v>0</v>
      </c>
      <c r="B4900" t="e">
        <f>VLOOKUP(A4900,'MASTER KEY'!$A$2:$B10860,2,FALSE)</f>
        <v>#N/A</v>
      </c>
      <c r="C4900" s="149" t="e">
        <f>VLOOKUP(A4900,'MASTER KEY'!$A$2:$C10860,3,TRUE)</f>
        <v>#N/A</v>
      </c>
      <c r="D4900" s="6" t="e">
        <f t="shared" si="137"/>
        <v>#N/A</v>
      </c>
      <c r="E4900" s="149" t="e">
        <f t="shared" si="136"/>
        <v>#N/A</v>
      </c>
      <c r="F4900" s="173">
        <v>1</v>
      </c>
      <c r="G4900" t="e">
        <f>VLOOKUP(A4900,'MASTER KEY'!$A$2:$K9898,11,FALSE)</f>
        <v>#N/A</v>
      </c>
      <c r="H4900">
        <v>0</v>
      </c>
    </row>
    <row r="4901" spans="1:8">
      <c r="A4901" s="6">
        <f>'MASTER KEY'!A4901</f>
        <v>0</v>
      </c>
      <c r="B4901" t="e">
        <f>VLOOKUP(A4901,'MASTER KEY'!$A$2:$B10861,2,FALSE)</f>
        <v>#N/A</v>
      </c>
      <c r="C4901" s="149" t="e">
        <f>VLOOKUP(A4901,'MASTER KEY'!$A$2:$C10861,3,TRUE)</f>
        <v>#N/A</v>
      </c>
      <c r="D4901" s="6" t="e">
        <f t="shared" si="137"/>
        <v>#N/A</v>
      </c>
      <c r="E4901" s="149" t="e">
        <f t="shared" si="136"/>
        <v>#N/A</v>
      </c>
      <c r="F4901" s="173">
        <v>1</v>
      </c>
      <c r="G4901" t="e">
        <f>VLOOKUP(A4901,'MASTER KEY'!$A$2:$K9899,11,FALSE)</f>
        <v>#N/A</v>
      </c>
      <c r="H4901">
        <v>0</v>
      </c>
    </row>
    <row r="4902" spans="1:8">
      <c r="A4902" s="6">
        <f>'MASTER KEY'!A4902</f>
        <v>0</v>
      </c>
      <c r="B4902" t="e">
        <f>VLOOKUP(A4902,'MASTER KEY'!$A$2:$B10862,2,FALSE)</f>
        <v>#N/A</v>
      </c>
      <c r="C4902" s="149" t="e">
        <f>VLOOKUP(A4902,'MASTER KEY'!$A$2:$C10862,3,TRUE)</f>
        <v>#N/A</v>
      </c>
      <c r="D4902" s="6" t="e">
        <f t="shared" si="137"/>
        <v>#N/A</v>
      </c>
      <c r="E4902" s="149" t="e">
        <f t="shared" si="136"/>
        <v>#N/A</v>
      </c>
      <c r="F4902" s="173">
        <v>1</v>
      </c>
      <c r="G4902" t="e">
        <f>VLOOKUP(A4902,'MASTER KEY'!$A$2:$K9900,11,FALSE)</f>
        <v>#N/A</v>
      </c>
      <c r="H4902">
        <v>0</v>
      </c>
    </row>
    <row r="4903" spans="1:8">
      <c r="A4903" s="6">
        <f>'MASTER KEY'!A4903</f>
        <v>0</v>
      </c>
      <c r="B4903" t="e">
        <f>VLOOKUP(A4903,'MASTER KEY'!$A$2:$B10863,2,FALSE)</f>
        <v>#N/A</v>
      </c>
      <c r="C4903" s="149" t="e">
        <f>VLOOKUP(A4903,'MASTER KEY'!$A$2:$C10863,3,TRUE)</f>
        <v>#N/A</v>
      </c>
      <c r="D4903" s="6" t="e">
        <f t="shared" si="137"/>
        <v>#N/A</v>
      </c>
      <c r="E4903" s="149" t="e">
        <f t="shared" si="136"/>
        <v>#N/A</v>
      </c>
      <c r="F4903" s="173">
        <v>1</v>
      </c>
      <c r="G4903" t="e">
        <f>VLOOKUP(A4903,'MASTER KEY'!$A$2:$K9901,11,FALSE)</f>
        <v>#N/A</v>
      </c>
      <c r="H4903">
        <v>0</v>
      </c>
    </row>
    <row r="4904" spans="1:8">
      <c r="A4904" s="6">
        <f>'MASTER KEY'!A4904</f>
        <v>0</v>
      </c>
      <c r="B4904" t="e">
        <f>VLOOKUP(A4904,'MASTER KEY'!$A$2:$B10864,2,FALSE)</f>
        <v>#N/A</v>
      </c>
      <c r="C4904" s="149" t="e">
        <f>VLOOKUP(A4904,'MASTER KEY'!$A$2:$C10864,3,TRUE)</f>
        <v>#N/A</v>
      </c>
      <c r="D4904" s="6" t="e">
        <f t="shared" si="137"/>
        <v>#N/A</v>
      </c>
      <c r="E4904" s="149" t="e">
        <f t="shared" si="136"/>
        <v>#N/A</v>
      </c>
      <c r="F4904" s="173">
        <v>1</v>
      </c>
      <c r="G4904" t="e">
        <f>VLOOKUP(A4904,'MASTER KEY'!$A$2:$K9902,11,FALSE)</f>
        <v>#N/A</v>
      </c>
      <c r="H4904">
        <v>0</v>
      </c>
    </row>
    <row r="4905" spans="1:8">
      <c r="A4905" s="6">
        <f>'MASTER KEY'!A4905</f>
        <v>0</v>
      </c>
      <c r="B4905" t="e">
        <f>VLOOKUP(A4905,'MASTER KEY'!$A$2:$B10865,2,FALSE)</f>
        <v>#N/A</v>
      </c>
      <c r="C4905" s="149" t="e">
        <f>VLOOKUP(A4905,'MASTER KEY'!$A$2:$C10865,3,TRUE)</f>
        <v>#N/A</v>
      </c>
      <c r="D4905" s="6" t="e">
        <f t="shared" si="137"/>
        <v>#N/A</v>
      </c>
      <c r="E4905" s="149" t="e">
        <f t="shared" si="136"/>
        <v>#N/A</v>
      </c>
      <c r="F4905" s="173">
        <v>1</v>
      </c>
      <c r="G4905" t="e">
        <f>VLOOKUP(A4905,'MASTER KEY'!$A$2:$K9903,11,FALSE)</f>
        <v>#N/A</v>
      </c>
      <c r="H4905">
        <v>0</v>
      </c>
    </row>
    <row r="4906" spans="1:8">
      <c r="A4906" s="6">
        <f>'MASTER KEY'!A4906</f>
        <v>0</v>
      </c>
      <c r="B4906" t="e">
        <f>VLOOKUP(A4906,'MASTER KEY'!$A$2:$B10866,2,FALSE)</f>
        <v>#N/A</v>
      </c>
      <c r="C4906" s="149" t="e">
        <f>VLOOKUP(A4906,'MASTER KEY'!$A$2:$C10866,3,TRUE)</f>
        <v>#N/A</v>
      </c>
      <c r="D4906" s="6" t="e">
        <f t="shared" si="137"/>
        <v>#N/A</v>
      </c>
      <c r="E4906" s="149" t="e">
        <f t="shared" si="136"/>
        <v>#N/A</v>
      </c>
      <c r="F4906" s="173">
        <v>1</v>
      </c>
      <c r="G4906" t="e">
        <f>VLOOKUP(A4906,'MASTER KEY'!$A$2:$K9904,11,FALSE)</f>
        <v>#N/A</v>
      </c>
      <c r="H4906">
        <v>0</v>
      </c>
    </row>
    <row r="4907" spans="1:8">
      <c r="A4907" s="6">
        <f>'MASTER KEY'!A4907</f>
        <v>0</v>
      </c>
      <c r="B4907" t="e">
        <f>VLOOKUP(A4907,'MASTER KEY'!$A$2:$B10867,2,FALSE)</f>
        <v>#N/A</v>
      </c>
      <c r="C4907" s="149" t="e">
        <f>VLOOKUP(A4907,'MASTER KEY'!$A$2:$C10867,3,TRUE)</f>
        <v>#N/A</v>
      </c>
      <c r="D4907" s="6" t="e">
        <f t="shared" si="137"/>
        <v>#N/A</v>
      </c>
      <c r="E4907" s="149" t="e">
        <f t="shared" si="136"/>
        <v>#N/A</v>
      </c>
      <c r="F4907" s="173">
        <v>1</v>
      </c>
      <c r="G4907" t="e">
        <f>VLOOKUP(A4907,'MASTER KEY'!$A$2:$K9905,11,FALSE)</f>
        <v>#N/A</v>
      </c>
      <c r="H4907">
        <v>0</v>
      </c>
    </row>
    <row r="4908" spans="1:8">
      <c r="A4908" s="6">
        <f>'MASTER KEY'!A4908</f>
        <v>0</v>
      </c>
      <c r="B4908" t="e">
        <f>VLOOKUP(A4908,'MASTER KEY'!$A$2:$B10868,2,FALSE)</f>
        <v>#N/A</v>
      </c>
      <c r="C4908" s="149" t="e">
        <f>VLOOKUP(A4908,'MASTER KEY'!$A$2:$C10868,3,TRUE)</f>
        <v>#N/A</v>
      </c>
      <c r="D4908" s="6" t="e">
        <f t="shared" si="137"/>
        <v>#N/A</v>
      </c>
      <c r="E4908" s="149" t="e">
        <f t="shared" si="136"/>
        <v>#N/A</v>
      </c>
      <c r="F4908" s="173">
        <v>1</v>
      </c>
      <c r="G4908" t="e">
        <f>VLOOKUP(A4908,'MASTER KEY'!$A$2:$K9906,11,FALSE)</f>
        <v>#N/A</v>
      </c>
      <c r="H4908">
        <v>0</v>
      </c>
    </row>
    <row r="4909" spans="1:8">
      <c r="A4909" s="6">
        <f>'MASTER KEY'!A4909</f>
        <v>0</v>
      </c>
      <c r="B4909" t="e">
        <f>VLOOKUP(A4909,'MASTER KEY'!$A$2:$B10869,2,FALSE)</f>
        <v>#N/A</v>
      </c>
      <c r="C4909" s="149" t="e">
        <f>VLOOKUP(A4909,'MASTER KEY'!$A$2:$C10869,3,TRUE)</f>
        <v>#N/A</v>
      </c>
      <c r="D4909" s="6" t="e">
        <f t="shared" si="137"/>
        <v>#N/A</v>
      </c>
      <c r="E4909" s="149" t="e">
        <f t="shared" si="136"/>
        <v>#N/A</v>
      </c>
      <c r="F4909" s="173">
        <v>1</v>
      </c>
      <c r="G4909" t="e">
        <f>VLOOKUP(A4909,'MASTER KEY'!$A$2:$K9907,11,FALSE)</f>
        <v>#N/A</v>
      </c>
      <c r="H4909">
        <v>0</v>
      </c>
    </row>
    <row r="4910" spans="1:8">
      <c r="A4910" s="6">
        <f>'MASTER KEY'!A4910</f>
        <v>0</v>
      </c>
      <c r="B4910" t="e">
        <f>VLOOKUP(A4910,'MASTER KEY'!$A$2:$B10870,2,FALSE)</f>
        <v>#N/A</v>
      </c>
      <c r="C4910" s="149" t="e">
        <f>VLOOKUP(A4910,'MASTER KEY'!$A$2:$C10870,3,TRUE)</f>
        <v>#N/A</v>
      </c>
      <c r="D4910" s="6" t="e">
        <f t="shared" si="137"/>
        <v>#N/A</v>
      </c>
      <c r="E4910" s="149" t="e">
        <f t="shared" si="136"/>
        <v>#N/A</v>
      </c>
      <c r="F4910" s="173">
        <v>1</v>
      </c>
      <c r="G4910" t="e">
        <f>VLOOKUP(A4910,'MASTER KEY'!$A$2:$K9908,11,FALSE)</f>
        <v>#N/A</v>
      </c>
      <c r="H4910">
        <v>0</v>
      </c>
    </row>
    <row r="4911" spans="1:8">
      <c r="A4911" s="6">
        <f>'MASTER KEY'!A4911</f>
        <v>0</v>
      </c>
      <c r="B4911" t="e">
        <f>VLOOKUP(A4911,'MASTER KEY'!$A$2:$B10871,2,FALSE)</f>
        <v>#N/A</v>
      </c>
      <c r="C4911" s="149" t="e">
        <f>VLOOKUP(A4911,'MASTER KEY'!$A$2:$C10871,3,TRUE)</f>
        <v>#N/A</v>
      </c>
      <c r="D4911" s="6" t="e">
        <f t="shared" si="137"/>
        <v>#N/A</v>
      </c>
      <c r="E4911" s="149" t="e">
        <f t="shared" si="136"/>
        <v>#N/A</v>
      </c>
      <c r="F4911" s="173">
        <v>1</v>
      </c>
      <c r="G4911" t="e">
        <f>VLOOKUP(A4911,'MASTER KEY'!$A$2:$K9909,11,FALSE)</f>
        <v>#N/A</v>
      </c>
      <c r="H4911">
        <v>0</v>
      </c>
    </row>
    <row r="4912" spans="1:8">
      <c r="A4912" s="6">
        <f>'MASTER KEY'!A4912</f>
        <v>0</v>
      </c>
      <c r="B4912" t="e">
        <f>VLOOKUP(A4912,'MASTER KEY'!$A$2:$B10872,2,FALSE)</f>
        <v>#N/A</v>
      </c>
      <c r="C4912" s="149" t="e">
        <f>VLOOKUP(A4912,'MASTER KEY'!$A$2:$C10872,3,TRUE)</f>
        <v>#N/A</v>
      </c>
      <c r="D4912" s="6" t="e">
        <f t="shared" si="137"/>
        <v>#N/A</v>
      </c>
      <c r="E4912" s="149" t="e">
        <f t="shared" si="136"/>
        <v>#N/A</v>
      </c>
      <c r="F4912" s="173">
        <v>1</v>
      </c>
      <c r="G4912" t="e">
        <f>VLOOKUP(A4912,'MASTER KEY'!$A$2:$K9910,11,FALSE)</f>
        <v>#N/A</v>
      </c>
      <c r="H4912">
        <v>0</v>
      </c>
    </row>
    <row r="4913" spans="1:8">
      <c r="A4913" s="6">
        <f>'MASTER KEY'!A4913</f>
        <v>0</v>
      </c>
      <c r="B4913" t="e">
        <f>VLOOKUP(A4913,'MASTER KEY'!$A$2:$B10873,2,FALSE)</f>
        <v>#N/A</v>
      </c>
      <c r="C4913" s="149" t="e">
        <f>VLOOKUP(A4913,'MASTER KEY'!$A$2:$C10873,3,TRUE)</f>
        <v>#N/A</v>
      </c>
      <c r="D4913" s="6" t="e">
        <f t="shared" si="137"/>
        <v>#N/A</v>
      </c>
      <c r="E4913" s="149" t="e">
        <f t="shared" si="136"/>
        <v>#N/A</v>
      </c>
      <c r="F4913" s="173">
        <v>1</v>
      </c>
      <c r="G4913" t="e">
        <f>VLOOKUP(A4913,'MASTER KEY'!$A$2:$K9911,11,FALSE)</f>
        <v>#N/A</v>
      </c>
      <c r="H4913">
        <v>0</v>
      </c>
    </row>
    <row r="4914" spans="1:8">
      <c r="A4914" s="6">
        <f>'MASTER KEY'!A4914</f>
        <v>0</v>
      </c>
      <c r="B4914" t="e">
        <f>VLOOKUP(A4914,'MASTER KEY'!$A$2:$B10874,2,FALSE)</f>
        <v>#N/A</v>
      </c>
      <c r="C4914" s="149" t="e">
        <f>VLOOKUP(A4914,'MASTER KEY'!$A$2:$C10874,3,TRUE)</f>
        <v>#N/A</v>
      </c>
      <c r="D4914" s="6" t="e">
        <f t="shared" si="137"/>
        <v>#N/A</v>
      </c>
      <c r="E4914" s="149" t="e">
        <f t="shared" si="136"/>
        <v>#N/A</v>
      </c>
      <c r="F4914" s="173">
        <v>1</v>
      </c>
      <c r="G4914" t="e">
        <f>VLOOKUP(A4914,'MASTER KEY'!$A$2:$K9912,11,FALSE)</f>
        <v>#N/A</v>
      </c>
      <c r="H4914">
        <v>0</v>
      </c>
    </row>
    <row r="4915" spans="1:8">
      <c r="A4915" s="6">
        <f>'MASTER KEY'!A4915</f>
        <v>0</v>
      </c>
      <c r="B4915" t="e">
        <f>VLOOKUP(A4915,'MASTER KEY'!$A$2:$B10875,2,FALSE)</f>
        <v>#N/A</v>
      </c>
      <c r="C4915" s="149" t="e">
        <f>VLOOKUP(A4915,'MASTER KEY'!$A$2:$C10875,3,TRUE)</f>
        <v>#N/A</v>
      </c>
      <c r="D4915" s="6" t="e">
        <f t="shared" si="137"/>
        <v>#N/A</v>
      </c>
      <c r="E4915" s="149" t="e">
        <f t="shared" si="136"/>
        <v>#N/A</v>
      </c>
      <c r="F4915" s="173">
        <v>1</v>
      </c>
      <c r="G4915" t="e">
        <f>VLOOKUP(A4915,'MASTER KEY'!$A$2:$K9913,11,FALSE)</f>
        <v>#N/A</v>
      </c>
      <c r="H4915">
        <v>0</v>
      </c>
    </row>
    <row r="4916" spans="1:8">
      <c r="A4916" s="6">
        <f>'MASTER KEY'!A4916</f>
        <v>0</v>
      </c>
      <c r="B4916" t="e">
        <f>VLOOKUP(A4916,'MASTER KEY'!$A$2:$B10876,2,FALSE)</f>
        <v>#N/A</v>
      </c>
      <c r="C4916" s="149" t="e">
        <f>VLOOKUP(A4916,'MASTER KEY'!$A$2:$C10876,3,TRUE)</f>
        <v>#N/A</v>
      </c>
      <c r="D4916" s="6" t="e">
        <f t="shared" si="137"/>
        <v>#N/A</v>
      </c>
      <c r="E4916" s="149" t="e">
        <f t="shared" si="136"/>
        <v>#N/A</v>
      </c>
      <c r="F4916" s="173">
        <v>1</v>
      </c>
      <c r="G4916" t="e">
        <f>VLOOKUP(A4916,'MASTER KEY'!$A$2:$K9914,11,FALSE)</f>
        <v>#N/A</v>
      </c>
      <c r="H4916">
        <v>0</v>
      </c>
    </row>
    <row r="4917" spans="1:8">
      <c r="A4917" s="6">
        <f>'MASTER KEY'!A4917</f>
        <v>0</v>
      </c>
      <c r="B4917" t="e">
        <f>VLOOKUP(A4917,'MASTER KEY'!$A$2:$B10877,2,FALSE)</f>
        <v>#N/A</v>
      </c>
      <c r="C4917" s="149" t="e">
        <f>VLOOKUP(A4917,'MASTER KEY'!$A$2:$C10877,3,TRUE)</f>
        <v>#N/A</v>
      </c>
      <c r="D4917" s="6" t="e">
        <f t="shared" si="137"/>
        <v>#N/A</v>
      </c>
      <c r="E4917" s="149" t="e">
        <f t="shared" si="136"/>
        <v>#N/A</v>
      </c>
      <c r="F4917" s="173">
        <v>1</v>
      </c>
      <c r="G4917" t="e">
        <f>VLOOKUP(A4917,'MASTER KEY'!$A$2:$K9915,11,FALSE)</f>
        <v>#N/A</v>
      </c>
      <c r="H4917">
        <v>0</v>
      </c>
    </row>
    <row r="4918" spans="1:8">
      <c r="A4918" s="6">
        <f>'MASTER KEY'!A4918</f>
        <v>0</v>
      </c>
      <c r="B4918" t="e">
        <f>VLOOKUP(A4918,'MASTER KEY'!$A$2:$B10878,2,FALSE)</f>
        <v>#N/A</v>
      </c>
      <c r="C4918" s="149" t="e">
        <f>VLOOKUP(A4918,'MASTER KEY'!$A$2:$C10878,3,TRUE)</f>
        <v>#N/A</v>
      </c>
      <c r="D4918" s="6" t="e">
        <f t="shared" si="137"/>
        <v>#N/A</v>
      </c>
      <c r="E4918" s="149" t="e">
        <f t="shared" si="136"/>
        <v>#N/A</v>
      </c>
      <c r="F4918" s="173">
        <v>1</v>
      </c>
      <c r="G4918" t="e">
        <f>VLOOKUP(A4918,'MASTER KEY'!$A$2:$K9916,11,FALSE)</f>
        <v>#N/A</v>
      </c>
      <c r="H4918">
        <v>0</v>
      </c>
    </row>
    <row r="4919" spans="1:8">
      <c r="A4919" s="6">
        <f>'MASTER KEY'!A4919</f>
        <v>0</v>
      </c>
      <c r="B4919" t="e">
        <f>VLOOKUP(A4919,'MASTER KEY'!$A$2:$B10879,2,FALSE)</f>
        <v>#N/A</v>
      </c>
      <c r="C4919" s="149" t="e">
        <f>VLOOKUP(A4919,'MASTER KEY'!$A$2:$C10879,3,TRUE)</f>
        <v>#N/A</v>
      </c>
      <c r="D4919" s="6" t="e">
        <f t="shared" si="137"/>
        <v>#N/A</v>
      </c>
      <c r="E4919" s="149" t="e">
        <f t="shared" si="136"/>
        <v>#N/A</v>
      </c>
      <c r="F4919" s="173">
        <v>1</v>
      </c>
      <c r="G4919" t="e">
        <f>VLOOKUP(A4919,'MASTER KEY'!$A$2:$K9917,11,FALSE)</f>
        <v>#N/A</v>
      </c>
      <c r="H4919">
        <v>0</v>
      </c>
    </row>
    <row r="4920" spans="1:8">
      <c r="A4920" s="6">
        <f>'MASTER KEY'!A4920</f>
        <v>0</v>
      </c>
      <c r="B4920" t="e">
        <f>VLOOKUP(A4920,'MASTER KEY'!$A$2:$B10880,2,FALSE)</f>
        <v>#N/A</v>
      </c>
      <c r="C4920" s="149" t="e">
        <f>VLOOKUP(A4920,'MASTER KEY'!$A$2:$C10880,3,TRUE)</f>
        <v>#N/A</v>
      </c>
      <c r="D4920" s="6" t="e">
        <f t="shared" si="137"/>
        <v>#N/A</v>
      </c>
      <c r="E4920" s="149" t="e">
        <f t="shared" ref="E4920:E4983" si="138">C4920</f>
        <v>#N/A</v>
      </c>
      <c r="F4920" s="173">
        <v>1</v>
      </c>
      <c r="G4920" t="e">
        <f>VLOOKUP(A4920,'MASTER KEY'!$A$2:$K9918,11,FALSE)</f>
        <v>#N/A</v>
      </c>
      <c r="H4920">
        <v>0</v>
      </c>
    </row>
    <row r="4921" spans="1:8">
      <c r="A4921" s="6">
        <f>'MASTER KEY'!A4921</f>
        <v>0</v>
      </c>
      <c r="B4921" t="e">
        <f>VLOOKUP(A4921,'MASTER KEY'!$A$2:$B10881,2,FALSE)</f>
        <v>#N/A</v>
      </c>
      <c r="C4921" s="149" t="e">
        <f>VLOOKUP(A4921,'MASTER KEY'!$A$2:$C10881,3,TRUE)</f>
        <v>#N/A</v>
      </c>
      <c r="D4921" s="6" t="e">
        <f t="shared" si="137"/>
        <v>#N/A</v>
      </c>
      <c r="E4921" s="149" t="e">
        <f t="shared" si="138"/>
        <v>#N/A</v>
      </c>
      <c r="F4921" s="173">
        <v>1</v>
      </c>
      <c r="G4921" t="e">
        <f>VLOOKUP(A4921,'MASTER KEY'!$A$2:$K9919,11,FALSE)</f>
        <v>#N/A</v>
      </c>
      <c r="H4921">
        <v>0</v>
      </c>
    </row>
    <row r="4922" spans="1:8">
      <c r="A4922" s="6">
        <f>'MASTER KEY'!A4922</f>
        <v>0</v>
      </c>
      <c r="B4922" t="e">
        <f>VLOOKUP(A4922,'MASTER KEY'!$A$2:$B10882,2,FALSE)</f>
        <v>#N/A</v>
      </c>
      <c r="C4922" s="149" t="e">
        <f>VLOOKUP(A4922,'MASTER KEY'!$A$2:$C10882,3,TRUE)</f>
        <v>#N/A</v>
      </c>
      <c r="D4922" s="6" t="e">
        <f t="shared" si="137"/>
        <v>#N/A</v>
      </c>
      <c r="E4922" s="149" t="e">
        <f t="shared" si="138"/>
        <v>#N/A</v>
      </c>
      <c r="F4922" s="173">
        <v>1</v>
      </c>
      <c r="G4922" t="e">
        <f>VLOOKUP(A4922,'MASTER KEY'!$A$2:$K9920,11,FALSE)</f>
        <v>#N/A</v>
      </c>
      <c r="H4922">
        <v>0</v>
      </c>
    </row>
    <row r="4923" spans="1:8">
      <c r="A4923" s="6">
        <f>'MASTER KEY'!A4923</f>
        <v>0</v>
      </c>
      <c r="B4923" t="e">
        <f>VLOOKUP(A4923,'MASTER KEY'!$A$2:$B10883,2,FALSE)</f>
        <v>#N/A</v>
      </c>
      <c r="C4923" s="149" t="e">
        <f>VLOOKUP(A4923,'MASTER KEY'!$A$2:$C10883,3,TRUE)</f>
        <v>#N/A</v>
      </c>
      <c r="D4923" s="6" t="e">
        <f t="shared" si="137"/>
        <v>#N/A</v>
      </c>
      <c r="E4923" s="149" t="e">
        <f t="shared" si="138"/>
        <v>#N/A</v>
      </c>
      <c r="F4923" s="173">
        <v>1</v>
      </c>
      <c r="G4923" t="e">
        <f>VLOOKUP(A4923,'MASTER KEY'!$A$2:$K9921,11,FALSE)</f>
        <v>#N/A</v>
      </c>
      <c r="H4923">
        <v>0</v>
      </c>
    </row>
    <row r="4924" spans="1:8">
      <c r="A4924" s="6">
        <f>'MASTER KEY'!A4924</f>
        <v>0</v>
      </c>
      <c r="B4924" t="e">
        <f>VLOOKUP(A4924,'MASTER KEY'!$A$2:$B10884,2,FALSE)</f>
        <v>#N/A</v>
      </c>
      <c r="C4924" s="149" t="e">
        <f>VLOOKUP(A4924,'MASTER KEY'!$A$2:$C10884,3,TRUE)</f>
        <v>#N/A</v>
      </c>
      <c r="D4924" s="6" t="e">
        <f t="shared" si="137"/>
        <v>#N/A</v>
      </c>
      <c r="E4924" s="149" t="e">
        <f t="shared" si="138"/>
        <v>#N/A</v>
      </c>
      <c r="F4924" s="173">
        <v>1</v>
      </c>
      <c r="G4924" t="e">
        <f>VLOOKUP(A4924,'MASTER KEY'!$A$2:$K9922,11,FALSE)</f>
        <v>#N/A</v>
      </c>
      <c r="H4924">
        <v>0</v>
      </c>
    </row>
    <row r="4925" spans="1:8">
      <c r="A4925" s="6">
        <f>'MASTER KEY'!A4925</f>
        <v>0</v>
      </c>
      <c r="B4925" t="e">
        <f>VLOOKUP(A4925,'MASTER KEY'!$A$2:$B10885,2,FALSE)</f>
        <v>#N/A</v>
      </c>
      <c r="C4925" s="149" t="e">
        <f>VLOOKUP(A4925,'MASTER KEY'!$A$2:$C10885,3,TRUE)</f>
        <v>#N/A</v>
      </c>
      <c r="D4925" s="6" t="e">
        <f t="shared" si="137"/>
        <v>#N/A</v>
      </c>
      <c r="E4925" s="149" t="e">
        <f t="shared" si="138"/>
        <v>#N/A</v>
      </c>
      <c r="F4925" s="173">
        <v>1</v>
      </c>
      <c r="G4925" t="e">
        <f>VLOOKUP(A4925,'MASTER KEY'!$A$2:$K9923,11,FALSE)</f>
        <v>#N/A</v>
      </c>
      <c r="H4925">
        <v>0</v>
      </c>
    </row>
    <row r="4926" spans="1:8">
      <c r="A4926" s="6">
        <f>'MASTER KEY'!A4926</f>
        <v>0</v>
      </c>
      <c r="B4926" t="e">
        <f>VLOOKUP(A4926,'MASTER KEY'!$A$2:$B10886,2,FALSE)</f>
        <v>#N/A</v>
      </c>
      <c r="C4926" s="149" t="e">
        <f>VLOOKUP(A4926,'MASTER KEY'!$A$2:$C10886,3,TRUE)</f>
        <v>#N/A</v>
      </c>
      <c r="D4926" s="6" t="e">
        <f t="shared" si="137"/>
        <v>#N/A</v>
      </c>
      <c r="E4926" s="149" t="e">
        <f t="shared" si="138"/>
        <v>#N/A</v>
      </c>
      <c r="F4926" s="173">
        <v>1</v>
      </c>
      <c r="G4926" t="e">
        <f>VLOOKUP(A4926,'MASTER KEY'!$A$2:$K9924,11,FALSE)</f>
        <v>#N/A</v>
      </c>
      <c r="H4926">
        <v>0</v>
      </c>
    </row>
    <row r="4927" spans="1:8">
      <c r="A4927" s="6">
        <f>'MASTER KEY'!A4927</f>
        <v>0</v>
      </c>
      <c r="B4927" t="e">
        <f>VLOOKUP(A4927,'MASTER KEY'!$A$2:$B10887,2,FALSE)</f>
        <v>#N/A</v>
      </c>
      <c r="C4927" s="149" t="e">
        <f>VLOOKUP(A4927,'MASTER KEY'!$A$2:$C10887,3,TRUE)</f>
        <v>#N/A</v>
      </c>
      <c r="D4927" s="6" t="e">
        <f t="shared" si="137"/>
        <v>#N/A</v>
      </c>
      <c r="E4927" s="149" t="e">
        <f t="shared" si="138"/>
        <v>#N/A</v>
      </c>
      <c r="F4927" s="173">
        <v>1</v>
      </c>
      <c r="G4927" t="e">
        <f>VLOOKUP(A4927,'MASTER KEY'!$A$2:$K9925,11,FALSE)</f>
        <v>#N/A</v>
      </c>
      <c r="H4927">
        <v>0</v>
      </c>
    </row>
    <row r="4928" spans="1:8">
      <c r="A4928" s="6">
        <f>'MASTER KEY'!A4928</f>
        <v>0</v>
      </c>
      <c r="B4928" t="e">
        <f>VLOOKUP(A4928,'MASTER KEY'!$A$2:$B10888,2,FALSE)</f>
        <v>#N/A</v>
      </c>
      <c r="C4928" s="149" t="e">
        <f>VLOOKUP(A4928,'MASTER KEY'!$A$2:$C10888,3,TRUE)</f>
        <v>#N/A</v>
      </c>
      <c r="D4928" s="6" t="e">
        <f t="shared" si="137"/>
        <v>#N/A</v>
      </c>
      <c r="E4928" s="149" t="e">
        <f t="shared" si="138"/>
        <v>#N/A</v>
      </c>
      <c r="F4928" s="173">
        <v>1</v>
      </c>
      <c r="G4928" t="e">
        <f>VLOOKUP(A4928,'MASTER KEY'!$A$2:$K9926,11,FALSE)</f>
        <v>#N/A</v>
      </c>
      <c r="H4928">
        <v>0</v>
      </c>
    </row>
    <row r="4929" spans="1:8">
      <c r="A4929" s="6">
        <f>'MASTER KEY'!A4929</f>
        <v>0</v>
      </c>
      <c r="B4929" t="e">
        <f>VLOOKUP(A4929,'MASTER KEY'!$A$2:$B10889,2,FALSE)</f>
        <v>#N/A</v>
      </c>
      <c r="C4929" s="149" t="e">
        <f>VLOOKUP(A4929,'MASTER KEY'!$A$2:$C10889,3,TRUE)</f>
        <v>#N/A</v>
      </c>
      <c r="D4929" s="6" t="e">
        <f t="shared" si="137"/>
        <v>#N/A</v>
      </c>
      <c r="E4929" s="149" t="e">
        <f t="shared" si="138"/>
        <v>#N/A</v>
      </c>
      <c r="F4929" s="173">
        <v>1</v>
      </c>
      <c r="G4929" t="e">
        <f>VLOOKUP(A4929,'MASTER KEY'!$A$2:$K9927,11,FALSE)</f>
        <v>#N/A</v>
      </c>
      <c r="H4929">
        <v>0</v>
      </c>
    </row>
    <row r="4930" spans="1:8">
      <c r="A4930" s="6">
        <f>'MASTER KEY'!A4930</f>
        <v>0</v>
      </c>
      <c r="B4930" t="e">
        <f>VLOOKUP(A4930,'MASTER KEY'!$A$2:$B10890,2,FALSE)</f>
        <v>#N/A</v>
      </c>
      <c r="C4930" s="149" t="e">
        <f>VLOOKUP(A4930,'MASTER KEY'!$A$2:$C10890,3,TRUE)</f>
        <v>#N/A</v>
      </c>
      <c r="D4930" s="6" t="e">
        <f t="shared" si="137"/>
        <v>#N/A</v>
      </c>
      <c r="E4930" s="149" t="e">
        <f t="shared" si="138"/>
        <v>#N/A</v>
      </c>
      <c r="F4930" s="173">
        <v>1</v>
      </c>
      <c r="G4930" t="e">
        <f>VLOOKUP(A4930,'MASTER KEY'!$A$2:$K9928,11,FALSE)</f>
        <v>#N/A</v>
      </c>
      <c r="H4930">
        <v>0</v>
      </c>
    </row>
    <row r="4931" spans="1:8">
      <c r="A4931" s="6">
        <f>'MASTER KEY'!A4931</f>
        <v>0</v>
      </c>
      <c r="B4931" t="e">
        <f>VLOOKUP(A4931,'MASTER KEY'!$A$2:$B10891,2,FALSE)</f>
        <v>#N/A</v>
      </c>
      <c r="C4931" s="149" t="e">
        <f>VLOOKUP(A4931,'MASTER KEY'!$A$2:$C10891,3,TRUE)</f>
        <v>#N/A</v>
      </c>
      <c r="D4931" s="6" t="e">
        <f t="shared" si="137"/>
        <v>#N/A</v>
      </c>
      <c r="E4931" s="149" t="e">
        <f t="shared" si="138"/>
        <v>#N/A</v>
      </c>
      <c r="F4931" s="173">
        <v>1</v>
      </c>
      <c r="G4931" t="e">
        <f>VLOOKUP(A4931,'MASTER KEY'!$A$2:$K9929,11,FALSE)</f>
        <v>#N/A</v>
      </c>
      <c r="H4931">
        <v>0</v>
      </c>
    </row>
    <row r="4932" spans="1:8">
      <c r="A4932" s="6">
        <f>'MASTER KEY'!A4932</f>
        <v>0</v>
      </c>
      <c r="B4932" t="e">
        <f>VLOOKUP(A4932,'MASTER KEY'!$A$2:$B10892,2,FALSE)</f>
        <v>#N/A</v>
      </c>
      <c r="C4932" s="149" t="e">
        <f>VLOOKUP(A4932,'MASTER KEY'!$A$2:$C10892,3,TRUE)</f>
        <v>#N/A</v>
      </c>
      <c r="D4932" s="6" t="e">
        <f t="shared" si="137"/>
        <v>#N/A</v>
      </c>
      <c r="E4932" s="149" t="e">
        <f t="shared" si="138"/>
        <v>#N/A</v>
      </c>
      <c r="F4932" s="173">
        <v>1</v>
      </c>
      <c r="G4932" t="e">
        <f>VLOOKUP(A4932,'MASTER KEY'!$A$2:$K9930,11,FALSE)</f>
        <v>#N/A</v>
      </c>
      <c r="H4932">
        <v>0</v>
      </c>
    </row>
    <row r="4933" spans="1:8">
      <c r="A4933" s="6">
        <f>'MASTER KEY'!A4933</f>
        <v>0</v>
      </c>
      <c r="B4933" t="e">
        <f>VLOOKUP(A4933,'MASTER KEY'!$A$2:$B10893,2,FALSE)</f>
        <v>#N/A</v>
      </c>
      <c r="C4933" s="149" t="e">
        <f>VLOOKUP(A4933,'MASTER KEY'!$A$2:$C10893,3,TRUE)</f>
        <v>#N/A</v>
      </c>
      <c r="D4933" s="6" t="e">
        <f t="shared" si="137"/>
        <v>#N/A</v>
      </c>
      <c r="E4933" s="149" t="e">
        <f t="shared" si="138"/>
        <v>#N/A</v>
      </c>
      <c r="F4933" s="173">
        <v>1</v>
      </c>
      <c r="G4933" t="e">
        <f>VLOOKUP(A4933,'MASTER KEY'!$A$2:$K9931,11,FALSE)</f>
        <v>#N/A</v>
      </c>
      <c r="H4933">
        <v>0</v>
      </c>
    </row>
    <row r="4934" spans="1:8">
      <c r="A4934" s="6">
        <f>'MASTER KEY'!A4934</f>
        <v>0</v>
      </c>
      <c r="B4934" t="e">
        <f>VLOOKUP(A4934,'MASTER KEY'!$A$2:$B10894,2,FALSE)</f>
        <v>#N/A</v>
      </c>
      <c r="C4934" s="149" t="e">
        <f>VLOOKUP(A4934,'MASTER KEY'!$A$2:$C10894,3,TRUE)</f>
        <v>#N/A</v>
      </c>
      <c r="D4934" s="6" t="e">
        <f t="shared" si="137"/>
        <v>#N/A</v>
      </c>
      <c r="E4934" s="149" t="e">
        <f t="shared" si="138"/>
        <v>#N/A</v>
      </c>
      <c r="F4934" s="173">
        <v>1</v>
      </c>
      <c r="G4934" t="e">
        <f>VLOOKUP(A4934,'MASTER KEY'!$A$2:$K9932,11,FALSE)</f>
        <v>#N/A</v>
      </c>
      <c r="H4934">
        <v>0</v>
      </c>
    </row>
    <row r="4935" spans="1:8">
      <c r="A4935" s="6">
        <f>'MASTER KEY'!A4935</f>
        <v>0</v>
      </c>
      <c r="B4935" t="e">
        <f>VLOOKUP(A4935,'MASTER KEY'!$A$2:$B10895,2,FALSE)</f>
        <v>#N/A</v>
      </c>
      <c r="C4935" s="149" t="e">
        <f>VLOOKUP(A4935,'MASTER KEY'!$A$2:$C10895,3,TRUE)</f>
        <v>#N/A</v>
      </c>
      <c r="D4935" s="6" t="e">
        <f t="shared" si="137"/>
        <v>#N/A</v>
      </c>
      <c r="E4935" s="149" t="e">
        <f t="shared" si="138"/>
        <v>#N/A</v>
      </c>
      <c r="F4935" s="173">
        <v>1</v>
      </c>
      <c r="G4935" t="e">
        <f>VLOOKUP(A4935,'MASTER KEY'!$A$2:$K9933,11,FALSE)</f>
        <v>#N/A</v>
      </c>
      <c r="H4935">
        <v>0</v>
      </c>
    </row>
    <row r="4936" spans="1:8">
      <c r="A4936" s="6">
        <f>'MASTER KEY'!A4936</f>
        <v>0</v>
      </c>
      <c r="B4936" t="e">
        <f>VLOOKUP(A4936,'MASTER KEY'!$A$2:$B10896,2,FALSE)</f>
        <v>#N/A</v>
      </c>
      <c r="C4936" s="149" t="e">
        <f>VLOOKUP(A4936,'MASTER KEY'!$A$2:$C10896,3,TRUE)</f>
        <v>#N/A</v>
      </c>
      <c r="D4936" s="6" t="e">
        <f t="shared" si="137"/>
        <v>#N/A</v>
      </c>
      <c r="E4936" s="149" t="e">
        <f t="shared" si="138"/>
        <v>#N/A</v>
      </c>
      <c r="F4936" s="173">
        <v>1</v>
      </c>
      <c r="G4936" t="e">
        <f>VLOOKUP(A4936,'MASTER KEY'!$A$2:$K9934,11,FALSE)</f>
        <v>#N/A</v>
      </c>
      <c r="H4936">
        <v>0</v>
      </c>
    </row>
    <row r="4937" spans="1:8">
      <c r="A4937" s="6">
        <f>'MASTER KEY'!A4937</f>
        <v>0</v>
      </c>
      <c r="B4937" t="e">
        <f>VLOOKUP(A4937,'MASTER KEY'!$A$2:$B10897,2,FALSE)</f>
        <v>#N/A</v>
      </c>
      <c r="C4937" s="149" t="e">
        <f>VLOOKUP(A4937,'MASTER KEY'!$A$2:$C10897,3,TRUE)</f>
        <v>#N/A</v>
      </c>
      <c r="D4937" s="6" t="e">
        <f t="shared" si="137"/>
        <v>#N/A</v>
      </c>
      <c r="E4937" s="149" t="e">
        <f t="shared" si="138"/>
        <v>#N/A</v>
      </c>
      <c r="F4937" s="173">
        <v>1</v>
      </c>
      <c r="G4937" t="e">
        <f>VLOOKUP(A4937,'MASTER KEY'!$A$2:$K9935,11,FALSE)</f>
        <v>#N/A</v>
      </c>
      <c r="H4937">
        <v>0</v>
      </c>
    </row>
    <row r="4938" spans="1:8">
      <c r="A4938" s="6">
        <f>'MASTER KEY'!A4938</f>
        <v>0</v>
      </c>
      <c r="B4938" t="e">
        <f>VLOOKUP(A4938,'MASTER KEY'!$A$2:$B10898,2,FALSE)</f>
        <v>#N/A</v>
      </c>
      <c r="C4938" s="149" t="e">
        <f>VLOOKUP(A4938,'MASTER KEY'!$A$2:$C10898,3,TRUE)</f>
        <v>#N/A</v>
      </c>
      <c r="D4938" s="6" t="e">
        <f t="shared" si="137"/>
        <v>#N/A</v>
      </c>
      <c r="E4938" s="149" t="e">
        <f t="shared" si="138"/>
        <v>#N/A</v>
      </c>
      <c r="F4938" s="173">
        <v>1</v>
      </c>
      <c r="G4938" t="e">
        <f>VLOOKUP(A4938,'MASTER KEY'!$A$2:$K9936,11,FALSE)</f>
        <v>#N/A</v>
      </c>
      <c r="H4938">
        <v>0</v>
      </c>
    </row>
    <row r="4939" spans="1:8">
      <c r="A4939" s="6">
        <f>'MASTER KEY'!A4939</f>
        <v>0</v>
      </c>
      <c r="B4939" t="e">
        <f>VLOOKUP(A4939,'MASTER KEY'!$A$2:$B10899,2,FALSE)</f>
        <v>#N/A</v>
      </c>
      <c r="C4939" s="149" t="e">
        <f>VLOOKUP(A4939,'MASTER KEY'!$A$2:$C10899,3,TRUE)</f>
        <v>#N/A</v>
      </c>
      <c r="D4939" s="6" t="e">
        <f t="shared" ref="D4939:D4999" si="139">SUBSTITUTE(SUBSTITUTE(SUBSTITUTE(SUBSTITUTE(SUBSTITUTE(SUBSTITUTE(SUBSTITUTE(SUBSTITUTE(SUBSTITUTE(SUBSTITUTE(SUBSTITUTE(SUBSTITUTE(B4939," ","_"),"%",""),"(",""),")",""),"/",""),",",""),"-",""),".",""),"'",""),"&lt;",""),"&gt;",""),"=","")</f>
        <v>#N/A</v>
      </c>
      <c r="E4939" s="149" t="e">
        <f t="shared" si="138"/>
        <v>#N/A</v>
      </c>
      <c r="F4939" s="173">
        <v>1</v>
      </c>
      <c r="G4939" t="e">
        <f>VLOOKUP(A4939,'MASTER KEY'!$A$2:$K9937,11,FALSE)</f>
        <v>#N/A</v>
      </c>
      <c r="H4939">
        <v>0</v>
      </c>
    </row>
    <row r="4940" spans="1:8">
      <c r="A4940" s="6">
        <f>'MASTER KEY'!A4940</f>
        <v>0</v>
      </c>
      <c r="B4940" t="e">
        <f>VLOOKUP(A4940,'MASTER KEY'!$A$2:$B10900,2,FALSE)</f>
        <v>#N/A</v>
      </c>
      <c r="C4940" s="149" t="e">
        <f>VLOOKUP(A4940,'MASTER KEY'!$A$2:$C10900,3,TRUE)</f>
        <v>#N/A</v>
      </c>
      <c r="D4940" s="6" t="e">
        <f t="shared" si="139"/>
        <v>#N/A</v>
      </c>
      <c r="E4940" s="149" t="e">
        <f t="shared" si="138"/>
        <v>#N/A</v>
      </c>
      <c r="F4940" s="173">
        <v>1</v>
      </c>
      <c r="G4940" t="e">
        <f>VLOOKUP(A4940,'MASTER KEY'!$A$2:$K9938,11,FALSE)</f>
        <v>#N/A</v>
      </c>
      <c r="H4940">
        <v>0</v>
      </c>
    </row>
    <row r="4941" spans="1:8">
      <c r="A4941" s="6">
        <f>'MASTER KEY'!A4941</f>
        <v>0</v>
      </c>
      <c r="B4941" t="e">
        <f>VLOOKUP(A4941,'MASTER KEY'!$A$2:$B10901,2,FALSE)</f>
        <v>#N/A</v>
      </c>
      <c r="C4941" s="149" t="e">
        <f>VLOOKUP(A4941,'MASTER KEY'!$A$2:$C10901,3,TRUE)</f>
        <v>#N/A</v>
      </c>
      <c r="D4941" s="6" t="e">
        <f t="shared" si="139"/>
        <v>#N/A</v>
      </c>
      <c r="E4941" s="149" t="e">
        <f t="shared" si="138"/>
        <v>#N/A</v>
      </c>
      <c r="F4941" s="173">
        <v>1</v>
      </c>
      <c r="G4941" t="e">
        <f>VLOOKUP(A4941,'MASTER KEY'!$A$2:$K9939,11,FALSE)</f>
        <v>#N/A</v>
      </c>
      <c r="H4941">
        <v>0</v>
      </c>
    </row>
    <row r="4942" spans="1:8">
      <c r="A4942" s="6">
        <f>'MASTER KEY'!A4942</f>
        <v>0</v>
      </c>
      <c r="B4942" t="e">
        <f>VLOOKUP(A4942,'MASTER KEY'!$A$2:$B10902,2,FALSE)</f>
        <v>#N/A</v>
      </c>
      <c r="C4942" s="149" t="e">
        <f>VLOOKUP(A4942,'MASTER KEY'!$A$2:$C10902,3,TRUE)</f>
        <v>#N/A</v>
      </c>
      <c r="D4942" s="6" t="e">
        <f t="shared" si="139"/>
        <v>#N/A</v>
      </c>
      <c r="E4942" s="149" t="e">
        <f t="shared" si="138"/>
        <v>#N/A</v>
      </c>
      <c r="F4942" s="173">
        <v>1</v>
      </c>
      <c r="G4942" t="e">
        <f>VLOOKUP(A4942,'MASTER KEY'!$A$2:$K9940,11,FALSE)</f>
        <v>#N/A</v>
      </c>
      <c r="H4942">
        <v>0</v>
      </c>
    </row>
    <row r="4943" spans="1:8">
      <c r="A4943" s="6">
        <f>'MASTER KEY'!A4943</f>
        <v>0</v>
      </c>
      <c r="B4943" t="e">
        <f>VLOOKUP(A4943,'MASTER KEY'!$A$2:$B10903,2,FALSE)</f>
        <v>#N/A</v>
      </c>
      <c r="C4943" s="149" t="e">
        <f>VLOOKUP(A4943,'MASTER KEY'!$A$2:$C10903,3,TRUE)</f>
        <v>#N/A</v>
      </c>
      <c r="D4943" s="6" t="e">
        <f t="shared" si="139"/>
        <v>#N/A</v>
      </c>
      <c r="E4943" s="149" t="e">
        <f t="shared" si="138"/>
        <v>#N/A</v>
      </c>
      <c r="F4943" s="173">
        <v>1</v>
      </c>
      <c r="G4943" t="e">
        <f>VLOOKUP(A4943,'MASTER KEY'!$A$2:$K9941,11,FALSE)</f>
        <v>#N/A</v>
      </c>
      <c r="H4943">
        <v>0</v>
      </c>
    </row>
    <row r="4944" spans="1:8">
      <c r="A4944" s="6">
        <f>'MASTER KEY'!A4944</f>
        <v>0</v>
      </c>
      <c r="B4944" t="e">
        <f>VLOOKUP(A4944,'MASTER KEY'!$A$2:$B10904,2,FALSE)</f>
        <v>#N/A</v>
      </c>
      <c r="C4944" s="149" t="e">
        <f>VLOOKUP(A4944,'MASTER KEY'!$A$2:$C10904,3,TRUE)</f>
        <v>#N/A</v>
      </c>
      <c r="D4944" s="6" t="e">
        <f t="shared" si="139"/>
        <v>#N/A</v>
      </c>
      <c r="E4944" s="149" t="e">
        <f t="shared" si="138"/>
        <v>#N/A</v>
      </c>
      <c r="F4944" s="173">
        <v>1</v>
      </c>
      <c r="G4944" t="e">
        <f>VLOOKUP(A4944,'MASTER KEY'!$A$2:$K9942,11,FALSE)</f>
        <v>#N/A</v>
      </c>
      <c r="H4944">
        <v>0</v>
      </c>
    </row>
    <row r="4945" spans="1:8">
      <c r="A4945" s="6">
        <f>'MASTER KEY'!A4945</f>
        <v>0</v>
      </c>
      <c r="B4945" t="e">
        <f>VLOOKUP(A4945,'MASTER KEY'!$A$2:$B10905,2,FALSE)</f>
        <v>#N/A</v>
      </c>
      <c r="C4945" s="149" t="e">
        <f>VLOOKUP(A4945,'MASTER KEY'!$A$2:$C10905,3,TRUE)</f>
        <v>#N/A</v>
      </c>
      <c r="D4945" s="6" t="e">
        <f t="shared" si="139"/>
        <v>#N/A</v>
      </c>
      <c r="E4945" s="149" t="e">
        <f t="shared" si="138"/>
        <v>#N/A</v>
      </c>
      <c r="F4945" s="173">
        <v>1</v>
      </c>
      <c r="G4945" t="e">
        <f>VLOOKUP(A4945,'MASTER KEY'!$A$2:$K9943,11,FALSE)</f>
        <v>#N/A</v>
      </c>
      <c r="H4945">
        <v>0</v>
      </c>
    </row>
    <row r="4946" spans="1:8">
      <c r="A4946" s="6">
        <f>'MASTER KEY'!A4946</f>
        <v>0</v>
      </c>
      <c r="B4946" t="e">
        <f>VLOOKUP(A4946,'MASTER KEY'!$A$2:$B10906,2,FALSE)</f>
        <v>#N/A</v>
      </c>
      <c r="C4946" s="149" t="e">
        <f>VLOOKUP(A4946,'MASTER KEY'!$A$2:$C10906,3,TRUE)</f>
        <v>#N/A</v>
      </c>
      <c r="D4946" s="6" t="e">
        <f t="shared" si="139"/>
        <v>#N/A</v>
      </c>
      <c r="E4946" s="149" t="e">
        <f t="shared" si="138"/>
        <v>#N/A</v>
      </c>
      <c r="F4946" s="173">
        <v>1</v>
      </c>
      <c r="G4946" t="e">
        <f>VLOOKUP(A4946,'MASTER KEY'!$A$2:$K9944,11,FALSE)</f>
        <v>#N/A</v>
      </c>
      <c r="H4946">
        <v>0</v>
      </c>
    </row>
    <row r="4947" spans="1:8">
      <c r="A4947" s="6">
        <f>'MASTER KEY'!A4947</f>
        <v>0</v>
      </c>
      <c r="B4947" t="e">
        <f>VLOOKUP(A4947,'MASTER KEY'!$A$2:$B10907,2,FALSE)</f>
        <v>#N/A</v>
      </c>
      <c r="C4947" s="149" t="e">
        <f>VLOOKUP(A4947,'MASTER KEY'!$A$2:$C10907,3,TRUE)</f>
        <v>#N/A</v>
      </c>
      <c r="D4947" s="6" t="e">
        <f t="shared" si="139"/>
        <v>#N/A</v>
      </c>
      <c r="E4947" s="149" t="e">
        <f t="shared" si="138"/>
        <v>#N/A</v>
      </c>
      <c r="F4947" s="173">
        <v>1</v>
      </c>
      <c r="G4947" t="e">
        <f>VLOOKUP(A4947,'MASTER KEY'!$A$2:$K9945,11,FALSE)</f>
        <v>#N/A</v>
      </c>
      <c r="H4947">
        <v>0</v>
      </c>
    </row>
    <row r="4948" spans="1:8">
      <c r="A4948" s="6">
        <f>'MASTER KEY'!A4948</f>
        <v>0</v>
      </c>
      <c r="B4948" t="e">
        <f>VLOOKUP(A4948,'MASTER KEY'!$A$2:$B10908,2,FALSE)</f>
        <v>#N/A</v>
      </c>
      <c r="C4948" s="149" t="e">
        <f>VLOOKUP(A4948,'MASTER KEY'!$A$2:$C10908,3,TRUE)</f>
        <v>#N/A</v>
      </c>
      <c r="D4948" s="6" t="e">
        <f t="shared" si="139"/>
        <v>#N/A</v>
      </c>
      <c r="E4948" s="149" t="e">
        <f t="shared" si="138"/>
        <v>#N/A</v>
      </c>
      <c r="F4948" s="173">
        <v>1</v>
      </c>
      <c r="G4948" t="e">
        <f>VLOOKUP(A4948,'MASTER KEY'!$A$2:$K9946,11,FALSE)</f>
        <v>#N/A</v>
      </c>
      <c r="H4948">
        <v>0</v>
      </c>
    </row>
    <row r="4949" spans="1:8">
      <c r="A4949" s="6">
        <f>'MASTER KEY'!A4949</f>
        <v>0</v>
      </c>
      <c r="B4949" t="e">
        <f>VLOOKUP(A4949,'MASTER KEY'!$A$2:$B10909,2,FALSE)</f>
        <v>#N/A</v>
      </c>
      <c r="C4949" s="149" t="e">
        <f>VLOOKUP(A4949,'MASTER KEY'!$A$2:$C10909,3,TRUE)</f>
        <v>#N/A</v>
      </c>
      <c r="D4949" s="6" t="e">
        <f t="shared" si="139"/>
        <v>#N/A</v>
      </c>
      <c r="E4949" s="149" t="e">
        <f t="shared" si="138"/>
        <v>#N/A</v>
      </c>
      <c r="F4949" s="173">
        <v>1</v>
      </c>
      <c r="G4949" t="e">
        <f>VLOOKUP(A4949,'MASTER KEY'!$A$2:$K9947,11,FALSE)</f>
        <v>#N/A</v>
      </c>
      <c r="H4949">
        <v>0</v>
      </c>
    </row>
    <row r="4950" spans="1:8">
      <c r="A4950" s="6">
        <f>'MASTER KEY'!A4950</f>
        <v>0</v>
      </c>
      <c r="B4950" t="e">
        <f>VLOOKUP(A4950,'MASTER KEY'!$A$2:$B10910,2,FALSE)</f>
        <v>#N/A</v>
      </c>
      <c r="C4950" s="149" t="e">
        <f>VLOOKUP(A4950,'MASTER KEY'!$A$2:$C10910,3,TRUE)</f>
        <v>#N/A</v>
      </c>
      <c r="D4950" s="6" t="e">
        <f t="shared" si="139"/>
        <v>#N/A</v>
      </c>
      <c r="E4950" s="149" t="e">
        <f t="shared" si="138"/>
        <v>#N/A</v>
      </c>
      <c r="F4950" s="173">
        <v>1</v>
      </c>
      <c r="G4950" t="e">
        <f>VLOOKUP(A4950,'MASTER KEY'!$A$2:$K9948,11,FALSE)</f>
        <v>#N/A</v>
      </c>
      <c r="H4950">
        <v>0</v>
      </c>
    </row>
    <row r="4951" spans="1:8">
      <c r="A4951" s="6">
        <f>'MASTER KEY'!A4951</f>
        <v>0</v>
      </c>
      <c r="B4951" t="e">
        <f>VLOOKUP(A4951,'MASTER KEY'!$A$2:$B10911,2,FALSE)</f>
        <v>#N/A</v>
      </c>
      <c r="C4951" s="149" t="e">
        <f>VLOOKUP(A4951,'MASTER KEY'!$A$2:$C10911,3,TRUE)</f>
        <v>#N/A</v>
      </c>
      <c r="D4951" s="6" t="e">
        <f t="shared" si="139"/>
        <v>#N/A</v>
      </c>
      <c r="E4951" s="149" t="e">
        <f t="shared" si="138"/>
        <v>#N/A</v>
      </c>
      <c r="F4951" s="173">
        <v>1</v>
      </c>
      <c r="G4951" t="e">
        <f>VLOOKUP(A4951,'MASTER KEY'!$A$2:$K9949,11,FALSE)</f>
        <v>#N/A</v>
      </c>
      <c r="H4951">
        <v>0</v>
      </c>
    </row>
    <row r="4952" spans="1:8">
      <c r="A4952" s="6">
        <f>'MASTER KEY'!A4952</f>
        <v>0</v>
      </c>
      <c r="B4952" t="e">
        <f>VLOOKUP(A4952,'MASTER KEY'!$A$2:$B10912,2,FALSE)</f>
        <v>#N/A</v>
      </c>
      <c r="C4952" s="149" t="e">
        <f>VLOOKUP(A4952,'MASTER KEY'!$A$2:$C10912,3,TRUE)</f>
        <v>#N/A</v>
      </c>
      <c r="D4952" s="6" t="e">
        <f t="shared" si="139"/>
        <v>#N/A</v>
      </c>
      <c r="E4952" s="149" t="e">
        <f t="shared" si="138"/>
        <v>#N/A</v>
      </c>
      <c r="F4952" s="173">
        <v>1</v>
      </c>
      <c r="G4952" t="e">
        <f>VLOOKUP(A4952,'MASTER KEY'!$A$2:$K9950,11,FALSE)</f>
        <v>#N/A</v>
      </c>
      <c r="H4952">
        <v>0</v>
      </c>
    </row>
    <row r="4953" spans="1:8">
      <c r="A4953" s="6">
        <f>'MASTER KEY'!A4953</f>
        <v>0</v>
      </c>
      <c r="B4953" t="e">
        <f>VLOOKUP(A4953,'MASTER KEY'!$A$2:$B10913,2,FALSE)</f>
        <v>#N/A</v>
      </c>
      <c r="C4953" s="149" t="e">
        <f>VLOOKUP(A4953,'MASTER KEY'!$A$2:$C10913,3,TRUE)</f>
        <v>#N/A</v>
      </c>
      <c r="D4953" s="6" t="e">
        <f t="shared" si="139"/>
        <v>#N/A</v>
      </c>
      <c r="E4953" s="149" t="e">
        <f t="shared" si="138"/>
        <v>#N/A</v>
      </c>
      <c r="F4953" s="173">
        <v>1</v>
      </c>
      <c r="G4953" t="e">
        <f>VLOOKUP(A4953,'MASTER KEY'!$A$2:$K9951,11,FALSE)</f>
        <v>#N/A</v>
      </c>
      <c r="H4953">
        <v>0</v>
      </c>
    </row>
    <row r="4954" spans="1:8">
      <c r="A4954" s="6">
        <f>'MASTER KEY'!A4954</f>
        <v>0</v>
      </c>
      <c r="B4954" t="e">
        <f>VLOOKUP(A4954,'MASTER KEY'!$A$2:$B10914,2,FALSE)</f>
        <v>#N/A</v>
      </c>
      <c r="C4954" s="149" t="e">
        <f>VLOOKUP(A4954,'MASTER KEY'!$A$2:$C10914,3,TRUE)</f>
        <v>#N/A</v>
      </c>
      <c r="D4954" s="6" t="e">
        <f t="shared" si="139"/>
        <v>#N/A</v>
      </c>
      <c r="E4954" s="149" t="e">
        <f t="shared" si="138"/>
        <v>#N/A</v>
      </c>
      <c r="F4954" s="173">
        <v>1</v>
      </c>
      <c r="G4954" t="e">
        <f>VLOOKUP(A4954,'MASTER KEY'!$A$2:$K9952,11,FALSE)</f>
        <v>#N/A</v>
      </c>
      <c r="H4954">
        <v>0</v>
      </c>
    </row>
    <row r="4955" spans="1:8">
      <c r="A4955" s="6">
        <f>'MASTER KEY'!A4955</f>
        <v>0</v>
      </c>
      <c r="B4955" t="e">
        <f>VLOOKUP(A4955,'MASTER KEY'!$A$2:$B10915,2,FALSE)</f>
        <v>#N/A</v>
      </c>
      <c r="C4955" s="149" t="e">
        <f>VLOOKUP(A4955,'MASTER KEY'!$A$2:$C10915,3,TRUE)</f>
        <v>#N/A</v>
      </c>
      <c r="D4955" s="6" t="e">
        <f t="shared" si="139"/>
        <v>#N/A</v>
      </c>
      <c r="E4955" s="149" t="e">
        <f t="shared" si="138"/>
        <v>#N/A</v>
      </c>
      <c r="F4955" s="173">
        <v>1</v>
      </c>
      <c r="G4955" t="e">
        <f>VLOOKUP(A4955,'MASTER KEY'!$A$2:$K9953,11,FALSE)</f>
        <v>#N/A</v>
      </c>
      <c r="H4955">
        <v>0</v>
      </c>
    </row>
    <row r="4956" spans="1:8">
      <c r="A4956" s="6">
        <f>'MASTER KEY'!A4956</f>
        <v>0</v>
      </c>
      <c r="B4956" t="e">
        <f>VLOOKUP(A4956,'MASTER KEY'!$A$2:$B10916,2,FALSE)</f>
        <v>#N/A</v>
      </c>
      <c r="C4956" s="149" t="e">
        <f>VLOOKUP(A4956,'MASTER KEY'!$A$2:$C10916,3,TRUE)</f>
        <v>#N/A</v>
      </c>
      <c r="D4956" s="6" t="e">
        <f t="shared" si="139"/>
        <v>#N/A</v>
      </c>
      <c r="E4956" s="149" t="e">
        <f t="shared" si="138"/>
        <v>#N/A</v>
      </c>
      <c r="F4956" s="173">
        <v>1</v>
      </c>
      <c r="G4956" t="e">
        <f>VLOOKUP(A4956,'MASTER KEY'!$A$2:$K9954,11,FALSE)</f>
        <v>#N/A</v>
      </c>
      <c r="H4956">
        <v>0</v>
      </c>
    </row>
    <row r="4957" spans="1:8">
      <c r="A4957" s="6">
        <f>'MASTER KEY'!A4957</f>
        <v>0</v>
      </c>
      <c r="B4957" t="e">
        <f>VLOOKUP(A4957,'MASTER KEY'!$A$2:$B10917,2,FALSE)</f>
        <v>#N/A</v>
      </c>
      <c r="C4957" s="149" t="e">
        <f>VLOOKUP(A4957,'MASTER KEY'!$A$2:$C10917,3,TRUE)</f>
        <v>#N/A</v>
      </c>
      <c r="D4957" s="6" t="e">
        <f t="shared" si="139"/>
        <v>#N/A</v>
      </c>
      <c r="E4957" s="149" t="e">
        <f t="shared" si="138"/>
        <v>#N/A</v>
      </c>
      <c r="F4957" s="173">
        <v>1</v>
      </c>
      <c r="G4957" t="e">
        <f>VLOOKUP(A4957,'MASTER KEY'!$A$2:$K9955,11,FALSE)</f>
        <v>#N/A</v>
      </c>
      <c r="H4957">
        <v>0</v>
      </c>
    </row>
    <row r="4958" spans="1:8">
      <c r="A4958" s="6">
        <f>'MASTER KEY'!A4958</f>
        <v>0</v>
      </c>
      <c r="B4958" t="e">
        <f>VLOOKUP(A4958,'MASTER KEY'!$A$2:$B10918,2,FALSE)</f>
        <v>#N/A</v>
      </c>
      <c r="C4958" s="149" t="e">
        <f>VLOOKUP(A4958,'MASTER KEY'!$A$2:$C10918,3,TRUE)</f>
        <v>#N/A</v>
      </c>
      <c r="D4958" s="6" t="e">
        <f t="shared" si="139"/>
        <v>#N/A</v>
      </c>
      <c r="E4958" s="149" t="e">
        <f t="shared" si="138"/>
        <v>#N/A</v>
      </c>
      <c r="F4958" s="173">
        <v>1</v>
      </c>
      <c r="G4958" t="e">
        <f>VLOOKUP(A4958,'MASTER KEY'!$A$2:$K9956,11,FALSE)</f>
        <v>#N/A</v>
      </c>
      <c r="H4958">
        <v>0</v>
      </c>
    </row>
    <row r="4959" spans="1:8">
      <c r="A4959" s="6">
        <f>'MASTER KEY'!A4959</f>
        <v>0</v>
      </c>
      <c r="B4959" t="e">
        <f>VLOOKUP(A4959,'MASTER KEY'!$A$2:$B10919,2,FALSE)</f>
        <v>#N/A</v>
      </c>
      <c r="C4959" s="149" t="e">
        <f>VLOOKUP(A4959,'MASTER KEY'!$A$2:$C10919,3,TRUE)</f>
        <v>#N/A</v>
      </c>
      <c r="D4959" s="6" t="e">
        <f t="shared" si="139"/>
        <v>#N/A</v>
      </c>
      <c r="E4959" s="149" t="e">
        <f t="shared" si="138"/>
        <v>#N/A</v>
      </c>
      <c r="F4959" s="173">
        <v>1</v>
      </c>
      <c r="G4959" t="e">
        <f>VLOOKUP(A4959,'MASTER KEY'!$A$2:$K9957,11,FALSE)</f>
        <v>#N/A</v>
      </c>
      <c r="H4959">
        <v>0</v>
      </c>
    </row>
    <row r="4960" spans="1:8">
      <c r="A4960" s="6">
        <f>'MASTER KEY'!A4960</f>
        <v>0</v>
      </c>
      <c r="B4960" t="e">
        <f>VLOOKUP(A4960,'MASTER KEY'!$A$2:$B10920,2,FALSE)</f>
        <v>#N/A</v>
      </c>
      <c r="C4960" s="149" t="e">
        <f>VLOOKUP(A4960,'MASTER KEY'!$A$2:$C10920,3,TRUE)</f>
        <v>#N/A</v>
      </c>
      <c r="D4960" s="6" t="e">
        <f t="shared" si="139"/>
        <v>#N/A</v>
      </c>
      <c r="E4960" s="149" t="e">
        <f t="shared" si="138"/>
        <v>#N/A</v>
      </c>
      <c r="F4960" s="173">
        <v>1</v>
      </c>
      <c r="G4960" t="e">
        <f>VLOOKUP(A4960,'MASTER KEY'!$A$2:$K9958,11,FALSE)</f>
        <v>#N/A</v>
      </c>
      <c r="H4960">
        <v>0</v>
      </c>
    </row>
    <row r="4961" spans="1:8">
      <c r="A4961" s="6">
        <f>'MASTER KEY'!A4961</f>
        <v>0</v>
      </c>
      <c r="B4961" t="e">
        <f>VLOOKUP(A4961,'MASTER KEY'!$A$2:$B10921,2,FALSE)</f>
        <v>#N/A</v>
      </c>
      <c r="C4961" s="149" t="e">
        <f>VLOOKUP(A4961,'MASTER KEY'!$A$2:$C10921,3,TRUE)</f>
        <v>#N/A</v>
      </c>
      <c r="D4961" s="6" t="e">
        <f t="shared" si="139"/>
        <v>#N/A</v>
      </c>
      <c r="E4961" s="149" t="e">
        <f t="shared" si="138"/>
        <v>#N/A</v>
      </c>
      <c r="F4961" s="173">
        <v>1</v>
      </c>
      <c r="G4961" t="e">
        <f>VLOOKUP(A4961,'MASTER KEY'!$A$2:$K9959,11,FALSE)</f>
        <v>#N/A</v>
      </c>
      <c r="H4961">
        <v>0</v>
      </c>
    </row>
    <row r="4962" spans="1:8">
      <c r="A4962" s="6">
        <f>'MASTER KEY'!A4962</f>
        <v>0</v>
      </c>
      <c r="B4962" t="e">
        <f>VLOOKUP(A4962,'MASTER KEY'!$A$2:$B10922,2,FALSE)</f>
        <v>#N/A</v>
      </c>
      <c r="C4962" s="149" t="e">
        <f>VLOOKUP(A4962,'MASTER KEY'!$A$2:$C10922,3,TRUE)</f>
        <v>#N/A</v>
      </c>
      <c r="D4962" s="6" t="e">
        <f t="shared" si="139"/>
        <v>#N/A</v>
      </c>
      <c r="E4962" s="149" t="e">
        <f t="shared" si="138"/>
        <v>#N/A</v>
      </c>
      <c r="F4962" s="173">
        <v>1</v>
      </c>
      <c r="G4962" t="e">
        <f>VLOOKUP(A4962,'MASTER KEY'!$A$2:$K9960,11,FALSE)</f>
        <v>#N/A</v>
      </c>
      <c r="H4962">
        <v>0</v>
      </c>
    </row>
    <row r="4963" spans="1:8">
      <c r="A4963" s="6">
        <f>'MASTER KEY'!A4963</f>
        <v>0</v>
      </c>
      <c r="B4963" t="e">
        <f>VLOOKUP(A4963,'MASTER KEY'!$A$2:$B10923,2,FALSE)</f>
        <v>#N/A</v>
      </c>
      <c r="C4963" s="149" t="e">
        <f>VLOOKUP(A4963,'MASTER KEY'!$A$2:$C10923,3,TRUE)</f>
        <v>#N/A</v>
      </c>
      <c r="D4963" s="6" t="e">
        <f t="shared" si="139"/>
        <v>#N/A</v>
      </c>
      <c r="E4963" s="149" t="e">
        <f t="shared" si="138"/>
        <v>#N/A</v>
      </c>
      <c r="F4963" s="173">
        <v>1</v>
      </c>
      <c r="G4963" t="e">
        <f>VLOOKUP(A4963,'MASTER KEY'!$A$2:$K9961,11,FALSE)</f>
        <v>#N/A</v>
      </c>
      <c r="H4963">
        <v>0</v>
      </c>
    </row>
    <row r="4964" spans="1:8">
      <c r="A4964" s="6">
        <f>'MASTER KEY'!A4964</f>
        <v>0</v>
      </c>
      <c r="B4964" t="e">
        <f>VLOOKUP(A4964,'MASTER KEY'!$A$2:$B10924,2,FALSE)</f>
        <v>#N/A</v>
      </c>
      <c r="C4964" s="149" t="e">
        <f>VLOOKUP(A4964,'MASTER KEY'!$A$2:$C10924,3,TRUE)</f>
        <v>#N/A</v>
      </c>
      <c r="D4964" s="6" t="e">
        <f t="shared" si="139"/>
        <v>#N/A</v>
      </c>
      <c r="E4964" s="149" t="e">
        <f t="shared" si="138"/>
        <v>#N/A</v>
      </c>
      <c r="F4964" s="173">
        <v>1</v>
      </c>
      <c r="G4964" t="e">
        <f>VLOOKUP(A4964,'MASTER KEY'!$A$2:$K9962,11,FALSE)</f>
        <v>#N/A</v>
      </c>
      <c r="H4964">
        <v>0</v>
      </c>
    </row>
    <row r="4965" spans="1:8">
      <c r="A4965" s="6">
        <f>'MASTER KEY'!A4965</f>
        <v>0</v>
      </c>
      <c r="B4965" t="e">
        <f>VLOOKUP(A4965,'MASTER KEY'!$A$2:$B10925,2,FALSE)</f>
        <v>#N/A</v>
      </c>
      <c r="C4965" s="149" t="e">
        <f>VLOOKUP(A4965,'MASTER KEY'!$A$2:$C10925,3,TRUE)</f>
        <v>#N/A</v>
      </c>
      <c r="D4965" s="6" t="e">
        <f t="shared" si="139"/>
        <v>#N/A</v>
      </c>
      <c r="E4965" s="149" t="e">
        <f t="shared" si="138"/>
        <v>#N/A</v>
      </c>
      <c r="F4965" s="173">
        <v>1</v>
      </c>
      <c r="G4965" t="e">
        <f>VLOOKUP(A4965,'MASTER KEY'!$A$2:$K9963,11,FALSE)</f>
        <v>#N/A</v>
      </c>
      <c r="H4965">
        <v>0</v>
      </c>
    </row>
    <row r="4966" spans="1:8">
      <c r="A4966" s="6">
        <f>'MASTER KEY'!A4966</f>
        <v>0</v>
      </c>
      <c r="B4966" t="e">
        <f>VLOOKUP(A4966,'MASTER KEY'!$A$2:$B10926,2,FALSE)</f>
        <v>#N/A</v>
      </c>
      <c r="C4966" s="149" t="e">
        <f>VLOOKUP(A4966,'MASTER KEY'!$A$2:$C10926,3,TRUE)</f>
        <v>#N/A</v>
      </c>
      <c r="D4966" s="6" t="e">
        <f t="shared" si="139"/>
        <v>#N/A</v>
      </c>
      <c r="E4966" s="149" t="e">
        <f t="shared" si="138"/>
        <v>#N/A</v>
      </c>
      <c r="F4966" s="173">
        <v>1</v>
      </c>
      <c r="G4966" t="e">
        <f>VLOOKUP(A4966,'MASTER KEY'!$A$2:$K9964,11,FALSE)</f>
        <v>#N/A</v>
      </c>
      <c r="H4966">
        <v>0</v>
      </c>
    </row>
    <row r="4967" spans="1:8">
      <c r="A4967" s="6">
        <f>'MASTER KEY'!A4967</f>
        <v>0</v>
      </c>
      <c r="B4967" t="e">
        <f>VLOOKUP(A4967,'MASTER KEY'!$A$2:$B10927,2,FALSE)</f>
        <v>#N/A</v>
      </c>
      <c r="C4967" s="149" t="e">
        <f>VLOOKUP(A4967,'MASTER KEY'!$A$2:$C10927,3,TRUE)</f>
        <v>#N/A</v>
      </c>
      <c r="D4967" s="6" t="e">
        <f t="shared" si="139"/>
        <v>#N/A</v>
      </c>
      <c r="E4967" s="149" t="e">
        <f t="shared" si="138"/>
        <v>#N/A</v>
      </c>
      <c r="F4967" s="173">
        <v>1</v>
      </c>
      <c r="G4967" t="e">
        <f>VLOOKUP(A4967,'MASTER KEY'!$A$2:$K9965,11,FALSE)</f>
        <v>#N/A</v>
      </c>
      <c r="H4967">
        <v>0</v>
      </c>
    </row>
    <row r="4968" spans="1:8">
      <c r="A4968" s="6">
        <f>'MASTER KEY'!A4968</f>
        <v>0</v>
      </c>
      <c r="B4968" t="e">
        <f>VLOOKUP(A4968,'MASTER KEY'!$A$2:$B10928,2,FALSE)</f>
        <v>#N/A</v>
      </c>
      <c r="C4968" s="149" t="e">
        <f>VLOOKUP(A4968,'MASTER KEY'!$A$2:$C10928,3,TRUE)</f>
        <v>#N/A</v>
      </c>
      <c r="D4968" s="6" t="e">
        <f t="shared" si="139"/>
        <v>#N/A</v>
      </c>
      <c r="E4968" s="149" t="e">
        <f t="shared" si="138"/>
        <v>#N/A</v>
      </c>
      <c r="F4968" s="173">
        <v>1</v>
      </c>
      <c r="G4968" t="e">
        <f>VLOOKUP(A4968,'MASTER KEY'!$A$2:$K9966,11,FALSE)</f>
        <v>#N/A</v>
      </c>
      <c r="H4968">
        <v>0</v>
      </c>
    </row>
    <row r="4969" spans="1:8">
      <c r="A4969" s="6">
        <f>'MASTER KEY'!A4969</f>
        <v>0</v>
      </c>
      <c r="B4969" t="e">
        <f>VLOOKUP(A4969,'MASTER KEY'!$A$2:$B10929,2,FALSE)</f>
        <v>#N/A</v>
      </c>
      <c r="C4969" s="149" t="e">
        <f>VLOOKUP(A4969,'MASTER KEY'!$A$2:$C10929,3,TRUE)</f>
        <v>#N/A</v>
      </c>
      <c r="D4969" s="6" t="e">
        <f t="shared" si="139"/>
        <v>#N/A</v>
      </c>
      <c r="E4969" s="149" t="e">
        <f t="shared" si="138"/>
        <v>#N/A</v>
      </c>
      <c r="F4969" s="173">
        <v>1</v>
      </c>
      <c r="G4969" t="e">
        <f>VLOOKUP(A4969,'MASTER KEY'!$A$2:$K9967,11,FALSE)</f>
        <v>#N/A</v>
      </c>
      <c r="H4969">
        <v>0</v>
      </c>
    </row>
    <row r="4970" spans="1:8">
      <c r="A4970" s="6">
        <f>'MASTER KEY'!A4970</f>
        <v>0</v>
      </c>
      <c r="B4970" t="e">
        <f>VLOOKUP(A4970,'MASTER KEY'!$A$2:$B10930,2,FALSE)</f>
        <v>#N/A</v>
      </c>
      <c r="C4970" s="149" t="e">
        <f>VLOOKUP(A4970,'MASTER KEY'!$A$2:$C10930,3,TRUE)</f>
        <v>#N/A</v>
      </c>
      <c r="D4970" s="6" t="e">
        <f t="shared" si="139"/>
        <v>#N/A</v>
      </c>
      <c r="E4970" s="149" t="e">
        <f t="shared" si="138"/>
        <v>#N/A</v>
      </c>
      <c r="F4970" s="173">
        <v>1</v>
      </c>
      <c r="G4970" t="e">
        <f>VLOOKUP(A4970,'MASTER KEY'!$A$2:$K9968,11,FALSE)</f>
        <v>#N/A</v>
      </c>
      <c r="H4970">
        <v>0</v>
      </c>
    </row>
    <row r="4971" spans="1:8">
      <c r="A4971" s="6">
        <f>'MASTER KEY'!A4971</f>
        <v>0</v>
      </c>
      <c r="B4971" t="e">
        <f>VLOOKUP(A4971,'MASTER KEY'!$A$2:$B10931,2,FALSE)</f>
        <v>#N/A</v>
      </c>
      <c r="C4971" s="149" t="e">
        <f>VLOOKUP(A4971,'MASTER KEY'!$A$2:$C10931,3,TRUE)</f>
        <v>#N/A</v>
      </c>
      <c r="D4971" s="6" t="e">
        <f t="shared" si="139"/>
        <v>#N/A</v>
      </c>
      <c r="E4971" s="149" t="e">
        <f t="shared" si="138"/>
        <v>#N/A</v>
      </c>
      <c r="F4971" s="173">
        <v>1</v>
      </c>
      <c r="G4971" t="e">
        <f>VLOOKUP(A4971,'MASTER KEY'!$A$2:$K9969,11,FALSE)</f>
        <v>#N/A</v>
      </c>
      <c r="H4971">
        <v>0</v>
      </c>
    </row>
    <row r="4972" spans="1:8">
      <c r="A4972" s="6">
        <f>'MASTER KEY'!A4972</f>
        <v>0</v>
      </c>
      <c r="B4972" t="e">
        <f>VLOOKUP(A4972,'MASTER KEY'!$A$2:$B10932,2,FALSE)</f>
        <v>#N/A</v>
      </c>
      <c r="C4972" s="149" t="e">
        <f>VLOOKUP(A4972,'MASTER KEY'!$A$2:$C10932,3,TRUE)</f>
        <v>#N/A</v>
      </c>
      <c r="D4972" s="6" t="e">
        <f t="shared" si="139"/>
        <v>#N/A</v>
      </c>
      <c r="E4972" s="149" t="e">
        <f t="shared" si="138"/>
        <v>#N/A</v>
      </c>
      <c r="F4972" s="173">
        <v>1</v>
      </c>
      <c r="G4972" t="e">
        <f>VLOOKUP(A4972,'MASTER KEY'!$A$2:$K9970,11,FALSE)</f>
        <v>#N/A</v>
      </c>
      <c r="H4972">
        <v>0</v>
      </c>
    </row>
    <row r="4973" spans="1:8">
      <c r="A4973" s="6">
        <f>'MASTER KEY'!A4973</f>
        <v>0</v>
      </c>
      <c r="B4973" t="e">
        <f>VLOOKUP(A4973,'MASTER KEY'!$A$2:$B10933,2,FALSE)</f>
        <v>#N/A</v>
      </c>
      <c r="C4973" s="149" t="e">
        <f>VLOOKUP(A4973,'MASTER KEY'!$A$2:$C10933,3,TRUE)</f>
        <v>#N/A</v>
      </c>
      <c r="D4973" s="6" t="e">
        <f t="shared" si="139"/>
        <v>#N/A</v>
      </c>
      <c r="E4973" s="149" t="e">
        <f t="shared" si="138"/>
        <v>#N/A</v>
      </c>
      <c r="F4973" s="173">
        <v>1</v>
      </c>
      <c r="G4973" t="e">
        <f>VLOOKUP(A4973,'MASTER KEY'!$A$2:$K9971,11,FALSE)</f>
        <v>#N/A</v>
      </c>
      <c r="H4973">
        <v>0</v>
      </c>
    </row>
    <row r="4974" spans="1:8">
      <c r="A4974" s="6">
        <f>'MASTER KEY'!A4974</f>
        <v>0</v>
      </c>
      <c r="B4974" t="e">
        <f>VLOOKUP(A4974,'MASTER KEY'!$A$2:$B10934,2,FALSE)</f>
        <v>#N/A</v>
      </c>
      <c r="C4974" s="149" t="e">
        <f>VLOOKUP(A4974,'MASTER KEY'!$A$2:$C10934,3,TRUE)</f>
        <v>#N/A</v>
      </c>
      <c r="D4974" s="6" t="e">
        <f t="shared" si="139"/>
        <v>#N/A</v>
      </c>
      <c r="E4974" s="149" t="e">
        <f t="shared" si="138"/>
        <v>#N/A</v>
      </c>
      <c r="F4974" s="173">
        <v>1</v>
      </c>
      <c r="G4974" t="e">
        <f>VLOOKUP(A4974,'MASTER KEY'!$A$2:$K9972,11,FALSE)</f>
        <v>#N/A</v>
      </c>
      <c r="H4974">
        <v>0</v>
      </c>
    </row>
    <row r="4975" spans="1:8">
      <c r="A4975" s="6">
        <f>'MASTER KEY'!A4975</f>
        <v>0</v>
      </c>
      <c r="B4975" t="e">
        <f>VLOOKUP(A4975,'MASTER KEY'!$A$2:$B10935,2,FALSE)</f>
        <v>#N/A</v>
      </c>
      <c r="C4975" s="149" t="e">
        <f>VLOOKUP(A4975,'MASTER KEY'!$A$2:$C10935,3,TRUE)</f>
        <v>#N/A</v>
      </c>
      <c r="D4975" s="6" t="e">
        <f t="shared" si="139"/>
        <v>#N/A</v>
      </c>
      <c r="E4975" s="149" t="e">
        <f t="shared" si="138"/>
        <v>#N/A</v>
      </c>
      <c r="F4975" s="173">
        <v>1</v>
      </c>
      <c r="G4975" t="e">
        <f>VLOOKUP(A4975,'MASTER KEY'!$A$2:$K9973,11,FALSE)</f>
        <v>#N/A</v>
      </c>
      <c r="H4975">
        <v>0</v>
      </c>
    </row>
    <row r="4976" spans="1:8">
      <c r="A4976" s="6">
        <f>'MASTER KEY'!A4976</f>
        <v>0</v>
      </c>
      <c r="B4976" t="e">
        <f>VLOOKUP(A4976,'MASTER KEY'!$A$2:$B10936,2,FALSE)</f>
        <v>#N/A</v>
      </c>
      <c r="C4976" s="149" t="e">
        <f>VLOOKUP(A4976,'MASTER KEY'!$A$2:$C10936,3,TRUE)</f>
        <v>#N/A</v>
      </c>
      <c r="D4976" s="6" t="e">
        <f t="shared" si="139"/>
        <v>#N/A</v>
      </c>
      <c r="E4976" s="149" t="e">
        <f t="shared" si="138"/>
        <v>#N/A</v>
      </c>
      <c r="F4976" s="173">
        <v>1</v>
      </c>
      <c r="G4976" t="e">
        <f>VLOOKUP(A4976,'MASTER KEY'!$A$2:$K9974,11,FALSE)</f>
        <v>#N/A</v>
      </c>
      <c r="H4976">
        <v>0</v>
      </c>
    </row>
    <row r="4977" spans="1:8">
      <c r="A4977" s="6">
        <f>'MASTER KEY'!A4977</f>
        <v>0</v>
      </c>
      <c r="B4977" t="e">
        <f>VLOOKUP(A4977,'MASTER KEY'!$A$2:$B10937,2,FALSE)</f>
        <v>#N/A</v>
      </c>
      <c r="C4977" s="149" t="e">
        <f>VLOOKUP(A4977,'MASTER KEY'!$A$2:$C10937,3,TRUE)</f>
        <v>#N/A</v>
      </c>
      <c r="D4977" s="6" t="e">
        <f t="shared" si="139"/>
        <v>#N/A</v>
      </c>
      <c r="E4977" s="149" t="e">
        <f t="shared" si="138"/>
        <v>#N/A</v>
      </c>
      <c r="F4977" s="173">
        <v>1</v>
      </c>
      <c r="G4977" t="e">
        <f>VLOOKUP(A4977,'MASTER KEY'!$A$2:$K9975,11,FALSE)</f>
        <v>#N/A</v>
      </c>
      <c r="H4977">
        <v>0</v>
      </c>
    </row>
    <row r="4978" spans="1:8">
      <c r="A4978" s="6">
        <f>'MASTER KEY'!A4978</f>
        <v>0</v>
      </c>
      <c r="B4978" t="e">
        <f>VLOOKUP(A4978,'MASTER KEY'!$A$2:$B10938,2,FALSE)</f>
        <v>#N/A</v>
      </c>
      <c r="C4978" s="149" t="e">
        <f>VLOOKUP(A4978,'MASTER KEY'!$A$2:$C10938,3,TRUE)</f>
        <v>#N/A</v>
      </c>
      <c r="D4978" s="6" t="e">
        <f t="shared" si="139"/>
        <v>#N/A</v>
      </c>
      <c r="E4978" s="149" t="e">
        <f t="shared" si="138"/>
        <v>#N/A</v>
      </c>
      <c r="F4978" s="173">
        <v>1</v>
      </c>
      <c r="G4978" t="e">
        <f>VLOOKUP(A4978,'MASTER KEY'!$A$2:$K9976,11,FALSE)</f>
        <v>#N/A</v>
      </c>
      <c r="H4978">
        <v>0</v>
      </c>
    </row>
    <row r="4979" spans="1:8">
      <c r="A4979" s="6">
        <f>'MASTER KEY'!A4979</f>
        <v>0</v>
      </c>
      <c r="B4979" t="e">
        <f>VLOOKUP(A4979,'MASTER KEY'!$A$2:$B10939,2,FALSE)</f>
        <v>#N/A</v>
      </c>
      <c r="C4979" s="149" t="e">
        <f>VLOOKUP(A4979,'MASTER KEY'!$A$2:$C10939,3,TRUE)</f>
        <v>#N/A</v>
      </c>
      <c r="D4979" s="6" t="e">
        <f t="shared" si="139"/>
        <v>#N/A</v>
      </c>
      <c r="E4979" s="149" t="e">
        <f t="shared" si="138"/>
        <v>#N/A</v>
      </c>
      <c r="F4979" s="173">
        <v>1</v>
      </c>
      <c r="G4979" t="e">
        <f>VLOOKUP(A4979,'MASTER KEY'!$A$2:$K9977,11,FALSE)</f>
        <v>#N/A</v>
      </c>
      <c r="H4979">
        <v>0</v>
      </c>
    </row>
    <row r="4980" spans="1:8">
      <c r="A4980" s="6">
        <f>'MASTER KEY'!A4980</f>
        <v>0</v>
      </c>
      <c r="B4980" t="e">
        <f>VLOOKUP(A4980,'MASTER KEY'!$A$2:$B10940,2,FALSE)</f>
        <v>#N/A</v>
      </c>
      <c r="C4980" s="149" t="e">
        <f>VLOOKUP(A4980,'MASTER KEY'!$A$2:$C10940,3,TRUE)</f>
        <v>#N/A</v>
      </c>
      <c r="D4980" s="6" t="e">
        <f t="shared" si="139"/>
        <v>#N/A</v>
      </c>
      <c r="E4980" s="149" t="e">
        <f t="shared" si="138"/>
        <v>#N/A</v>
      </c>
      <c r="F4980" s="173">
        <v>1</v>
      </c>
      <c r="G4980" t="e">
        <f>VLOOKUP(A4980,'MASTER KEY'!$A$2:$K9978,11,FALSE)</f>
        <v>#N/A</v>
      </c>
      <c r="H4980">
        <v>0</v>
      </c>
    </row>
    <row r="4981" spans="1:8">
      <c r="A4981" s="6">
        <f>'MASTER KEY'!A4981</f>
        <v>0</v>
      </c>
      <c r="B4981" t="e">
        <f>VLOOKUP(A4981,'MASTER KEY'!$A$2:$B10941,2,FALSE)</f>
        <v>#N/A</v>
      </c>
      <c r="C4981" s="149" t="e">
        <f>VLOOKUP(A4981,'MASTER KEY'!$A$2:$C10941,3,TRUE)</f>
        <v>#N/A</v>
      </c>
      <c r="D4981" s="6" t="e">
        <f t="shared" si="139"/>
        <v>#N/A</v>
      </c>
      <c r="E4981" s="149" t="e">
        <f t="shared" si="138"/>
        <v>#N/A</v>
      </c>
      <c r="F4981" s="173">
        <v>1</v>
      </c>
      <c r="G4981" t="e">
        <f>VLOOKUP(A4981,'MASTER KEY'!$A$2:$K9979,11,FALSE)</f>
        <v>#N/A</v>
      </c>
      <c r="H4981">
        <v>0</v>
      </c>
    </row>
    <row r="4982" spans="1:8">
      <c r="A4982" s="6">
        <f>'MASTER KEY'!A4982</f>
        <v>0</v>
      </c>
      <c r="B4982" t="e">
        <f>VLOOKUP(A4982,'MASTER KEY'!$A$2:$B10942,2,FALSE)</f>
        <v>#N/A</v>
      </c>
      <c r="C4982" s="149" t="e">
        <f>VLOOKUP(A4982,'MASTER KEY'!$A$2:$C10942,3,TRUE)</f>
        <v>#N/A</v>
      </c>
      <c r="D4982" s="6" t="e">
        <f t="shared" si="139"/>
        <v>#N/A</v>
      </c>
      <c r="E4982" s="149" t="e">
        <f t="shared" si="138"/>
        <v>#N/A</v>
      </c>
      <c r="F4982" s="173">
        <v>1</v>
      </c>
      <c r="G4982" t="e">
        <f>VLOOKUP(A4982,'MASTER KEY'!$A$2:$K9980,11,FALSE)</f>
        <v>#N/A</v>
      </c>
      <c r="H4982">
        <v>0</v>
      </c>
    </row>
    <row r="4983" spans="1:8">
      <c r="A4983" s="6">
        <f>'MASTER KEY'!A4983</f>
        <v>0</v>
      </c>
      <c r="B4983" t="e">
        <f>VLOOKUP(A4983,'MASTER KEY'!$A$2:$B10943,2,FALSE)</f>
        <v>#N/A</v>
      </c>
      <c r="C4983" s="149" t="e">
        <f>VLOOKUP(A4983,'MASTER KEY'!$A$2:$C10943,3,TRUE)</f>
        <v>#N/A</v>
      </c>
      <c r="D4983" s="6" t="e">
        <f t="shared" si="139"/>
        <v>#N/A</v>
      </c>
      <c r="E4983" s="149" t="e">
        <f t="shared" si="138"/>
        <v>#N/A</v>
      </c>
      <c r="F4983" s="173">
        <v>1</v>
      </c>
      <c r="G4983" t="e">
        <f>VLOOKUP(A4983,'MASTER KEY'!$A$2:$K9981,11,FALSE)</f>
        <v>#N/A</v>
      </c>
      <c r="H4983">
        <v>0</v>
      </c>
    </row>
    <row r="4984" spans="1:8">
      <c r="A4984" s="6">
        <f>'MASTER KEY'!A4984</f>
        <v>0</v>
      </c>
      <c r="B4984" t="e">
        <f>VLOOKUP(A4984,'MASTER KEY'!$A$2:$B10944,2,FALSE)</f>
        <v>#N/A</v>
      </c>
      <c r="C4984" s="149" t="e">
        <f>VLOOKUP(A4984,'MASTER KEY'!$A$2:$C10944,3,TRUE)</f>
        <v>#N/A</v>
      </c>
      <c r="D4984" s="6" t="e">
        <f t="shared" si="139"/>
        <v>#N/A</v>
      </c>
      <c r="E4984" s="149" t="e">
        <f t="shared" ref="E4984:E4999" si="140">C4984</f>
        <v>#N/A</v>
      </c>
      <c r="F4984" s="173">
        <v>1</v>
      </c>
      <c r="G4984" t="e">
        <f>VLOOKUP(A4984,'MASTER KEY'!$A$2:$K9982,11,FALSE)</f>
        <v>#N/A</v>
      </c>
      <c r="H4984">
        <v>0</v>
      </c>
    </row>
    <row r="4985" spans="1:8">
      <c r="A4985" s="6">
        <f>'MASTER KEY'!A4985</f>
        <v>0</v>
      </c>
      <c r="B4985" t="e">
        <f>VLOOKUP(A4985,'MASTER KEY'!$A$2:$B10945,2,FALSE)</f>
        <v>#N/A</v>
      </c>
      <c r="C4985" s="149" t="e">
        <f>VLOOKUP(A4985,'MASTER KEY'!$A$2:$C10945,3,TRUE)</f>
        <v>#N/A</v>
      </c>
      <c r="D4985" s="6" t="e">
        <f t="shared" si="139"/>
        <v>#N/A</v>
      </c>
      <c r="E4985" s="149" t="e">
        <f t="shared" si="140"/>
        <v>#N/A</v>
      </c>
      <c r="F4985" s="173">
        <v>1</v>
      </c>
      <c r="G4985" t="e">
        <f>VLOOKUP(A4985,'MASTER KEY'!$A$2:$K9983,11,FALSE)</f>
        <v>#N/A</v>
      </c>
      <c r="H4985">
        <v>0</v>
      </c>
    </row>
    <row r="4986" spans="1:8">
      <c r="A4986" s="6">
        <f>'MASTER KEY'!A4986</f>
        <v>0</v>
      </c>
      <c r="B4986" t="e">
        <f>VLOOKUP(A4986,'MASTER KEY'!$A$2:$B10946,2,FALSE)</f>
        <v>#N/A</v>
      </c>
      <c r="C4986" s="149" t="e">
        <f>VLOOKUP(A4986,'MASTER KEY'!$A$2:$C10946,3,TRUE)</f>
        <v>#N/A</v>
      </c>
      <c r="D4986" s="6" t="e">
        <f t="shared" si="139"/>
        <v>#N/A</v>
      </c>
      <c r="E4986" s="149" t="e">
        <f t="shared" si="140"/>
        <v>#N/A</v>
      </c>
      <c r="F4986" s="173">
        <v>1</v>
      </c>
      <c r="G4986" t="e">
        <f>VLOOKUP(A4986,'MASTER KEY'!$A$2:$K9984,11,FALSE)</f>
        <v>#N/A</v>
      </c>
      <c r="H4986">
        <v>0</v>
      </c>
    </row>
    <row r="4987" spans="1:8">
      <c r="A4987" s="6">
        <f>'MASTER KEY'!A4987</f>
        <v>0</v>
      </c>
      <c r="B4987" t="e">
        <f>VLOOKUP(A4987,'MASTER KEY'!$A$2:$B10947,2,FALSE)</f>
        <v>#N/A</v>
      </c>
      <c r="C4987" s="149" t="e">
        <f>VLOOKUP(A4987,'MASTER KEY'!$A$2:$C10947,3,TRUE)</f>
        <v>#N/A</v>
      </c>
      <c r="D4987" s="6" t="e">
        <f t="shared" si="139"/>
        <v>#N/A</v>
      </c>
      <c r="E4987" s="149" t="e">
        <f t="shared" si="140"/>
        <v>#N/A</v>
      </c>
      <c r="F4987" s="173">
        <v>1</v>
      </c>
      <c r="G4987" t="e">
        <f>VLOOKUP(A4987,'MASTER KEY'!$A$2:$K9985,11,FALSE)</f>
        <v>#N/A</v>
      </c>
      <c r="H4987">
        <v>0</v>
      </c>
    </row>
    <row r="4988" spans="1:8">
      <c r="A4988" s="6">
        <f>'MASTER KEY'!A4988</f>
        <v>0</v>
      </c>
      <c r="B4988" t="e">
        <f>VLOOKUP(A4988,'MASTER KEY'!$A$2:$B10948,2,FALSE)</f>
        <v>#N/A</v>
      </c>
      <c r="C4988" s="149" t="e">
        <f>VLOOKUP(A4988,'MASTER KEY'!$A$2:$C10948,3,TRUE)</f>
        <v>#N/A</v>
      </c>
      <c r="D4988" s="6" t="e">
        <f t="shared" si="139"/>
        <v>#N/A</v>
      </c>
      <c r="E4988" s="149" t="e">
        <f t="shared" si="140"/>
        <v>#N/A</v>
      </c>
      <c r="F4988" s="173">
        <v>1</v>
      </c>
      <c r="G4988" t="e">
        <f>VLOOKUP(A4988,'MASTER KEY'!$A$2:$K9986,11,FALSE)</f>
        <v>#N/A</v>
      </c>
      <c r="H4988">
        <v>0</v>
      </c>
    </row>
    <row r="4989" spans="1:8">
      <c r="A4989" s="6">
        <f>'MASTER KEY'!A4989</f>
        <v>0</v>
      </c>
      <c r="B4989" t="e">
        <f>VLOOKUP(A4989,'MASTER KEY'!$A$2:$B10949,2,FALSE)</f>
        <v>#N/A</v>
      </c>
      <c r="C4989" s="149" t="e">
        <f>VLOOKUP(A4989,'MASTER KEY'!$A$2:$C10949,3,TRUE)</f>
        <v>#N/A</v>
      </c>
      <c r="D4989" s="6" t="e">
        <f t="shared" si="139"/>
        <v>#N/A</v>
      </c>
      <c r="E4989" s="149" t="e">
        <f t="shared" si="140"/>
        <v>#N/A</v>
      </c>
      <c r="F4989" s="173">
        <v>1</v>
      </c>
      <c r="G4989" t="e">
        <f>VLOOKUP(A4989,'MASTER KEY'!$A$2:$K9987,11,FALSE)</f>
        <v>#N/A</v>
      </c>
      <c r="H4989">
        <v>0</v>
      </c>
    </row>
    <row r="4990" spans="1:8">
      <c r="A4990" s="6">
        <f>'MASTER KEY'!A4990</f>
        <v>0</v>
      </c>
      <c r="B4990" t="e">
        <f>VLOOKUP(A4990,'MASTER KEY'!$A$2:$B10950,2,FALSE)</f>
        <v>#N/A</v>
      </c>
      <c r="C4990" s="149" t="e">
        <f>VLOOKUP(A4990,'MASTER KEY'!$A$2:$C10950,3,TRUE)</f>
        <v>#N/A</v>
      </c>
      <c r="D4990" s="6" t="e">
        <f t="shared" si="139"/>
        <v>#N/A</v>
      </c>
      <c r="E4990" s="149" t="e">
        <f t="shared" si="140"/>
        <v>#N/A</v>
      </c>
      <c r="F4990" s="173">
        <v>1</v>
      </c>
      <c r="G4990" t="e">
        <f>VLOOKUP(A4990,'MASTER KEY'!$A$2:$K9988,11,FALSE)</f>
        <v>#N/A</v>
      </c>
      <c r="H4990">
        <v>0</v>
      </c>
    </row>
    <row r="4991" spans="1:8">
      <c r="A4991" s="6">
        <f>'MASTER KEY'!A4991</f>
        <v>0</v>
      </c>
      <c r="B4991" t="e">
        <f>VLOOKUP(A4991,'MASTER KEY'!$A$2:$B10951,2,FALSE)</f>
        <v>#N/A</v>
      </c>
      <c r="C4991" s="149" t="e">
        <f>VLOOKUP(A4991,'MASTER KEY'!$A$2:$C10951,3,TRUE)</f>
        <v>#N/A</v>
      </c>
      <c r="D4991" s="6" t="e">
        <f t="shared" si="139"/>
        <v>#N/A</v>
      </c>
      <c r="E4991" s="149" t="e">
        <f t="shared" si="140"/>
        <v>#N/A</v>
      </c>
      <c r="F4991" s="173">
        <v>1</v>
      </c>
      <c r="G4991" t="e">
        <f>VLOOKUP(A4991,'MASTER KEY'!$A$2:$K9989,11,FALSE)</f>
        <v>#N/A</v>
      </c>
      <c r="H4991">
        <v>0</v>
      </c>
    </row>
    <row r="4992" spans="1:8">
      <c r="A4992" s="6">
        <f>'MASTER KEY'!A4992</f>
        <v>0</v>
      </c>
      <c r="B4992" t="e">
        <f>VLOOKUP(A4992,'MASTER KEY'!$A$2:$B10952,2,FALSE)</f>
        <v>#N/A</v>
      </c>
      <c r="C4992" s="149" t="e">
        <f>VLOOKUP(A4992,'MASTER KEY'!$A$2:$C10952,3,TRUE)</f>
        <v>#N/A</v>
      </c>
      <c r="D4992" s="6" t="e">
        <f t="shared" si="139"/>
        <v>#N/A</v>
      </c>
      <c r="E4992" s="149" t="e">
        <f t="shared" si="140"/>
        <v>#N/A</v>
      </c>
      <c r="F4992" s="173">
        <v>1</v>
      </c>
      <c r="G4992" t="e">
        <f>VLOOKUP(A4992,'MASTER KEY'!$A$2:$K9990,11,FALSE)</f>
        <v>#N/A</v>
      </c>
      <c r="H4992">
        <v>0</v>
      </c>
    </row>
    <row r="4993" spans="1:8">
      <c r="A4993" s="6">
        <f>'MASTER KEY'!A4993</f>
        <v>0</v>
      </c>
      <c r="B4993" t="e">
        <f>VLOOKUP(A4993,'MASTER KEY'!$A$2:$B10953,2,FALSE)</f>
        <v>#N/A</v>
      </c>
      <c r="C4993" s="149" t="e">
        <f>VLOOKUP(A4993,'MASTER KEY'!$A$2:$C10953,3,TRUE)</f>
        <v>#N/A</v>
      </c>
      <c r="D4993" s="6" t="e">
        <f t="shared" si="139"/>
        <v>#N/A</v>
      </c>
      <c r="E4993" s="149" t="e">
        <f t="shared" si="140"/>
        <v>#N/A</v>
      </c>
      <c r="F4993" s="173">
        <v>1</v>
      </c>
      <c r="G4993" t="e">
        <f>VLOOKUP(A4993,'MASTER KEY'!$A$2:$K9991,11,FALSE)</f>
        <v>#N/A</v>
      </c>
      <c r="H4993">
        <v>0</v>
      </c>
    </row>
    <row r="4994" spans="1:8">
      <c r="A4994" s="6">
        <f>'MASTER KEY'!A4994</f>
        <v>0</v>
      </c>
      <c r="B4994" t="e">
        <f>VLOOKUP(A4994,'MASTER KEY'!$A$2:$B10954,2,FALSE)</f>
        <v>#N/A</v>
      </c>
      <c r="C4994" s="149" t="e">
        <f>VLOOKUP(A4994,'MASTER KEY'!$A$2:$C10954,3,TRUE)</f>
        <v>#N/A</v>
      </c>
      <c r="D4994" s="6" t="e">
        <f t="shared" si="139"/>
        <v>#N/A</v>
      </c>
      <c r="E4994" s="149" t="e">
        <f t="shared" si="140"/>
        <v>#N/A</v>
      </c>
      <c r="F4994" s="173">
        <v>1</v>
      </c>
      <c r="G4994" t="e">
        <f>VLOOKUP(A4994,'MASTER KEY'!$A$2:$K9992,11,FALSE)</f>
        <v>#N/A</v>
      </c>
      <c r="H4994">
        <v>0</v>
      </c>
    </row>
    <row r="4995" spans="1:8">
      <c r="A4995" s="6">
        <f>'MASTER KEY'!A4995</f>
        <v>0</v>
      </c>
      <c r="B4995" t="e">
        <f>VLOOKUP(A4995,'MASTER KEY'!$A$2:$B10955,2,FALSE)</f>
        <v>#N/A</v>
      </c>
      <c r="C4995" s="149" t="e">
        <f>VLOOKUP(A4995,'MASTER KEY'!$A$2:$C10955,3,TRUE)</f>
        <v>#N/A</v>
      </c>
      <c r="D4995" s="6" t="e">
        <f t="shared" si="139"/>
        <v>#N/A</v>
      </c>
      <c r="E4995" s="149" t="e">
        <f t="shared" si="140"/>
        <v>#N/A</v>
      </c>
      <c r="F4995" s="173">
        <v>1</v>
      </c>
      <c r="G4995" t="e">
        <f>VLOOKUP(A4995,'MASTER KEY'!$A$2:$K9993,11,FALSE)</f>
        <v>#N/A</v>
      </c>
      <c r="H4995">
        <v>0</v>
      </c>
    </row>
    <row r="4996" spans="1:8">
      <c r="A4996" s="6">
        <f>'MASTER KEY'!A4996</f>
        <v>0</v>
      </c>
      <c r="B4996" t="e">
        <f>VLOOKUP(A4996,'MASTER KEY'!$A$2:$B10956,2,FALSE)</f>
        <v>#N/A</v>
      </c>
      <c r="C4996" s="149" t="e">
        <f>VLOOKUP(A4996,'MASTER KEY'!$A$2:$C10956,3,TRUE)</f>
        <v>#N/A</v>
      </c>
      <c r="D4996" s="6" t="e">
        <f t="shared" si="139"/>
        <v>#N/A</v>
      </c>
      <c r="E4996" s="149" t="e">
        <f t="shared" si="140"/>
        <v>#N/A</v>
      </c>
      <c r="F4996" s="173">
        <v>1</v>
      </c>
      <c r="G4996" t="e">
        <f>VLOOKUP(A4996,'MASTER KEY'!$A$2:$K9994,11,FALSE)</f>
        <v>#N/A</v>
      </c>
      <c r="H4996">
        <v>0</v>
      </c>
    </row>
    <row r="4997" spans="1:8">
      <c r="A4997" s="6">
        <f>'MASTER KEY'!A4997</f>
        <v>0</v>
      </c>
      <c r="B4997" t="e">
        <f>VLOOKUP(A4997,'MASTER KEY'!$A$2:$B10957,2,FALSE)</f>
        <v>#N/A</v>
      </c>
      <c r="C4997" s="149" t="e">
        <f>VLOOKUP(A4997,'MASTER KEY'!$A$2:$C10957,3,TRUE)</f>
        <v>#N/A</v>
      </c>
      <c r="D4997" s="6" t="e">
        <f t="shared" si="139"/>
        <v>#N/A</v>
      </c>
      <c r="E4997" s="149" t="e">
        <f t="shared" si="140"/>
        <v>#N/A</v>
      </c>
      <c r="F4997" s="173">
        <v>1</v>
      </c>
      <c r="G4997" t="e">
        <f>VLOOKUP(A4997,'MASTER KEY'!$A$2:$K9995,11,FALSE)</f>
        <v>#N/A</v>
      </c>
      <c r="H4997">
        <v>0</v>
      </c>
    </row>
    <row r="4998" spans="1:8">
      <c r="A4998" s="6">
        <f>'MASTER KEY'!A4998</f>
        <v>0</v>
      </c>
      <c r="B4998" t="e">
        <f>VLOOKUP(A4998,'MASTER KEY'!$A$2:$B10958,2,FALSE)</f>
        <v>#N/A</v>
      </c>
      <c r="C4998" s="149" t="e">
        <f>VLOOKUP(A4998,'MASTER KEY'!$A$2:$C10958,3,TRUE)</f>
        <v>#N/A</v>
      </c>
      <c r="D4998" s="6" t="e">
        <f t="shared" si="139"/>
        <v>#N/A</v>
      </c>
      <c r="E4998" s="149" t="e">
        <f t="shared" si="140"/>
        <v>#N/A</v>
      </c>
      <c r="F4998" s="173">
        <v>1</v>
      </c>
      <c r="G4998" t="e">
        <f>VLOOKUP(A4998,'MASTER KEY'!$A$2:$K9996,11,FALSE)</f>
        <v>#N/A</v>
      </c>
      <c r="H4998">
        <v>0</v>
      </c>
    </row>
    <row r="4999" spans="1:8">
      <c r="A4999" s="6">
        <f>'MASTER KEY'!A4999</f>
        <v>0</v>
      </c>
      <c r="B4999" t="e">
        <f>VLOOKUP(A4999,'MASTER KEY'!$A$2:$B10959,2,FALSE)</f>
        <v>#N/A</v>
      </c>
      <c r="C4999" s="149" t="e">
        <f>VLOOKUP(A4999,'MASTER KEY'!$A$2:$C10959,3,TRUE)</f>
        <v>#N/A</v>
      </c>
      <c r="D4999" s="6" t="e">
        <f t="shared" si="139"/>
        <v>#N/A</v>
      </c>
      <c r="E4999" s="149" t="e">
        <f t="shared" si="140"/>
        <v>#N/A</v>
      </c>
      <c r="F4999" s="173">
        <v>1</v>
      </c>
      <c r="G4999" t="e">
        <f>VLOOKUP(A4999,'MASTER KEY'!$A$2:$K9997,11,FALSE)</f>
        <v>#N/A</v>
      </c>
      <c r="H4999">
        <v>0</v>
      </c>
    </row>
  </sheetData>
  <autoFilter ref="A1:H4999" xr:uid="{00000000-0001-0000-0500-000000000000}">
    <sortState xmlns:xlrd2="http://schemas.microsoft.com/office/spreadsheetml/2017/richdata2" ref="A2:H527">
      <sortCondition ref="A1:A527"/>
    </sortState>
  </autoFilter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D136" sqref="D136"/>
    </sheetView>
  </sheetViews>
  <sheetFormatPr defaultColWidth="8.7109375" defaultRowHeight="15"/>
  <cols>
    <col min="1" max="1" width="42.28515625" bestFit="1" customWidth="1"/>
    <col min="2" max="2" width="17.140625" customWidth="1"/>
    <col min="3" max="3" width="14.140625" customWidth="1"/>
    <col min="4" max="4" width="40.42578125" customWidth="1"/>
    <col min="5" max="5" width="31.425781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5676</v>
      </c>
      <c r="B2">
        <v>1E-3</v>
      </c>
      <c r="C2" t="s">
        <v>3667</v>
      </c>
      <c r="D2" t="str">
        <f>VLOOKUP(C2,'MASTER KEY'!$A$2:$B$2986,2,FALSE)</f>
        <v>Achnanthes spp 0014</v>
      </c>
      <c r="E2" s="66"/>
    </row>
    <row r="3" spans="1:5">
      <c r="A3" t="s">
        <v>5677</v>
      </c>
      <c r="B3">
        <v>1E-3</v>
      </c>
      <c r="C3" t="s">
        <v>3684</v>
      </c>
      <c r="D3" t="str">
        <f>VLOOKUP(C3,'MASTER KEY'!$A$2:$B$2986,2,FALSE)</f>
        <v>Alexandrium pseudogonyaulax</v>
      </c>
      <c r="E3" s="66"/>
    </row>
    <row r="4" spans="1:5">
      <c r="A4" t="s">
        <v>5207</v>
      </c>
      <c r="B4">
        <v>1E-3</v>
      </c>
      <c r="C4" t="s">
        <v>3698</v>
      </c>
      <c r="D4" t="str">
        <f>VLOOKUP(C4,'MASTER KEY'!$A$2:$B$2986,2,FALSE)</f>
        <v>Amphidinium spp 0003</v>
      </c>
      <c r="E4" s="66"/>
    </row>
    <row r="5" spans="1:5">
      <c r="A5" t="s">
        <v>2173</v>
      </c>
      <c r="B5">
        <v>1E-3</v>
      </c>
      <c r="C5" t="s">
        <v>3716</v>
      </c>
      <c r="D5" t="str">
        <f>VLOOKUP(C5,'MASTER KEY'!$A$2:$B$2986,2,FALSE)</f>
        <v>Amphora decussata</v>
      </c>
      <c r="E5" s="66"/>
    </row>
    <row r="6" spans="1:5">
      <c r="A6" t="s">
        <v>5209</v>
      </c>
      <c r="B6">
        <v>1E-3</v>
      </c>
      <c r="C6" t="s">
        <v>3764</v>
      </c>
      <c r="D6" t="str">
        <f>VLOOKUP(C6,'MASTER KEY'!$A$2:$B$2986,2,FALSE)</f>
        <v>Amphora spp 0045</v>
      </c>
      <c r="E6" s="66"/>
    </row>
    <row r="7" spans="1:5">
      <c r="A7" t="s">
        <v>2229</v>
      </c>
      <c r="B7">
        <v>1E-3</v>
      </c>
      <c r="C7" t="s">
        <v>3784</v>
      </c>
      <c r="D7" t="str">
        <f>VLOOKUP(C7,'MASTER KEY'!$A$2:$B$2986,2,FALSE)</f>
        <v>Apedinella radians</v>
      </c>
      <c r="E7" s="66"/>
    </row>
    <row r="8" spans="1:5">
      <c r="A8" t="s">
        <v>2231</v>
      </c>
      <c r="B8">
        <v>1E-3</v>
      </c>
      <c r="C8" t="s">
        <v>3794</v>
      </c>
      <c r="D8" t="str">
        <f>VLOOKUP(C8,'MASTER KEY'!$A$2:$B$2986,2,FALSE)</f>
        <v>Asterionellopsis glacialis</v>
      </c>
      <c r="E8" s="66"/>
    </row>
    <row r="9" spans="1:5">
      <c r="A9" t="s">
        <v>5678</v>
      </c>
      <c r="B9">
        <v>1E-3</v>
      </c>
      <c r="C9" t="s">
        <v>3810</v>
      </c>
      <c r="D9" t="str">
        <f>VLOOKUP(C9,'MASTER KEY'!$A$2:$B$2986,2,FALSE)</f>
        <v>Azadinium spp 0001</v>
      </c>
      <c r="E9" s="66"/>
    </row>
    <row r="10" spans="1:5">
      <c r="A10" t="s">
        <v>5679</v>
      </c>
      <c r="B10">
        <v>1E-3</v>
      </c>
      <c r="C10" t="s">
        <v>3813</v>
      </c>
      <c r="D10" t="str">
        <f>VLOOKUP(C10,'MASTER KEY'!$A$2:$B$2986,2,FALSE)</f>
        <v>Bacillaria spp 0001</v>
      </c>
      <c r="E10" s="66"/>
    </row>
    <row r="11" spans="1:5">
      <c r="A11" t="s">
        <v>5213</v>
      </c>
      <c r="B11">
        <v>1E-3</v>
      </c>
      <c r="C11" t="s">
        <v>3953</v>
      </c>
      <c r="D11" t="str">
        <f>VLOOKUP(C11,'MASTER KEY'!$A$2:$B$2986,2,FALSE)</f>
        <v>Bacteriastrum spp 0012</v>
      </c>
      <c r="E11" s="66"/>
    </row>
    <row r="12" spans="1:5">
      <c r="A12" t="s">
        <v>5680</v>
      </c>
      <c r="B12">
        <v>1E-3</v>
      </c>
      <c r="C12" t="s">
        <v>4279</v>
      </c>
      <c r="D12" t="str">
        <f>VLOOKUP(C12,'MASTER KEY'!$A$2:$B$2986,2,FALSE)</f>
        <v>Cyanobacteria spp 0011</v>
      </c>
      <c r="E12" s="66"/>
    </row>
    <row r="13" spans="1:5">
      <c r="A13" t="s">
        <v>5681</v>
      </c>
      <c r="B13">
        <v>1E-3</v>
      </c>
      <c r="C13" t="s">
        <v>3961</v>
      </c>
      <c r="D13" t="str">
        <f>VLOOKUP(C13,'MASTER KEY'!$A$2:$B$2986,2,FALSE)</f>
        <v>Biddulphia spp 0001</v>
      </c>
      <c r="E13" s="66"/>
    </row>
    <row r="14" spans="1:5">
      <c r="A14" t="s">
        <v>5682</v>
      </c>
      <c r="B14">
        <v>1E-3</v>
      </c>
      <c r="C14" t="s">
        <v>3966</v>
      </c>
      <c r="D14" t="str">
        <f>VLOOKUP(C14,'MASTER KEY'!$A$2:$B$2986,2,FALSE)</f>
        <v>Bleakeleya spp 0002</v>
      </c>
      <c r="E14" s="66"/>
    </row>
    <row r="15" spans="1:5">
      <c r="A15" t="s">
        <v>2414</v>
      </c>
      <c r="B15">
        <v>1E-3</v>
      </c>
      <c r="C15" t="s">
        <v>3995</v>
      </c>
      <c r="D15" t="str">
        <f>VLOOKUP(C15,'MASTER KEY'!$A$2:$B$2986,2,FALSE)</f>
        <v>Ceratium furca</v>
      </c>
      <c r="E15" s="66"/>
    </row>
    <row r="16" spans="1:5">
      <c r="A16" t="s">
        <v>5683</v>
      </c>
      <c r="B16">
        <v>1E-3</v>
      </c>
      <c r="C16" t="s">
        <v>3964</v>
      </c>
      <c r="D16" t="str">
        <f>VLOOKUP(C16,'MASTER KEY'!$A$2:$B$2986,2,FALSE)</f>
        <v>Biecheleria halophila</v>
      </c>
      <c r="E16" s="66"/>
    </row>
    <row r="17" spans="1:5">
      <c r="A17" t="s">
        <v>5684</v>
      </c>
      <c r="B17">
        <v>1E-3</v>
      </c>
      <c r="C17" t="s">
        <v>4722</v>
      </c>
      <c r="D17" t="str">
        <f>VLOOKUP(C17,'MASTER KEY'!$A$2:$B$2986,2,FALSE)</f>
        <v>Katagnymene spp 0001</v>
      </c>
      <c r="E17" s="66"/>
    </row>
    <row r="18" spans="1:5">
      <c r="A18" t="s">
        <v>5685</v>
      </c>
      <c r="B18">
        <v>1E-3</v>
      </c>
      <c r="C18" t="s">
        <v>5003</v>
      </c>
      <c r="D18" t="str">
        <f>VLOOKUP(C18,'MASTER KEY'!$A$2:$B$2986,2,FALSE)</f>
        <v>Ostreopsis spp 0001</v>
      </c>
      <c r="E18" s="66"/>
    </row>
    <row r="19" spans="1:5">
      <c r="A19" t="s">
        <v>5686</v>
      </c>
      <c r="B19">
        <v>1E-3</v>
      </c>
      <c r="C19" t="s">
        <v>5049</v>
      </c>
      <c r="D19" t="str">
        <f>VLOOKUP(C19,'MASTER KEY'!$A$2:$B$2986,2,FALSE)</f>
        <v>Peridiniella danica</v>
      </c>
      <c r="E19" s="66"/>
    </row>
    <row r="20" spans="1:5">
      <c r="A20" t="s">
        <v>5687</v>
      </c>
      <c r="B20">
        <v>1E-3</v>
      </c>
      <c r="C20" t="s">
        <v>5666</v>
      </c>
      <c r="D20" t="str">
        <f>VLOOKUP(C20,'MASTER KEY'!$A$2:$B$2986,2,FALSE)</f>
        <v>Protoceratium spp 0001</v>
      </c>
      <c r="E20" s="66"/>
    </row>
    <row r="21" spans="1:5">
      <c r="A21" t="s">
        <v>2451</v>
      </c>
      <c r="B21">
        <v>1E-3</v>
      </c>
      <c r="C21" t="s">
        <v>4039</v>
      </c>
      <c r="D21" t="str">
        <f>VLOOKUP(C21,'MASTER KEY'!$A$2:$B$2986,2,FALSE)</f>
        <v>Chaetoceros peruvianus</v>
      </c>
      <c r="E21" s="66"/>
    </row>
    <row r="22" spans="1:5">
      <c r="A22" t="s">
        <v>5217</v>
      </c>
      <c r="B22">
        <v>1E-3</v>
      </c>
      <c r="C22" t="s">
        <v>4094</v>
      </c>
      <c r="D22" t="str">
        <f>VLOOKUP(C22,'MASTER KEY'!$A$2:$B$2986,2,FALSE)</f>
        <v>Chaetoceros spp 0049</v>
      </c>
      <c r="E22" s="66"/>
    </row>
    <row r="23" spans="1:5">
      <c r="A23" t="s">
        <v>5688</v>
      </c>
      <c r="B23">
        <v>1E-3</v>
      </c>
      <c r="C23" t="s">
        <v>4111</v>
      </c>
      <c r="D23" t="str">
        <f>VLOOKUP(C23,'MASTER KEY'!$A$2:$B$2986,2,FALSE)</f>
        <v>Chattonella spp 0002</v>
      </c>
      <c r="E23" s="66"/>
    </row>
    <row r="24" spans="1:5">
      <c r="A24" t="s">
        <v>5689</v>
      </c>
      <c r="B24">
        <v>1E-3</v>
      </c>
      <c r="C24" t="s">
        <v>4148</v>
      </c>
      <c r="D24" t="str">
        <f>VLOOKUP(C24,'MASTER KEY'!$A$2:$B$2986,2,FALSE)</f>
        <v>Chrysophyta spp 0013</v>
      </c>
      <c r="E24" s="66"/>
    </row>
    <row r="25" spans="1:5">
      <c r="A25" t="s">
        <v>2534</v>
      </c>
      <c r="B25">
        <v>1E-3</v>
      </c>
      <c r="C25" t="s">
        <v>4154</v>
      </c>
      <c r="D25" t="str">
        <f>VLOOKUP(C25,'MASTER KEY'!$A$2:$B$2986,2,FALSE)</f>
        <v>Climacodium frauenfeldianum</v>
      </c>
      <c r="E25" s="66"/>
    </row>
    <row r="26" spans="1:5">
      <c r="A26" t="s">
        <v>5690</v>
      </c>
      <c r="B26">
        <v>1E-3</v>
      </c>
      <c r="C26" t="s">
        <v>4161</v>
      </c>
      <c r="D26" t="str">
        <f>VLOOKUP(C26,'MASTER KEY'!$A$2:$B$2986,2,FALSE)</f>
        <v>Climacodium spp 0007</v>
      </c>
      <c r="E26" s="66"/>
    </row>
    <row r="27" spans="1:5">
      <c r="A27" t="s">
        <v>5691</v>
      </c>
      <c r="B27">
        <v>1E-3</v>
      </c>
      <c r="C27" t="s">
        <v>4164</v>
      </c>
      <c r="D27" t="str">
        <f>VLOOKUP(C27,'MASTER KEY'!$A$2:$B$2986,2,FALSE)</f>
        <v>Climacosphenia spp 0001</v>
      </c>
      <c r="E27" s="66"/>
    </row>
    <row r="28" spans="1:5">
      <c r="A28" t="s">
        <v>5692</v>
      </c>
      <c r="B28">
        <v>1E-3</v>
      </c>
      <c r="C28" t="s">
        <v>4280</v>
      </c>
      <c r="D28" t="str">
        <f>VLOOKUP(C28,'MASTER KEY'!$A$2:$B$2986,2,FALSE)</f>
        <v>Cyanobacteria spp 0012</v>
      </c>
      <c r="E28" s="66"/>
    </row>
    <row r="29" spans="1:5">
      <c r="A29" t="s">
        <v>2547</v>
      </c>
      <c r="B29">
        <v>1E-3</v>
      </c>
      <c r="C29" t="s">
        <v>4175</v>
      </c>
      <c r="D29" t="str">
        <f>VLOOKUP(C29,'MASTER KEY'!$A$2:$B$2986,2,FALSE)</f>
        <v>Cocconeis heteroidea</v>
      </c>
      <c r="E29" s="66"/>
    </row>
    <row r="30" spans="1:5">
      <c r="A30" t="s">
        <v>5223</v>
      </c>
      <c r="B30">
        <v>1E-3</v>
      </c>
      <c r="C30" t="s">
        <v>4191</v>
      </c>
      <c r="D30" t="str">
        <f>VLOOKUP(C30,'MASTER KEY'!$A$2:$B$2986,2,FALSE)</f>
        <v>Cocconeis spp 0014</v>
      </c>
      <c r="E30" s="66"/>
    </row>
    <row r="31" spans="1:5">
      <c r="A31" t="s">
        <v>5224</v>
      </c>
      <c r="B31">
        <v>1E-3</v>
      </c>
      <c r="C31" t="s">
        <v>4230</v>
      </c>
      <c r="D31" t="str">
        <f>VLOOKUP(C31,'MASTER KEY'!$A$2:$B$2986,2,FALSE)</f>
        <v>Coscinodiscus spp 0018</v>
      </c>
      <c r="E31" s="66"/>
    </row>
    <row r="32" spans="1:5">
      <c r="A32" t="s">
        <v>5225</v>
      </c>
      <c r="B32">
        <v>1E-3</v>
      </c>
      <c r="C32" t="s">
        <v>4247</v>
      </c>
      <c r="D32" t="str">
        <f>VLOOKUP(C32,'MASTER KEY'!$A$2:$B$2986,2,FALSE)</f>
        <v>Cryptomonas spp 0001</v>
      </c>
      <c r="E32" s="66"/>
    </row>
    <row r="33" spans="1:5">
      <c r="A33" t="s">
        <v>5673</v>
      </c>
      <c r="B33">
        <v>1E-3</v>
      </c>
      <c r="C33" t="s">
        <v>4270</v>
      </c>
      <c r="D33" t="str">
        <f>VLOOKUP(C33,'MASTER KEY'!$A$2:$B$2986,2,FALSE)</f>
        <v>Cyanobacteria spp 0002</v>
      </c>
      <c r="E33" s="66"/>
    </row>
    <row r="34" spans="1:5">
      <c r="A34" t="s">
        <v>5230</v>
      </c>
      <c r="B34">
        <v>1E-3</v>
      </c>
      <c r="C34" t="s">
        <v>4288</v>
      </c>
      <c r="D34" t="str">
        <f>VLOOKUP(C34,'MASTER KEY'!$A$2:$B$2986,2,FALSE)</f>
        <v>Cyclotella spp 0005</v>
      </c>
      <c r="E34" s="66"/>
    </row>
    <row r="35" spans="1:5">
      <c r="A35" t="s">
        <v>2644</v>
      </c>
      <c r="B35">
        <v>1E-3</v>
      </c>
      <c r="C35" t="s">
        <v>4296</v>
      </c>
      <c r="D35" t="str">
        <f>VLOOKUP(C35,'MASTER KEY'!$A$2:$B$2986,2,FALSE)</f>
        <v>Cylindrotheca closterium</v>
      </c>
      <c r="E35" s="66"/>
    </row>
    <row r="36" spans="1:5">
      <c r="A36" t="s">
        <v>5231</v>
      </c>
      <c r="B36">
        <v>1E-3</v>
      </c>
      <c r="C36" t="s">
        <v>4319</v>
      </c>
      <c r="D36" t="str">
        <f>VLOOKUP(C36,'MASTER KEY'!$A$2:$B$2986,2,FALSE)</f>
        <v>Dactyliosolen spp 0003</v>
      </c>
      <c r="E36" s="66"/>
    </row>
    <row r="37" spans="1:5">
      <c r="A37" t="s">
        <v>5693</v>
      </c>
      <c r="B37">
        <v>1E-3</v>
      </c>
      <c r="C37" t="s">
        <v>4404</v>
      </c>
      <c r="D37" t="str">
        <f>VLOOKUP(C37,'MASTER KEY'!$A$2:$B$2986,2,FALSE)</f>
        <v>Dinophysis caudata</v>
      </c>
      <c r="E37" s="66"/>
    </row>
    <row r="38" spans="1:5">
      <c r="A38" t="s">
        <v>5694</v>
      </c>
      <c r="B38">
        <v>1E-3</v>
      </c>
      <c r="C38" t="s">
        <v>4416</v>
      </c>
      <c r="D38" t="str">
        <f>VLOOKUP(C38,'MASTER KEY'!$A$2:$B$2986,2,FALSE)</f>
        <v>Dinophysis spp 0006</v>
      </c>
      <c r="E38" s="66"/>
    </row>
    <row r="39" spans="1:5">
      <c r="A39" t="s">
        <v>2759</v>
      </c>
      <c r="B39">
        <v>1E-3</v>
      </c>
      <c r="C39" t="s">
        <v>4421</v>
      </c>
      <c r="D39" t="str">
        <f>VLOOKUP(C39,'MASTER KEY'!$A$2:$B$2986,2,FALSE)</f>
        <v>Diploneis bombus</v>
      </c>
      <c r="E39" s="66"/>
    </row>
    <row r="40" spans="1:5">
      <c r="A40" t="s">
        <v>2762</v>
      </c>
      <c r="B40">
        <v>1E-3</v>
      </c>
      <c r="C40" t="s">
        <v>4424</v>
      </c>
      <c r="D40" t="str">
        <f>VLOOKUP(C40,'MASTER KEY'!$A$2:$B$2986,2,FALSE)</f>
        <v>Diploneis ovalis</v>
      </c>
      <c r="E40" s="66"/>
    </row>
    <row r="41" spans="1:5">
      <c r="A41" t="s">
        <v>5234</v>
      </c>
      <c r="B41">
        <v>1E-3</v>
      </c>
      <c r="C41" t="s">
        <v>4435</v>
      </c>
      <c r="D41" t="str">
        <f>VLOOKUP(C41,'MASTER KEY'!$A$2:$B$2986,2,FALSE)</f>
        <v>Diploneis spp 0010</v>
      </c>
      <c r="E41" s="66"/>
    </row>
    <row r="42" spans="1:5">
      <c r="A42" t="s">
        <v>5695</v>
      </c>
      <c r="B42">
        <v>1E-3</v>
      </c>
      <c r="C42" t="s">
        <v>4439</v>
      </c>
      <c r="D42" t="str">
        <f>VLOOKUP(C42,'MASTER KEY'!$A$2:$B$2986,2,FALSE)</f>
        <v>Diplopsalis spp 0001</v>
      </c>
      <c r="E42" s="66"/>
    </row>
    <row r="43" spans="1:5">
      <c r="A43" t="s">
        <v>5236</v>
      </c>
      <c r="B43">
        <v>1E-3</v>
      </c>
      <c r="C43" t="s">
        <v>4461</v>
      </c>
      <c r="D43" t="str">
        <f>VLOOKUP(C43,'MASTER KEY'!$A$2:$B$2986,2,FALSE)</f>
        <v>Entomoneis spp 0001</v>
      </c>
      <c r="E43" s="66"/>
    </row>
    <row r="44" spans="1:5">
      <c r="A44" t="s">
        <v>2787</v>
      </c>
      <c r="B44">
        <v>1E-3</v>
      </c>
      <c r="C44" t="s">
        <v>4464</v>
      </c>
      <c r="D44" t="str">
        <f>VLOOKUP(C44,'MASTER KEY'!$A$2:$B$2986,2,FALSE)</f>
        <v>Entomoneis tenuistriata</v>
      </c>
      <c r="E44" s="66"/>
    </row>
    <row r="45" spans="1:5">
      <c r="A45" t="s">
        <v>5237</v>
      </c>
      <c r="B45">
        <v>1E-3</v>
      </c>
      <c r="C45" t="s">
        <v>4484</v>
      </c>
      <c r="D45" t="str">
        <f>VLOOKUP(C45,'MASTER KEY'!$A$2:$B$2986,2,FALSE)</f>
        <v>Eucampia spp 0011</v>
      </c>
      <c r="E45" s="66"/>
    </row>
    <row r="46" spans="1:5">
      <c r="A46" t="s">
        <v>2817</v>
      </c>
      <c r="B46">
        <v>1E-3</v>
      </c>
      <c r="C46" t="s">
        <v>4498</v>
      </c>
      <c r="D46" t="str">
        <f>VLOOKUP(C46,'MASTER KEY'!$A$2:$B$2986,2,FALSE)</f>
        <v>Eutreptiella marina</v>
      </c>
      <c r="E46" s="66"/>
    </row>
    <row r="47" spans="1:5">
      <c r="A47" t="s">
        <v>5696</v>
      </c>
      <c r="B47">
        <v>1E-3</v>
      </c>
      <c r="C47" t="s">
        <v>4545</v>
      </c>
      <c r="D47" t="str">
        <f>VLOOKUP(C47,'MASTER KEY'!$A$2:$B$2986,2,FALSE)</f>
        <v>Fragilariopsis spp 0002</v>
      </c>
      <c r="E47" s="66"/>
    </row>
    <row r="48" spans="1:5">
      <c r="A48" t="s">
        <v>5697</v>
      </c>
      <c r="B48">
        <v>1E-3</v>
      </c>
      <c r="C48" t="s">
        <v>4592</v>
      </c>
      <c r="D48" t="str">
        <f>VLOOKUP(C48,'MASTER KEY'!$A$2:$B$2986,2,FALSE)</f>
        <v>Gymnodinium spp 0001</v>
      </c>
      <c r="E48" s="66"/>
    </row>
    <row r="49" spans="1:5">
      <c r="A49" t="s">
        <v>5242</v>
      </c>
      <c r="B49">
        <v>1E-3</v>
      </c>
      <c r="C49" t="s">
        <v>4565</v>
      </c>
      <c r="D49" t="str">
        <f>VLOOKUP(C49,'MASTER KEY'!$A$2:$B$2986,2,FALSE)</f>
        <v>Gonyaulax spp 0001</v>
      </c>
      <c r="E49" s="66"/>
    </row>
    <row r="50" spans="1:5">
      <c r="A50" t="s">
        <v>5698</v>
      </c>
      <c r="B50">
        <v>1E-3</v>
      </c>
      <c r="C50" t="s">
        <v>4574</v>
      </c>
      <c r="D50" t="str">
        <f>VLOOKUP(C50,'MASTER KEY'!$A$2:$B$2986,2,FALSE)</f>
        <v>Grammatophora spp 0001</v>
      </c>
      <c r="E50" s="66"/>
    </row>
    <row r="51" spans="1:5">
      <c r="A51" t="s">
        <v>2881</v>
      </c>
      <c r="B51">
        <v>1E-3</v>
      </c>
      <c r="C51" t="s">
        <v>4578</v>
      </c>
      <c r="D51" t="str">
        <f>VLOOKUP(C51,'MASTER KEY'!$A$2:$B$2986,2,FALSE)</f>
        <v>Guinardia flaccida</v>
      </c>
      <c r="E51" s="66"/>
    </row>
    <row r="52" spans="1:5">
      <c r="A52" t="s">
        <v>5243</v>
      </c>
      <c r="B52">
        <v>1E-3</v>
      </c>
      <c r="C52" t="s">
        <v>4579</v>
      </c>
      <c r="D52" t="str">
        <f>VLOOKUP(C52,'MASTER KEY'!$A$2:$B$2986,2,FALSE)</f>
        <v>Guinardia spp 0001</v>
      </c>
      <c r="E52" s="66"/>
    </row>
    <row r="53" spans="1:5">
      <c r="A53" t="s">
        <v>2884</v>
      </c>
      <c r="B53">
        <v>1E-3</v>
      </c>
      <c r="C53" t="s">
        <v>4582</v>
      </c>
      <c r="D53" t="str">
        <f>VLOOKUP(C53,'MASTER KEY'!$A$2:$B$2986,2,FALSE)</f>
        <v>Guinardia striata</v>
      </c>
      <c r="E53" s="66"/>
    </row>
    <row r="54" spans="1:5">
      <c r="A54" t="s">
        <v>2892</v>
      </c>
      <c r="B54">
        <v>1E-3</v>
      </c>
      <c r="C54" t="s">
        <v>4717</v>
      </c>
      <c r="D54" t="str">
        <f>VLOOKUP(C54,'MASTER KEY'!$A$2:$B$2986,2,FALSE)</f>
        <v>Karlodinium impudicum</v>
      </c>
      <c r="E54" s="66"/>
    </row>
    <row r="55" spans="1:5">
      <c r="A55" t="s">
        <v>5246</v>
      </c>
      <c r="B55">
        <v>1E-3</v>
      </c>
      <c r="C55" t="s">
        <v>4611</v>
      </c>
      <c r="D55" t="str">
        <f>VLOOKUP(C55,'MASTER KEY'!$A$2:$B$2986,2,FALSE)</f>
        <v>Gymnodinium spp 0020</v>
      </c>
      <c r="E55" s="66"/>
    </row>
    <row r="56" spans="1:5">
      <c r="A56" t="s">
        <v>5249</v>
      </c>
      <c r="B56">
        <v>1E-3</v>
      </c>
      <c r="C56" t="s">
        <v>4638</v>
      </c>
      <c r="D56" t="str">
        <f>VLOOKUP(C56,'MASTER KEY'!$A$2:$B$2986,2,FALSE)</f>
        <v>Gyrodinium spp 0001</v>
      </c>
      <c r="E56" s="66"/>
    </row>
    <row r="57" spans="1:5">
      <c r="A57" t="s">
        <v>5699</v>
      </c>
      <c r="B57">
        <v>1E-3</v>
      </c>
      <c r="C57" t="s">
        <v>4657</v>
      </c>
      <c r="D57" t="str">
        <f>VLOOKUP(C57,'MASTER KEY'!$A$2:$B$2986,2,FALSE)</f>
        <v>Hantzschia spp 0003</v>
      </c>
      <c r="E57" s="66"/>
    </row>
    <row r="58" spans="1:5">
      <c r="A58" t="s">
        <v>5700</v>
      </c>
      <c r="B58">
        <v>1E-3</v>
      </c>
      <c r="C58" t="s">
        <v>4670</v>
      </c>
      <c r="D58" t="str">
        <f>VLOOKUP(C58,'MASTER KEY'!$A$2:$B$2986,2,FALSE)</f>
        <v>Hemialus spp 0002</v>
      </c>
      <c r="E58" s="66"/>
    </row>
    <row r="59" spans="1:5">
      <c r="A59" t="s">
        <v>2965</v>
      </c>
      <c r="B59">
        <v>1E-3</v>
      </c>
      <c r="C59" t="s">
        <v>4682</v>
      </c>
      <c r="D59" t="str">
        <f>VLOOKUP(C59,'MASTER KEY'!$A$2:$B$2986,2,FALSE)</f>
        <v>Heterocapsa lanceolata</v>
      </c>
      <c r="E59" s="66"/>
    </row>
    <row r="60" spans="1:5">
      <c r="A60" t="s">
        <v>2966</v>
      </c>
      <c r="B60">
        <v>1E-3</v>
      </c>
      <c r="C60" t="s">
        <v>4683</v>
      </c>
      <c r="D60" t="str">
        <f>VLOOKUP(C60,'MASTER KEY'!$A$2:$B$2986,2,FALSE)</f>
        <v>Heterocapsa minima</v>
      </c>
      <c r="E60" s="66"/>
    </row>
    <row r="61" spans="1:5">
      <c r="A61" t="s">
        <v>2968</v>
      </c>
      <c r="B61">
        <v>1E-3</v>
      </c>
      <c r="C61" t="s">
        <v>4685</v>
      </c>
      <c r="D61" t="str">
        <f>VLOOKUP(C61,'MASTER KEY'!$A$2:$B$2986,2,FALSE)</f>
        <v>Heterocapsa rotundata</v>
      </c>
      <c r="E61" s="66"/>
    </row>
    <row r="62" spans="1:5">
      <c r="A62" t="s">
        <v>2969</v>
      </c>
      <c r="B62">
        <v>1E-3</v>
      </c>
      <c r="C62" t="s">
        <v>4686</v>
      </c>
      <c r="D62" t="str">
        <f>VLOOKUP(C62,'MASTER KEY'!$A$2:$B$2986,2,FALSE)</f>
        <v>Heterocapsa rotundatum</v>
      </c>
      <c r="E62" s="66"/>
    </row>
    <row r="63" spans="1:5">
      <c r="A63" t="s">
        <v>5253</v>
      </c>
      <c r="B63">
        <v>1E-3</v>
      </c>
      <c r="C63" t="s">
        <v>4688</v>
      </c>
      <c r="D63" t="str">
        <f>VLOOKUP(C63,'MASTER KEY'!$A$2:$B$2986,2,FALSE)</f>
        <v>Heterocapsa spp 0002</v>
      </c>
      <c r="E63" s="66"/>
    </row>
    <row r="64" spans="1:5">
      <c r="A64" t="s">
        <v>5701</v>
      </c>
      <c r="B64">
        <v>1E-3</v>
      </c>
      <c r="C64" t="s">
        <v>4701</v>
      </c>
      <c r="D64" t="str">
        <f>VLOOKUP(C64,'MASTER KEY'!$A$2:$B$2986,2,FALSE)</f>
        <v>Hillea spp 0003</v>
      </c>
      <c r="E64" s="66"/>
    </row>
    <row r="65" spans="1:5">
      <c r="A65" t="s">
        <v>5702</v>
      </c>
      <c r="B65">
        <v>1E-3</v>
      </c>
      <c r="C65" t="s">
        <v>4708</v>
      </c>
      <c r="D65" t="str">
        <f>VLOOKUP(C65,'MASTER KEY'!$A$2:$B$2986,2,FALSE)</f>
        <v>Isthmia spp 0001</v>
      </c>
      <c r="E65" s="66"/>
    </row>
    <row r="66" spans="1:5">
      <c r="A66" t="s">
        <v>5703</v>
      </c>
      <c r="B66">
        <v>1E-3</v>
      </c>
      <c r="C66" t="s">
        <v>4712</v>
      </c>
      <c r="D66" t="str">
        <f>VLOOKUP(C66,'MASTER KEY'!$A$2:$B$2986,2,FALSE)</f>
        <v>Karenia papilionacea</v>
      </c>
      <c r="E66" s="66"/>
    </row>
    <row r="67" spans="1:5">
      <c r="A67" t="s">
        <v>5256</v>
      </c>
      <c r="B67">
        <v>1E-3</v>
      </c>
      <c r="C67" t="s">
        <v>4718</v>
      </c>
      <c r="D67" t="str">
        <f>VLOOKUP(C67,'MASTER KEY'!$A$2:$B$2986,2,FALSE)</f>
        <v>Karlodinium spp 0001</v>
      </c>
      <c r="E67" s="66"/>
    </row>
    <row r="68" spans="1:5">
      <c r="A68" t="s">
        <v>2990</v>
      </c>
      <c r="B68">
        <v>1E-3</v>
      </c>
      <c r="C68" t="s">
        <v>4724</v>
      </c>
      <c r="D68" t="str">
        <f>VLOOKUP(C68,'MASTER KEY'!$A$2:$B$2986,2,FALSE)</f>
        <v>Katodinium rotundatum</v>
      </c>
      <c r="E68" s="66"/>
    </row>
    <row r="69" spans="1:5">
      <c r="A69" t="s">
        <v>5257</v>
      </c>
      <c r="B69">
        <v>1E-3</v>
      </c>
      <c r="C69" t="s">
        <v>4727</v>
      </c>
      <c r="D69" t="str">
        <f>VLOOKUP(C69,'MASTER KEY'!$A$2:$B$2986,2,FALSE)</f>
        <v>Katodinium spp 0003</v>
      </c>
      <c r="E69" s="66"/>
    </row>
    <row r="70" spans="1:5">
      <c r="A70" t="s">
        <v>3001</v>
      </c>
      <c r="B70">
        <v>1E-3</v>
      </c>
      <c r="C70" t="s">
        <v>4745</v>
      </c>
      <c r="D70" t="str">
        <f>VLOOKUP(C70,'MASTER KEY'!$A$2:$B$2986,2,FALSE)</f>
        <v>Leptocylindrus danicus</v>
      </c>
      <c r="E70" s="66"/>
    </row>
    <row r="71" spans="1:5">
      <c r="A71" t="s">
        <v>3002</v>
      </c>
      <c r="B71">
        <v>1E-3</v>
      </c>
      <c r="C71" t="s">
        <v>4746</v>
      </c>
      <c r="D71" t="str">
        <f>VLOOKUP(C71,'MASTER KEY'!$A$2:$B$2986,2,FALSE)</f>
        <v>Leptocylindrus mediterraneus</v>
      </c>
      <c r="E71" s="66"/>
    </row>
    <row r="72" spans="1:5">
      <c r="A72" t="s">
        <v>5260</v>
      </c>
      <c r="B72">
        <v>1E-3</v>
      </c>
      <c r="C72" t="s">
        <v>4750</v>
      </c>
      <c r="D72" t="str">
        <f>VLOOKUP(C72,'MASTER KEY'!$A$2:$B$2986,2,FALSE)</f>
        <v>Leptocylindrus spp 0003</v>
      </c>
      <c r="E72" s="66"/>
    </row>
    <row r="73" spans="1:5">
      <c r="A73" t="s">
        <v>5704</v>
      </c>
      <c r="B73">
        <v>1E-3</v>
      </c>
      <c r="C73" t="s">
        <v>4758</v>
      </c>
      <c r="D73" t="str">
        <f>VLOOKUP(C73,'MASTER KEY'!$A$2:$B$2986,2,FALSE)</f>
        <v>Licmophora lyngbei</v>
      </c>
      <c r="E73" s="66"/>
    </row>
    <row r="74" spans="1:5">
      <c r="A74" t="s">
        <v>5261</v>
      </c>
      <c r="B74">
        <v>1E-3</v>
      </c>
      <c r="C74" t="s">
        <v>4762</v>
      </c>
      <c r="D74" t="str">
        <f>VLOOKUP(C74,'MASTER KEY'!$A$2:$B$2986,2,FALSE)</f>
        <v>Licmophora spp 0003</v>
      </c>
      <c r="E74" s="66"/>
    </row>
    <row r="75" spans="1:5">
      <c r="A75" t="s">
        <v>5705</v>
      </c>
      <c r="B75">
        <v>1E-3</v>
      </c>
      <c r="C75" t="s">
        <v>4770</v>
      </c>
      <c r="D75" t="str">
        <f>VLOOKUP(C75,'MASTER KEY'!$A$2:$B$2986,2,FALSE)</f>
        <v>Lioloma spp 0001</v>
      </c>
      <c r="E75" s="66"/>
    </row>
    <row r="76" spans="1:5">
      <c r="A76" t="s">
        <v>5706</v>
      </c>
      <c r="B76">
        <v>1E-3</v>
      </c>
      <c r="C76" t="s">
        <v>4774</v>
      </c>
      <c r="D76" t="str">
        <f>VLOOKUP(C76,'MASTER KEY'!$A$2:$B$2986,2,FALSE)</f>
        <v>Lithodesmium spp 0003</v>
      </c>
      <c r="E76" s="66"/>
    </row>
    <row r="77" spans="1:5">
      <c r="A77" t="s">
        <v>5707</v>
      </c>
      <c r="B77">
        <v>1E-3</v>
      </c>
      <c r="C77" t="s">
        <v>4779</v>
      </c>
      <c r="D77" t="str">
        <f>VLOOKUP(C77,'MASTER KEY'!$A$2:$B$2986,2,FALSE)</f>
        <v>Lyngbya spp 0001</v>
      </c>
      <c r="E77" s="66"/>
    </row>
    <row r="78" spans="1:5">
      <c r="A78" t="s">
        <v>3023</v>
      </c>
      <c r="B78">
        <v>1E-3</v>
      </c>
      <c r="C78" t="s">
        <v>4780</v>
      </c>
      <c r="D78" t="str">
        <f>VLOOKUP(C78,'MASTER KEY'!$A$2:$B$2986,2,FALSE)</f>
        <v>Lyrella lyra</v>
      </c>
      <c r="E78" s="66"/>
    </row>
    <row r="79" spans="1:5">
      <c r="A79" t="s">
        <v>3026</v>
      </c>
      <c r="B79">
        <v>1E-3</v>
      </c>
      <c r="C79" t="s">
        <v>4785</v>
      </c>
      <c r="D79" t="str">
        <f>VLOOKUP(C79,'MASTER KEY'!$A$2:$B$2986,2,FALSE)</f>
        <v>Mastogloia binotata</v>
      </c>
      <c r="E79" s="66"/>
    </row>
    <row r="80" spans="1:5">
      <c r="A80" t="s">
        <v>3027</v>
      </c>
      <c r="B80">
        <v>1E-3</v>
      </c>
      <c r="C80" t="s">
        <v>4786</v>
      </c>
      <c r="D80" t="str">
        <f>VLOOKUP(C80,'MASTER KEY'!$A$2:$B$2986,2,FALSE)</f>
        <v>Mastogloia cocconeiformis</v>
      </c>
      <c r="E80" s="66"/>
    </row>
    <row r="81" spans="1:5">
      <c r="A81" t="s">
        <v>5262</v>
      </c>
      <c r="B81">
        <v>1E-3</v>
      </c>
      <c r="C81" t="s">
        <v>4798</v>
      </c>
      <c r="D81" t="str">
        <f>VLOOKUP(C81,'MASTER KEY'!$A$2:$B$2986,2,FALSE)</f>
        <v>Mastogloia spp 0009</v>
      </c>
      <c r="E81" s="66"/>
    </row>
    <row r="82" spans="1:5">
      <c r="A82" t="s">
        <v>5263</v>
      </c>
      <c r="B82">
        <v>1E-3</v>
      </c>
      <c r="C82" t="s">
        <v>4805</v>
      </c>
      <c r="D82" t="str">
        <f>VLOOKUP(C82,'MASTER KEY'!$A$2:$B$2986,2,FALSE)</f>
        <v>Melosira spp 0002</v>
      </c>
      <c r="E82" s="66"/>
    </row>
    <row r="83" spans="1:5">
      <c r="A83" t="s">
        <v>3050</v>
      </c>
      <c r="B83">
        <v>1E-3</v>
      </c>
      <c r="C83" t="s">
        <v>4819</v>
      </c>
      <c r="D83" t="str">
        <f>VLOOKUP(C83,'MASTER KEY'!$A$2:$B$2986,2,FALSE)</f>
        <v>Mesoporos perforatus</v>
      </c>
      <c r="E83" s="66"/>
    </row>
    <row r="84" spans="1:5">
      <c r="A84" t="s">
        <v>5708</v>
      </c>
      <c r="B84">
        <v>1E-3</v>
      </c>
      <c r="C84" t="s">
        <v>4831</v>
      </c>
      <c r="D84" t="str">
        <f>VLOOKUP(C84,'MASTER KEY'!$A$2:$B$2986,2,FALSE)</f>
        <v>Microtabella spp 002</v>
      </c>
      <c r="E84" s="66"/>
    </row>
    <row r="85" spans="1:5">
      <c r="A85" t="s">
        <v>5709</v>
      </c>
      <c r="B85">
        <v>1E-3</v>
      </c>
      <c r="C85" t="s">
        <v>4885</v>
      </c>
      <c r="D85" t="str">
        <f>VLOOKUP(C85,'MASTER KEY'!$A$2:$B$2986,2,FALSE)</f>
        <v>Navicula spp 0039</v>
      </c>
      <c r="E85" s="66"/>
    </row>
    <row r="86" spans="1:5">
      <c r="A86" t="s">
        <v>5710</v>
      </c>
      <c r="B86">
        <v>1E-3</v>
      </c>
      <c r="C86" t="s">
        <v>4891</v>
      </c>
      <c r="D86" t="str">
        <f>VLOOKUP(C86,'MASTER KEY'!$A$2:$B$2986,2,FALSE)</f>
        <v>Navicula transitans</v>
      </c>
      <c r="E86" s="66"/>
    </row>
    <row r="87" spans="1:5">
      <c r="A87" t="s">
        <v>3114</v>
      </c>
      <c r="B87">
        <v>1E-3</v>
      </c>
      <c r="C87" t="s">
        <v>4903</v>
      </c>
      <c r="D87" t="str">
        <f>VLOOKUP(C87,'MASTER KEY'!$A$2:$B$2986,2,FALSE)</f>
        <v>Nitzschia fasciculata</v>
      </c>
      <c r="E87" s="66"/>
    </row>
    <row r="88" spans="1:5">
      <c r="A88" t="s">
        <v>3117</v>
      </c>
      <c r="B88">
        <v>1E-3</v>
      </c>
      <c r="C88" t="s">
        <v>4907</v>
      </c>
      <c r="D88" t="str">
        <f>VLOOKUP(C88,'MASTER KEY'!$A$2:$B$2986,2,FALSE)</f>
        <v>Nitzschia linearis</v>
      </c>
      <c r="E88" s="66"/>
    </row>
    <row r="89" spans="1:5">
      <c r="A89" t="s">
        <v>3118</v>
      </c>
      <c r="B89">
        <v>1E-3</v>
      </c>
      <c r="C89" t="s">
        <v>4909</v>
      </c>
      <c r="D89" t="str">
        <f>VLOOKUP(C89,'MASTER KEY'!$A$2:$B$2986,2,FALSE)</f>
        <v>Nitzschia longissima</v>
      </c>
      <c r="E89" s="66"/>
    </row>
    <row r="90" spans="1:5">
      <c r="A90" t="s">
        <v>3122</v>
      </c>
      <c r="B90">
        <v>1E-3</v>
      </c>
      <c r="C90" t="s">
        <v>4915</v>
      </c>
      <c r="D90" t="str">
        <f>VLOOKUP(C90,'MASTER KEY'!$A$2:$B$2986,2,FALSE)</f>
        <v>Nitzschia scalaris</v>
      </c>
      <c r="E90" s="66"/>
    </row>
    <row r="91" spans="1:5">
      <c r="A91" t="s">
        <v>5711</v>
      </c>
      <c r="B91">
        <v>1E-3</v>
      </c>
      <c r="C91" t="s">
        <v>4961</v>
      </c>
      <c r="D91" t="str">
        <f>VLOOKUP(C91,'MASTER KEY'!$A$2:$B$2986,2,FALSE)</f>
        <v>Nitzschia spp 0045</v>
      </c>
      <c r="E91" s="66"/>
    </row>
    <row r="92" spans="1:5">
      <c r="A92" t="s">
        <v>3181</v>
      </c>
      <c r="B92">
        <v>1E-3</v>
      </c>
      <c r="C92" t="s">
        <v>4977</v>
      </c>
      <c r="D92" t="str">
        <f>VLOOKUP(C92,'MASTER KEY'!$A$2:$B$2986,2,FALSE)</f>
        <v>Octactis octonaria</v>
      </c>
      <c r="E92" s="66"/>
    </row>
    <row r="93" spans="1:5">
      <c r="A93" t="s">
        <v>5712</v>
      </c>
      <c r="B93">
        <v>1E-3</v>
      </c>
      <c r="C93" t="s">
        <v>4977</v>
      </c>
      <c r="D93" t="str">
        <f>VLOOKUP(C93,'MASTER KEY'!$A$2:$B$2986,2,FALSE)</f>
        <v>Octactis octonaria</v>
      </c>
      <c r="E93" s="66"/>
    </row>
    <row r="94" spans="1:5">
      <c r="A94" t="s">
        <v>3183</v>
      </c>
      <c r="B94">
        <v>1E-3</v>
      </c>
      <c r="C94" t="s">
        <v>4979</v>
      </c>
      <c r="D94" t="str">
        <f>VLOOKUP(C94,'MASTER KEY'!$A$2:$B$2986,2,FALSE)</f>
        <v>Odontella aurita</v>
      </c>
      <c r="E94" s="66"/>
    </row>
    <row r="95" spans="1:5">
      <c r="A95" t="s">
        <v>5269</v>
      </c>
      <c r="B95">
        <v>1E-3</v>
      </c>
      <c r="C95" t="s">
        <v>4985</v>
      </c>
      <c r="D95" t="str">
        <f>VLOOKUP(C95,'MASTER KEY'!$A$2:$B$2986,2,FALSE)</f>
        <v>Odontella spp 0003</v>
      </c>
      <c r="E95" s="66"/>
    </row>
    <row r="96" spans="1:5">
      <c r="A96" t="s">
        <v>5713</v>
      </c>
      <c r="B96">
        <v>1E-3</v>
      </c>
      <c r="C96" t="s">
        <v>5001</v>
      </c>
      <c r="D96" t="str">
        <f>VLOOKUP(C96,'MASTER KEY'!$A$2:$B$2986,2,FALSE)</f>
        <v>Oscillatoria spp 0001</v>
      </c>
      <c r="E96" s="66"/>
    </row>
    <row r="97" spans="1:5">
      <c r="A97" t="s">
        <v>5270</v>
      </c>
      <c r="B97">
        <v>1E-3</v>
      </c>
      <c r="C97" t="s">
        <v>5015</v>
      </c>
      <c r="D97" t="str">
        <f>VLOOKUP(C97,'MASTER KEY'!$A$2:$B$2986,2,FALSE)</f>
        <v>Oxytoxum spp 0003</v>
      </c>
      <c r="E97" s="66"/>
    </row>
    <row r="98" spans="1:5">
      <c r="A98" t="s">
        <v>5714</v>
      </c>
      <c r="B98">
        <v>1E-3</v>
      </c>
      <c r="C98" t="s">
        <v>5022</v>
      </c>
      <c r="D98" t="str">
        <f>VLOOKUP(C98,'MASTER KEY'!$A$2:$B$2986,2,FALSE)</f>
        <v>Pachysphaera spp 0002</v>
      </c>
      <c r="E98" s="66"/>
    </row>
    <row r="99" spans="1:5">
      <c r="A99" t="s">
        <v>3224</v>
      </c>
      <c r="B99">
        <v>1E-3</v>
      </c>
      <c r="C99" t="s">
        <v>5031</v>
      </c>
      <c r="D99" t="str">
        <f>VLOOKUP(C99,'MASTER KEY'!$A$2:$B$2986,2,FALSE)</f>
        <v>Paralia sulcata</v>
      </c>
      <c r="E99" s="66"/>
    </row>
    <row r="100" spans="1:5">
      <c r="A100" t="s">
        <v>5715</v>
      </c>
      <c r="B100">
        <v>1E-3</v>
      </c>
      <c r="C100" t="s">
        <v>4351</v>
      </c>
      <c r="D100" t="str">
        <f>VLOOKUP(C100,'MASTER KEY'!$A$2:$B$2986,2,FALSE)</f>
        <v>Dinoflagellate spp 0001</v>
      </c>
      <c r="E100" s="66"/>
    </row>
    <row r="101" spans="1:5">
      <c r="A101" t="s">
        <v>5716</v>
      </c>
      <c r="B101">
        <v>1E-3</v>
      </c>
      <c r="C101" t="s">
        <v>5076</v>
      </c>
      <c r="D101" t="str">
        <f>VLOOKUP(C101,'MASTER KEY'!$A$2:$B$2986,2,FALSE)</f>
        <v>Phalochroma rotundatum</v>
      </c>
      <c r="E101" s="66"/>
    </row>
    <row r="102" spans="1:5">
      <c r="A102" t="s">
        <v>5717</v>
      </c>
      <c r="B102">
        <v>1E-3</v>
      </c>
      <c r="C102" t="s">
        <v>5095</v>
      </c>
      <c r="D102" t="str">
        <f>VLOOKUP(C102,'MASTER KEY'!$A$2:$B$2986,2,FALSE)</f>
        <v>Pinnularia spp 0003</v>
      </c>
      <c r="E102" s="66"/>
    </row>
    <row r="103" spans="1:5">
      <c r="A103" t="s">
        <v>3275</v>
      </c>
      <c r="B103">
        <v>1E-3</v>
      </c>
      <c r="C103" t="s">
        <v>5104</v>
      </c>
      <c r="D103" t="str">
        <f>VLOOKUP(C103,'MASTER KEY'!$A$2:$B$2986,2,FALSE)</f>
        <v>Plagiotropis lepidoptera</v>
      </c>
      <c r="E103" s="66"/>
    </row>
    <row r="104" spans="1:5">
      <c r="A104" t="s">
        <v>3280</v>
      </c>
      <c r="B104">
        <v>1E-3</v>
      </c>
      <c r="C104" t="s">
        <v>5119</v>
      </c>
      <c r="D104" t="str">
        <f>VLOOKUP(C104,'MASTER KEY'!$A$2:$B$2986,2,FALSE)</f>
        <v>Pleurosigma salinarum</v>
      </c>
      <c r="E104" s="66"/>
    </row>
    <row r="105" spans="1:5">
      <c r="A105" t="s">
        <v>5274</v>
      </c>
      <c r="B105">
        <v>1E-3</v>
      </c>
      <c r="C105" t="s">
        <v>5133</v>
      </c>
      <c r="D105" t="str">
        <f>VLOOKUP(C105,'MASTER KEY'!$A$2:$B$2986,2,FALSE)</f>
        <v>Pleurosigma spp 0014</v>
      </c>
      <c r="E105" s="66"/>
    </row>
    <row r="106" spans="1:5">
      <c r="A106" t="s">
        <v>5718</v>
      </c>
      <c r="B106">
        <v>1E-3</v>
      </c>
      <c r="C106" t="s">
        <v>5182</v>
      </c>
      <c r="D106" t="str">
        <f>VLOOKUP(C106,'MASTER KEY'!$A$2:$B$2986,2,FALSE)</f>
        <v>Prasinophyte spp 0031</v>
      </c>
      <c r="E106" s="66"/>
    </row>
    <row r="107" spans="1:5">
      <c r="A107" t="s">
        <v>3337</v>
      </c>
      <c r="B107">
        <v>1E-3</v>
      </c>
      <c r="C107" t="s">
        <v>5185</v>
      </c>
      <c r="D107" t="str">
        <f>VLOOKUP(C107,'MASTER KEY'!$A$2:$B$2986,2,FALSE)</f>
        <v>Proboscia alata</v>
      </c>
      <c r="E107" s="66"/>
    </row>
    <row r="108" spans="1:5">
      <c r="A108" t="s">
        <v>3343</v>
      </c>
      <c r="B108">
        <v>1E-3</v>
      </c>
      <c r="C108" t="s">
        <v>5194</v>
      </c>
      <c r="D108" t="str">
        <f>VLOOKUP(C108,'MASTER KEY'!$A$2:$B$2986,2,FALSE)</f>
        <v>Prorocentrum balticum</v>
      </c>
      <c r="E108" s="66"/>
    </row>
    <row r="109" spans="1:5">
      <c r="A109" t="s">
        <v>5719</v>
      </c>
      <c r="B109">
        <v>1E-3</v>
      </c>
      <c r="C109" t="s">
        <v>5196</v>
      </c>
      <c r="D109" t="str">
        <f>VLOOKUP(C109,'MASTER KEY'!$A$2:$B$2986,2,FALSE)</f>
        <v>Prorocentrum cordatum</v>
      </c>
      <c r="E109" s="66"/>
    </row>
    <row r="110" spans="1:5">
      <c r="A110" t="s">
        <v>3346</v>
      </c>
      <c r="B110">
        <v>1E-3</v>
      </c>
      <c r="C110" t="s">
        <v>5197</v>
      </c>
      <c r="D110" t="str">
        <f>VLOOKUP(C110,'MASTER KEY'!$A$2:$B$2986,2,FALSE)</f>
        <v>Prorocentrum dentatum</v>
      </c>
      <c r="E110" s="66"/>
    </row>
    <row r="111" spans="1:5">
      <c r="A111" t="s">
        <v>3347</v>
      </c>
      <c r="B111">
        <v>1E-3</v>
      </c>
      <c r="C111" t="s">
        <v>5198</v>
      </c>
      <c r="D111" t="str">
        <f>VLOOKUP(C111,'MASTER KEY'!$A$2:$B$2986,2,FALSE)</f>
        <v>Prorocentrum emarginatum</v>
      </c>
      <c r="E111" s="66"/>
    </row>
    <row r="112" spans="1:5">
      <c r="A112" t="s">
        <v>3348</v>
      </c>
      <c r="B112">
        <v>1E-3</v>
      </c>
      <c r="C112" t="s">
        <v>5199</v>
      </c>
      <c r="D112" t="str">
        <f>VLOOKUP(C112,'MASTER KEY'!$A$2:$B$2986,2,FALSE)</f>
        <v>Prorocentrum gracile</v>
      </c>
      <c r="E112" s="66"/>
    </row>
    <row r="113" spans="1:5">
      <c r="A113" t="s">
        <v>3351</v>
      </c>
      <c r="B113">
        <v>1E-3</v>
      </c>
      <c r="C113" t="s">
        <v>5202</v>
      </c>
      <c r="D113" t="str">
        <f>VLOOKUP(C113,'MASTER KEY'!$A$2:$B$2986,2,FALSE)</f>
        <v>Prorocentrum micans</v>
      </c>
      <c r="E113" s="66"/>
    </row>
    <row r="114" spans="1:5">
      <c r="A114" t="s">
        <v>5720</v>
      </c>
      <c r="B114">
        <v>1E-3</v>
      </c>
      <c r="C114" t="s">
        <v>5656</v>
      </c>
      <c r="D114" t="str">
        <f>VLOOKUP(C114,'MASTER KEY'!$A$2:$B$2986,2,FALSE)</f>
        <v>Prorocentrum rhathymum</v>
      </c>
      <c r="E114" s="66"/>
    </row>
    <row r="115" spans="1:5">
      <c r="A115" t="s">
        <v>5277</v>
      </c>
      <c r="B115">
        <v>1E-3</v>
      </c>
      <c r="C115" t="s">
        <v>5662</v>
      </c>
      <c r="D115" t="str">
        <f>VLOOKUP(C115,'MASTER KEY'!$A$2:$B$2986,2,FALSE)</f>
        <v>Prorocentrum spp 0004</v>
      </c>
      <c r="E115" s="66"/>
    </row>
    <row r="116" spans="1:5">
      <c r="A116" t="s">
        <v>3364</v>
      </c>
      <c r="B116">
        <v>1E-3</v>
      </c>
      <c r="C116" t="s">
        <v>6791</v>
      </c>
      <c r="D116" t="str">
        <f>VLOOKUP(C116,'MASTER KEY'!$A$2:$B$2986,2,FALSE)</f>
        <v>Protoperidinium bipes</v>
      </c>
      <c r="E116" s="66"/>
    </row>
    <row r="117" spans="1:5">
      <c r="A117" t="s">
        <v>3374</v>
      </c>
      <c r="B117">
        <v>1E-3</v>
      </c>
      <c r="C117" t="s">
        <v>6807</v>
      </c>
      <c r="D117" t="str">
        <f>VLOOKUP(C117,'MASTER KEY'!$A$2:$B$2986,2,FALSE)</f>
        <v>Protoperidinium roseum</v>
      </c>
      <c r="E117" s="66"/>
    </row>
    <row r="118" spans="1:5">
      <c r="A118" t="s">
        <v>5278</v>
      </c>
      <c r="B118">
        <v>1E-3</v>
      </c>
      <c r="C118" t="s">
        <v>6823</v>
      </c>
      <c r="D118" t="str">
        <f>VLOOKUP(C118,'MASTER KEY'!$A$2:$B$2986,2,FALSE)</f>
        <v>Protoperidinium spp 0016</v>
      </c>
      <c r="E118" s="66"/>
    </row>
    <row r="119" spans="1:5">
      <c r="A119" t="s">
        <v>3394</v>
      </c>
      <c r="B119">
        <v>1E-3</v>
      </c>
      <c r="C119" t="s">
        <v>6828</v>
      </c>
      <c r="D119" t="str">
        <f>VLOOKUP(C119,'MASTER KEY'!$A$2:$B$2986,2,FALSE)</f>
        <v>Protoperidinium steinii</v>
      </c>
      <c r="E119" s="66"/>
    </row>
    <row r="120" spans="1:5">
      <c r="A120" t="s">
        <v>5721</v>
      </c>
      <c r="B120">
        <v>1E-3</v>
      </c>
      <c r="C120" t="s">
        <v>6837</v>
      </c>
      <c r="D120" t="str">
        <f>VLOOKUP(C120,'MASTER KEY'!$A$2:$B$2986,2,FALSE)</f>
        <v>Pseudanabaena spp 0001</v>
      </c>
      <c r="E120" s="66"/>
    </row>
    <row r="121" spans="1:5">
      <c r="A121" t="s">
        <v>5722</v>
      </c>
      <c r="B121">
        <v>1E-3</v>
      </c>
      <c r="C121" t="s">
        <v>6840</v>
      </c>
      <c r="D121" t="str">
        <f>VLOOKUP(C121,'MASTER KEY'!$A$2:$B$2986,2,FALSE)</f>
        <v>Pseudo-nitzschia delicatissima</v>
      </c>
      <c r="E121" s="66"/>
    </row>
    <row r="122" spans="1:5">
      <c r="A122" t="s">
        <v>5723</v>
      </c>
      <c r="B122">
        <v>1E-3</v>
      </c>
      <c r="C122" t="s">
        <v>6841</v>
      </c>
      <c r="D122" t="str">
        <f>VLOOKUP(C122,'MASTER KEY'!$A$2:$B$2986,2,FALSE)</f>
        <v>Pseudo-nitzschia seriata</v>
      </c>
      <c r="E122" s="66"/>
    </row>
    <row r="123" spans="1:5">
      <c r="A123" t="s">
        <v>5283</v>
      </c>
      <c r="B123">
        <v>1E-3</v>
      </c>
      <c r="C123" t="s">
        <v>6870</v>
      </c>
      <c r="D123" t="str">
        <f>VLOOKUP(C123,'MASTER KEY'!$A$2:$B$2986,2,FALSE)</f>
        <v>Pyramimonas spp 0008</v>
      </c>
      <c r="E123" s="66"/>
    </row>
    <row r="124" spans="1:5">
      <c r="A124" t="s">
        <v>5724</v>
      </c>
      <c r="B124">
        <v>1E-3</v>
      </c>
      <c r="C124" t="s">
        <v>6903</v>
      </c>
      <c r="D124" t="str">
        <f>VLOOKUP(C124,'MASTER KEY'!$A$2:$B$2986,2,FALSE)</f>
        <v>Rhizosolenia amaralis</v>
      </c>
      <c r="E124" s="66"/>
    </row>
    <row r="125" spans="1:5">
      <c r="A125" t="s">
        <v>3462</v>
      </c>
      <c r="B125">
        <v>1E-3</v>
      </c>
      <c r="C125" t="s">
        <v>6916</v>
      </c>
      <c r="D125" t="str">
        <f>VLOOKUP(C125,'MASTER KEY'!$A$2:$B$2986,2,FALSE)</f>
        <v>Rhizosolenia setigera</v>
      </c>
      <c r="E125" s="66"/>
    </row>
    <row r="126" spans="1:5">
      <c r="A126" t="s">
        <v>5287</v>
      </c>
      <c r="B126">
        <v>1E-3</v>
      </c>
      <c r="C126" t="s">
        <v>6931</v>
      </c>
      <c r="D126" t="str">
        <f>VLOOKUP(C126,'MASTER KEY'!$A$2:$B$2986,2,FALSE)</f>
        <v>Rhizosolenia spp 0013</v>
      </c>
      <c r="E126" s="66"/>
    </row>
    <row r="127" spans="1:5">
      <c r="A127" t="s">
        <v>3485</v>
      </c>
      <c r="B127">
        <v>1E-3</v>
      </c>
      <c r="C127" t="s">
        <v>6944</v>
      </c>
      <c r="D127" t="str">
        <f>VLOOKUP(C127,'MASTER KEY'!$A$2:$B$2986,2,FALSE)</f>
        <v>Richelia intracellularis</v>
      </c>
      <c r="E127" s="66"/>
    </row>
    <row r="128" spans="1:5">
      <c r="A128" t="s">
        <v>5289</v>
      </c>
      <c r="B128">
        <v>1E-3</v>
      </c>
      <c r="C128" t="s">
        <v>6962</v>
      </c>
      <c r="D128" t="str">
        <f>VLOOKUP(C128,'MASTER KEY'!$A$2:$B$2986,2,FALSE)</f>
        <v>Scrippsiella spp 0002</v>
      </c>
      <c r="E128" s="66"/>
    </row>
    <row r="129" spans="1:7">
      <c r="A129" t="s">
        <v>3495</v>
      </c>
      <c r="B129">
        <v>1E-3</v>
      </c>
      <c r="C129" t="s">
        <v>6965</v>
      </c>
      <c r="D129" t="str">
        <f>VLOOKUP(C129,'MASTER KEY'!$A$2:$B$2986,2,FALSE)</f>
        <v>Scrippsiella trochoidea</v>
      </c>
      <c r="E129" s="66"/>
    </row>
    <row r="130" spans="1:7">
      <c r="A130" t="s">
        <v>5291</v>
      </c>
      <c r="B130">
        <v>1E-3</v>
      </c>
      <c r="C130" t="s">
        <v>6975</v>
      </c>
      <c r="D130" t="str">
        <f>VLOOKUP(C130,'MASTER KEY'!$A$2:$B$2986,2,FALSE)</f>
        <v>Skeletonema spp 0003</v>
      </c>
      <c r="E130" s="66"/>
    </row>
    <row r="131" spans="1:7">
      <c r="A131" t="s">
        <v>5725</v>
      </c>
      <c r="B131">
        <v>1E-3</v>
      </c>
      <c r="C131" t="s">
        <v>6985</v>
      </c>
      <c r="D131" t="str">
        <f>VLOOKUP(C131,'MASTER KEY'!$A$2:$B$2986,2,FALSE)</f>
        <v>Spirulina spp 0001</v>
      </c>
      <c r="E131" s="66"/>
    </row>
    <row r="132" spans="1:7">
      <c r="A132" t="s">
        <v>3519</v>
      </c>
      <c r="B132">
        <v>1E-3</v>
      </c>
      <c r="C132" t="s">
        <v>7003</v>
      </c>
      <c r="D132" t="str">
        <f>VLOOKUP(C132,'MASTER KEY'!$A$2:$B$2986,2,FALSE)</f>
        <v>Striatella unipunctata</v>
      </c>
      <c r="E132" s="66"/>
    </row>
    <row r="133" spans="1:7">
      <c r="A133" t="s">
        <v>3521</v>
      </c>
      <c r="B133">
        <v>1E-3</v>
      </c>
      <c r="C133" t="s">
        <v>7006</v>
      </c>
      <c r="D133" t="str">
        <f>VLOOKUP(C133,'MASTER KEY'!$A$2:$B$2986,2,FALSE)</f>
        <v>Surirella ovalis</v>
      </c>
      <c r="E133" s="66"/>
    </row>
    <row r="134" spans="1:7">
      <c r="A134" t="s">
        <v>5293</v>
      </c>
      <c r="B134">
        <v>1E-3</v>
      </c>
      <c r="C134" t="s">
        <v>7011</v>
      </c>
      <c r="D134" t="str">
        <f>VLOOKUP(C134,'MASTER KEY'!$A$2:$B$2986,2,FALSE)</f>
        <v>Surirella spp 0005</v>
      </c>
      <c r="E134" s="66"/>
    </row>
    <row r="135" spans="1:7">
      <c r="A135" t="s">
        <v>5297</v>
      </c>
      <c r="B135">
        <v>1E-3</v>
      </c>
      <c r="C135" t="s">
        <v>7049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5298</v>
      </c>
      <c r="B136">
        <v>1E-3</v>
      </c>
      <c r="C136" t="s">
        <v>7057</v>
      </c>
      <c r="D136" t="str">
        <f>VLOOKUP(C136,'MASTER KEY'!$A$2:$B$2986,2,FALSE)</f>
        <v>Thalassionema spp 0002</v>
      </c>
      <c r="E136" s="66"/>
    </row>
    <row r="137" spans="1:7">
      <c r="A137" t="s">
        <v>3556</v>
      </c>
      <c r="B137">
        <v>1E-3</v>
      </c>
      <c r="C137" t="s">
        <v>7069</v>
      </c>
      <c r="D137" t="str">
        <f>VLOOKUP(C137,'MASTER KEY'!$A$2:$B$2986,2,FALSE)</f>
        <v>Thalassiosira pseudonana</v>
      </c>
      <c r="E137" s="66"/>
    </row>
    <row r="138" spans="1:7">
      <c r="A138" t="s">
        <v>5299</v>
      </c>
      <c r="B138">
        <v>1E-3</v>
      </c>
      <c r="C138" t="s">
        <v>7072</v>
      </c>
      <c r="D138" t="str">
        <f>VLOOKUP(C138,'MASTER KEY'!$A$2:$B$2986,2,FALSE)</f>
        <v>Thalassiosira spp 0003</v>
      </c>
      <c r="E138" s="66"/>
    </row>
    <row r="139" spans="1:7">
      <c r="A139" t="s">
        <v>5726</v>
      </c>
      <c r="B139">
        <v>1E-3</v>
      </c>
      <c r="C139" t="s">
        <v>7085</v>
      </c>
      <c r="D139" t="str">
        <f>VLOOKUP(C139,'MASTER KEY'!$A$2:$B$2986,2,FALSE)</f>
        <v>Thalassiothrix spp 0004</v>
      </c>
      <c r="E139" s="66"/>
    </row>
    <row r="140" spans="1:7">
      <c r="A140" t="s">
        <v>5727</v>
      </c>
      <c r="B140">
        <v>1E-3</v>
      </c>
      <c r="C140" t="s">
        <v>7094</v>
      </c>
      <c r="D140" t="str">
        <f>VLOOKUP(C140,'MASTER KEY'!$A$2:$B$2986,2,FALSE)</f>
        <v>Toxarium spp 0003</v>
      </c>
      <c r="E140" s="66"/>
    </row>
    <row r="141" spans="1:7">
      <c r="A141" t="s">
        <v>3579</v>
      </c>
      <c r="B141">
        <v>1E-3</v>
      </c>
      <c r="C141" t="s">
        <v>7096</v>
      </c>
      <c r="D141" t="str">
        <f>VLOOKUP(C141,'MASTER KEY'!$A$2:$B$2986,2,FALSE)</f>
        <v>Toxarium undulatum</v>
      </c>
      <c r="E141" s="66"/>
    </row>
    <row r="142" spans="1:7">
      <c r="A142" t="s">
        <v>5728</v>
      </c>
      <c r="B142">
        <v>1E-3</v>
      </c>
      <c r="C142" t="s">
        <v>7104</v>
      </c>
      <c r="D142" t="str">
        <f>VLOOKUP(C142,'MASTER KEY'!$A$2:$B$2986,2,FALSE)</f>
        <v>Trachyneis spp 0003</v>
      </c>
      <c r="E142" s="66"/>
    </row>
    <row r="143" spans="1:7">
      <c r="A143" t="s">
        <v>5729</v>
      </c>
      <c r="B143">
        <v>1E-3</v>
      </c>
      <c r="C143" t="s">
        <v>7111</v>
      </c>
      <c r="D143" t="str">
        <f>VLOOKUP(C143,'MASTER KEY'!$A$2:$B$2986,2,FALSE)</f>
        <v>Trichodesmium erythraeum</v>
      </c>
      <c r="E143" s="66"/>
    </row>
    <row r="144" spans="1:7">
      <c r="A144" t="s">
        <v>5730</v>
      </c>
      <c r="B144">
        <v>1E-3</v>
      </c>
      <c r="C144" t="s">
        <v>7112</v>
      </c>
      <c r="D144" t="str">
        <f>VLOOKUP(C144,'MASTER KEY'!$A$2:$B$2986,2,FALSE)</f>
        <v>Trichodesmium spp 0001</v>
      </c>
      <c r="E144" s="66"/>
    </row>
    <row r="145" spans="1:5">
      <c r="A145" t="s">
        <v>3591</v>
      </c>
      <c r="B145">
        <v>1E-3</v>
      </c>
      <c r="C145" t="s">
        <v>7116</v>
      </c>
      <c r="D145" t="str">
        <f>VLOOKUP(C145,'MASTER KEY'!$A$2:$B$2986,2,FALSE)</f>
        <v>Trieres chinensis</v>
      </c>
      <c r="E145" s="66"/>
    </row>
    <row r="146" spans="1:5">
      <c r="A146" t="s">
        <v>3608</v>
      </c>
      <c r="B146">
        <v>1E-3</v>
      </c>
      <c r="C146" t="s">
        <v>7133</v>
      </c>
      <c r="D146" t="str">
        <f>VLOOKUP(C146,'MASTER KEY'!$A$2:$B$2986,2,FALSE)</f>
        <v>Tripos furca</v>
      </c>
      <c r="E146" s="66"/>
    </row>
    <row r="147" spans="1:5">
      <c r="A147" t="s">
        <v>3609</v>
      </c>
      <c r="B147">
        <v>1E-3</v>
      </c>
      <c r="C147" t="s">
        <v>7134</v>
      </c>
      <c r="D147" t="str">
        <f>VLOOKUP(C147,'MASTER KEY'!$A$2:$B$2986,2,FALSE)</f>
        <v>Tripos fusus</v>
      </c>
      <c r="E147" s="66"/>
    </row>
    <row r="148" spans="1:5">
      <c r="A148" t="s">
        <v>3614</v>
      </c>
      <c r="B148">
        <v>1E-3</v>
      </c>
      <c r="C148" t="s">
        <v>7139</v>
      </c>
      <c r="D148" t="str">
        <f>VLOOKUP(C148,'MASTER KEY'!$A$2:$B$2986,2,FALSE)</f>
        <v>Tripos intermedius</v>
      </c>
      <c r="E148" s="66"/>
    </row>
    <row r="149" spans="1:5">
      <c r="A149" t="s">
        <v>3617</v>
      </c>
      <c r="B149">
        <v>1E-3</v>
      </c>
      <c r="C149" t="s">
        <v>7142</v>
      </c>
      <c r="D149" t="str">
        <f>VLOOKUP(C149,'MASTER KEY'!$A$2:$B$2986,2,FALSE)</f>
        <v>Tripos lineatus</v>
      </c>
      <c r="E149" s="66"/>
    </row>
    <row r="150" spans="1:5">
      <c r="A150" t="s">
        <v>5731</v>
      </c>
      <c r="B150">
        <v>1E-3</v>
      </c>
      <c r="C150" t="s">
        <v>7153</v>
      </c>
      <c r="D150" t="str">
        <f>VLOOKUP(C150,'MASTER KEY'!$A$2:$B$2986,2,FALSE)</f>
        <v>Tripos spp 0001</v>
      </c>
      <c r="E150" s="66"/>
    </row>
    <row r="151" spans="1:5">
      <c r="A151" t="s">
        <v>3633</v>
      </c>
      <c r="B151">
        <v>1E-3</v>
      </c>
      <c r="C151" t="s">
        <v>7158</v>
      </c>
      <c r="D151" t="str">
        <f>VLOOKUP(C151,'MASTER KEY'!$A$2:$B$2986,2,FALSE)</f>
        <v>Tripos trichoceros</v>
      </c>
      <c r="E151" s="66"/>
    </row>
    <row r="152" spans="1:5">
      <c r="A152" t="s">
        <v>5301</v>
      </c>
      <c r="B152">
        <v>1E-3</v>
      </c>
      <c r="C152" t="s">
        <v>7164</v>
      </c>
      <c r="D152" t="str">
        <f>VLOOKUP(C152,'MASTER KEY'!$A$2:$B$2986,2,FALSE)</f>
        <v>Tryblionella spp 0002</v>
      </c>
      <c r="E152" s="66"/>
    </row>
    <row r="153" spans="1:5">
      <c r="A153" t="s">
        <v>3638</v>
      </c>
      <c r="B153">
        <v>1E-3</v>
      </c>
      <c r="C153" t="s">
        <v>7167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4" sqref="D4"/>
    </sheetView>
  </sheetViews>
  <sheetFormatPr defaultColWidth="8.7109375" defaultRowHeight="15"/>
  <cols>
    <col min="1" max="1" width="20.28515625" bestFit="1" customWidth="1"/>
    <col min="2" max="2" width="22.42578125" customWidth="1"/>
    <col min="3" max="3" width="16.140625" bestFit="1" customWidth="1"/>
    <col min="4" max="4" width="19.7109375" customWidth="1"/>
    <col min="7" max="7" width="17.7109375" customWidth="1"/>
    <col min="8" max="8" width="30.7109375" customWidth="1"/>
    <col min="9" max="9" width="18.7109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5733</v>
      </c>
      <c r="B3">
        <v>1E-3</v>
      </c>
      <c r="C3" t="s">
        <v>7186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5735</v>
      </c>
      <c r="B4">
        <v>1E-3</v>
      </c>
      <c r="C4" t="s">
        <v>7189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5651</v>
      </c>
      <c r="B5">
        <v>1E-3</v>
      </c>
      <c r="C5" t="s">
        <v>7193</v>
      </c>
      <c r="D5" t="str">
        <f>VLOOKUP(C5,'MASTER KEY'!$A$2:$B$2986,2,FALSE)</f>
        <v>Ochrophyta</v>
      </c>
      <c r="E5" s="64"/>
      <c r="J5" s="64"/>
    </row>
    <row r="6" spans="1:10">
      <c r="A6" s="64" t="s">
        <v>5411</v>
      </c>
      <c r="B6">
        <v>1E-3</v>
      </c>
      <c r="C6" t="s">
        <v>7192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5737</v>
      </c>
      <c r="B7">
        <v>1E-3</v>
      </c>
      <c r="C7" t="s">
        <v>7194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5734</v>
      </c>
      <c r="B8">
        <v>1E-3</v>
      </c>
      <c r="C8" t="s">
        <v>7186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5736</v>
      </c>
      <c r="B9">
        <v>1E-3</v>
      </c>
      <c r="C9" t="s">
        <v>7186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D241" sqref="D241"/>
    </sheetView>
  </sheetViews>
  <sheetFormatPr defaultColWidth="8.7109375" defaultRowHeight="15"/>
  <cols>
    <col min="1" max="1" width="31.7109375" bestFit="1" customWidth="1"/>
    <col min="2" max="2" width="10.140625" customWidth="1"/>
    <col min="3" max="3" width="8.42578125" bestFit="1" customWidth="1"/>
    <col min="4" max="4" width="26.140625" bestFit="1" customWidth="1"/>
    <col min="11" max="11" width="43.71093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2119</v>
      </c>
      <c r="B2">
        <v>1E-3</v>
      </c>
      <c r="C2" t="s">
        <v>3652</v>
      </c>
      <c r="D2" t="str">
        <f>VLOOKUP(C2,'MASTER KEY'!$A$2:$B$2986,2,FALSE)</f>
        <v>Achnanthes brevipes</v>
      </c>
      <c r="E2" s="66"/>
    </row>
    <row r="3" spans="1:5">
      <c r="A3" t="s">
        <v>2120</v>
      </c>
      <c r="B3">
        <v>1E-3</v>
      </c>
      <c r="C3" t="s">
        <v>3653</v>
      </c>
      <c r="D3" t="str">
        <f>VLOOKUP(C3,'MASTER KEY'!$A$2:$B$2986,2,FALSE)</f>
        <v>Achnanthes citronella</v>
      </c>
      <c r="E3" s="66"/>
    </row>
    <row r="4" spans="1:5">
      <c r="A4" t="s">
        <v>5738</v>
      </c>
      <c r="B4">
        <v>1E-3</v>
      </c>
      <c r="C4" t="s">
        <v>3656</v>
      </c>
      <c r="D4" t="str">
        <f>VLOOKUP(C4,'MASTER KEY'!$A$2:$B$2986,2,FALSE)</f>
        <v>Achnanthes spp 0003</v>
      </c>
      <c r="E4" s="66"/>
    </row>
    <row r="5" spans="1:5">
      <c r="A5" t="s">
        <v>5739</v>
      </c>
      <c r="B5">
        <v>1E-3</v>
      </c>
      <c r="C5" t="s">
        <v>3657</v>
      </c>
      <c r="D5" t="str">
        <f>VLOOKUP(C5,'MASTER KEY'!$A$2:$B$2986,2,FALSE)</f>
        <v>Achnanthes spp 0004</v>
      </c>
      <c r="E5" s="66"/>
    </row>
    <row r="6" spans="1:5">
      <c r="A6" t="s">
        <v>5740</v>
      </c>
      <c r="B6">
        <v>1E-3</v>
      </c>
      <c r="C6" t="s">
        <v>3658</v>
      </c>
      <c r="D6" t="str">
        <f>VLOOKUP(C6,'MASTER KEY'!$A$2:$B$2986,2,FALSE)</f>
        <v>Achnanthes spp 0005</v>
      </c>
      <c r="E6" s="66"/>
    </row>
    <row r="7" spans="1:5">
      <c r="A7" t="s">
        <v>5741</v>
      </c>
      <c r="B7">
        <v>1E-3</v>
      </c>
      <c r="C7" t="s">
        <v>3659</v>
      </c>
      <c r="D7" t="str">
        <f>VLOOKUP(C7,'MASTER KEY'!$A$2:$B$2986,2,FALSE)</f>
        <v>Achnanthes spp 0006</v>
      </c>
      <c r="E7" s="66"/>
    </row>
    <row r="8" spans="1:5">
      <c r="A8" t="s">
        <v>5742</v>
      </c>
      <c r="B8">
        <v>1E-3</v>
      </c>
      <c r="C8" t="s">
        <v>3660</v>
      </c>
      <c r="D8" t="str">
        <f>VLOOKUP(C8,'MASTER KEY'!$A$2:$B$2986,2,FALSE)</f>
        <v>Achnanthes spp 0007</v>
      </c>
      <c r="E8" s="66"/>
    </row>
    <row r="9" spans="1:5">
      <c r="A9" t="s">
        <v>5743</v>
      </c>
      <c r="B9">
        <v>1E-3</v>
      </c>
      <c r="C9" t="s">
        <v>3661</v>
      </c>
      <c r="D9" t="str">
        <f>VLOOKUP(C9,'MASTER KEY'!$A$2:$B$2986,2,FALSE)</f>
        <v>Achnanthes spp 0008</v>
      </c>
      <c r="E9" s="66"/>
    </row>
    <row r="10" spans="1:5">
      <c r="A10" t="s">
        <v>5744</v>
      </c>
      <c r="B10">
        <v>1E-3</v>
      </c>
      <c r="C10" t="s">
        <v>3662</v>
      </c>
      <c r="D10" t="str">
        <f>VLOOKUP(C10,'MASTER KEY'!$A$2:$B$2986,2,FALSE)</f>
        <v>Achnanthes spp 0009</v>
      </c>
      <c r="E10" s="66"/>
    </row>
    <row r="11" spans="1:5">
      <c r="A11" t="s">
        <v>5745</v>
      </c>
      <c r="B11">
        <v>1E-3</v>
      </c>
      <c r="C11" t="s">
        <v>3663</v>
      </c>
      <c r="D11" t="str">
        <f>VLOOKUP(C11,'MASTER KEY'!$A$2:$B$2986,2,FALSE)</f>
        <v>Achnanthes spp 0010</v>
      </c>
      <c r="E11" s="66"/>
    </row>
    <row r="12" spans="1:5">
      <c r="A12" t="s">
        <v>5746</v>
      </c>
      <c r="B12">
        <v>1E-3</v>
      </c>
      <c r="C12" t="s">
        <v>3664</v>
      </c>
      <c r="D12" t="str">
        <f>VLOOKUP(C12,'MASTER KEY'!$A$2:$B$2986,2,FALSE)</f>
        <v>Achnanthes spp 0011</v>
      </c>
      <c r="E12" s="66"/>
    </row>
    <row r="13" spans="1:5">
      <c r="A13" t="s">
        <v>5747</v>
      </c>
      <c r="B13">
        <v>1E-3</v>
      </c>
      <c r="C13" t="s">
        <v>3665</v>
      </c>
      <c r="D13" t="str">
        <f>VLOOKUP(C13,'MASTER KEY'!$A$2:$B$2986,2,FALSE)</f>
        <v>Achnanthes spp 0012</v>
      </c>
      <c r="E13" s="66"/>
    </row>
    <row r="14" spans="1:5">
      <c r="A14" t="s">
        <v>5748</v>
      </c>
      <c r="B14">
        <v>1E-3</v>
      </c>
      <c r="C14" t="s">
        <v>3668</v>
      </c>
      <c r="D14" t="str">
        <f>VLOOKUP(C14,'MASTER KEY'!$A$2:$B$2986,2,FALSE)</f>
        <v>Achnanthes spp 0015</v>
      </c>
      <c r="E14" s="66"/>
    </row>
    <row r="15" spans="1:5">
      <c r="A15" t="s">
        <v>5749</v>
      </c>
      <c r="B15">
        <v>1E-3</v>
      </c>
      <c r="C15" t="s">
        <v>3669</v>
      </c>
      <c r="D15" t="str">
        <f>VLOOKUP(C15,'MASTER KEY'!$A$2:$B$2986,2,FALSE)</f>
        <v>Achnanthes spp 0017</v>
      </c>
      <c r="E15" s="66"/>
    </row>
    <row r="16" spans="1:5">
      <c r="A16" t="s">
        <v>5750</v>
      </c>
      <c r="B16">
        <v>1E-3</v>
      </c>
      <c r="C16" t="s">
        <v>3670</v>
      </c>
      <c r="D16" t="str">
        <f>VLOOKUP(C16,'MASTER KEY'!$A$2:$B$2986,2,FALSE)</f>
        <v>Achnanthes spp 0018</v>
      </c>
      <c r="E16" s="66"/>
    </row>
    <row r="17" spans="1:5">
      <c r="A17" t="s">
        <v>5751</v>
      </c>
      <c r="B17">
        <v>1E-3</v>
      </c>
      <c r="C17" t="s">
        <v>3671</v>
      </c>
      <c r="D17" t="str">
        <f>VLOOKUP(C17,'MASTER KEY'!$A$2:$B$2986,2,FALSE)</f>
        <v>Achnanthes spp 0019</v>
      </c>
      <c r="E17" s="66"/>
    </row>
    <row r="18" spans="1:5">
      <c r="A18" t="s">
        <v>5752</v>
      </c>
      <c r="B18">
        <v>1E-3</v>
      </c>
      <c r="C18" t="s">
        <v>3678</v>
      </c>
      <c r="D18" t="str">
        <f>VLOOKUP(C18,'MASTER KEY'!$A$2:$B$2986,2,FALSE)</f>
        <v>Adoneis spp 0001</v>
      </c>
      <c r="E18" s="66"/>
    </row>
    <row r="19" spans="1:5">
      <c r="A19" t="s">
        <v>5753</v>
      </c>
      <c r="B19">
        <v>1E-3</v>
      </c>
      <c r="C19" t="s">
        <v>3687</v>
      </c>
      <c r="D19" t="str">
        <f>VLOOKUP(C19,'MASTER KEY'!$A$2:$B$2986,2,FALSE)</f>
        <v>Alexandrium spp 0003</v>
      </c>
      <c r="E19" s="66"/>
    </row>
    <row r="20" spans="1:5">
      <c r="A20" t="s">
        <v>5754</v>
      </c>
      <c r="B20">
        <v>1E-3</v>
      </c>
      <c r="C20" t="s">
        <v>3699</v>
      </c>
      <c r="D20" t="str">
        <f>VLOOKUP(C20,'MASTER KEY'!$A$2:$B$2986,2,FALSE)</f>
        <v>Amphidinium spp 0004</v>
      </c>
      <c r="E20" s="66"/>
    </row>
    <row r="21" spans="1:5">
      <c r="A21" t="s">
        <v>5755</v>
      </c>
      <c r="B21">
        <v>1E-3</v>
      </c>
      <c r="C21" t="s">
        <v>3700</v>
      </c>
      <c r="D21" t="str">
        <f>VLOOKUP(C21,'MASTER KEY'!$A$2:$B$2986,2,FALSE)</f>
        <v>Amphidinium spp 0005</v>
      </c>
      <c r="E21" s="66"/>
    </row>
    <row r="22" spans="1:5">
      <c r="A22" t="s">
        <v>2173</v>
      </c>
      <c r="B22">
        <v>1E-3</v>
      </c>
      <c r="C22" t="s">
        <v>3716</v>
      </c>
      <c r="D22" t="str">
        <f>VLOOKUP(C22,'MASTER KEY'!$A$2:$B$2986,2,FALSE)</f>
        <v>Amphora decussata</v>
      </c>
      <c r="E22" s="66"/>
    </row>
    <row r="23" spans="1:5">
      <c r="A23" t="s">
        <v>5756</v>
      </c>
      <c r="B23">
        <v>1E-3</v>
      </c>
      <c r="C23" t="s">
        <v>3722</v>
      </c>
      <c r="D23" t="str">
        <f>VLOOKUP(C23,'MASTER KEY'!$A$2:$B$2986,2,FALSE)</f>
        <v>Amphora spp 0003</v>
      </c>
      <c r="E23" s="66"/>
    </row>
    <row r="24" spans="1:5">
      <c r="A24" t="s">
        <v>5757</v>
      </c>
      <c r="B24">
        <v>1E-3</v>
      </c>
      <c r="C24" t="s">
        <v>3723</v>
      </c>
      <c r="D24" t="str">
        <f>VLOOKUP(C24,'MASTER KEY'!$A$2:$B$2986,2,FALSE)</f>
        <v>Amphora spp 0004</v>
      </c>
      <c r="E24" s="66"/>
    </row>
    <row r="25" spans="1:5">
      <c r="A25" t="s">
        <v>5758</v>
      </c>
      <c r="B25">
        <v>1E-3</v>
      </c>
      <c r="C25" t="s">
        <v>3724</v>
      </c>
      <c r="D25" t="str">
        <f>VLOOKUP(C25,'MASTER KEY'!$A$2:$B$2986,2,FALSE)</f>
        <v>Amphora spp 0005</v>
      </c>
      <c r="E25" s="66"/>
    </row>
    <row r="26" spans="1:5">
      <c r="A26" t="s">
        <v>5759</v>
      </c>
      <c r="B26">
        <v>1E-3</v>
      </c>
      <c r="C26" t="s">
        <v>3725</v>
      </c>
      <c r="D26" t="str">
        <f>VLOOKUP(C26,'MASTER KEY'!$A$2:$B$2986,2,FALSE)</f>
        <v>Amphora spp 0006</v>
      </c>
      <c r="E26" s="66"/>
    </row>
    <row r="27" spans="1:5">
      <c r="A27" t="s">
        <v>5760</v>
      </c>
      <c r="B27">
        <v>1E-3</v>
      </c>
      <c r="C27" t="s">
        <v>3726</v>
      </c>
      <c r="D27" t="str">
        <f>VLOOKUP(C27,'MASTER KEY'!$A$2:$B$2986,2,FALSE)</f>
        <v>Amphora spp 0007</v>
      </c>
      <c r="E27" s="66"/>
    </row>
    <row r="28" spans="1:5">
      <c r="A28" t="s">
        <v>5761</v>
      </c>
      <c r="B28">
        <v>1E-3</v>
      </c>
      <c r="C28" t="s">
        <v>3727</v>
      </c>
      <c r="D28" t="str">
        <f>VLOOKUP(C28,'MASTER KEY'!$A$2:$B$2986,2,FALSE)</f>
        <v>Amphora spp 0008</v>
      </c>
      <c r="E28" s="66"/>
    </row>
    <row r="29" spans="1:5">
      <c r="A29" t="s">
        <v>5762</v>
      </c>
      <c r="B29">
        <v>1E-3</v>
      </c>
      <c r="C29" t="s">
        <v>3728</v>
      </c>
      <c r="D29" t="str">
        <f>VLOOKUP(C29,'MASTER KEY'!$A$2:$B$2986,2,FALSE)</f>
        <v>Amphora spp 0009</v>
      </c>
      <c r="E29" s="66"/>
    </row>
    <row r="30" spans="1:5">
      <c r="A30" t="s">
        <v>5763</v>
      </c>
      <c r="B30">
        <v>1E-3</v>
      </c>
      <c r="C30" t="s">
        <v>3729</v>
      </c>
      <c r="D30" t="str">
        <f>VLOOKUP(C30,'MASTER KEY'!$A$2:$B$2986,2,FALSE)</f>
        <v>Amphora spp 0010</v>
      </c>
      <c r="E30" s="66"/>
    </row>
    <row r="31" spans="1:5">
      <c r="A31" t="s">
        <v>5764</v>
      </c>
      <c r="B31">
        <v>1E-3</v>
      </c>
      <c r="C31" t="s">
        <v>3730</v>
      </c>
      <c r="D31" t="str">
        <f>VLOOKUP(C31,'MASTER KEY'!$A$2:$B$2986,2,FALSE)</f>
        <v>Amphora spp 0011</v>
      </c>
      <c r="E31" s="66"/>
    </row>
    <row r="32" spans="1:5">
      <c r="A32" t="s">
        <v>5765</v>
      </c>
      <c r="B32">
        <v>1E-3</v>
      </c>
      <c r="C32" t="s">
        <v>3731</v>
      </c>
      <c r="D32" t="str">
        <f>VLOOKUP(C32,'MASTER KEY'!$A$2:$B$2986,2,FALSE)</f>
        <v>Amphora spp 0012</v>
      </c>
      <c r="E32" s="66"/>
    </row>
    <row r="33" spans="1:5">
      <c r="A33" t="s">
        <v>5766</v>
      </c>
      <c r="B33">
        <v>1E-3</v>
      </c>
      <c r="C33" t="s">
        <v>3732</v>
      </c>
      <c r="D33" t="str">
        <f>VLOOKUP(C33,'MASTER KEY'!$A$2:$B$2986,2,FALSE)</f>
        <v>Amphora spp 0013</v>
      </c>
      <c r="E33" s="66"/>
    </row>
    <row r="34" spans="1:5">
      <c r="A34" t="s">
        <v>5767</v>
      </c>
      <c r="B34">
        <v>1E-3</v>
      </c>
      <c r="C34" t="s">
        <v>3733</v>
      </c>
      <c r="D34" t="str">
        <f>VLOOKUP(C34,'MASTER KEY'!$A$2:$B$2986,2,FALSE)</f>
        <v>Amphora spp 0014</v>
      </c>
      <c r="E34" s="66"/>
    </row>
    <row r="35" spans="1:5">
      <c r="A35" t="s">
        <v>5768</v>
      </c>
      <c r="B35">
        <v>1E-3</v>
      </c>
      <c r="C35" t="s">
        <v>3734</v>
      </c>
      <c r="D35" t="str">
        <f>VLOOKUP(C35,'MASTER KEY'!$A$2:$B$2986,2,FALSE)</f>
        <v>Amphora spp 0015</v>
      </c>
      <c r="E35" s="66"/>
    </row>
    <row r="36" spans="1:5">
      <c r="A36" t="s">
        <v>5769</v>
      </c>
      <c r="B36">
        <v>1E-3</v>
      </c>
      <c r="C36" t="s">
        <v>3735</v>
      </c>
      <c r="D36" t="str">
        <f>VLOOKUP(C36,'MASTER KEY'!$A$2:$B$2986,2,FALSE)</f>
        <v>Amphora spp 0016</v>
      </c>
      <c r="E36" s="66"/>
    </row>
    <row r="37" spans="1:5">
      <c r="A37" t="s">
        <v>5770</v>
      </c>
      <c r="B37">
        <v>1E-3</v>
      </c>
      <c r="C37" t="s">
        <v>3736</v>
      </c>
      <c r="D37" t="str">
        <f>VLOOKUP(C37,'MASTER KEY'!$A$2:$B$2986,2,FALSE)</f>
        <v>Amphora spp 0017</v>
      </c>
      <c r="E37" s="66"/>
    </row>
    <row r="38" spans="1:5">
      <c r="A38" t="s">
        <v>5771</v>
      </c>
      <c r="B38">
        <v>1E-3</v>
      </c>
      <c r="C38" t="s">
        <v>3737</v>
      </c>
      <c r="D38" t="str">
        <f>VLOOKUP(C38,'MASTER KEY'!$A$2:$B$2986,2,FALSE)</f>
        <v>Amphora spp 0018</v>
      </c>
      <c r="E38" s="66"/>
    </row>
    <row r="39" spans="1:5">
      <c r="A39" t="s">
        <v>5772</v>
      </c>
      <c r="B39">
        <v>1E-3</v>
      </c>
      <c r="C39" t="s">
        <v>3738</v>
      </c>
      <c r="D39" t="str">
        <f>VLOOKUP(C39,'MASTER KEY'!$A$2:$B$2986,2,FALSE)</f>
        <v>Amphora spp 0019</v>
      </c>
      <c r="E39" s="66"/>
    </row>
    <row r="40" spans="1:5">
      <c r="A40" t="s">
        <v>5773</v>
      </c>
      <c r="B40">
        <v>1E-3</v>
      </c>
      <c r="C40" t="s">
        <v>3739</v>
      </c>
      <c r="D40" t="str">
        <f>VLOOKUP(C40,'MASTER KEY'!$A$2:$B$2986,2,FALSE)</f>
        <v>Amphora spp 0020</v>
      </c>
      <c r="E40" s="66"/>
    </row>
    <row r="41" spans="1:5">
      <c r="A41" t="s">
        <v>5774</v>
      </c>
      <c r="B41">
        <v>1E-3</v>
      </c>
      <c r="C41" t="s">
        <v>3740</v>
      </c>
      <c r="D41" t="str">
        <f>VLOOKUP(C41,'MASTER KEY'!$A$2:$B$2986,2,FALSE)</f>
        <v>Amphora spp 0021</v>
      </c>
      <c r="E41" s="66"/>
    </row>
    <row r="42" spans="1:5">
      <c r="A42" t="s">
        <v>5775</v>
      </c>
      <c r="B42">
        <v>1E-3</v>
      </c>
      <c r="C42" t="s">
        <v>3741</v>
      </c>
      <c r="D42" t="str">
        <f>VLOOKUP(C42,'MASTER KEY'!$A$2:$B$2986,2,FALSE)</f>
        <v>Amphora spp 0022</v>
      </c>
      <c r="E42" s="66"/>
    </row>
    <row r="43" spans="1:5">
      <c r="A43" t="s">
        <v>5776</v>
      </c>
      <c r="B43">
        <v>1E-3</v>
      </c>
      <c r="C43" t="s">
        <v>3742</v>
      </c>
      <c r="D43" t="str">
        <f>VLOOKUP(C43,'MASTER KEY'!$A$2:$B$2986,2,FALSE)</f>
        <v>Amphora spp 0023</v>
      </c>
      <c r="E43" s="66"/>
    </row>
    <row r="44" spans="1:5">
      <c r="A44" t="s">
        <v>5777</v>
      </c>
      <c r="B44">
        <v>1E-3</v>
      </c>
      <c r="C44" t="s">
        <v>3743</v>
      </c>
      <c r="D44" t="str">
        <f>VLOOKUP(C44,'MASTER KEY'!$A$2:$B$2986,2,FALSE)</f>
        <v>Amphora spp 0024</v>
      </c>
      <c r="E44" s="66"/>
    </row>
    <row r="45" spans="1:5">
      <c r="A45" t="s">
        <v>5778</v>
      </c>
      <c r="B45">
        <v>1E-3</v>
      </c>
      <c r="C45" t="s">
        <v>3744</v>
      </c>
      <c r="D45" t="str">
        <f>VLOOKUP(C45,'MASTER KEY'!$A$2:$B$2986,2,FALSE)</f>
        <v>Amphora spp 0025</v>
      </c>
      <c r="E45" s="66"/>
    </row>
    <row r="46" spans="1:5">
      <c r="A46" t="s">
        <v>5779</v>
      </c>
      <c r="B46">
        <v>1E-3</v>
      </c>
      <c r="C46" t="s">
        <v>3745</v>
      </c>
      <c r="D46" t="str">
        <f>VLOOKUP(C46,'MASTER KEY'!$A$2:$B$2986,2,FALSE)</f>
        <v>Amphora spp 0026</v>
      </c>
      <c r="E46" s="66"/>
    </row>
    <row r="47" spans="1:5">
      <c r="A47" t="s">
        <v>5780</v>
      </c>
      <c r="B47">
        <v>1E-3</v>
      </c>
      <c r="C47" t="s">
        <v>3746</v>
      </c>
      <c r="D47" t="str">
        <f>VLOOKUP(C47,'MASTER KEY'!$A$2:$B$2986,2,FALSE)</f>
        <v>Amphora spp 0027</v>
      </c>
      <c r="E47" s="66"/>
    </row>
    <row r="48" spans="1:5">
      <c r="A48" t="s">
        <v>5781</v>
      </c>
      <c r="B48">
        <v>1E-3</v>
      </c>
      <c r="C48" t="s">
        <v>3747</v>
      </c>
      <c r="D48" t="str">
        <f>VLOOKUP(C48,'MASTER KEY'!$A$2:$B$2986,2,FALSE)</f>
        <v>Amphora spp 0028</v>
      </c>
      <c r="E48" s="66"/>
    </row>
    <row r="49" spans="1:5">
      <c r="A49" t="s">
        <v>5782</v>
      </c>
      <c r="B49">
        <v>1E-3</v>
      </c>
      <c r="C49" t="s">
        <v>3748</v>
      </c>
      <c r="D49" t="str">
        <f>VLOOKUP(C49,'MASTER KEY'!$A$2:$B$2986,2,FALSE)</f>
        <v>Amphora spp 0029</v>
      </c>
      <c r="E49" s="66"/>
    </row>
    <row r="50" spans="1:5">
      <c r="A50" t="s">
        <v>5783</v>
      </c>
      <c r="B50">
        <v>1E-3</v>
      </c>
      <c r="C50" t="s">
        <v>3749</v>
      </c>
      <c r="D50" t="str">
        <f>VLOOKUP(C50,'MASTER KEY'!$A$2:$B$2986,2,FALSE)</f>
        <v>Amphora spp 0030</v>
      </c>
      <c r="E50" s="66"/>
    </row>
    <row r="51" spans="1:5">
      <c r="A51" t="s">
        <v>5784</v>
      </c>
      <c r="B51">
        <v>1E-3</v>
      </c>
      <c r="C51" t="s">
        <v>3750</v>
      </c>
      <c r="D51" t="str">
        <f>VLOOKUP(C51,'MASTER KEY'!$A$2:$B$2986,2,FALSE)</f>
        <v>Amphora spp 0031</v>
      </c>
      <c r="E51" s="66"/>
    </row>
    <row r="52" spans="1:5">
      <c r="A52" t="s">
        <v>5785</v>
      </c>
      <c r="B52">
        <v>1E-3</v>
      </c>
      <c r="C52" t="s">
        <v>3751</v>
      </c>
      <c r="D52" t="str">
        <f>VLOOKUP(C52,'MASTER KEY'!$A$2:$B$2986,2,FALSE)</f>
        <v>Amphora spp 0032</v>
      </c>
      <c r="E52" s="66"/>
    </row>
    <row r="53" spans="1:5">
      <c r="A53" t="s">
        <v>5786</v>
      </c>
      <c r="B53">
        <v>1E-3</v>
      </c>
      <c r="C53" t="s">
        <v>3752</v>
      </c>
      <c r="D53" t="str">
        <f>VLOOKUP(C53,'MASTER KEY'!$A$2:$B$2986,2,FALSE)</f>
        <v>Amphora spp 0033</v>
      </c>
      <c r="E53" s="66"/>
    </row>
    <row r="54" spans="1:5">
      <c r="A54" t="s">
        <v>5787</v>
      </c>
      <c r="B54">
        <v>1E-3</v>
      </c>
      <c r="C54" t="s">
        <v>3753</v>
      </c>
      <c r="D54" t="str">
        <f>VLOOKUP(C54,'MASTER KEY'!$A$2:$B$2986,2,FALSE)</f>
        <v>Amphora spp 0034</v>
      </c>
      <c r="E54" s="66"/>
    </row>
    <row r="55" spans="1:5">
      <c r="A55" t="s">
        <v>5788</v>
      </c>
      <c r="B55">
        <v>1E-3</v>
      </c>
      <c r="C55" t="s">
        <v>3754</v>
      </c>
      <c r="D55" t="str">
        <f>VLOOKUP(C55,'MASTER KEY'!$A$2:$B$2986,2,FALSE)</f>
        <v>Amphora spp 0035</v>
      </c>
      <c r="E55" s="66"/>
    </row>
    <row r="56" spans="1:5">
      <c r="A56" t="s">
        <v>5789</v>
      </c>
      <c r="B56">
        <v>1E-3</v>
      </c>
      <c r="C56" t="s">
        <v>3755</v>
      </c>
      <c r="D56" t="str">
        <f>VLOOKUP(C56,'MASTER KEY'!$A$2:$B$2986,2,FALSE)</f>
        <v>Amphora spp 0036</v>
      </c>
      <c r="E56" s="66"/>
    </row>
    <row r="57" spans="1:5">
      <c r="A57" t="s">
        <v>5790</v>
      </c>
      <c r="B57">
        <v>1E-3</v>
      </c>
      <c r="C57" t="s">
        <v>3756</v>
      </c>
      <c r="D57" t="str">
        <f>VLOOKUP(C57,'MASTER KEY'!$A$2:$B$2986,2,FALSE)</f>
        <v>Amphora spp 0037</v>
      </c>
      <c r="E57" s="66"/>
    </row>
    <row r="58" spans="1:5">
      <c r="A58" t="s">
        <v>5791</v>
      </c>
      <c r="B58">
        <v>1E-3</v>
      </c>
      <c r="C58" t="s">
        <v>3757</v>
      </c>
      <c r="D58" t="str">
        <f>VLOOKUP(C58,'MASTER KEY'!$A$2:$B$2986,2,FALSE)</f>
        <v>Amphora spp 0038</v>
      </c>
      <c r="E58" s="66"/>
    </row>
    <row r="59" spans="1:5">
      <c r="A59" t="s">
        <v>5792</v>
      </c>
      <c r="B59">
        <v>1E-3</v>
      </c>
      <c r="C59" t="s">
        <v>3758</v>
      </c>
      <c r="D59" t="str">
        <f>VLOOKUP(C59,'MASTER KEY'!$A$2:$B$2986,2,FALSE)</f>
        <v>Amphora spp 0039</v>
      </c>
      <c r="E59" s="66"/>
    </row>
    <row r="60" spans="1:5">
      <c r="A60" t="s">
        <v>5793</v>
      </c>
      <c r="B60">
        <v>1E-3</v>
      </c>
      <c r="C60" t="s">
        <v>3759</v>
      </c>
      <c r="D60" t="str">
        <f>VLOOKUP(C60,'MASTER KEY'!$A$2:$B$2986,2,FALSE)</f>
        <v>Amphora spp 0040</v>
      </c>
      <c r="E60" s="66"/>
    </row>
    <row r="61" spans="1:5">
      <c r="A61" t="s">
        <v>5794</v>
      </c>
      <c r="B61">
        <v>1E-3</v>
      </c>
      <c r="C61" t="s">
        <v>3760</v>
      </c>
      <c r="D61" t="str">
        <f>VLOOKUP(C61,'MASTER KEY'!$A$2:$B$2986,2,FALSE)</f>
        <v>Amphora spp 0041</v>
      </c>
      <c r="E61" s="66"/>
    </row>
    <row r="62" spans="1:5">
      <c r="A62" t="s">
        <v>5795</v>
      </c>
      <c r="B62">
        <v>1E-3</v>
      </c>
      <c r="C62" t="s">
        <v>3761</v>
      </c>
      <c r="D62" t="str">
        <f>VLOOKUP(C62,'MASTER KEY'!$A$2:$B$2986,2,FALSE)</f>
        <v>Amphora spp 0042</v>
      </c>
      <c r="E62" s="66"/>
    </row>
    <row r="63" spans="1:5">
      <c r="A63" t="s">
        <v>5796</v>
      </c>
      <c r="B63">
        <v>1E-3</v>
      </c>
      <c r="C63" t="s">
        <v>3762</v>
      </c>
      <c r="D63" t="str">
        <f>VLOOKUP(C63,'MASTER KEY'!$A$2:$B$2986,2,FALSE)</f>
        <v>Amphora spp 0043</v>
      </c>
      <c r="E63" s="66"/>
    </row>
    <row r="64" spans="1:5">
      <c r="A64" t="s">
        <v>2231</v>
      </c>
      <c r="B64">
        <v>1E-3</v>
      </c>
      <c r="C64" t="s">
        <v>3794</v>
      </c>
      <c r="D64" t="str">
        <f>VLOOKUP(C64,'MASTER KEY'!$A$2:$B$2986,2,FALSE)</f>
        <v>Asterionellopsis glacialis</v>
      </c>
      <c r="E64" s="66"/>
    </row>
    <row r="65" spans="1:5">
      <c r="A65" t="s">
        <v>5797</v>
      </c>
      <c r="B65">
        <v>1E-3</v>
      </c>
      <c r="C65" t="s">
        <v>3803</v>
      </c>
      <c r="D65" t="str">
        <f>VLOOKUP(C65,'MASTER KEY'!$A$2:$B$2986,2,FALSE)</f>
        <v>Attheya spp 0001</v>
      </c>
      <c r="E65" s="66"/>
    </row>
    <row r="66" spans="1:5">
      <c r="A66" t="s">
        <v>5798</v>
      </c>
      <c r="B66">
        <v>1E-3</v>
      </c>
      <c r="C66" t="s">
        <v>3808</v>
      </c>
      <c r="D66" t="str">
        <f>VLOOKUP(C66,'MASTER KEY'!$A$2:$B$2986,2,FALSE)</f>
        <v>Auliscus spp 0001</v>
      </c>
      <c r="E66" s="66"/>
    </row>
    <row r="67" spans="1:5">
      <c r="A67" t="s">
        <v>5799</v>
      </c>
      <c r="B67">
        <v>1E-3</v>
      </c>
      <c r="C67" t="s">
        <v>3809</v>
      </c>
      <c r="D67" t="str">
        <f>VLOOKUP(C67,'MASTER KEY'!$A$2:$B$2986,2,FALSE)</f>
        <v>Auricula spp 0001</v>
      </c>
      <c r="E67" s="66"/>
    </row>
    <row r="68" spans="1:5">
      <c r="A68" t="s">
        <v>2244</v>
      </c>
      <c r="B68">
        <v>1E-3</v>
      </c>
      <c r="C68" t="s">
        <v>3812</v>
      </c>
      <c r="D68" t="str">
        <f>VLOOKUP(C68,'MASTER KEY'!$A$2:$B$2986,2,FALSE)</f>
        <v>Bacillaria paxillifera</v>
      </c>
      <c r="E68" s="66"/>
    </row>
    <row r="69" spans="1:5">
      <c r="A69" t="s">
        <v>2371</v>
      </c>
      <c r="B69">
        <v>1E-3</v>
      </c>
      <c r="C69" t="s">
        <v>3941</v>
      </c>
      <c r="D69" t="str">
        <f>VLOOKUP(C69,'MASTER KEY'!$A$2:$B$2986,2,FALSE)</f>
        <v>Bacteriastrum hyalinium</v>
      </c>
      <c r="E69" s="66"/>
    </row>
    <row r="70" spans="1:5">
      <c r="A70" t="s">
        <v>5916</v>
      </c>
      <c r="B70">
        <v>1E-3</v>
      </c>
      <c r="C70" t="s">
        <v>3942</v>
      </c>
      <c r="D70" t="str">
        <f>VLOOKUP(C70,'MASTER KEY'!$A$2:$B$2986,2,FALSE)</f>
        <v>Bacteriastrum spp 0001</v>
      </c>
      <c r="E70" s="66"/>
    </row>
    <row r="71" spans="1:5">
      <c r="A71" t="s">
        <v>5917</v>
      </c>
      <c r="B71">
        <v>1E-3</v>
      </c>
      <c r="C71" t="s">
        <v>3943</v>
      </c>
      <c r="D71" t="str">
        <f>VLOOKUP(C71,'MASTER KEY'!$A$2:$B$2986,2,FALSE)</f>
        <v>Bacteriastrum spp 0002</v>
      </c>
      <c r="E71" s="66"/>
    </row>
    <row r="72" spans="1:5">
      <c r="A72" t="s">
        <v>5918</v>
      </c>
      <c r="B72">
        <v>1E-3</v>
      </c>
      <c r="C72" t="s">
        <v>3944</v>
      </c>
      <c r="D72" t="str">
        <f>VLOOKUP(C72,'MASTER KEY'!$A$2:$B$2986,2,FALSE)</f>
        <v>Bacteriastrum spp 0003</v>
      </c>
      <c r="E72" s="66"/>
    </row>
    <row r="73" spans="1:5">
      <c r="A73" t="s">
        <v>5919</v>
      </c>
      <c r="B73">
        <v>1E-3</v>
      </c>
      <c r="C73" t="s">
        <v>3945</v>
      </c>
      <c r="D73" t="str">
        <f>VLOOKUP(C73,'MASTER KEY'!$A$2:$B$2986,2,FALSE)</f>
        <v>Bacteriastrum spp 0004</v>
      </c>
      <c r="E73" s="66"/>
    </row>
    <row r="74" spans="1:5">
      <c r="A74" t="s">
        <v>5920</v>
      </c>
      <c r="B74">
        <v>1E-3</v>
      </c>
      <c r="C74" t="s">
        <v>3946</v>
      </c>
      <c r="D74" t="str">
        <f>VLOOKUP(C74,'MASTER KEY'!$A$2:$B$2986,2,FALSE)</f>
        <v>Bacteriastrum spp 0005</v>
      </c>
      <c r="E74" s="66"/>
    </row>
    <row r="75" spans="1:5">
      <c r="A75" t="s">
        <v>5921</v>
      </c>
      <c r="B75">
        <v>1E-3</v>
      </c>
      <c r="C75" t="s">
        <v>3947</v>
      </c>
      <c r="D75" t="str">
        <f>VLOOKUP(C75,'MASTER KEY'!$A$2:$B$2986,2,FALSE)</f>
        <v>Bacteriastrum spp 0006</v>
      </c>
      <c r="E75" s="66"/>
    </row>
    <row r="76" spans="1:5">
      <c r="A76" t="s">
        <v>5922</v>
      </c>
      <c r="B76">
        <v>1E-3</v>
      </c>
      <c r="C76" t="s">
        <v>3948</v>
      </c>
      <c r="D76" t="str">
        <f>VLOOKUP(C76,'MASTER KEY'!$A$2:$B$2986,2,FALSE)</f>
        <v>Bacteriastrum spp 0007</v>
      </c>
      <c r="E76" s="66"/>
    </row>
    <row r="77" spans="1:5">
      <c r="A77" t="s">
        <v>5923</v>
      </c>
      <c r="B77">
        <v>1E-3</v>
      </c>
      <c r="C77" t="s">
        <v>3949</v>
      </c>
      <c r="D77" t="str">
        <f>VLOOKUP(C77,'MASTER KEY'!$A$2:$B$2986,2,FALSE)</f>
        <v>Bacteriastrum spp 0008</v>
      </c>
      <c r="E77" s="66"/>
    </row>
    <row r="78" spans="1:5">
      <c r="A78" t="s">
        <v>5924</v>
      </c>
      <c r="B78">
        <v>1E-3</v>
      </c>
      <c r="C78" t="s">
        <v>3950</v>
      </c>
      <c r="D78" t="str">
        <f>VLOOKUP(C78,'MASTER KEY'!$A$2:$B$2986,2,FALSE)</f>
        <v>Bacteriastrum spp 0009</v>
      </c>
      <c r="E78" s="66"/>
    </row>
    <row r="79" spans="1:5">
      <c r="A79" t="s">
        <v>5925</v>
      </c>
      <c r="B79">
        <v>1E-3</v>
      </c>
      <c r="C79" t="s">
        <v>3951</v>
      </c>
      <c r="D79" t="str">
        <f>VLOOKUP(C79,'MASTER KEY'!$A$2:$B$2986,2,FALSE)</f>
        <v>Bacteriastrum spp 0010</v>
      </c>
      <c r="E79" s="66"/>
    </row>
    <row r="80" spans="1:5">
      <c r="A80" t="s">
        <v>5926</v>
      </c>
      <c r="B80">
        <v>1E-3</v>
      </c>
      <c r="C80" t="s">
        <v>3965</v>
      </c>
      <c r="D80" t="str">
        <f>VLOOKUP(C80,'MASTER KEY'!$A$2:$B$2986,2,FALSE)</f>
        <v>Bleakeleya spp 0001</v>
      </c>
      <c r="E80" s="66"/>
    </row>
    <row r="81" spans="1:5">
      <c r="A81" t="s">
        <v>5927</v>
      </c>
      <c r="B81">
        <v>1E-3</v>
      </c>
      <c r="C81" t="s">
        <v>3973</v>
      </c>
      <c r="D81" t="str">
        <f>VLOOKUP(C81,'MASTER KEY'!$A$2:$B$2986,2,FALSE)</f>
        <v>Campylodiscus spp 0001</v>
      </c>
      <c r="E81" s="66"/>
    </row>
    <row r="82" spans="1:5">
      <c r="A82" t="s">
        <v>5928</v>
      </c>
      <c r="B82">
        <v>1E-3</v>
      </c>
      <c r="C82" t="s">
        <v>3974</v>
      </c>
      <c r="D82" t="str">
        <f>VLOOKUP(C82,'MASTER KEY'!$A$2:$B$2986,2,FALSE)</f>
        <v>Campylodiscus spp 0002</v>
      </c>
      <c r="E82" s="66"/>
    </row>
    <row r="83" spans="1:5">
      <c r="A83" t="s">
        <v>5929</v>
      </c>
      <c r="B83">
        <v>1E-3</v>
      </c>
      <c r="C83" t="s">
        <v>3977</v>
      </c>
      <c r="D83" t="str">
        <f>VLOOKUP(C83,'MASTER KEY'!$A$2:$B$2986,2,FALSE)</f>
        <v>Campylosira spp 0001</v>
      </c>
      <c r="E83" s="66"/>
    </row>
    <row r="84" spans="1:5">
      <c r="A84" t="s">
        <v>2404</v>
      </c>
      <c r="B84">
        <v>1E-3</v>
      </c>
      <c r="C84" t="s">
        <v>3984</v>
      </c>
      <c r="D84" t="str">
        <f>VLOOKUP(C84,'MASTER KEY'!$A$2:$B$2986,2,FALSE)</f>
        <v>Cerataulina pelagica</v>
      </c>
      <c r="E84" s="66"/>
    </row>
    <row r="85" spans="1:5">
      <c r="A85" t="s">
        <v>5930</v>
      </c>
      <c r="B85">
        <v>1E-3</v>
      </c>
      <c r="C85" t="s">
        <v>3986</v>
      </c>
      <c r="D85" t="str">
        <f>VLOOKUP(C85,'MASTER KEY'!$A$2:$B$2986,2,FALSE)</f>
        <v>Cerataulina spp 0002</v>
      </c>
      <c r="E85" s="66"/>
    </row>
    <row r="86" spans="1:5">
      <c r="A86" t="s">
        <v>5931</v>
      </c>
      <c r="B86">
        <v>1E-3</v>
      </c>
      <c r="C86" t="s">
        <v>3987</v>
      </c>
      <c r="D86" t="str">
        <f>VLOOKUP(C86,'MASTER KEY'!$A$2:$B$2986,2,FALSE)</f>
        <v>Cerataulina spp 0003</v>
      </c>
      <c r="E86" s="66"/>
    </row>
    <row r="87" spans="1:5">
      <c r="A87" t="s">
        <v>5932</v>
      </c>
      <c r="B87">
        <v>1E-3</v>
      </c>
      <c r="C87" t="s">
        <v>3988</v>
      </c>
      <c r="D87" t="str">
        <f>VLOOKUP(C87,'MASTER KEY'!$A$2:$B$2986,2,FALSE)</f>
        <v>Cerataulina spp 0004</v>
      </c>
      <c r="E87" s="66"/>
    </row>
    <row r="88" spans="1:5">
      <c r="A88" t="s">
        <v>2412</v>
      </c>
      <c r="B88">
        <v>1E-3</v>
      </c>
      <c r="C88" t="s">
        <v>3993</v>
      </c>
      <c r="D88" t="str">
        <f>VLOOKUP(C88,'MASTER KEY'!$A$2:$B$2986,2,FALSE)</f>
        <v>Ceratium buceros</v>
      </c>
      <c r="E88" s="66"/>
    </row>
    <row r="89" spans="1:5">
      <c r="A89" t="s">
        <v>2413</v>
      </c>
      <c r="B89">
        <v>1E-3</v>
      </c>
      <c r="C89" t="s">
        <v>3994</v>
      </c>
      <c r="D89" t="str">
        <f>VLOOKUP(C89,'MASTER KEY'!$A$2:$B$2986,2,FALSE)</f>
        <v>Ceratium declinatum</v>
      </c>
      <c r="E89" s="66"/>
    </row>
    <row r="90" spans="1:5">
      <c r="A90" t="s">
        <v>2414</v>
      </c>
      <c r="B90">
        <v>1E-3</v>
      </c>
      <c r="C90" t="s">
        <v>3995</v>
      </c>
      <c r="D90" t="str">
        <f>VLOOKUP(C90,'MASTER KEY'!$A$2:$B$2986,2,FALSE)</f>
        <v>Ceratium furca</v>
      </c>
      <c r="E90" s="66"/>
    </row>
    <row r="91" spans="1:5">
      <c r="A91" t="s">
        <v>2415</v>
      </c>
      <c r="B91">
        <v>1E-3</v>
      </c>
      <c r="C91" t="s">
        <v>3996</v>
      </c>
      <c r="D91" t="str">
        <f>VLOOKUP(C91,'MASTER KEY'!$A$2:$B$2986,2,FALSE)</f>
        <v>Ceratium fusus</v>
      </c>
      <c r="E91" s="66"/>
    </row>
    <row r="92" spans="1:5">
      <c r="A92" t="s">
        <v>2416</v>
      </c>
      <c r="B92">
        <v>1E-3</v>
      </c>
      <c r="C92" t="s">
        <v>3998</v>
      </c>
      <c r="D92" t="str">
        <f>VLOOKUP(C92,'MASTER KEY'!$A$2:$B$2986,2,FALSE)</f>
        <v>Ceratium lineata</v>
      </c>
      <c r="E92" s="66"/>
    </row>
    <row r="93" spans="1:5">
      <c r="A93" t="s">
        <v>5933</v>
      </c>
      <c r="B93">
        <v>1E-3</v>
      </c>
      <c r="C93" t="s">
        <v>4000</v>
      </c>
      <c r="D93" t="str">
        <f>VLOOKUP(C93,'MASTER KEY'!$A$2:$B$2986,2,FALSE)</f>
        <v>Ceratium spp 0001</v>
      </c>
      <c r="E93" s="66"/>
    </row>
    <row r="94" spans="1:5">
      <c r="A94" t="s">
        <v>2425</v>
      </c>
      <c r="B94">
        <v>1E-3</v>
      </c>
      <c r="C94" t="s">
        <v>4009</v>
      </c>
      <c r="D94" t="str">
        <f>VLOOKUP(C94,'MASTER KEY'!$A$2:$B$2986,2,FALSE)</f>
        <v>Chaetoceros affinis</v>
      </c>
      <c r="E94" s="66"/>
    </row>
    <row r="95" spans="1:5">
      <c r="A95" t="s">
        <v>2428</v>
      </c>
      <c r="B95">
        <v>1E-3</v>
      </c>
      <c r="C95" t="s">
        <v>4013</v>
      </c>
      <c r="D95" t="str">
        <f>VLOOKUP(C95,'MASTER KEY'!$A$2:$B$2986,2,FALSE)</f>
        <v>Chaetoceros coarctatus</v>
      </c>
      <c r="E95" s="66"/>
    </row>
    <row r="96" spans="1:5">
      <c r="A96" t="s">
        <v>2429</v>
      </c>
      <c r="B96">
        <v>1E-3</v>
      </c>
      <c r="C96" t="s">
        <v>4014</v>
      </c>
      <c r="D96" t="str">
        <f>VLOOKUP(C96,'MASTER KEY'!$A$2:$B$2986,2,FALSE)</f>
        <v>Chaetoceros compressus</v>
      </c>
      <c r="E96" s="66"/>
    </row>
    <row r="97" spans="1:5">
      <c r="A97" t="s">
        <v>2434</v>
      </c>
      <c r="B97">
        <v>1E-3</v>
      </c>
      <c r="C97" t="s">
        <v>4019</v>
      </c>
      <c r="D97" t="str">
        <f>VLOOKUP(C97,'MASTER KEY'!$A$2:$B$2986,2,FALSE)</f>
        <v>Chaetoceros curvisetus</v>
      </c>
      <c r="E97" s="66"/>
    </row>
    <row r="98" spans="1:5">
      <c r="A98" t="s">
        <v>5934</v>
      </c>
      <c r="B98">
        <v>1E-3</v>
      </c>
      <c r="C98" t="s">
        <v>4027</v>
      </c>
      <c r="D98" t="str">
        <f>VLOOKUP(C98,'MASTER KEY'!$A$2:$B$2986,2,FALSE)</f>
        <v>Chaetoceros didymus</v>
      </c>
      <c r="E98" s="66"/>
    </row>
    <row r="99" spans="1:5">
      <c r="A99" t="s">
        <v>2447</v>
      </c>
      <c r="B99">
        <v>1E-3</v>
      </c>
      <c r="C99" t="s">
        <v>4033</v>
      </c>
      <c r="D99" t="str">
        <f>VLOOKUP(C99,'MASTER KEY'!$A$2:$B$2986,2,FALSE)</f>
        <v>Chaetoceros lorenzianus</v>
      </c>
      <c r="E99" s="66"/>
    </row>
    <row r="100" spans="1:5">
      <c r="A100" t="s">
        <v>2448</v>
      </c>
      <c r="B100">
        <v>1E-3</v>
      </c>
      <c r="C100" t="s">
        <v>4034</v>
      </c>
      <c r="D100" t="str">
        <f>VLOOKUP(C100,'MASTER KEY'!$A$2:$B$2986,2,FALSE)</f>
        <v>Chaetoceros messanensis</v>
      </c>
      <c r="E100" s="66"/>
    </row>
    <row r="101" spans="1:5">
      <c r="A101" t="s">
        <v>2451</v>
      </c>
      <c r="B101">
        <v>1E-3</v>
      </c>
      <c r="C101" t="s">
        <v>4039</v>
      </c>
      <c r="D101" t="str">
        <f>VLOOKUP(C101,'MASTER KEY'!$A$2:$B$2986,2,FALSE)</f>
        <v>Chaetoceros peruvianus</v>
      </c>
      <c r="E101" s="66"/>
    </row>
    <row r="102" spans="1:5">
      <c r="A102" t="s">
        <v>2457</v>
      </c>
      <c r="B102">
        <v>1E-3</v>
      </c>
      <c r="C102" t="s">
        <v>4045</v>
      </c>
      <c r="D102" t="str">
        <f>VLOOKUP(C102,'MASTER KEY'!$A$2:$B$2986,2,FALSE)</f>
        <v>Chaetoceros socialis</v>
      </c>
      <c r="E102" s="66"/>
    </row>
    <row r="103" spans="1:5">
      <c r="A103" t="s">
        <v>5935</v>
      </c>
      <c r="B103">
        <v>1E-3</v>
      </c>
      <c r="C103" t="s">
        <v>4048</v>
      </c>
      <c r="D103" t="str">
        <f>VLOOKUP(C103,'MASTER KEY'!$A$2:$B$2986,2,FALSE)</f>
        <v>Chaetoceros spp 0003</v>
      </c>
      <c r="E103" s="66"/>
    </row>
    <row r="104" spans="1:5">
      <c r="A104" t="s">
        <v>5936</v>
      </c>
      <c r="B104">
        <v>1E-3</v>
      </c>
      <c r="C104" t="s">
        <v>4049</v>
      </c>
      <c r="D104" t="str">
        <f>VLOOKUP(C104,'MASTER KEY'!$A$2:$B$2986,2,FALSE)</f>
        <v>Chaetoceros spp 0004</v>
      </c>
      <c r="E104" s="66"/>
    </row>
    <row r="105" spans="1:5">
      <c r="A105" t="s">
        <v>5937</v>
      </c>
      <c r="B105">
        <v>1E-3</v>
      </c>
      <c r="C105" t="s">
        <v>4050</v>
      </c>
      <c r="D105" t="str">
        <f>VLOOKUP(C105,'MASTER KEY'!$A$2:$B$2986,2,FALSE)</f>
        <v>Chaetoceros spp 0005</v>
      </c>
      <c r="E105" s="66"/>
    </row>
    <row r="106" spans="1:5">
      <c r="A106" t="s">
        <v>5938</v>
      </c>
      <c r="B106">
        <v>1E-3</v>
      </c>
      <c r="C106" t="s">
        <v>4051</v>
      </c>
      <c r="D106" t="str">
        <f>VLOOKUP(C106,'MASTER KEY'!$A$2:$B$2986,2,FALSE)</f>
        <v>Chaetoceros spp 0006</v>
      </c>
      <c r="E106" s="66"/>
    </row>
    <row r="107" spans="1:5">
      <c r="A107" t="s">
        <v>5939</v>
      </c>
      <c r="B107">
        <v>1E-3</v>
      </c>
      <c r="C107" t="s">
        <v>4052</v>
      </c>
      <c r="D107" t="str">
        <f>VLOOKUP(C107,'MASTER KEY'!$A$2:$B$2986,2,FALSE)</f>
        <v>Chaetoceros spp 0007</v>
      </c>
      <c r="E107" s="66"/>
    </row>
    <row r="108" spans="1:5">
      <c r="A108" t="s">
        <v>5940</v>
      </c>
      <c r="B108">
        <v>1E-3</v>
      </c>
      <c r="C108" t="s">
        <v>4053</v>
      </c>
      <c r="D108" t="str">
        <f>VLOOKUP(C108,'MASTER KEY'!$A$2:$B$2986,2,FALSE)</f>
        <v>Chaetoceros spp 0008</v>
      </c>
      <c r="E108" s="66"/>
    </row>
    <row r="109" spans="1:5">
      <c r="A109" t="s">
        <v>5941</v>
      </c>
      <c r="B109">
        <v>1E-3</v>
      </c>
      <c r="C109" t="s">
        <v>4054</v>
      </c>
      <c r="D109" t="str">
        <f>VLOOKUP(C109,'MASTER KEY'!$A$2:$B$2986,2,FALSE)</f>
        <v>Chaetoceros spp 0009</v>
      </c>
      <c r="E109" s="66"/>
    </row>
    <row r="110" spans="1:5">
      <c r="A110" t="s">
        <v>5942</v>
      </c>
      <c r="B110">
        <v>1E-3</v>
      </c>
      <c r="C110" t="s">
        <v>4055</v>
      </c>
      <c r="D110" t="str">
        <f>VLOOKUP(C110,'MASTER KEY'!$A$2:$B$2986,2,FALSE)</f>
        <v>Chaetoceros spp 0010</v>
      </c>
      <c r="E110" s="66"/>
    </row>
    <row r="111" spans="1:5">
      <c r="A111" t="s">
        <v>5943</v>
      </c>
      <c r="B111">
        <v>1E-3</v>
      </c>
      <c r="C111" t="s">
        <v>4056</v>
      </c>
      <c r="D111" t="str">
        <f>VLOOKUP(C111,'MASTER KEY'!$A$2:$B$2986,2,FALSE)</f>
        <v>Chaetoceros spp 0011</v>
      </c>
      <c r="E111" s="66"/>
    </row>
    <row r="112" spans="1:5">
      <c r="A112" t="s">
        <v>5944</v>
      </c>
      <c r="B112">
        <v>1E-3</v>
      </c>
      <c r="C112" t="s">
        <v>4057</v>
      </c>
      <c r="D112" t="str">
        <f>VLOOKUP(C112,'MASTER KEY'!$A$2:$B$2986,2,FALSE)</f>
        <v>Chaetoceros spp 0012</v>
      </c>
      <c r="E112" s="66"/>
    </row>
    <row r="113" spans="1:5">
      <c r="A113" t="s">
        <v>5945</v>
      </c>
      <c r="B113">
        <v>1E-3</v>
      </c>
      <c r="C113" t="s">
        <v>4058</v>
      </c>
      <c r="D113" t="str">
        <f>VLOOKUP(C113,'MASTER KEY'!$A$2:$B$2986,2,FALSE)</f>
        <v>Chaetoceros spp 0013</v>
      </c>
      <c r="E113" s="66"/>
    </row>
    <row r="114" spans="1:5">
      <c r="A114" t="s">
        <v>5946</v>
      </c>
      <c r="B114">
        <v>1E-3</v>
      </c>
      <c r="C114" t="s">
        <v>4059</v>
      </c>
      <c r="D114" t="str">
        <f>VLOOKUP(C114,'MASTER KEY'!$A$2:$B$2986,2,FALSE)</f>
        <v>Chaetoceros spp 0014</v>
      </c>
      <c r="E114" s="66"/>
    </row>
    <row r="115" spans="1:5">
      <c r="A115" t="s">
        <v>5947</v>
      </c>
      <c r="B115">
        <v>1E-3</v>
      </c>
      <c r="C115" t="s">
        <v>4060</v>
      </c>
      <c r="D115" t="str">
        <f>VLOOKUP(C115,'MASTER KEY'!$A$2:$B$2986,2,FALSE)</f>
        <v>Chaetoceros spp 0015</v>
      </c>
      <c r="E115" s="66"/>
    </row>
    <row r="116" spans="1:5">
      <c r="A116" t="s">
        <v>5948</v>
      </c>
      <c r="B116">
        <v>1E-3</v>
      </c>
      <c r="C116" t="s">
        <v>4061</v>
      </c>
      <c r="D116" t="str">
        <f>VLOOKUP(C116,'MASTER KEY'!$A$2:$B$2986,2,FALSE)</f>
        <v>Chaetoceros spp 0016</v>
      </c>
      <c r="E116" s="66"/>
    </row>
    <row r="117" spans="1:5">
      <c r="A117" t="s">
        <v>5949</v>
      </c>
      <c r="B117">
        <v>1E-3</v>
      </c>
      <c r="C117" t="s">
        <v>4062</v>
      </c>
      <c r="D117" t="str">
        <f>VLOOKUP(C117,'MASTER KEY'!$A$2:$B$2986,2,FALSE)</f>
        <v>Chaetoceros spp 0017</v>
      </c>
      <c r="E117" s="66"/>
    </row>
    <row r="118" spans="1:5">
      <c r="A118" t="s">
        <v>5950</v>
      </c>
      <c r="B118">
        <v>1E-3</v>
      </c>
      <c r="C118" t="s">
        <v>4063</v>
      </c>
      <c r="D118" t="str">
        <f>VLOOKUP(C118,'MASTER KEY'!$A$2:$B$2986,2,FALSE)</f>
        <v>Chaetoceros spp 0018</v>
      </c>
      <c r="E118" s="66"/>
    </row>
    <row r="119" spans="1:5">
      <c r="A119" t="s">
        <v>5951</v>
      </c>
      <c r="B119">
        <v>1E-3</v>
      </c>
      <c r="C119" t="s">
        <v>4064</v>
      </c>
      <c r="D119" t="str">
        <f>VLOOKUP(C119,'MASTER KEY'!$A$2:$B$2986,2,FALSE)</f>
        <v>Chaetoceros spp 0019</v>
      </c>
      <c r="E119" s="66"/>
    </row>
    <row r="120" spans="1:5">
      <c r="A120" t="s">
        <v>5952</v>
      </c>
      <c r="B120">
        <v>1E-3</v>
      </c>
      <c r="C120" t="s">
        <v>4065</v>
      </c>
      <c r="D120" t="str">
        <f>VLOOKUP(C120,'MASTER KEY'!$A$2:$B$2986,2,FALSE)</f>
        <v>Chaetoceros spp 0020</v>
      </c>
      <c r="E120" s="66"/>
    </row>
    <row r="121" spans="1:5">
      <c r="A121" t="s">
        <v>5953</v>
      </c>
      <c r="B121">
        <v>1E-3</v>
      </c>
      <c r="C121" t="s">
        <v>4066</v>
      </c>
      <c r="D121" t="str">
        <f>VLOOKUP(C121,'MASTER KEY'!$A$2:$B$2986,2,FALSE)</f>
        <v>Chaetoceros spp 0021</v>
      </c>
      <c r="E121" s="66"/>
    </row>
    <row r="122" spans="1:5">
      <c r="A122" t="s">
        <v>5954</v>
      </c>
      <c r="B122">
        <v>1E-3</v>
      </c>
      <c r="C122" t="s">
        <v>4067</v>
      </c>
      <c r="D122" t="str">
        <f>VLOOKUP(C122,'MASTER KEY'!$A$2:$B$2986,2,FALSE)</f>
        <v>Chaetoceros spp 0022</v>
      </c>
      <c r="E122" s="66"/>
    </row>
    <row r="123" spans="1:5">
      <c r="A123" t="s">
        <v>5955</v>
      </c>
      <c r="B123">
        <v>1E-3</v>
      </c>
      <c r="C123" t="s">
        <v>4068</v>
      </c>
      <c r="D123" t="str">
        <f>VLOOKUP(C123,'MASTER KEY'!$A$2:$B$2986,2,FALSE)</f>
        <v>Chaetoceros spp 0023</v>
      </c>
      <c r="E123" s="66"/>
    </row>
    <row r="124" spans="1:5">
      <c r="A124" t="s">
        <v>5956</v>
      </c>
      <c r="B124">
        <v>1E-3</v>
      </c>
      <c r="C124" t="s">
        <v>4069</v>
      </c>
      <c r="D124" t="str">
        <f>VLOOKUP(C124,'MASTER KEY'!$A$2:$B$2986,2,FALSE)</f>
        <v>Chaetoceros spp 0024</v>
      </c>
      <c r="E124" s="66"/>
    </row>
    <row r="125" spans="1:5">
      <c r="A125" t="s">
        <v>5957</v>
      </c>
      <c r="B125">
        <v>1E-3</v>
      </c>
      <c r="C125" t="s">
        <v>4070</v>
      </c>
      <c r="D125" t="str">
        <f>VLOOKUP(C125,'MASTER KEY'!$A$2:$B$2986,2,FALSE)</f>
        <v>Chaetoceros spp 0025</v>
      </c>
      <c r="E125" s="66"/>
    </row>
    <row r="126" spans="1:5">
      <c r="A126" t="s">
        <v>5958</v>
      </c>
      <c r="B126">
        <v>1E-3</v>
      </c>
      <c r="C126" t="s">
        <v>4072</v>
      </c>
      <c r="D126" t="str">
        <f>VLOOKUP(C126,'MASTER KEY'!$A$2:$B$2986,2,FALSE)</f>
        <v>Chaetoceros spp 0027</v>
      </c>
      <c r="E126" s="66"/>
    </row>
    <row r="127" spans="1:5">
      <c r="A127" t="s">
        <v>5959</v>
      </c>
      <c r="B127">
        <v>1E-3</v>
      </c>
      <c r="C127" t="s">
        <v>4073</v>
      </c>
      <c r="D127" t="str">
        <f>VLOOKUP(C127,'MASTER KEY'!$A$2:$B$2986,2,FALSE)</f>
        <v>Chaetoceros spp 0028</v>
      </c>
      <c r="E127" s="66"/>
    </row>
    <row r="128" spans="1:5">
      <c r="A128" t="s">
        <v>5960</v>
      </c>
      <c r="B128">
        <v>1E-3</v>
      </c>
      <c r="C128" t="s">
        <v>4074</v>
      </c>
      <c r="D128" t="str">
        <f>VLOOKUP(C128,'MASTER KEY'!$A$2:$B$2986,2,FALSE)</f>
        <v>Chaetoceros spp 0029</v>
      </c>
      <c r="E128" s="66"/>
    </row>
    <row r="129" spans="1:5">
      <c r="A129" t="s">
        <v>5961</v>
      </c>
      <c r="B129">
        <v>1E-3</v>
      </c>
      <c r="C129" t="s">
        <v>4075</v>
      </c>
      <c r="D129" t="str">
        <f>VLOOKUP(C129,'MASTER KEY'!$A$2:$B$2986,2,FALSE)</f>
        <v>Chaetoceros spp 0030</v>
      </c>
      <c r="E129" s="66"/>
    </row>
    <row r="130" spans="1:5">
      <c r="A130" t="s">
        <v>5962</v>
      </c>
      <c r="B130">
        <v>1E-3</v>
      </c>
      <c r="C130" t="s">
        <v>4076</v>
      </c>
      <c r="D130" t="str">
        <f>VLOOKUP(C130,'MASTER KEY'!$A$2:$B$2986,2,FALSE)</f>
        <v>Chaetoceros spp 0031</v>
      </c>
      <c r="E130" s="66"/>
    </row>
    <row r="131" spans="1:5">
      <c r="A131" t="s">
        <v>5963</v>
      </c>
      <c r="B131">
        <v>1E-3</v>
      </c>
      <c r="C131" t="s">
        <v>4077</v>
      </c>
      <c r="D131" t="str">
        <f>VLOOKUP(C131,'MASTER KEY'!$A$2:$B$2986,2,FALSE)</f>
        <v>Chaetoceros spp 0032</v>
      </c>
      <c r="E131" s="66"/>
    </row>
    <row r="132" spans="1:5">
      <c r="A132" t="s">
        <v>2514</v>
      </c>
      <c r="B132">
        <v>1E-3</v>
      </c>
      <c r="C132" t="s">
        <v>4104</v>
      </c>
      <c r="D132" t="str">
        <f>VLOOKUP(C132,'MASTER KEY'!$A$2:$B$2986,2,FALSE)</f>
        <v>Chaetoceros subtilis</v>
      </c>
      <c r="E132" s="66"/>
    </row>
    <row r="133" spans="1:5">
      <c r="A133" t="s">
        <v>2515</v>
      </c>
      <c r="B133">
        <v>1E-3</v>
      </c>
      <c r="C133" t="s">
        <v>4105</v>
      </c>
      <c r="D133" t="str">
        <f>VLOOKUP(C133,'MASTER KEY'!$A$2:$B$2986,2,FALSE)</f>
        <v>Chaetoceros tenuissimus</v>
      </c>
      <c r="E133" s="66"/>
    </row>
    <row r="134" spans="1:5">
      <c r="A134" t="s">
        <v>5964</v>
      </c>
      <c r="B134">
        <v>1E-3</v>
      </c>
      <c r="C134" t="s">
        <v>4107</v>
      </c>
      <c r="D134" t="str">
        <f>VLOOKUP(C134,'MASTER KEY'!$A$2:$B$2986,2,FALSE)</f>
        <v>Chamaesiphon spp 0001</v>
      </c>
      <c r="E134" s="66"/>
    </row>
    <row r="135" spans="1:5">
      <c r="A135" t="s">
        <v>5965</v>
      </c>
      <c r="B135">
        <v>1E-3</v>
      </c>
      <c r="C135" t="s">
        <v>4110</v>
      </c>
      <c r="D135" t="str">
        <f>VLOOKUP(C135,'MASTER KEY'!$A$2:$B$2986,2,FALSE)</f>
        <v>Chattonella spp 0001</v>
      </c>
      <c r="E135" s="66"/>
    </row>
    <row r="136" spans="1:5">
      <c r="A136" t="s">
        <v>5966</v>
      </c>
      <c r="B136">
        <v>1E-3</v>
      </c>
      <c r="C136" t="s">
        <v>4123</v>
      </c>
      <c r="D136" t="str">
        <f>VLOOKUP(C136,'MASTER KEY'!$A$2:$B$2986,2,FALSE)</f>
        <v>Chlorophyta spp 0003</v>
      </c>
      <c r="E136" s="66"/>
    </row>
    <row r="137" spans="1:5">
      <c r="A137" t="s">
        <v>5968</v>
      </c>
      <c r="B137">
        <v>1E-3</v>
      </c>
      <c r="C137" t="s">
        <v>4133</v>
      </c>
      <c r="D137" t="str">
        <f>VLOOKUP(C137,'MASTER KEY'!$A$2:$B$2986,2,FALSE)</f>
        <v>Chrysochromulina spp 0001</v>
      </c>
      <c r="E137" s="66"/>
    </row>
    <row r="138" spans="1:5">
      <c r="A138" t="s">
        <v>5969</v>
      </c>
      <c r="B138">
        <v>1E-3</v>
      </c>
      <c r="C138" t="s">
        <v>4139</v>
      </c>
      <c r="D138" t="str">
        <f>VLOOKUP(C138,'MASTER KEY'!$A$2:$B$2986,2,FALSE)</f>
        <v>Chrysophyta spp 0004</v>
      </c>
      <c r="E138" s="66"/>
    </row>
    <row r="139" spans="1:5">
      <c r="A139" t="s">
        <v>5970</v>
      </c>
      <c r="B139">
        <v>1E-3</v>
      </c>
      <c r="C139" t="s">
        <v>4140</v>
      </c>
      <c r="D139" t="str">
        <f>VLOOKUP(C139,'MASTER KEY'!$A$2:$B$2986,2,FALSE)</f>
        <v>Chrysophyta spp 0005</v>
      </c>
      <c r="E139" s="66"/>
    </row>
    <row r="140" spans="1:5">
      <c r="A140" t="s">
        <v>5971</v>
      </c>
      <c r="B140">
        <v>1E-3</v>
      </c>
      <c r="C140" t="s">
        <v>4141</v>
      </c>
      <c r="D140" t="str">
        <f>VLOOKUP(C140,'MASTER KEY'!$A$2:$B$2986,2,FALSE)</f>
        <v>Chrysophyta spp 0006</v>
      </c>
      <c r="E140" s="66"/>
    </row>
    <row r="141" spans="1:5">
      <c r="A141" t="s">
        <v>5972</v>
      </c>
      <c r="B141">
        <v>1E-3</v>
      </c>
      <c r="C141" t="s">
        <v>4142</v>
      </c>
      <c r="D141" t="str">
        <f>VLOOKUP(C141,'MASTER KEY'!$A$2:$B$2986,2,FALSE)</f>
        <v>Chrysophyta spp 0007</v>
      </c>
      <c r="E141" s="66"/>
    </row>
    <row r="142" spans="1:5">
      <c r="A142" t="s">
        <v>5973</v>
      </c>
      <c r="B142">
        <v>1E-3</v>
      </c>
      <c r="C142" t="s">
        <v>4143</v>
      </c>
      <c r="D142" t="str">
        <f>VLOOKUP(C142,'MASTER KEY'!$A$2:$B$2986,2,FALSE)</f>
        <v>Chrysophyta spp 0008</v>
      </c>
      <c r="E142" s="66"/>
    </row>
    <row r="143" spans="1:5">
      <c r="A143" t="s">
        <v>5974</v>
      </c>
      <c r="B143">
        <v>1E-3</v>
      </c>
      <c r="C143" t="s">
        <v>4144</v>
      </c>
      <c r="D143" t="str">
        <f>VLOOKUP(C143,'MASTER KEY'!$A$2:$B$2986,2,FALSE)</f>
        <v>Chrysophyta spp 0009</v>
      </c>
      <c r="E143" s="66"/>
    </row>
    <row r="144" spans="1:5">
      <c r="A144" t="s">
        <v>5975</v>
      </c>
      <c r="B144">
        <v>1E-3</v>
      </c>
      <c r="C144" t="s">
        <v>4145</v>
      </c>
      <c r="D144" t="str">
        <f>VLOOKUP(C144,'MASTER KEY'!$A$2:$B$2986,2,FALSE)</f>
        <v>Chrysophyta spp 0010</v>
      </c>
      <c r="E144" s="66"/>
    </row>
    <row r="145" spans="1:5">
      <c r="A145" t="s">
        <v>2534</v>
      </c>
      <c r="B145">
        <v>1E-3</v>
      </c>
      <c r="C145" t="s">
        <v>4154</v>
      </c>
      <c r="D145" t="str">
        <f>VLOOKUP(C145,'MASTER KEY'!$A$2:$B$2986,2,FALSE)</f>
        <v>Climacodium frauenfeldianum</v>
      </c>
      <c r="E145" s="66"/>
    </row>
    <row r="146" spans="1:5">
      <c r="A146" t="s">
        <v>5976</v>
      </c>
      <c r="B146">
        <v>1E-3</v>
      </c>
      <c r="C146" t="s">
        <v>4155</v>
      </c>
      <c r="D146" t="str">
        <f>VLOOKUP(C146,'MASTER KEY'!$A$2:$B$2986,2,FALSE)</f>
        <v>Climacodium spp 0001</v>
      </c>
      <c r="E146" s="66"/>
    </row>
    <row r="147" spans="1:5">
      <c r="A147" t="s">
        <v>5977</v>
      </c>
      <c r="B147">
        <v>1E-3</v>
      </c>
      <c r="C147" t="s">
        <v>4156</v>
      </c>
      <c r="D147" t="str">
        <f>VLOOKUP(C147,'MASTER KEY'!$A$2:$B$2986,2,FALSE)</f>
        <v>Climacodium spp 0002</v>
      </c>
      <c r="E147" s="66"/>
    </row>
    <row r="148" spans="1:5">
      <c r="A148" t="s">
        <v>5978</v>
      </c>
      <c r="B148">
        <v>1E-3</v>
      </c>
      <c r="C148" t="s">
        <v>4157</v>
      </c>
      <c r="D148" t="str">
        <f>VLOOKUP(C148,'MASTER KEY'!$A$2:$B$2986,2,FALSE)</f>
        <v>Climacodium spp 0003</v>
      </c>
      <c r="E148" s="66"/>
    </row>
    <row r="149" spans="1:5">
      <c r="A149" t="s">
        <v>5979</v>
      </c>
      <c r="B149">
        <v>1E-3</v>
      </c>
      <c r="C149" t="s">
        <v>4158</v>
      </c>
      <c r="D149" t="str">
        <f>VLOOKUP(C149,'MASTER KEY'!$A$2:$B$2986,2,FALSE)</f>
        <v>Climacodium spp 0004</v>
      </c>
      <c r="E149" s="66"/>
    </row>
    <row r="150" spans="1:5">
      <c r="A150" t="s">
        <v>2543</v>
      </c>
      <c r="B150">
        <v>1E-3</v>
      </c>
      <c r="C150" t="s">
        <v>4163</v>
      </c>
      <c r="D150" t="str">
        <f>VLOOKUP(C150,'MASTER KEY'!$A$2:$B$2986,2,FALSE)</f>
        <v>Climacosphenia moniligera</v>
      </c>
      <c r="E150" s="66"/>
    </row>
    <row r="151" spans="1:5">
      <c r="A151" t="s">
        <v>2547</v>
      </c>
      <c r="B151">
        <v>1E-3</v>
      </c>
      <c r="C151" t="s">
        <v>4175</v>
      </c>
      <c r="D151" t="str">
        <f>VLOOKUP(C151,'MASTER KEY'!$A$2:$B$2986,2,FALSE)</f>
        <v>Cocconeis heteroidea</v>
      </c>
      <c r="E151" s="66"/>
    </row>
    <row r="152" spans="1:5">
      <c r="A152" t="s">
        <v>2548</v>
      </c>
      <c r="B152">
        <v>1E-3</v>
      </c>
      <c r="C152" t="s">
        <v>4176</v>
      </c>
      <c r="D152" t="str">
        <f>VLOOKUP(C152,'MASTER KEY'!$A$2:$B$2986,2,FALSE)</f>
        <v>Cocconeis placentula</v>
      </c>
      <c r="E152" s="66"/>
    </row>
    <row r="153" spans="1:5">
      <c r="A153" t="s">
        <v>2549</v>
      </c>
      <c r="B153">
        <v>1E-3</v>
      </c>
      <c r="C153" t="s">
        <v>4177</v>
      </c>
      <c r="D153" t="str">
        <f>VLOOKUP(C153,'MASTER KEY'!$A$2:$B$2986,2,FALSE)</f>
        <v>Cocconeis scutellum</v>
      </c>
      <c r="E153" s="66"/>
    </row>
    <row r="154" spans="1:5">
      <c r="A154" t="s">
        <v>5980</v>
      </c>
      <c r="B154">
        <v>1E-3</v>
      </c>
      <c r="C154" t="s">
        <v>4179</v>
      </c>
      <c r="D154" t="str">
        <f>VLOOKUP(C154,'MASTER KEY'!$A$2:$B$2986,2,FALSE)</f>
        <v>Cocconeis spp 0002</v>
      </c>
      <c r="E154" s="66"/>
    </row>
    <row r="155" spans="1:5">
      <c r="A155" t="s">
        <v>5981</v>
      </c>
      <c r="B155">
        <v>1E-3</v>
      </c>
      <c r="C155" t="s">
        <v>4180</v>
      </c>
      <c r="D155" t="str">
        <f>VLOOKUP(C155,'MASTER KEY'!$A$2:$B$2986,2,FALSE)</f>
        <v>Cocconeis spp 0003</v>
      </c>
      <c r="E155" s="66"/>
    </row>
    <row r="156" spans="1:5">
      <c r="A156" t="s">
        <v>5982</v>
      </c>
      <c r="B156">
        <v>1E-3</v>
      </c>
      <c r="C156" t="s">
        <v>4181</v>
      </c>
      <c r="D156" t="str">
        <f>VLOOKUP(C156,'MASTER KEY'!$A$2:$B$2986,2,FALSE)</f>
        <v>Cocconeis spp 0004</v>
      </c>
      <c r="E156" s="66"/>
    </row>
    <row r="157" spans="1:5">
      <c r="A157" t="s">
        <v>5983</v>
      </c>
      <c r="B157">
        <v>1E-3</v>
      </c>
      <c r="C157" t="s">
        <v>4182</v>
      </c>
      <c r="D157" t="str">
        <f>VLOOKUP(C157,'MASTER KEY'!$A$2:$B$2986,2,FALSE)</f>
        <v>Cocconeis spp 0005</v>
      </c>
      <c r="E157" s="66"/>
    </row>
    <row r="158" spans="1:5">
      <c r="A158" t="s">
        <v>5984</v>
      </c>
      <c r="B158">
        <v>1E-3</v>
      </c>
      <c r="C158" t="s">
        <v>4183</v>
      </c>
      <c r="D158" t="str">
        <f>VLOOKUP(C158,'MASTER KEY'!$A$2:$B$2986,2,FALSE)</f>
        <v>Cocconeis spp 0006</v>
      </c>
      <c r="E158" s="66"/>
    </row>
    <row r="159" spans="1:5">
      <c r="A159" t="s">
        <v>5985</v>
      </c>
      <c r="B159">
        <v>1E-3</v>
      </c>
      <c r="C159" t="s">
        <v>4184</v>
      </c>
      <c r="D159" t="str">
        <f>VLOOKUP(C159,'MASTER KEY'!$A$2:$B$2986,2,FALSE)</f>
        <v>Cocconeis spp 0007</v>
      </c>
      <c r="E159" s="66"/>
    </row>
    <row r="160" spans="1:5">
      <c r="A160" t="s">
        <v>5986</v>
      </c>
      <c r="B160">
        <v>1E-3</v>
      </c>
      <c r="C160" t="s">
        <v>4185</v>
      </c>
      <c r="D160" t="str">
        <f>VLOOKUP(C160,'MASTER KEY'!$A$2:$B$2986,2,FALSE)</f>
        <v>Cocconeis spp 0008</v>
      </c>
      <c r="E160" s="66"/>
    </row>
    <row r="161" spans="1:5">
      <c r="A161" t="s">
        <v>5987</v>
      </c>
      <c r="B161">
        <v>1E-3</v>
      </c>
      <c r="C161" t="s">
        <v>4186</v>
      </c>
      <c r="D161" t="str">
        <f>VLOOKUP(C161,'MASTER KEY'!$A$2:$B$2986,2,FALSE)</f>
        <v>Cocconeis spp 0009</v>
      </c>
      <c r="E161" s="66"/>
    </row>
    <row r="162" spans="1:5">
      <c r="A162" t="s">
        <v>5988</v>
      </c>
      <c r="B162">
        <v>1E-3</v>
      </c>
      <c r="C162" t="s">
        <v>4187</v>
      </c>
      <c r="D162" t="str">
        <f>VLOOKUP(C162,'MASTER KEY'!$A$2:$B$2986,2,FALSE)</f>
        <v>Cocconeis spp 0010</v>
      </c>
      <c r="E162" s="66"/>
    </row>
    <row r="163" spans="1:5">
      <c r="A163" t="s">
        <v>5989</v>
      </c>
      <c r="B163">
        <v>1E-3</v>
      </c>
      <c r="C163" t="s">
        <v>4188</v>
      </c>
      <c r="D163" t="str">
        <f>VLOOKUP(C163,'MASTER KEY'!$A$2:$B$2986,2,FALSE)</f>
        <v>Cocconeis spp 0011</v>
      </c>
      <c r="E163" s="66"/>
    </row>
    <row r="164" spans="1:5">
      <c r="A164" t="s">
        <v>5990</v>
      </c>
      <c r="B164">
        <v>1E-3</v>
      </c>
      <c r="C164" t="s">
        <v>4189</v>
      </c>
      <c r="D164" t="str">
        <f>VLOOKUP(C164,'MASTER KEY'!$A$2:$B$2986,2,FALSE)</f>
        <v>Cocconeis spp 0012</v>
      </c>
      <c r="E164" s="66"/>
    </row>
    <row r="165" spans="1:5">
      <c r="A165" t="s">
        <v>2565</v>
      </c>
      <c r="B165">
        <v>1E-3</v>
      </c>
      <c r="C165" t="s">
        <v>4194</v>
      </c>
      <c r="D165" t="str">
        <f>VLOOKUP(C165,'MASTER KEY'!$A$2:$B$2986,2,FALSE)</f>
        <v>Cocconeis stauroneiformis</v>
      </c>
      <c r="E165" s="66"/>
    </row>
    <row r="166" spans="1:5">
      <c r="A166" t="s">
        <v>2567</v>
      </c>
      <c r="B166">
        <v>1E-3</v>
      </c>
      <c r="C166" t="s">
        <v>4198</v>
      </c>
      <c r="D166" t="str">
        <f>VLOOKUP(C166,'MASTER KEY'!$A$2:$B$2986,2,FALSE)</f>
        <v>Corethron criophilium</v>
      </c>
      <c r="E166" s="66"/>
    </row>
    <row r="167" spans="1:5">
      <c r="A167" t="s">
        <v>5991</v>
      </c>
      <c r="B167">
        <v>1E-3</v>
      </c>
      <c r="C167" t="s">
        <v>4201</v>
      </c>
      <c r="D167" t="str">
        <f>VLOOKUP(C167,'MASTER KEY'!$A$2:$B$2986,2,FALSE)</f>
        <v>Corethron spp 0002</v>
      </c>
      <c r="E167" s="66"/>
    </row>
    <row r="168" spans="1:5">
      <c r="A168" t="s">
        <v>5992</v>
      </c>
      <c r="B168">
        <v>1E-3</v>
      </c>
      <c r="C168" t="s">
        <v>4202</v>
      </c>
      <c r="D168" t="str">
        <f>VLOOKUP(C168,'MASTER KEY'!$A$2:$B$2986,2,FALSE)</f>
        <v>Corethron spp 0003</v>
      </c>
      <c r="E168" s="66"/>
    </row>
    <row r="169" spans="1:5">
      <c r="A169" t="s">
        <v>5993</v>
      </c>
      <c r="B169">
        <v>1E-3</v>
      </c>
      <c r="C169" t="s">
        <v>4208</v>
      </c>
      <c r="D169" t="str">
        <f>VLOOKUP(C169,'MASTER KEY'!$A$2:$B$2986,2,FALSE)</f>
        <v>Corymbellus spp 0003</v>
      </c>
      <c r="E169" s="66"/>
    </row>
    <row r="170" spans="1:5">
      <c r="A170" t="s">
        <v>5994</v>
      </c>
      <c r="B170">
        <v>1E-3</v>
      </c>
      <c r="C170" t="s">
        <v>4214</v>
      </c>
      <c r="D170" t="str">
        <f>VLOOKUP(C170,'MASTER KEY'!$A$2:$B$2986,2,FALSE)</f>
        <v>Coscinodiscus spp 0002</v>
      </c>
      <c r="E170" s="66"/>
    </row>
    <row r="171" spans="1:5">
      <c r="A171" t="s">
        <v>5995</v>
      </c>
      <c r="B171">
        <v>1E-3</v>
      </c>
      <c r="C171" t="s">
        <v>4215</v>
      </c>
      <c r="D171" t="str">
        <f>VLOOKUP(C171,'MASTER KEY'!$A$2:$B$2986,2,FALSE)</f>
        <v>Coscinodiscus spp 0003</v>
      </c>
      <c r="E171" s="66"/>
    </row>
    <row r="172" spans="1:5">
      <c r="A172" t="s">
        <v>5996</v>
      </c>
      <c r="B172">
        <v>1E-3</v>
      </c>
      <c r="C172" t="s">
        <v>4216</v>
      </c>
      <c r="D172" t="str">
        <f>VLOOKUP(C172,'MASTER KEY'!$A$2:$B$2986,2,FALSE)</f>
        <v>Coscinodiscus spp 0004</v>
      </c>
      <c r="E172" s="66"/>
    </row>
    <row r="173" spans="1:5">
      <c r="A173" t="s">
        <v>5997</v>
      </c>
      <c r="B173">
        <v>1E-3</v>
      </c>
      <c r="C173" t="s">
        <v>4217</v>
      </c>
      <c r="D173" t="str">
        <f>VLOOKUP(C173,'MASTER KEY'!$A$2:$B$2986,2,FALSE)</f>
        <v>Coscinodiscus spp 0005</v>
      </c>
      <c r="E173" s="66"/>
    </row>
    <row r="174" spans="1:5">
      <c r="A174" t="s">
        <v>5998</v>
      </c>
      <c r="B174">
        <v>1E-3</v>
      </c>
      <c r="C174" t="s">
        <v>4218</v>
      </c>
      <c r="D174" t="str">
        <f>VLOOKUP(C174,'MASTER KEY'!$A$2:$B$2986,2,FALSE)</f>
        <v>Coscinodiscus spp 0006</v>
      </c>
      <c r="E174" s="66"/>
    </row>
    <row r="175" spans="1:5">
      <c r="A175" t="s">
        <v>5999</v>
      </c>
      <c r="B175">
        <v>1E-3</v>
      </c>
      <c r="C175" t="s">
        <v>4219</v>
      </c>
      <c r="D175" t="str">
        <f>VLOOKUP(C175,'MASTER KEY'!$A$2:$B$2986,2,FALSE)</f>
        <v>Coscinodiscus spp 0007</v>
      </c>
      <c r="E175" s="66"/>
    </row>
    <row r="176" spans="1:5">
      <c r="A176" t="s">
        <v>6000</v>
      </c>
      <c r="B176">
        <v>1E-3</v>
      </c>
      <c r="C176" t="s">
        <v>4220</v>
      </c>
      <c r="D176" t="str">
        <f>VLOOKUP(C176,'MASTER KEY'!$A$2:$B$2986,2,FALSE)</f>
        <v>Coscinodiscus spp 0008</v>
      </c>
      <c r="E176" s="66"/>
    </row>
    <row r="177" spans="1:5">
      <c r="A177" t="s">
        <v>6001</v>
      </c>
      <c r="B177">
        <v>1E-3</v>
      </c>
      <c r="C177" t="s">
        <v>4221</v>
      </c>
      <c r="D177" t="str">
        <f>VLOOKUP(C177,'MASTER KEY'!$A$2:$B$2986,2,FALSE)</f>
        <v>Coscinodiscus spp 0009</v>
      </c>
      <c r="E177" s="66"/>
    </row>
    <row r="178" spans="1:5">
      <c r="A178" t="s">
        <v>6002</v>
      </c>
      <c r="B178">
        <v>1E-3</v>
      </c>
      <c r="C178" t="s">
        <v>4222</v>
      </c>
      <c r="D178" t="str">
        <f>VLOOKUP(C178,'MASTER KEY'!$A$2:$B$2986,2,FALSE)</f>
        <v>Coscinodiscus spp 0010</v>
      </c>
      <c r="E178" s="66"/>
    </row>
    <row r="179" spans="1:5">
      <c r="A179" t="s">
        <v>6003</v>
      </c>
      <c r="B179">
        <v>1E-3</v>
      </c>
      <c r="C179" t="s">
        <v>4223</v>
      </c>
      <c r="D179" t="str">
        <f>VLOOKUP(C179,'MASTER KEY'!$A$2:$B$2986,2,FALSE)</f>
        <v>Coscinodiscus spp 0011</v>
      </c>
      <c r="E179" s="66"/>
    </row>
    <row r="180" spans="1:5">
      <c r="A180" t="s">
        <v>6004</v>
      </c>
      <c r="B180">
        <v>1E-3</v>
      </c>
      <c r="C180" t="s">
        <v>4224</v>
      </c>
      <c r="D180" t="str">
        <f>VLOOKUP(C180,'MASTER KEY'!$A$2:$B$2986,2,FALSE)</f>
        <v>Coscinodiscus spp 0012</v>
      </c>
      <c r="E180" s="66"/>
    </row>
    <row r="181" spans="1:5">
      <c r="A181" t="s">
        <v>6005</v>
      </c>
      <c r="B181">
        <v>1E-3</v>
      </c>
      <c r="C181" t="s">
        <v>4225</v>
      </c>
      <c r="D181" t="str">
        <f>VLOOKUP(C181,'MASTER KEY'!$A$2:$B$2986,2,FALSE)</f>
        <v>Coscinodiscus spp 0013</v>
      </c>
      <c r="E181" s="66"/>
    </row>
    <row r="182" spans="1:5">
      <c r="A182" t="s">
        <v>6006</v>
      </c>
      <c r="B182">
        <v>1E-3</v>
      </c>
      <c r="C182" t="s">
        <v>4253</v>
      </c>
      <c r="D182" t="str">
        <f>VLOOKUP(C182,'MASTER KEY'!$A$2:$B$2986,2,FALSE)</f>
        <v>Cryptophyta spp 0004</v>
      </c>
      <c r="E182" s="66"/>
    </row>
    <row r="183" spans="1:5">
      <c r="A183" t="s">
        <v>6007</v>
      </c>
      <c r="B183">
        <v>1E-3</v>
      </c>
      <c r="C183" t="s">
        <v>4254</v>
      </c>
      <c r="D183" t="str">
        <f>VLOOKUP(C183,'MASTER KEY'!$A$2:$B$2986,2,FALSE)</f>
        <v>Cryptophyta spp 0005</v>
      </c>
      <c r="E183" s="66"/>
    </row>
    <row r="184" spans="1:5">
      <c r="A184" t="s">
        <v>6008</v>
      </c>
      <c r="B184">
        <v>1E-3</v>
      </c>
      <c r="C184" t="s">
        <v>4255</v>
      </c>
      <c r="D184" t="str">
        <f>VLOOKUP(C184,'MASTER KEY'!$A$2:$B$2986,2,FALSE)</f>
        <v>Cryptophyta spp 0006</v>
      </c>
      <c r="E184" s="66"/>
    </row>
    <row r="185" spans="1:5">
      <c r="A185" t="s">
        <v>6009</v>
      </c>
      <c r="B185">
        <v>1E-3</v>
      </c>
      <c r="C185" t="s">
        <v>4256</v>
      </c>
      <c r="D185" t="str">
        <f>VLOOKUP(C185,'MASTER KEY'!$A$2:$B$2986,2,FALSE)</f>
        <v>Cryptophyta spp 0007</v>
      </c>
      <c r="E185" s="66"/>
    </row>
    <row r="186" spans="1:5">
      <c r="A186" t="s">
        <v>6010</v>
      </c>
      <c r="B186">
        <v>1E-3</v>
      </c>
      <c r="C186" t="s">
        <v>4257</v>
      </c>
      <c r="D186" t="str">
        <f>VLOOKUP(C186,'MASTER KEY'!$A$2:$B$2986,2,FALSE)</f>
        <v>Cryptophyta spp 0008</v>
      </c>
      <c r="E186" s="66"/>
    </row>
    <row r="187" spans="1:5">
      <c r="A187" t="s">
        <v>6011</v>
      </c>
      <c r="B187">
        <v>1E-3</v>
      </c>
      <c r="C187" t="s">
        <v>4258</v>
      </c>
      <c r="D187" t="str">
        <f>VLOOKUP(C187,'MASTER KEY'!$A$2:$B$2986,2,FALSE)</f>
        <v>Cryptophyta spp 0009</v>
      </c>
      <c r="E187" s="66"/>
    </row>
    <row r="188" spans="1:5">
      <c r="A188" t="s">
        <v>6012</v>
      </c>
      <c r="B188">
        <v>1E-3</v>
      </c>
      <c r="C188" t="s">
        <v>4259</v>
      </c>
      <c r="D188" t="str">
        <f>VLOOKUP(C188,'MASTER KEY'!$A$2:$B$2986,2,FALSE)</f>
        <v>Cryptophyta spp 0010</v>
      </c>
      <c r="E188" s="66"/>
    </row>
    <row r="189" spans="1:5">
      <c r="A189" t="s">
        <v>6013</v>
      </c>
      <c r="B189">
        <v>1E-3</v>
      </c>
      <c r="C189" t="s">
        <v>4260</v>
      </c>
      <c r="D189" t="str">
        <f>VLOOKUP(C189,'MASTER KEY'!$A$2:$B$2986,2,FALSE)</f>
        <v>Cryptophyta spp 0011</v>
      </c>
      <c r="E189" s="66"/>
    </row>
    <row r="190" spans="1:5">
      <c r="A190" t="s">
        <v>6014</v>
      </c>
      <c r="B190">
        <v>1E-3</v>
      </c>
      <c r="C190" t="s">
        <v>4261</v>
      </c>
      <c r="D190" t="str">
        <f>VLOOKUP(C190,'MASTER KEY'!$A$2:$B$2986,2,FALSE)</f>
        <v>Cryptophyta spp 0012</v>
      </c>
      <c r="E190" s="66"/>
    </row>
    <row r="191" spans="1:5">
      <c r="A191" t="s">
        <v>6015</v>
      </c>
      <c r="B191">
        <v>1E-3</v>
      </c>
      <c r="C191" t="s">
        <v>4262</v>
      </c>
      <c r="D191" t="str">
        <f>VLOOKUP(C191,'MASTER KEY'!$A$2:$B$2986,2,FALSE)</f>
        <v>Cryptophyta spp 0013</v>
      </c>
      <c r="E191" s="66"/>
    </row>
    <row r="192" spans="1:5">
      <c r="A192" t="s">
        <v>6016</v>
      </c>
      <c r="B192">
        <v>1E-3</v>
      </c>
      <c r="C192" t="s">
        <v>4263</v>
      </c>
      <c r="D192" t="str">
        <f>VLOOKUP(C192,'MASTER KEY'!$A$2:$B$2986,2,FALSE)</f>
        <v>Cryptophyta spp 0014</v>
      </c>
      <c r="E192" s="66"/>
    </row>
    <row r="193" spans="1:5">
      <c r="A193" t="s">
        <v>6017</v>
      </c>
      <c r="B193">
        <v>1E-3</v>
      </c>
      <c r="C193" t="s">
        <v>4271</v>
      </c>
      <c r="D193" t="str">
        <f>VLOOKUP(C193,'MASTER KEY'!$A$2:$B$2986,2,FALSE)</f>
        <v>Cyanobacteria spp 0003</v>
      </c>
      <c r="E193" s="66"/>
    </row>
    <row r="194" spans="1:5">
      <c r="A194" t="s">
        <v>6018</v>
      </c>
      <c r="B194">
        <v>1E-3</v>
      </c>
      <c r="C194" t="s">
        <v>4272</v>
      </c>
      <c r="D194" t="str">
        <f>VLOOKUP(C194,'MASTER KEY'!$A$2:$B$2986,2,FALSE)</f>
        <v>Cyanobacteria spp 0004</v>
      </c>
      <c r="E194" s="66"/>
    </row>
    <row r="195" spans="1:5">
      <c r="A195" t="s">
        <v>6019</v>
      </c>
      <c r="B195">
        <v>1E-3</v>
      </c>
      <c r="C195" t="s">
        <v>4273</v>
      </c>
      <c r="D195" t="str">
        <f>VLOOKUP(C195,'MASTER KEY'!$A$2:$B$2986,2,FALSE)</f>
        <v>Cyanobacteria spp 0005</v>
      </c>
      <c r="E195" s="66"/>
    </row>
    <row r="196" spans="1:5">
      <c r="A196" t="s">
        <v>6020</v>
      </c>
      <c r="B196">
        <v>1E-3</v>
      </c>
      <c r="C196" t="s">
        <v>4274</v>
      </c>
      <c r="D196" t="str">
        <f>VLOOKUP(C196,'MASTER KEY'!$A$2:$B$2986,2,FALSE)</f>
        <v>Cyanobacteria spp 0006</v>
      </c>
      <c r="E196" s="66"/>
    </row>
    <row r="197" spans="1:5">
      <c r="A197" t="s">
        <v>6021</v>
      </c>
      <c r="B197">
        <v>1E-3</v>
      </c>
      <c r="C197" t="s">
        <v>4275</v>
      </c>
      <c r="D197" t="str">
        <f>VLOOKUP(C197,'MASTER KEY'!$A$2:$B$2986,2,FALSE)</f>
        <v>Cyanobacteria spp 0007</v>
      </c>
      <c r="E197" s="66"/>
    </row>
    <row r="198" spans="1:5">
      <c r="A198" t="s">
        <v>6022</v>
      </c>
      <c r="B198">
        <v>1E-3</v>
      </c>
      <c r="C198" t="s">
        <v>4276</v>
      </c>
      <c r="D198" t="str">
        <f>VLOOKUP(C198,'MASTER KEY'!$A$2:$B$2986,2,FALSE)</f>
        <v>Cyanobacteria spp 0008</v>
      </c>
      <c r="E198" s="66"/>
    </row>
    <row r="199" spans="1:5">
      <c r="A199" t="s">
        <v>2644</v>
      </c>
      <c r="B199">
        <v>1E-3</v>
      </c>
      <c r="C199" t="s">
        <v>4296</v>
      </c>
      <c r="D199" t="str">
        <f>VLOOKUP(C199,'MASTER KEY'!$A$2:$B$2986,2,FALSE)</f>
        <v>Cylindrotheca closterium</v>
      </c>
      <c r="E199" s="66"/>
    </row>
    <row r="200" spans="1:5">
      <c r="A200" t="s">
        <v>6023</v>
      </c>
      <c r="B200">
        <v>1E-3</v>
      </c>
      <c r="C200" t="s">
        <v>4304</v>
      </c>
      <c r="D200" t="str">
        <f>VLOOKUP(C200,'MASTER KEY'!$A$2:$B$2986,2,FALSE)</f>
        <v>Cymbella spp 0002</v>
      </c>
      <c r="E200" s="66"/>
    </row>
    <row r="201" spans="1:5">
      <c r="A201" t="s">
        <v>6024</v>
      </c>
      <c r="B201">
        <v>1E-3</v>
      </c>
      <c r="C201" t="s">
        <v>4305</v>
      </c>
      <c r="D201" t="str">
        <f>VLOOKUP(C201,'MASTER KEY'!$A$2:$B$2986,2,FALSE)</f>
        <v>Cymbella spp 0003</v>
      </c>
      <c r="E201" s="66"/>
    </row>
    <row r="202" spans="1:5">
      <c r="A202" t="s">
        <v>6025</v>
      </c>
      <c r="B202">
        <v>1E-3</v>
      </c>
      <c r="C202" t="s">
        <v>4306</v>
      </c>
      <c r="D202" t="str">
        <f>VLOOKUP(C202,'MASTER KEY'!$A$2:$B$2986,2,FALSE)</f>
        <v>Cymbella spp 0004</v>
      </c>
      <c r="E202" s="66"/>
    </row>
    <row r="203" spans="1:5">
      <c r="A203" t="s">
        <v>6026</v>
      </c>
      <c r="B203">
        <v>1E-3</v>
      </c>
      <c r="C203" t="s">
        <v>4309</v>
      </c>
      <c r="D203" t="str">
        <f>VLOOKUP(C203,'MASTER KEY'!$A$2:$B$2986,2,FALSE)</f>
        <v>Cymbomonas spp 0001</v>
      </c>
      <c r="E203" s="66"/>
    </row>
    <row r="204" spans="1:5">
      <c r="A204" t="s">
        <v>2658</v>
      </c>
      <c r="B204">
        <v>1E-3</v>
      </c>
      <c r="C204" t="s">
        <v>4312</v>
      </c>
      <c r="D204" t="str">
        <f>VLOOKUP(C204,'MASTER KEY'!$A$2:$B$2986,2,FALSE)</f>
        <v>Dactyliosolen anatarcticus</v>
      </c>
      <c r="E204" s="66"/>
    </row>
    <row r="205" spans="1:5">
      <c r="A205" t="s">
        <v>2660</v>
      </c>
      <c r="B205">
        <v>1E-3</v>
      </c>
      <c r="C205" t="s">
        <v>4314</v>
      </c>
      <c r="D205" t="str">
        <f>VLOOKUP(C205,'MASTER KEY'!$A$2:$B$2986,2,FALSE)</f>
        <v>Dactyliosolen blavyanus</v>
      </c>
      <c r="E205" s="66"/>
    </row>
    <row r="206" spans="1:5">
      <c r="A206" t="s">
        <v>2662</v>
      </c>
      <c r="B206">
        <v>1E-3</v>
      </c>
      <c r="C206" t="s">
        <v>4316</v>
      </c>
      <c r="D206" t="str">
        <f>VLOOKUP(C206,'MASTER KEY'!$A$2:$B$2986,2,FALSE)</f>
        <v>Dactyliosolen phuketensis</v>
      </c>
      <c r="E206" s="66"/>
    </row>
    <row r="207" spans="1:5">
      <c r="A207" t="s">
        <v>6027</v>
      </c>
      <c r="B207">
        <v>1E-3</v>
      </c>
      <c r="C207" t="s">
        <v>4326</v>
      </c>
      <c r="D207" t="str">
        <f>VLOOKUP(C207,'MASTER KEY'!$A$2:$B$2986,2,FALSE)</f>
        <v>Detonula spp 0001</v>
      </c>
      <c r="E207" s="66"/>
    </row>
    <row r="208" spans="1:5">
      <c r="A208" t="s">
        <v>5800</v>
      </c>
      <c r="B208">
        <v>1E-3</v>
      </c>
      <c r="C208" t="s">
        <v>3817</v>
      </c>
      <c r="D208" t="str">
        <f>VLOOKUP(C208,'MASTER KEY'!$A$2:$B$2986,2,FALSE)</f>
        <v>Bacillariophyceae spp 0002</v>
      </c>
      <c r="E208" s="66"/>
    </row>
    <row r="209" spans="1:5">
      <c r="A209" t="s">
        <v>5801</v>
      </c>
      <c r="B209">
        <v>1E-3</v>
      </c>
      <c r="C209" t="s">
        <v>3818</v>
      </c>
      <c r="D209" t="str">
        <f>VLOOKUP(C209,'MASTER KEY'!$A$2:$B$2986,2,FALSE)</f>
        <v>Bacillariophyceae spp 0003</v>
      </c>
      <c r="E209" s="66"/>
    </row>
    <row r="210" spans="1:5">
      <c r="A210" t="s">
        <v>5802</v>
      </c>
      <c r="B210">
        <v>1E-3</v>
      </c>
      <c r="C210" t="s">
        <v>3819</v>
      </c>
      <c r="D210" t="str">
        <f>VLOOKUP(C210,'MASTER KEY'!$A$2:$B$2986,2,FALSE)</f>
        <v>Bacillariophyceae spp 0004</v>
      </c>
      <c r="E210" s="66"/>
    </row>
    <row r="211" spans="1:5">
      <c r="A211" t="s">
        <v>5803</v>
      </c>
      <c r="B211">
        <v>1E-3</v>
      </c>
      <c r="C211" t="s">
        <v>3820</v>
      </c>
      <c r="D211" t="str">
        <f>VLOOKUP(C211,'MASTER KEY'!$A$2:$B$2986,2,FALSE)</f>
        <v>Bacillariophyceae spp 0005</v>
      </c>
      <c r="E211" s="66"/>
    </row>
    <row r="212" spans="1:5">
      <c r="A212" t="s">
        <v>5804</v>
      </c>
      <c r="B212">
        <v>1E-3</v>
      </c>
      <c r="C212" t="s">
        <v>3821</v>
      </c>
      <c r="D212" t="str">
        <f>VLOOKUP(C212,'MASTER KEY'!$A$2:$B$2986,2,FALSE)</f>
        <v>Bacillariophyceae spp 0006</v>
      </c>
      <c r="E212" s="66"/>
    </row>
    <row r="213" spans="1:5">
      <c r="A213" t="s">
        <v>5805</v>
      </c>
      <c r="B213">
        <v>1E-3</v>
      </c>
      <c r="C213" t="s">
        <v>3822</v>
      </c>
      <c r="D213" t="str">
        <f>VLOOKUP(C213,'MASTER KEY'!$A$2:$B$2986,2,FALSE)</f>
        <v>Bacillariophyceae spp 0007</v>
      </c>
      <c r="E213" s="66"/>
    </row>
    <row r="214" spans="1:5">
      <c r="A214" t="s">
        <v>5806</v>
      </c>
      <c r="B214">
        <v>1E-3</v>
      </c>
      <c r="C214" t="s">
        <v>3823</v>
      </c>
      <c r="D214" t="str">
        <f>VLOOKUP(C214,'MASTER KEY'!$A$2:$B$2986,2,FALSE)</f>
        <v>Bacillariophyceae spp 0008</v>
      </c>
      <c r="E214" s="66"/>
    </row>
    <row r="215" spans="1:5">
      <c r="A215" t="s">
        <v>5807</v>
      </c>
      <c r="B215">
        <v>1E-3</v>
      </c>
      <c r="C215" t="s">
        <v>3824</v>
      </c>
      <c r="D215" t="str">
        <f>VLOOKUP(C215,'MASTER KEY'!$A$2:$B$2986,2,FALSE)</f>
        <v>Bacillariophyceae spp 0009</v>
      </c>
      <c r="E215" s="66"/>
    </row>
    <row r="216" spans="1:5">
      <c r="A216" t="s">
        <v>5808</v>
      </c>
      <c r="B216">
        <v>1E-3</v>
      </c>
      <c r="C216" t="s">
        <v>3825</v>
      </c>
      <c r="D216" t="str">
        <f>VLOOKUP(C216,'MASTER KEY'!$A$2:$B$2986,2,FALSE)</f>
        <v>Bacillariophyceae spp 0010</v>
      </c>
      <c r="E216" s="66"/>
    </row>
    <row r="217" spans="1:5">
      <c r="A217" t="s">
        <v>5809</v>
      </c>
      <c r="B217">
        <v>1E-3</v>
      </c>
      <c r="C217" t="s">
        <v>3826</v>
      </c>
      <c r="D217" t="str">
        <f>VLOOKUP(C217,'MASTER KEY'!$A$2:$B$2986,2,FALSE)</f>
        <v>Bacillariophyceae spp 0011</v>
      </c>
      <c r="E217" s="66"/>
    </row>
    <row r="218" spans="1:5">
      <c r="A218" t="s">
        <v>5810</v>
      </c>
      <c r="B218">
        <v>1E-3</v>
      </c>
      <c r="C218" t="s">
        <v>3827</v>
      </c>
      <c r="D218" t="str">
        <f>VLOOKUP(C218,'MASTER KEY'!$A$2:$B$2986,2,FALSE)</f>
        <v>Bacillariophyceae spp 0012</v>
      </c>
      <c r="E218" s="66"/>
    </row>
    <row r="219" spans="1:5">
      <c r="A219" t="s">
        <v>5811</v>
      </c>
      <c r="B219">
        <v>1E-3</v>
      </c>
      <c r="C219" t="s">
        <v>3828</v>
      </c>
      <c r="D219" t="str">
        <f>VLOOKUP(C219,'MASTER KEY'!$A$2:$B$2986,2,FALSE)</f>
        <v>Bacillariophyceae spp 0013</v>
      </c>
      <c r="E219" s="66"/>
    </row>
    <row r="220" spans="1:5">
      <c r="A220" t="s">
        <v>5812</v>
      </c>
      <c r="B220">
        <v>1E-3</v>
      </c>
      <c r="C220" t="s">
        <v>3829</v>
      </c>
      <c r="D220" t="str">
        <f>VLOOKUP(C220,'MASTER KEY'!$A$2:$B$2986,2,FALSE)</f>
        <v>Bacillariophyceae spp 0014</v>
      </c>
      <c r="E220" s="66"/>
    </row>
    <row r="221" spans="1:5">
      <c r="A221" t="s">
        <v>5813</v>
      </c>
      <c r="B221">
        <v>1E-3</v>
      </c>
      <c r="C221" t="s">
        <v>3830</v>
      </c>
      <c r="D221" t="str">
        <f>VLOOKUP(C221,'MASTER KEY'!$A$2:$B$2986,2,FALSE)</f>
        <v>Bacillariophyceae spp 0015</v>
      </c>
      <c r="E221" s="66"/>
    </row>
    <row r="222" spans="1:5">
      <c r="A222" t="s">
        <v>5814</v>
      </c>
      <c r="B222">
        <v>1E-3</v>
      </c>
      <c r="C222" t="s">
        <v>3831</v>
      </c>
      <c r="D222" t="str">
        <f>VLOOKUP(C222,'MASTER KEY'!$A$2:$B$2986,2,FALSE)</f>
        <v>Bacillariophyceae spp 0016</v>
      </c>
      <c r="E222" s="66"/>
    </row>
    <row r="223" spans="1:5">
      <c r="A223" t="s">
        <v>5815</v>
      </c>
      <c r="B223">
        <v>1E-3</v>
      </c>
      <c r="C223" t="s">
        <v>3832</v>
      </c>
      <c r="D223" t="str">
        <f>VLOOKUP(C223,'MASTER KEY'!$A$2:$B$2986,2,FALSE)</f>
        <v>Bacillariophyceae spp 0017</v>
      </c>
      <c r="E223" s="66"/>
    </row>
    <row r="224" spans="1:5">
      <c r="A224" t="s">
        <v>5816</v>
      </c>
      <c r="B224">
        <v>1E-3</v>
      </c>
      <c r="C224" t="s">
        <v>3833</v>
      </c>
      <c r="D224" t="str">
        <f>VLOOKUP(C224,'MASTER KEY'!$A$2:$B$2986,2,FALSE)</f>
        <v>Bacillariophyceae spp 0018</v>
      </c>
      <c r="E224" s="66"/>
    </row>
    <row r="225" spans="1:5">
      <c r="A225" t="s">
        <v>5817</v>
      </c>
      <c r="B225">
        <v>1E-3</v>
      </c>
      <c r="C225" t="s">
        <v>3834</v>
      </c>
      <c r="D225" t="str">
        <f>VLOOKUP(C225,'MASTER KEY'!$A$2:$B$2986,2,FALSE)</f>
        <v>Bacillariophyceae spp 0019</v>
      </c>
      <c r="E225" s="66"/>
    </row>
    <row r="226" spans="1:5">
      <c r="A226" t="s">
        <v>5818</v>
      </c>
      <c r="B226">
        <v>1E-3</v>
      </c>
      <c r="C226" t="s">
        <v>3835</v>
      </c>
      <c r="D226" t="str">
        <f>VLOOKUP(C226,'MASTER KEY'!$A$2:$B$2986,2,FALSE)</f>
        <v>Bacillariophyceae spp 0020</v>
      </c>
      <c r="E226" s="66"/>
    </row>
    <row r="227" spans="1:5">
      <c r="A227" t="s">
        <v>5819</v>
      </c>
      <c r="B227">
        <v>1E-3</v>
      </c>
      <c r="C227" t="s">
        <v>3836</v>
      </c>
      <c r="D227" t="str">
        <f>VLOOKUP(C227,'MASTER KEY'!$A$2:$B$2986,2,FALSE)</f>
        <v>Bacillariophyceae spp 0021</v>
      </c>
      <c r="E227" s="66"/>
    </row>
    <row r="228" spans="1:5">
      <c r="A228" t="s">
        <v>5820</v>
      </c>
      <c r="B228">
        <v>1E-3</v>
      </c>
      <c r="C228" t="s">
        <v>3837</v>
      </c>
      <c r="D228" t="str">
        <f>VLOOKUP(C228,'MASTER KEY'!$A$2:$B$2986,2,FALSE)</f>
        <v>Bacillariophyceae spp 0022</v>
      </c>
      <c r="E228" s="66"/>
    </row>
    <row r="229" spans="1:5">
      <c r="A229" t="s">
        <v>5821</v>
      </c>
      <c r="B229">
        <v>1E-3</v>
      </c>
      <c r="C229" t="s">
        <v>3838</v>
      </c>
      <c r="D229" t="str">
        <f>VLOOKUP(C229,'MASTER KEY'!$A$2:$B$2986,2,FALSE)</f>
        <v>Bacillariophyceae spp 0023</v>
      </c>
      <c r="E229" s="66"/>
    </row>
    <row r="230" spans="1:5">
      <c r="A230" t="s">
        <v>5822</v>
      </c>
      <c r="B230">
        <v>1E-3</v>
      </c>
      <c r="C230" t="s">
        <v>3839</v>
      </c>
      <c r="D230" t="str">
        <f>VLOOKUP(C230,'MASTER KEY'!$A$2:$B$2986,2,FALSE)</f>
        <v>Bacillariophyceae spp 0024</v>
      </c>
      <c r="E230" s="66"/>
    </row>
    <row r="231" spans="1:5">
      <c r="A231" t="s">
        <v>5823</v>
      </c>
      <c r="B231">
        <v>1E-3</v>
      </c>
      <c r="C231" t="s">
        <v>3840</v>
      </c>
      <c r="D231" t="str">
        <f>VLOOKUP(C231,'MASTER KEY'!$A$2:$B$2986,2,FALSE)</f>
        <v>Bacillariophyceae spp 0025</v>
      </c>
      <c r="E231" s="66"/>
    </row>
    <row r="232" spans="1:5">
      <c r="A232" t="s">
        <v>5824</v>
      </c>
      <c r="B232">
        <v>1E-3</v>
      </c>
      <c r="C232" t="s">
        <v>3841</v>
      </c>
      <c r="D232" t="str">
        <f>VLOOKUP(C232,'MASTER KEY'!$A$2:$B$2986,2,FALSE)</f>
        <v>Bacillariophyceae spp 0026</v>
      </c>
      <c r="E232" s="66"/>
    </row>
    <row r="233" spans="1:5">
      <c r="A233" t="s">
        <v>5825</v>
      </c>
      <c r="B233">
        <v>1E-3</v>
      </c>
      <c r="C233" t="s">
        <v>3842</v>
      </c>
      <c r="D233" t="str">
        <f>VLOOKUP(C233,'MASTER KEY'!$A$2:$B$2986,2,FALSE)</f>
        <v>Bacillariophyceae spp 0027</v>
      </c>
      <c r="E233" s="66"/>
    </row>
    <row r="234" spans="1:5">
      <c r="A234" t="s">
        <v>5826</v>
      </c>
      <c r="B234">
        <v>1E-3</v>
      </c>
      <c r="C234" t="s">
        <v>3843</v>
      </c>
      <c r="D234" t="str">
        <f>VLOOKUP(C234,'MASTER KEY'!$A$2:$B$2986,2,FALSE)</f>
        <v>Bacillariophyceae spp 0028</v>
      </c>
      <c r="E234" s="66"/>
    </row>
    <row r="235" spans="1:5">
      <c r="A235" t="s">
        <v>5827</v>
      </c>
      <c r="B235">
        <v>1E-3</v>
      </c>
      <c r="C235" t="s">
        <v>3844</v>
      </c>
      <c r="D235" t="str">
        <f>VLOOKUP(C235,'MASTER KEY'!$A$2:$B$2986,2,FALSE)</f>
        <v>Bacillariophyceae spp 0029</v>
      </c>
      <c r="E235" s="66"/>
    </row>
    <row r="236" spans="1:5">
      <c r="A236" t="s">
        <v>5828</v>
      </c>
      <c r="B236">
        <v>1E-3</v>
      </c>
      <c r="C236" t="s">
        <v>3845</v>
      </c>
      <c r="D236" t="str">
        <f>VLOOKUP(C236,'MASTER KEY'!$A$2:$B$2986,2,FALSE)</f>
        <v>Bacillariophyceae spp 0030</v>
      </c>
      <c r="E236" s="66"/>
    </row>
    <row r="237" spans="1:5">
      <c r="A237" t="s">
        <v>5829</v>
      </c>
      <c r="B237">
        <v>1E-3</v>
      </c>
      <c r="C237" t="s">
        <v>3846</v>
      </c>
      <c r="D237" t="str">
        <f>VLOOKUP(C237,'MASTER KEY'!$A$2:$B$2986,2,FALSE)</f>
        <v>Bacillariophyceae spp 0031</v>
      </c>
      <c r="E237" s="66"/>
    </row>
    <row r="238" spans="1:5">
      <c r="A238" t="s">
        <v>5830</v>
      </c>
      <c r="B238">
        <v>1E-3</v>
      </c>
      <c r="C238" t="s">
        <v>3847</v>
      </c>
      <c r="D238" t="str">
        <f>VLOOKUP(C238,'MASTER KEY'!$A$2:$B$2986,2,FALSE)</f>
        <v>Bacillariophyceae spp 0032</v>
      </c>
      <c r="E238" s="66"/>
    </row>
    <row r="239" spans="1:5">
      <c r="A239" t="s">
        <v>5831</v>
      </c>
      <c r="B239">
        <v>1E-3</v>
      </c>
      <c r="C239" t="s">
        <v>3848</v>
      </c>
      <c r="D239" t="str">
        <f>VLOOKUP(C239,'MASTER KEY'!$A$2:$B$2986,2,FALSE)</f>
        <v>Bacillariophyceae spp 0033</v>
      </c>
      <c r="E239" s="66"/>
    </row>
    <row r="240" spans="1:5">
      <c r="A240" t="s">
        <v>5832</v>
      </c>
      <c r="B240">
        <v>1E-3</v>
      </c>
      <c r="C240" t="s">
        <v>3849</v>
      </c>
      <c r="D240" t="str">
        <f>VLOOKUP(C240,'MASTER KEY'!$A$2:$B$2986,2,FALSE)</f>
        <v>Bacillariophyceae spp 0034</v>
      </c>
      <c r="E240" s="66"/>
    </row>
    <row r="241" spans="1:5">
      <c r="A241" t="s">
        <v>5833</v>
      </c>
      <c r="B241">
        <v>1E-3</v>
      </c>
      <c r="C241" t="s">
        <v>3850</v>
      </c>
      <c r="D241" t="str">
        <f>VLOOKUP(C241,'MASTER KEY'!$A$2:$B$2986,2,FALSE)</f>
        <v>Bacillariophyceae spp 0035</v>
      </c>
      <c r="E241" s="66"/>
    </row>
    <row r="242" spans="1:5">
      <c r="A242" t="s">
        <v>5834</v>
      </c>
      <c r="B242">
        <v>1E-3</v>
      </c>
      <c r="C242" t="s">
        <v>3851</v>
      </c>
      <c r="D242" t="str">
        <f>VLOOKUP(C242,'MASTER KEY'!$A$2:$B$2986,2,FALSE)</f>
        <v>Bacillariophyceae spp 0036</v>
      </c>
      <c r="E242" s="66"/>
    </row>
    <row r="243" spans="1:5">
      <c r="A243" t="s">
        <v>5835</v>
      </c>
      <c r="B243">
        <v>1E-3</v>
      </c>
      <c r="C243" t="s">
        <v>3852</v>
      </c>
      <c r="D243" t="str">
        <f>VLOOKUP(C243,'MASTER KEY'!$A$2:$B$2986,2,FALSE)</f>
        <v>Bacillariophyceae spp 0037</v>
      </c>
      <c r="E243" s="66"/>
    </row>
    <row r="244" spans="1:5">
      <c r="A244" t="s">
        <v>5836</v>
      </c>
      <c r="B244">
        <v>1E-3</v>
      </c>
      <c r="C244" t="s">
        <v>3853</v>
      </c>
      <c r="D244" t="str">
        <f>VLOOKUP(C244,'MASTER KEY'!$A$2:$B$2986,2,FALSE)</f>
        <v>Bacillariophyceae spp 0038</v>
      </c>
      <c r="E244" s="66"/>
    </row>
    <row r="245" spans="1:5">
      <c r="A245" t="s">
        <v>5837</v>
      </c>
      <c r="B245">
        <v>1E-3</v>
      </c>
      <c r="C245" t="s">
        <v>3854</v>
      </c>
      <c r="D245" t="str">
        <f>VLOOKUP(C245,'MASTER KEY'!$A$2:$B$2986,2,FALSE)</f>
        <v>Bacillariophyceae spp 0039</v>
      </c>
      <c r="E245" s="66"/>
    </row>
    <row r="246" spans="1:5">
      <c r="A246" t="s">
        <v>5838</v>
      </c>
      <c r="B246">
        <v>1E-3</v>
      </c>
      <c r="C246" t="s">
        <v>3855</v>
      </c>
      <c r="D246" t="str">
        <f>VLOOKUP(C246,'MASTER KEY'!$A$2:$B$2986,2,FALSE)</f>
        <v>Bacillariophyceae spp 0040</v>
      </c>
      <c r="E246" s="66"/>
    </row>
    <row r="247" spans="1:5">
      <c r="A247" t="s">
        <v>5839</v>
      </c>
      <c r="B247">
        <v>1E-3</v>
      </c>
      <c r="C247" t="s">
        <v>3856</v>
      </c>
      <c r="D247" t="str">
        <f>VLOOKUP(C247,'MASTER KEY'!$A$2:$B$2986,2,FALSE)</f>
        <v>Bacillariophyceae spp 0041</v>
      </c>
      <c r="E247" s="66"/>
    </row>
    <row r="248" spans="1:5">
      <c r="A248" t="s">
        <v>5840</v>
      </c>
      <c r="B248">
        <v>1E-3</v>
      </c>
      <c r="C248" t="s">
        <v>3857</v>
      </c>
      <c r="D248" t="str">
        <f>VLOOKUP(C248,'MASTER KEY'!$A$2:$B$2986,2,FALSE)</f>
        <v>Bacillariophyceae spp 0042</v>
      </c>
      <c r="E248" s="66"/>
    </row>
    <row r="249" spans="1:5">
      <c r="A249" t="s">
        <v>5841</v>
      </c>
      <c r="B249">
        <v>1E-3</v>
      </c>
      <c r="C249" t="s">
        <v>3858</v>
      </c>
      <c r="D249" t="str">
        <f>VLOOKUP(C249,'MASTER KEY'!$A$2:$B$2986,2,FALSE)</f>
        <v>Bacillariophyceae spp 0043</v>
      </c>
      <c r="E249" s="66"/>
    </row>
    <row r="250" spans="1:5">
      <c r="A250" t="s">
        <v>5842</v>
      </c>
      <c r="B250">
        <v>1E-3</v>
      </c>
      <c r="C250" t="s">
        <v>3859</v>
      </c>
      <c r="D250" t="str">
        <f>VLOOKUP(C250,'MASTER KEY'!$A$2:$B$2986,2,FALSE)</f>
        <v>Bacillariophyceae spp 0044</v>
      </c>
      <c r="E250" s="66"/>
    </row>
    <row r="251" spans="1:5">
      <c r="A251" t="s">
        <v>5843</v>
      </c>
      <c r="B251">
        <v>1E-3</v>
      </c>
      <c r="C251" t="s">
        <v>3860</v>
      </c>
      <c r="D251" t="str">
        <f>VLOOKUP(C251,'MASTER KEY'!$A$2:$B$2986,2,FALSE)</f>
        <v>Bacillariophyceae spp 0045</v>
      </c>
      <c r="E251" s="66"/>
    </row>
    <row r="252" spans="1:5">
      <c r="A252" t="s">
        <v>5844</v>
      </c>
      <c r="B252">
        <v>1E-3</v>
      </c>
      <c r="C252" t="s">
        <v>3861</v>
      </c>
      <c r="D252" t="str">
        <f>VLOOKUP(C252,'MASTER KEY'!$A$2:$B$2986,2,FALSE)</f>
        <v>Bacillariophyceae spp 0046</v>
      </c>
      <c r="E252" s="66"/>
    </row>
    <row r="253" spans="1:5">
      <c r="A253" t="s">
        <v>5845</v>
      </c>
      <c r="B253">
        <v>1E-3</v>
      </c>
      <c r="C253" t="s">
        <v>3862</v>
      </c>
      <c r="D253" t="str">
        <f>VLOOKUP(C253,'MASTER KEY'!$A$2:$B$2986,2,FALSE)</f>
        <v>Bacillariophyceae spp 0047</v>
      </c>
      <c r="E253" s="66"/>
    </row>
    <row r="254" spans="1:5">
      <c r="A254" t="s">
        <v>5846</v>
      </c>
      <c r="B254">
        <v>1E-3</v>
      </c>
      <c r="C254" t="s">
        <v>3863</v>
      </c>
      <c r="D254" t="str">
        <f>VLOOKUP(C254,'MASTER KEY'!$A$2:$B$2986,2,FALSE)</f>
        <v>Bacillariophyceae spp 0048</v>
      </c>
      <c r="E254" s="66"/>
    </row>
    <row r="255" spans="1:5">
      <c r="A255" t="s">
        <v>5847</v>
      </c>
      <c r="B255">
        <v>1E-3</v>
      </c>
      <c r="C255" t="s">
        <v>3864</v>
      </c>
      <c r="D255" t="str">
        <f>VLOOKUP(C255,'MASTER KEY'!$A$2:$B$2986,2,FALSE)</f>
        <v>Bacillariophyceae spp 0049</v>
      </c>
      <c r="E255" s="66"/>
    </row>
    <row r="256" spans="1:5">
      <c r="A256" t="s">
        <v>5848</v>
      </c>
      <c r="B256">
        <v>1E-3</v>
      </c>
      <c r="C256" t="s">
        <v>3865</v>
      </c>
      <c r="D256" t="str">
        <f>VLOOKUP(C256,'MASTER KEY'!$A$2:$B$2986,2,FALSE)</f>
        <v>Bacillariophyceae spp 0050</v>
      </c>
      <c r="E256" s="66"/>
    </row>
    <row r="257" spans="1:5">
      <c r="A257" t="s">
        <v>5849</v>
      </c>
      <c r="B257">
        <v>1E-3</v>
      </c>
      <c r="C257" t="s">
        <v>3866</v>
      </c>
      <c r="D257" t="str">
        <f>VLOOKUP(C257,'MASTER KEY'!$A$2:$B$2986,2,FALSE)</f>
        <v>Bacillariophyceae spp 0051</v>
      </c>
      <c r="E257" s="66"/>
    </row>
    <row r="258" spans="1:5">
      <c r="A258" t="s">
        <v>5850</v>
      </c>
      <c r="B258">
        <v>1E-3</v>
      </c>
      <c r="C258" t="s">
        <v>3867</v>
      </c>
      <c r="D258" t="str">
        <f>VLOOKUP(C258,'MASTER KEY'!$A$2:$B$2986,2,FALSE)</f>
        <v>Bacillariophyceae spp 0052</v>
      </c>
      <c r="E258" s="66"/>
    </row>
    <row r="259" spans="1:5">
      <c r="A259" t="s">
        <v>5851</v>
      </c>
      <c r="B259">
        <v>1E-3</v>
      </c>
      <c r="C259" t="s">
        <v>3868</v>
      </c>
      <c r="D259" t="str">
        <f>VLOOKUP(C259,'MASTER KEY'!$A$2:$B$2986,2,FALSE)</f>
        <v>Bacillariophyceae spp 0053</v>
      </c>
      <c r="E259" s="66"/>
    </row>
    <row r="260" spans="1:5">
      <c r="A260" t="s">
        <v>5852</v>
      </c>
      <c r="B260">
        <v>1E-3</v>
      </c>
      <c r="C260" t="s">
        <v>3869</v>
      </c>
      <c r="D260" t="str">
        <f>VLOOKUP(C260,'MASTER KEY'!$A$2:$B$2986,2,FALSE)</f>
        <v>Bacillariophyceae spp 0054</v>
      </c>
      <c r="E260" s="66"/>
    </row>
    <row r="261" spans="1:5">
      <c r="A261" t="s">
        <v>5853</v>
      </c>
      <c r="B261">
        <v>1E-3</v>
      </c>
      <c r="C261" t="s">
        <v>3870</v>
      </c>
      <c r="D261" t="str">
        <f>VLOOKUP(C261,'MASTER KEY'!$A$2:$B$2986,2,FALSE)</f>
        <v>Bacillariophyceae spp 0055</v>
      </c>
      <c r="E261" s="66"/>
    </row>
    <row r="262" spans="1:5">
      <c r="A262" t="s">
        <v>5854</v>
      </c>
      <c r="B262">
        <v>1E-3</v>
      </c>
      <c r="C262" t="s">
        <v>3871</v>
      </c>
      <c r="D262" t="str">
        <f>VLOOKUP(C262,'MASTER KEY'!$A$2:$B$2986,2,FALSE)</f>
        <v>Bacillariophyceae spp 0056</v>
      </c>
      <c r="E262" s="66"/>
    </row>
    <row r="263" spans="1:5">
      <c r="A263" t="s">
        <v>5855</v>
      </c>
      <c r="B263">
        <v>1E-3</v>
      </c>
      <c r="C263" t="s">
        <v>3872</v>
      </c>
      <c r="D263" t="str">
        <f>VLOOKUP(C263,'MASTER KEY'!$A$2:$B$2986,2,FALSE)</f>
        <v>Bacillariophyceae spp 0057</v>
      </c>
      <c r="E263" s="66"/>
    </row>
    <row r="264" spans="1:5">
      <c r="A264" t="s">
        <v>5856</v>
      </c>
      <c r="B264">
        <v>1E-3</v>
      </c>
      <c r="C264" t="s">
        <v>3873</v>
      </c>
      <c r="D264" t="str">
        <f>VLOOKUP(C264,'MASTER KEY'!$A$2:$B$2986,2,FALSE)</f>
        <v>Bacillariophyceae spp 0058</v>
      </c>
      <c r="E264" s="66"/>
    </row>
    <row r="265" spans="1:5">
      <c r="A265" t="s">
        <v>5857</v>
      </c>
      <c r="B265">
        <v>1E-3</v>
      </c>
      <c r="C265" t="s">
        <v>3874</v>
      </c>
      <c r="D265" t="str">
        <f>VLOOKUP(C265,'MASTER KEY'!$A$2:$B$2986,2,FALSE)</f>
        <v>Bacillariophyceae spp 0059</v>
      </c>
      <c r="E265" s="66"/>
    </row>
    <row r="266" spans="1:5">
      <c r="A266" t="s">
        <v>5858</v>
      </c>
      <c r="B266">
        <v>1E-3</v>
      </c>
      <c r="C266" t="s">
        <v>3875</v>
      </c>
      <c r="D266" t="str">
        <f>VLOOKUP(C266,'MASTER KEY'!$A$2:$B$2986,2,FALSE)</f>
        <v>Bacillariophyceae spp 0060</v>
      </c>
      <c r="E266" s="66"/>
    </row>
    <row r="267" spans="1:5">
      <c r="A267" t="s">
        <v>5859</v>
      </c>
      <c r="B267">
        <v>1E-3</v>
      </c>
      <c r="C267" t="s">
        <v>3876</v>
      </c>
      <c r="D267" t="str">
        <f>VLOOKUP(C267,'MASTER KEY'!$A$2:$B$2986,2,FALSE)</f>
        <v>Bacillariophyceae spp 0061</v>
      </c>
      <c r="E267" s="66"/>
    </row>
    <row r="268" spans="1:5">
      <c r="A268" t="s">
        <v>5860</v>
      </c>
      <c r="B268">
        <v>1E-3</v>
      </c>
      <c r="C268" t="s">
        <v>3877</v>
      </c>
      <c r="D268" t="str">
        <f>VLOOKUP(C268,'MASTER KEY'!$A$2:$B$2986,2,FALSE)</f>
        <v>Bacillariophyceae spp 0062</v>
      </c>
      <c r="E268" s="66"/>
    </row>
    <row r="269" spans="1:5">
      <c r="A269" t="s">
        <v>5861</v>
      </c>
      <c r="B269">
        <v>1E-3</v>
      </c>
      <c r="C269" t="s">
        <v>3878</v>
      </c>
      <c r="D269" t="str">
        <f>VLOOKUP(C269,'MASTER KEY'!$A$2:$B$2986,2,FALSE)</f>
        <v>Bacillariophyceae spp 0063</v>
      </c>
      <c r="E269" s="66"/>
    </row>
    <row r="270" spans="1:5">
      <c r="A270" t="s">
        <v>5862</v>
      </c>
      <c r="B270">
        <v>1E-3</v>
      </c>
      <c r="C270" t="s">
        <v>3879</v>
      </c>
      <c r="D270" t="str">
        <f>VLOOKUP(C270,'MASTER KEY'!$A$2:$B$2986,2,FALSE)</f>
        <v>Bacillariophyceae spp 0064</v>
      </c>
      <c r="E270" s="66"/>
    </row>
    <row r="271" spans="1:5">
      <c r="A271" t="s">
        <v>5863</v>
      </c>
      <c r="B271">
        <v>1E-3</v>
      </c>
      <c r="C271" t="s">
        <v>3880</v>
      </c>
      <c r="D271" t="str">
        <f>VLOOKUP(C271,'MASTER KEY'!$A$2:$B$2986,2,FALSE)</f>
        <v>Bacillariophyceae spp 0065</v>
      </c>
      <c r="E271" s="66"/>
    </row>
    <row r="272" spans="1:5">
      <c r="A272" t="s">
        <v>5864</v>
      </c>
      <c r="B272">
        <v>1E-3</v>
      </c>
      <c r="C272" t="s">
        <v>3881</v>
      </c>
      <c r="D272" t="str">
        <f>VLOOKUP(C272,'MASTER KEY'!$A$2:$B$2986,2,FALSE)</f>
        <v>Bacillariophyceae spp 0066</v>
      </c>
      <c r="E272" s="66"/>
    </row>
    <row r="273" spans="1:5">
      <c r="A273" t="s">
        <v>5865</v>
      </c>
      <c r="B273">
        <v>1E-3</v>
      </c>
      <c r="C273" t="s">
        <v>3882</v>
      </c>
      <c r="D273" t="str">
        <f>VLOOKUP(C273,'MASTER KEY'!$A$2:$B$2986,2,FALSE)</f>
        <v>Bacillariophyceae spp 0067</v>
      </c>
      <c r="E273" s="66"/>
    </row>
    <row r="274" spans="1:5">
      <c r="A274" t="s">
        <v>5866</v>
      </c>
      <c r="B274">
        <v>1E-3</v>
      </c>
      <c r="C274" t="s">
        <v>3883</v>
      </c>
      <c r="D274" t="str">
        <f>VLOOKUP(C274,'MASTER KEY'!$A$2:$B$2986,2,FALSE)</f>
        <v>Bacillariophyceae spp 0068</v>
      </c>
      <c r="E274" s="66"/>
    </row>
    <row r="275" spans="1:5">
      <c r="A275" t="s">
        <v>5867</v>
      </c>
      <c r="B275">
        <v>1E-3</v>
      </c>
      <c r="C275" t="s">
        <v>3884</v>
      </c>
      <c r="D275" t="str">
        <f>VLOOKUP(C275,'MASTER KEY'!$A$2:$B$2986,2,FALSE)</f>
        <v>Bacillariophyceae spp 0069</v>
      </c>
      <c r="E275" s="66"/>
    </row>
    <row r="276" spans="1:5">
      <c r="A276" t="s">
        <v>5868</v>
      </c>
      <c r="B276">
        <v>1E-3</v>
      </c>
      <c r="C276" t="s">
        <v>3885</v>
      </c>
      <c r="D276" t="str">
        <f>VLOOKUP(C276,'MASTER KEY'!$A$2:$B$2986,2,FALSE)</f>
        <v>Bacillariophyceae spp 0070</v>
      </c>
      <c r="E276" s="66"/>
    </row>
    <row r="277" spans="1:5">
      <c r="A277" t="s">
        <v>5869</v>
      </c>
      <c r="B277">
        <v>1E-3</v>
      </c>
      <c r="C277" t="s">
        <v>3886</v>
      </c>
      <c r="D277" t="str">
        <f>VLOOKUP(C277,'MASTER KEY'!$A$2:$B$2986,2,FALSE)</f>
        <v>Bacillariophyceae spp 0071</v>
      </c>
      <c r="E277" s="66"/>
    </row>
    <row r="278" spans="1:5">
      <c r="A278" t="s">
        <v>5870</v>
      </c>
      <c r="B278">
        <v>1E-3</v>
      </c>
      <c r="C278" t="s">
        <v>3887</v>
      </c>
      <c r="D278" t="str">
        <f>VLOOKUP(C278,'MASTER KEY'!$A$2:$B$2986,2,FALSE)</f>
        <v>Bacillariophyceae spp 0072</v>
      </c>
      <c r="E278" s="66"/>
    </row>
    <row r="279" spans="1:5">
      <c r="A279" t="s">
        <v>5871</v>
      </c>
      <c r="B279">
        <v>1E-3</v>
      </c>
      <c r="C279" t="s">
        <v>3888</v>
      </c>
      <c r="D279" t="str">
        <f>VLOOKUP(C279,'MASTER KEY'!$A$2:$B$2986,2,FALSE)</f>
        <v>Bacillariophyceae spp 0073</v>
      </c>
      <c r="E279" s="66"/>
    </row>
    <row r="280" spans="1:5">
      <c r="A280" t="s">
        <v>5872</v>
      </c>
      <c r="B280">
        <v>1E-3</v>
      </c>
      <c r="C280" t="s">
        <v>3889</v>
      </c>
      <c r="D280" t="str">
        <f>VLOOKUP(C280,'MASTER KEY'!$A$2:$B$2986,2,FALSE)</f>
        <v>Bacillariophyceae spp 0074</v>
      </c>
      <c r="E280" s="66"/>
    </row>
    <row r="281" spans="1:5">
      <c r="A281" t="s">
        <v>5873</v>
      </c>
      <c r="B281">
        <v>1E-3</v>
      </c>
      <c r="C281" t="s">
        <v>3890</v>
      </c>
      <c r="D281" t="str">
        <f>VLOOKUP(C281,'MASTER KEY'!$A$2:$B$2986,2,FALSE)</f>
        <v>Bacillariophyceae spp 0075</v>
      </c>
      <c r="E281" s="66"/>
    </row>
    <row r="282" spans="1:5">
      <c r="A282" t="s">
        <v>5874</v>
      </c>
      <c r="B282">
        <v>1E-3</v>
      </c>
      <c r="C282" t="s">
        <v>3891</v>
      </c>
      <c r="D282" t="str">
        <f>VLOOKUP(C282,'MASTER KEY'!$A$2:$B$2986,2,FALSE)</f>
        <v>Bacillariophyceae spp 0076</v>
      </c>
      <c r="E282" s="66"/>
    </row>
    <row r="283" spans="1:5">
      <c r="A283" t="s">
        <v>5875</v>
      </c>
      <c r="B283">
        <v>1E-3</v>
      </c>
      <c r="C283" t="s">
        <v>3892</v>
      </c>
      <c r="D283" t="str">
        <f>VLOOKUP(C283,'MASTER KEY'!$A$2:$B$2986,2,FALSE)</f>
        <v>Bacillariophyceae spp 0077</v>
      </c>
      <c r="E283" s="66"/>
    </row>
    <row r="284" spans="1:5">
      <c r="A284" t="s">
        <v>5876</v>
      </c>
      <c r="B284">
        <v>1E-3</v>
      </c>
      <c r="C284" t="s">
        <v>3893</v>
      </c>
      <c r="D284" t="str">
        <f>VLOOKUP(C284,'MASTER KEY'!$A$2:$B$2986,2,FALSE)</f>
        <v>Bacillariophyceae spp 0078</v>
      </c>
      <c r="E284" s="66"/>
    </row>
    <row r="285" spans="1:5">
      <c r="A285" t="s">
        <v>5877</v>
      </c>
      <c r="B285">
        <v>1E-3</v>
      </c>
      <c r="C285" t="s">
        <v>3894</v>
      </c>
      <c r="D285" t="str">
        <f>VLOOKUP(C285,'MASTER KEY'!$A$2:$B$2986,2,FALSE)</f>
        <v>Bacillariophyceae spp 0079</v>
      </c>
      <c r="E285" s="66"/>
    </row>
    <row r="286" spans="1:5">
      <c r="A286" t="s">
        <v>5878</v>
      </c>
      <c r="B286">
        <v>1E-3</v>
      </c>
      <c r="C286" t="s">
        <v>3895</v>
      </c>
      <c r="D286" t="str">
        <f>VLOOKUP(C286,'MASTER KEY'!$A$2:$B$2986,2,FALSE)</f>
        <v>Bacillariophyceae spp 0080</v>
      </c>
      <c r="E286" s="66"/>
    </row>
    <row r="287" spans="1:5">
      <c r="A287" t="s">
        <v>5879</v>
      </c>
      <c r="B287">
        <v>1E-3</v>
      </c>
      <c r="C287" t="s">
        <v>3896</v>
      </c>
      <c r="D287" t="str">
        <f>VLOOKUP(C287,'MASTER KEY'!$A$2:$B$2986,2,FALSE)</f>
        <v>Bacillariophyceae spp 0081</v>
      </c>
      <c r="E287" s="66"/>
    </row>
    <row r="288" spans="1:5">
      <c r="A288" t="s">
        <v>5880</v>
      </c>
      <c r="B288">
        <v>1E-3</v>
      </c>
      <c r="C288" t="s">
        <v>3897</v>
      </c>
      <c r="D288" t="str">
        <f>VLOOKUP(C288,'MASTER KEY'!$A$2:$B$2986,2,FALSE)</f>
        <v>Bacillariophyceae spp 0082</v>
      </c>
      <c r="E288" s="66"/>
    </row>
    <row r="289" spans="1:5">
      <c r="A289" t="s">
        <v>5881</v>
      </c>
      <c r="B289">
        <v>1E-3</v>
      </c>
      <c r="C289" t="s">
        <v>3898</v>
      </c>
      <c r="D289" t="str">
        <f>VLOOKUP(C289,'MASTER KEY'!$A$2:$B$2986,2,FALSE)</f>
        <v>Bacillariophyceae spp 0083</v>
      </c>
      <c r="E289" s="66"/>
    </row>
    <row r="290" spans="1:5">
      <c r="A290" t="s">
        <v>5882</v>
      </c>
      <c r="B290">
        <v>1E-3</v>
      </c>
      <c r="C290" t="s">
        <v>3899</v>
      </c>
      <c r="D290" t="str">
        <f>VLOOKUP(C290,'MASTER KEY'!$A$2:$B$2986,2,FALSE)</f>
        <v>Bacillariophyceae spp 0084</v>
      </c>
      <c r="E290" s="66"/>
    </row>
    <row r="291" spans="1:5">
      <c r="A291" t="s">
        <v>5883</v>
      </c>
      <c r="B291">
        <v>1E-3</v>
      </c>
      <c r="C291" t="s">
        <v>3900</v>
      </c>
      <c r="D291" t="str">
        <f>VLOOKUP(C291,'MASTER KEY'!$A$2:$B$2986,2,FALSE)</f>
        <v>Bacillariophyceae spp 0085</v>
      </c>
      <c r="E291" s="66"/>
    </row>
    <row r="292" spans="1:5">
      <c r="A292" t="s">
        <v>5884</v>
      </c>
      <c r="B292">
        <v>1E-3</v>
      </c>
      <c r="C292" t="s">
        <v>3901</v>
      </c>
      <c r="D292" t="str">
        <f>VLOOKUP(C292,'MASTER KEY'!$A$2:$B$2986,2,FALSE)</f>
        <v>Bacillariophyceae spp 0086</v>
      </c>
      <c r="E292" s="66"/>
    </row>
    <row r="293" spans="1:5">
      <c r="A293" t="s">
        <v>5885</v>
      </c>
      <c r="B293">
        <v>1E-3</v>
      </c>
      <c r="C293" t="s">
        <v>3902</v>
      </c>
      <c r="D293" t="str">
        <f>VLOOKUP(C293,'MASTER KEY'!$A$2:$B$2986,2,FALSE)</f>
        <v>Bacillariophyceae spp 0087</v>
      </c>
      <c r="E293" s="66"/>
    </row>
    <row r="294" spans="1:5">
      <c r="A294" t="s">
        <v>5886</v>
      </c>
      <c r="B294">
        <v>1E-3</v>
      </c>
      <c r="C294" t="s">
        <v>3903</v>
      </c>
      <c r="D294" t="str">
        <f>VLOOKUP(C294,'MASTER KEY'!$A$2:$B$2986,2,FALSE)</f>
        <v>Bacillariophyceae spp 0088</v>
      </c>
      <c r="E294" s="66"/>
    </row>
    <row r="295" spans="1:5">
      <c r="A295" t="s">
        <v>5887</v>
      </c>
      <c r="B295">
        <v>1E-3</v>
      </c>
      <c r="C295" t="s">
        <v>3904</v>
      </c>
      <c r="D295" t="str">
        <f>VLOOKUP(C295,'MASTER KEY'!$A$2:$B$2986,2,FALSE)</f>
        <v>Bacillariophyceae spp 0089</v>
      </c>
      <c r="E295" s="66"/>
    </row>
    <row r="296" spans="1:5">
      <c r="A296" t="s">
        <v>5888</v>
      </c>
      <c r="B296">
        <v>1E-3</v>
      </c>
      <c r="C296" t="s">
        <v>3905</v>
      </c>
      <c r="D296" t="str">
        <f>VLOOKUP(C296,'MASTER KEY'!$A$2:$B$2986,2,FALSE)</f>
        <v>Bacillariophyceae spp 0090</v>
      </c>
      <c r="E296" s="66"/>
    </row>
    <row r="297" spans="1:5">
      <c r="A297" t="s">
        <v>5889</v>
      </c>
      <c r="B297">
        <v>1E-3</v>
      </c>
      <c r="C297" t="s">
        <v>3906</v>
      </c>
      <c r="D297" t="str">
        <f>VLOOKUP(C297,'MASTER KEY'!$A$2:$B$2986,2,FALSE)</f>
        <v>Bacillariophyceae spp 0091</v>
      </c>
      <c r="E297" s="66"/>
    </row>
    <row r="298" spans="1:5">
      <c r="A298" t="s">
        <v>5890</v>
      </c>
      <c r="B298">
        <v>1E-3</v>
      </c>
      <c r="C298" t="s">
        <v>3907</v>
      </c>
      <c r="D298" t="str">
        <f>VLOOKUP(C298,'MASTER KEY'!$A$2:$B$2986,2,FALSE)</f>
        <v>Bacillariophyceae spp 0092</v>
      </c>
      <c r="E298" s="66"/>
    </row>
    <row r="299" spans="1:5">
      <c r="A299" t="s">
        <v>5891</v>
      </c>
      <c r="B299">
        <v>1E-3</v>
      </c>
      <c r="C299" t="s">
        <v>3908</v>
      </c>
      <c r="D299" t="str">
        <f>VLOOKUP(C299,'MASTER KEY'!$A$2:$B$2986,2,FALSE)</f>
        <v>Bacillariophyceae spp 0093</v>
      </c>
      <c r="E299" s="66"/>
    </row>
    <row r="300" spans="1:5">
      <c r="A300" t="s">
        <v>5892</v>
      </c>
      <c r="B300">
        <v>1E-3</v>
      </c>
      <c r="C300" t="s">
        <v>3909</v>
      </c>
      <c r="D300" t="str">
        <f>VLOOKUP(C300,'MASTER KEY'!$A$2:$B$2986,2,FALSE)</f>
        <v>Bacillariophyceae spp 0094</v>
      </c>
      <c r="E300" s="66"/>
    </row>
    <row r="301" spans="1:5">
      <c r="A301" t="s">
        <v>5893</v>
      </c>
      <c r="B301">
        <v>1E-3</v>
      </c>
      <c r="C301" t="s">
        <v>3910</v>
      </c>
      <c r="D301" t="str">
        <f>VLOOKUP(C301,'MASTER KEY'!$A$2:$B$2986,2,FALSE)</f>
        <v>Bacillariophyceae spp 0095</v>
      </c>
      <c r="E301" s="66"/>
    </row>
    <row r="302" spans="1:5">
      <c r="A302" t="s">
        <v>5894</v>
      </c>
      <c r="B302">
        <v>1E-3</v>
      </c>
      <c r="C302" t="s">
        <v>3911</v>
      </c>
      <c r="D302" t="str">
        <f>VLOOKUP(C302,'MASTER KEY'!$A$2:$B$2986,2,FALSE)</f>
        <v>Bacillariophyceae spp 0096</v>
      </c>
      <c r="E302" s="66"/>
    </row>
    <row r="303" spans="1:5">
      <c r="A303" t="s">
        <v>5895</v>
      </c>
      <c r="B303">
        <v>1E-3</v>
      </c>
      <c r="C303" t="s">
        <v>3912</v>
      </c>
      <c r="D303" t="str">
        <f>VLOOKUP(C303,'MASTER KEY'!$A$2:$B$2986,2,FALSE)</f>
        <v>Bacillariophyceae spp 0097</v>
      </c>
      <c r="E303" s="66"/>
    </row>
    <row r="304" spans="1:5">
      <c r="A304" t="s">
        <v>5896</v>
      </c>
      <c r="B304">
        <v>1E-3</v>
      </c>
      <c r="C304" t="s">
        <v>3913</v>
      </c>
      <c r="D304" t="str">
        <f>VLOOKUP(C304,'MASTER KEY'!$A$2:$B$2986,2,FALSE)</f>
        <v>Bacillariophyceae spp 0098</v>
      </c>
      <c r="E304" s="66"/>
    </row>
    <row r="305" spans="1:5">
      <c r="A305" t="s">
        <v>5897</v>
      </c>
      <c r="B305">
        <v>1E-3</v>
      </c>
      <c r="C305" t="s">
        <v>3914</v>
      </c>
      <c r="D305" t="str">
        <f>VLOOKUP(C305,'MASTER KEY'!$A$2:$B$2986,2,FALSE)</f>
        <v>Bacillariophyceae spp 0099</v>
      </c>
      <c r="E305" s="66"/>
    </row>
    <row r="306" spans="1:5">
      <c r="A306" t="s">
        <v>5898</v>
      </c>
      <c r="B306">
        <v>1E-3</v>
      </c>
      <c r="C306" t="s">
        <v>3915</v>
      </c>
      <c r="D306" t="str">
        <f>VLOOKUP(C306,'MASTER KEY'!$A$2:$B$2986,2,FALSE)</f>
        <v>Bacillariophyceae spp 0100</v>
      </c>
      <c r="E306" s="66"/>
    </row>
    <row r="307" spans="1:5">
      <c r="A307" t="s">
        <v>5899</v>
      </c>
      <c r="B307">
        <v>1E-3</v>
      </c>
      <c r="C307" t="s">
        <v>3916</v>
      </c>
      <c r="D307" t="str">
        <f>VLOOKUP(C307,'MASTER KEY'!$A$2:$B$2986,2,FALSE)</f>
        <v>Bacillariophyceae spp 0101</v>
      </c>
      <c r="E307" s="66"/>
    </row>
    <row r="308" spans="1:5">
      <c r="A308" t="s">
        <v>5900</v>
      </c>
      <c r="B308">
        <v>1E-3</v>
      </c>
      <c r="C308" t="s">
        <v>3917</v>
      </c>
      <c r="D308" t="str">
        <f>VLOOKUP(C308,'MASTER KEY'!$A$2:$B$2986,2,FALSE)</f>
        <v>Bacillariophyceae spp 0102</v>
      </c>
      <c r="E308" s="66"/>
    </row>
    <row r="309" spans="1:5">
      <c r="A309" t="s">
        <v>5901</v>
      </c>
      <c r="B309">
        <v>1E-3</v>
      </c>
      <c r="C309" t="s">
        <v>3918</v>
      </c>
      <c r="D309" t="str">
        <f>VLOOKUP(C309,'MASTER KEY'!$A$2:$B$2986,2,FALSE)</f>
        <v>Bacillariophyceae spp 0103</v>
      </c>
      <c r="E309" s="66"/>
    </row>
    <row r="310" spans="1:5">
      <c r="A310" t="s">
        <v>5902</v>
      </c>
      <c r="B310">
        <v>1E-3</v>
      </c>
      <c r="C310" t="s">
        <v>3919</v>
      </c>
      <c r="D310" t="str">
        <f>VLOOKUP(C310,'MASTER KEY'!$A$2:$B$2986,2,FALSE)</f>
        <v>Bacillariophyceae spp 0104</v>
      </c>
      <c r="E310" s="66"/>
    </row>
    <row r="311" spans="1:5">
      <c r="A311" t="s">
        <v>5903</v>
      </c>
      <c r="B311">
        <v>1E-3</v>
      </c>
      <c r="C311" t="s">
        <v>3920</v>
      </c>
      <c r="D311" t="str">
        <f>VLOOKUP(C311,'MASTER KEY'!$A$2:$B$2986,2,FALSE)</f>
        <v>Bacillariophyceae spp 0105</v>
      </c>
      <c r="E311" s="66"/>
    </row>
    <row r="312" spans="1:5">
      <c r="A312" t="s">
        <v>5904</v>
      </c>
      <c r="B312">
        <v>1E-3</v>
      </c>
      <c r="C312" t="s">
        <v>3921</v>
      </c>
      <c r="D312" t="str">
        <f>VLOOKUP(C312,'MASTER KEY'!$A$2:$B$2986,2,FALSE)</f>
        <v>Bacillariophyceae spp 0106</v>
      </c>
      <c r="E312" s="66"/>
    </row>
    <row r="313" spans="1:5">
      <c r="A313" t="s">
        <v>5905</v>
      </c>
      <c r="B313">
        <v>1E-3</v>
      </c>
      <c r="C313" t="s">
        <v>3922</v>
      </c>
      <c r="D313" t="str">
        <f>VLOOKUP(C313,'MASTER KEY'!$A$2:$B$2986,2,FALSE)</f>
        <v>Bacillariophyceae spp 0107</v>
      </c>
      <c r="E313" s="66"/>
    </row>
    <row r="314" spans="1:5">
      <c r="A314" t="s">
        <v>5906</v>
      </c>
      <c r="B314">
        <v>1E-3</v>
      </c>
      <c r="C314" t="s">
        <v>3923</v>
      </c>
      <c r="D314" t="str">
        <f>VLOOKUP(C314,'MASTER KEY'!$A$2:$B$2986,2,FALSE)</f>
        <v>Bacillariophyceae spp 0108</v>
      </c>
      <c r="E314" s="66"/>
    </row>
    <row r="315" spans="1:5">
      <c r="A315" t="s">
        <v>5907</v>
      </c>
      <c r="B315">
        <v>1E-3</v>
      </c>
      <c r="C315" t="s">
        <v>3924</v>
      </c>
      <c r="D315" t="str">
        <f>VLOOKUP(C315,'MASTER KEY'!$A$2:$B$2986,2,FALSE)</f>
        <v>Bacillariophyceae spp 0109</v>
      </c>
      <c r="E315" s="66"/>
    </row>
    <row r="316" spans="1:5">
      <c r="A316" t="s">
        <v>5908</v>
      </c>
      <c r="B316">
        <v>1E-3</v>
      </c>
      <c r="C316" t="s">
        <v>3925</v>
      </c>
      <c r="D316" t="str">
        <f>VLOOKUP(C316,'MASTER KEY'!$A$2:$B$2986,2,FALSE)</f>
        <v>Bacillariophyceae spp 0110</v>
      </c>
      <c r="E316" s="66"/>
    </row>
    <row r="317" spans="1:5">
      <c r="A317" t="s">
        <v>5909</v>
      </c>
      <c r="B317">
        <v>1E-3</v>
      </c>
      <c r="C317" t="s">
        <v>3926</v>
      </c>
      <c r="D317" t="str">
        <f>VLOOKUP(C317,'MASTER KEY'!$A$2:$B$2986,2,FALSE)</f>
        <v>Bacillariophyceae spp 0111</v>
      </c>
      <c r="E317" s="66"/>
    </row>
    <row r="318" spans="1:5">
      <c r="A318" t="s">
        <v>5910</v>
      </c>
      <c r="B318">
        <v>1E-3</v>
      </c>
      <c r="C318" t="s">
        <v>3927</v>
      </c>
      <c r="D318" t="str">
        <f>VLOOKUP(C318,'MASTER KEY'!$A$2:$B$2986,2,FALSE)</f>
        <v>Bacillariophyceae spp 0112</v>
      </c>
      <c r="E318" s="66"/>
    </row>
    <row r="319" spans="1:5">
      <c r="A319" t="s">
        <v>5911</v>
      </c>
      <c r="B319">
        <v>1E-3</v>
      </c>
      <c r="C319" t="s">
        <v>3928</v>
      </c>
      <c r="D319" t="str">
        <f>VLOOKUP(C319,'MASTER KEY'!$A$2:$B$2986,2,FALSE)</f>
        <v>Bacillariophyceae spp 0113</v>
      </c>
      <c r="E319" s="66"/>
    </row>
    <row r="320" spans="1:5">
      <c r="A320" t="s">
        <v>5912</v>
      </c>
      <c r="B320">
        <v>1E-3</v>
      </c>
      <c r="C320" t="s">
        <v>3929</v>
      </c>
      <c r="D320" t="str">
        <f>VLOOKUP(C320,'MASTER KEY'!$A$2:$B$2986,2,FALSE)</f>
        <v>Bacillariophyceae spp 0114</v>
      </c>
      <c r="E320" s="66"/>
    </row>
    <row r="321" spans="1:5">
      <c r="A321" t="s">
        <v>5913</v>
      </c>
      <c r="B321">
        <v>1E-3</v>
      </c>
      <c r="C321" t="s">
        <v>3930</v>
      </c>
      <c r="D321" t="str">
        <f>VLOOKUP(C321,'MASTER KEY'!$A$2:$B$2986,2,FALSE)</f>
        <v>Bacillariophyceae spp 0115</v>
      </c>
      <c r="E321" s="66"/>
    </row>
    <row r="322" spans="1:5">
      <c r="A322" t="s">
        <v>5914</v>
      </c>
      <c r="B322">
        <v>1E-3</v>
      </c>
      <c r="C322" t="s">
        <v>3931</v>
      </c>
      <c r="D322" t="str">
        <f>VLOOKUP(C322,'MASTER KEY'!$A$2:$B$2986,2,FALSE)</f>
        <v>Bacillariophyceae spp 0116</v>
      </c>
      <c r="E322" s="66"/>
    </row>
    <row r="323" spans="1:5">
      <c r="A323" t="s">
        <v>5915</v>
      </c>
      <c r="B323">
        <v>1E-3</v>
      </c>
      <c r="C323" t="s">
        <v>3932</v>
      </c>
      <c r="D323" t="str">
        <f>VLOOKUP(C323,'MASTER KEY'!$A$2:$B$2986,2,FALSE)</f>
        <v>Bacillariophyceae spp 0117</v>
      </c>
      <c r="E323" s="66"/>
    </row>
    <row r="324" spans="1:5">
      <c r="A324" t="s">
        <v>6028</v>
      </c>
      <c r="B324">
        <v>1E-3</v>
      </c>
      <c r="C324" t="s">
        <v>4336</v>
      </c>
      <c r="D324" t="str">
        <f>VLOOKUP(C324,'MASTER KEY'!$A$2:$B$2986,2,FALSE)</f>
        <v>Dictyocha fibula</v>
      </c>
      <c r="E324" s="66"/>
    </row>
    <row r="325" spans="1:5">
      <c r="A325" t="s">
        <v>2680</v>
      </c>
      <c r="B325">
        <v>1E-3</v>
      </c>
      <c r="C325" t="s">
        <v>4337</v>
      </c>
      <c r="D325" t="str">
        <f>VLOOKUP(C325,'MASTER KEY'!$A$2:$B$2986,2,FALSE)</f>
        <v>Dictyocha octonaria</v>
      </c>
      <c r="E325" s="66"/>
    </row>
    <row r="326" spans="1:5">
      <c r="A326" t="s">
        <v>6029</v>
      </c>
      <c r="B326">
        <v>1E-3</v>
      </c>
      <c r="C326" t="s">
        <v>4347</v>
      </c>
      <c r="D326" t="str">
        <f>VLOOKUP(C326,'MASTER KEY'!$A$2:$B$2986,2,FALSE)</f>
        <v>Dictyoneis spp 0001</v>
      </c>
      <c r="E326" s="66"/>
    </row>
    <row r="327" spans="1:5">
      <c r="A327" t="s">
        <v>6030</v>
      </c>
      <c r="B327">
        <v>1E-3</v>
      </c>
      <c r="C327" t="s">
        <v>4349</v>
      </c>
      <c r="D327" t="str">
        <f>VLOOKUP(C327,'MASTER KEY'!$A$2:$B$2986,2,FALSE)</f>
        <v>Dimerogramma spp 0001</v>
      </c>
      <c r="E327" s="66"/>
    </row>
    <row r="328" spans="1:5">
      <c r="A328" t="s">
        <v>6031</v>
      </c>
      <c r="B328">
        <v>1E-3</v>
      </c>
      <c r="C328" t="s">
        <v>4351</v>
      </c>
      <c r="D328" t="str">
        <f>VLOOKUP(C328,'MASTER KEY'!$A$2:$B$2986,2,FALSE)</f>
        <v>Dinoflagellate spp 0001</v>
      </c>
      <c r="E328" s="66"/>
    </row>
    <row r="329" spans="1:5">
      <c r="A329" t="s">
        <v>6032</v>
      </c>
      <c r="B329">
        <v>1E-3</v>
      </c>
      <c r="C329" t="s">
        <v>4352</v>
      </c>
      <c r="D329" t="str">
        <f>VLOOKUP(C329,'MASTER KEY'!$A$2:$B$2986,2,FALSE)</f>
        <v>Dinoflagellate spp 0002</v>
      </c>
      <c r="E329" s="66"/>
    </row>
    <row r="330" spans="1:5">
      <c r="A330" t="s">
        <v>6033</v>
      </c>
      <c r="B330">
        <v>1E-3</v>
      </c>
      <c r="C330" t="s">
        <v>4353</v>
      </c>
      <c r="D330" t="str">
        <f>VLOOKUP(C330,'MASTER KEY'!$A$2:$B$2986,2,FALSE)</f>
        <v>Dinoflagellate spp 0003</v>
      </c>
      <c r="E330" s="66"/>
    </row>
    <row r="331" spans="1:5">
      <c r="A331" t="s">
        <v>6034</v>
      </c>
      <c r="B331">
        <v>1E-3</v>
      </c>
      <c r="C331" t="s">
        <v>4354</v>
      </c>
      <c r="D331" t="str">
        <f>VLOOKUP(C331,'MASTER KEY'!$A$2:$B$2986,2,FALSE)</f>
        <v>Dinoflagellate spp 0004</v>
      </c>
      <c r="E331" s="66"/>
    </row>
    <row r="332" spans="1:5">
      <c r="A332" t="s">
        <v>6035</v>
      </c>
      <c r="B332">
        <v>1E-3</v>
      </c>
      <c r="C332" t="s">
        <v>4355</v>
      </c>
      <c r="D332" t="str">
        <f>VLOOKUP(C332,'MASTER KEY'!$A$2:$B$2986,2,FALSE)</f>
        <v>Dinoflagellate spp 0005</v>
      </c>
      <c r="E332" s="66"/>
    </row>
    <row r="333" spans="1:5">
      <c r="A333" t="s">
        <v>6036</v>
      </c>
      <c r="B333">
        <v>1E-3</v>
      </c>
      <c r="C333" t="s">
        <v>4356</v>
      </c>
      <c r="D333" t="str">
        <f>VLOOKUP(C333,'MASTER KEY'!$A$2:$B$2986,2,FALSE)</f>
        <v>Dinoflagellate spp 0006</v>
      </c>
      <c r="E333" s="66"/>
    </row>
    <row r="334" spans="1:5">
      <c r="A334" t="s">
        <v>6037</v>
      </c>
      <c r="B334">
        <v>1E-3</v>
      </c>
      <c r="C334" t="s">
        <v>4357</v>
      </c>
      <c r="D334" t="str">
        <f>VLOOKUP(C334,'MASTER KEY'!$A$2:$B$2986,2,FALSE)</f>
        <v>Dinoflagellate spp 0007</v>
      </c>
      <c r="E334" s="66"/>
    </row>
    <row r="335" spans="1:5">
      <c r="A335" t="s">
        <v>6038</v>
      </c>
      <c r="B335">
        <v>1E-3</v>
      </c>
      <c r="C335" t="s">
        <v>4358</v>
      </c>
      <c r="D335" t="str">
        <f>VLOOKUP(C335,'MASTER KEY'!$A$2:$B$2986,2,FALSE)</f>
        <v>Dinoflagellate spp 0008</v>
      </c>
      <c r="E335" s="66"/>
    </row>
    <row r="336" spans="1:5">
      <c r="A336" t="s">
        <v>6039</v>
      </c>
      <c r="B336">
        <v>1E-3</v>
      </c>
      <c r="C336" t="s">
        <v>4359</v>
      </c>
      <c r="D336" t="str">
        <f>VLOOKUP(C336,'MASTER KEY'!$A$2:$B$2986,2,FALSE)</f>
        <v>Dinoflagellate spp 0009</v>
      </c>
      <c r="E336" s="66"/>
    </row>
    <row r="337" spans="1:5">
      <c r="A337" t="s">
        <v>6040</v>
      </c>
      <c r="B337">
        <v>1E-3</v>
      </c>
      <c r="C337" t="s">
        <v>4360</v>
      </c>
      <c r="D337" t="str">
        <f>VLOOKUP(C337,'MASTER KEY'!$A$2:$B$2986,2,FALSE)</f>
        <v>Dinoflagellate spp 0010</v>
      </c>
      <c r="E337" s="66"/>
    </row>
    <row r="338" spans="1:5">
      <c r="A338" t="s">
        <v>6041</v>
      </c>
      <c r="B338">
        <v>1E-3</v>
      </c>
      <c r="C338" t="s">
        <v>4361</v>
      </c>
      <c r="D338" t="str">
        <f>VLOOKUP(C338,'MASTER KEY'!$A$2:$B$2986,2,FALSE)</f>
        <v>Dinoflagellate spp 0011</v>
      </c>
      <c r="E338" s="66"/>
    </row>
    <row r="339" spans="1:5">
      <c r="A339" t="s">
        <v>6042</v>
      </c>
      <c r="B339">
        <v>1E-3</v>
      </c>
      <c r="C339" t="s">
        <v>4362</v>
      </c>
      <c r="D339" t="str">
        <f>VLOOKUP(C339,'MASTER KEY'!$A$2:$B$2986,2,FALSE)</f>
        <v>Dinoflagellate spp 0012</v>
      </c>
      <c r="E339" s="66"/>
    </row>
    <row r="340" spans="1:5">
      <c r="A340" t="s">
        <v>6043</v>
      </c>
      <c r="B340">
        <v>1E-3</v>
      </c>
      <c r="C340" t="s">
        <v>4363</v>
      </c>
      <c r="D340" t="str">
        <f>VLOOKUP(C340,'MASTER KEY'!$A$2:$B$2986,2,FALSE)</f>
        <v>Dinoflagellate spp 0013</v>
      </c>
      <c r="E340" s="66"/>
    </row>
    <row r="341" spans="1:5">
      <c r="A341" t="s">
        <v>6044</v>
      </c>
      <c r="B341">
        <v>1E-3</v>
      </c>
      <c r="C341" t="s">
        <v>4364</v>
      </c>
      <c r="D341" t="str">
        <f>VLOOKUP(C341,'MASTER KEY'!$A$2:$B$2986,2,FALSE)</f>
        <v>Dinoflagellate spp 0014</v>
      </c>
      <c r="E341" s="66"/>
    </row>
    <row r="342" spans="1:5">
      <c r="A342" t="s">
        <v>6045</v>
      </c>
      <c r="B342">
        <v>1E-3</v>
      </c>
      <c r="C342" t="s">
        <v>4365</v>
      </c>
      <c r="D342" t="str">
        <f>VLOOKUP(C342,'MASTER KEY'!$A$2:$B$2986,2,FALSE)</f>
        <v>Dinoflagellate spp 0015</v>
      </c>
      <c r="E342" s="66"/>
    </row>
    <row r="343" spans="1:5">
      <c r="A343" t="s">
        <v>6046</v>
      </c>
      <c r="B343">
        <v>1E-3</v>
      </c>
      <c r="C343" t="s">
        <v>4366</v>
      </c>
      <c r="D343" t="str">
        <f>VLOOKUP(C343,'MASTER KEY'!$A$2:$B$2986,2,FALSE)</f>
        <v>Dinoflagellate spp 0016</v>
      </c>
      <c r="E343" s="66"/>
    </row>
    <row r="344" spans="1:5">
      <c r="A344" t="s">
        <v>6047</v>
      </c>
      <c r="B344">
        <v>1E-3</v>
      </c>
      <c r="C344" t="s">
        <v>4367</v>
      </c>
      <c r="D344" t="str">
        <f>VLOOKUP(C344,'MASTER KEY'!$A$2:$B$2986,2,FALSE)</f>
        <v>Dinoflagellate spp 0017</v>
      </c>
      <c r="E344" s="66"/>
    </row>
    <row r="345" spans="1:5">
      <c r="A345" t="s">
        <v>6048</v>
      </c>
      <c r="B345">
        <v>1E-3</v>
      </c>
      <c r="C345" t="s">
        <v>4368</v>
      </c>
      <c r="D345" t="str">
        <f>VLOOKUP(C345,'MASTER KEY'!$A$2:$B$2986,2,FALSE)</f>
        <v>Dinoflagellate spp 0018</v>
      </c>
      <c r="E345" s="66"/>
    </row>
    <row r="346" spans="1:5">
      <c r="A346" t="s">
        <v>6049</v>
      </c>
      <c r="B346">
        <v>1E-3</v>
      </c>
      <c r="C346" t="s">
        <v>4369</v>
      </c>
      <c r="D346" t="str">
        <f>VLOOKUP(C346,'MASTER KEY'!$A$2:$B$2986,2,FALSE)</f>
        <v>Dinoflagellate spp 0019</v>
      </c>
      <c r="E346" s="66"/>
    </row>
    <row r="347" spans="1:5">
      <c r="A347" t="s">
        <v>6050</v>
      </c>
      <c r="B347">
        <v>1E-3</v>
      </c>
      <c r="C347" t="s">
        <v>4370</v>
      </c>
      <c r="D347" t="str">
        <f>VLOOKUP(C347,'MASTER KEY'!$A$2:$B$2986,2,FALSE)</f>
        <v>Dinoflagellate spp 0020</v>
      </c>
      <c r="E347" s="66"/>
    </row>
    <row r="348" spans="1:5">
      <c r="A348" t="s">
        <v>6051</v>
      </c>
      <c r="B348">
        <v>1E-3</v>
      </c>
      <c r="C348" t="s">
        <v>4371</v>
      </c>
      <c r="D348" t="str">
        <f>VLOOKUP(C348,'MASTER KEY'!$A$2:$B$2986,2,FALSE)</f>
        <v>Dinoflagellate spp 0021</v>
      </c>
      <c r="E348" s="66"/>
    </row>
    <row r="349" spans="1:5">
      <c r="A349" t="s">
        <v>6052</v>
      </c>
      <c r="B349">
        <v>1E-3</v>
      </c>
      <c r="C349" t="s">
        <v>4372</v>
      </c>
      <c r="D349" t="str">
        <f>VLOOKUP(C349,'MASTER KEY'!$A$2:$B$2986,2,FALSE)</f>
        <v>Dinoflagellate spp 0022</v>
      </c>
      <c r="E349" s="66"/>
    </row>
    <row r="350" spans="1:5">
      <c r="A350" t="s">
        <v>6053</v>
      </c>
      <c r="B350">
        <v>1E-3</v>
      </c>
      <c r="C350" t="s">
        <v>4373</v>
      </c>
      <c r="D350" t="str">
        <f>VLOOKUP(C350,'MASTER KEY'!$A$2:$B$2986,2,FALSE)</f>
        <v>Dinoflagellate spp 0023</v>
      </c>
      <c r="E350" s="66"/>
    </row>
    <row r="351" spans="1:5">
      <c r="A351" t="s">
        <v>6054</v>
      </c>
      <c r="B351">
        <v>1E-3</v>
      </c>
      <c r="C351" t="s">
        <v>4374</v>
      </c>
      <c r="D351" t="str">
        <f>VLOOKUP(C351,'MASTER KEY'!$A$2:$B$2986,2,FALSE)</f>
        <v>Dinoflagellate spp 0024</v>
      </c>
      <c r="E351" s="66"/>
    </row>
    <row r="352" spans="1:5">
      <c r="A352" t="s">
        <v>6055</v>
      </c>
      <c r="B352">
        <v>1E-3</v>
      </c>
      <c r="C352" t="s">
        <v>4375</v>
      </c>
      <c r="D352" t="str">
        <f>VLOOKUP(C352,'MASTER KEY'!$A$2:$B$2986,2,FALSE)</f>
        <v>Dinoflagellate spp 0025</v>
      </c>
      <c r="E352" s="66"/>
    </row>
    <row r="353" spans="1:5">
      <c r="A353" t="s">
        <v>6056</v>
      </c>
      <c r="B353">
        <v>1E-3</v>
      </c>
      <c r="C353" t="s">
        <v>4376</v>
      </c>
      <c r="D353" t="str">
        <f>VLOOKUP(C353,'MASTER KEY'!$A$2:$B$2986,2,FALSE)</f>
        <v>Dinoflagellate spp 0026</v>
      </c>
      <c r="E353" s="66"/>
    </row>
    <row r="354" spans="1:5">
      <c r="A354" t="s">
        <v>6057</v>
      </c>
      <c r="B354">
        <v>1E-3</v>
      </c>
      <c r="C354" t="s">
        <v>4377</v>
      </c>
      <c r="D354" t="str">
        <f>VLOOKUP(C354,'MASTER KEY'!$A$2:$B$2986,2,FALSE)</f>
        <v>Dinoflagellate spp 0027</v>
      </c>
      <c r="E354" s="66"/>
    </row>
    <row r="355" spans="1:5">
      <c r="A355" t="s">
        <v>6058</v>
      </c>
      <c r="B355">
        <v>1E-3</v>
      </c>
      <c r="C355" t="s">
        <v>4378</v>
      </c>
      <c r="D355" t="str">
        <f>VLOOKUP(C355,'MASTER KEY'!$A$2:$B$2986,2,FALSE)</f>
        <v>Dinoflagellate spp 0028</v>
      </c>
      <c r="E355" s="66"/>
    </row>
    <row r="356" spans="1:5">
      <c r="A356" t="s">
        <v>6059</v>
      </c>
      <c r="B356">
        <v>1E-3</v>
      </c>
      <c r="C356" t="s">
        <v>4379</v>
      </c>
      <c r="D356" t="str">
        <f>VLOOKUP(C356,'MASTER KEY'!$A$2:$B$2986,2,FALSE)</f>
        <v>Dinoflagellate spp 0029</v>
      </c>
      <c r="E356" s="66"/>
    </row>
    <row r="357" spans="1:5">
      <c r="A357" t="s">
        <v>6060</v>
      </c>
      <c r="B357">
        <v>1E-3</v>
      </c>
      <c r="C357" t="s">
        <v>4380</v>
      </c>
      <c r="D357" t="str">
        <f>VLOOKUP(C357,'MASTER KEY'!$A$2:$B$2986,2,FALSE)</f>
        <v>Dinoflagellate spp 0030</v>
      </c>
      <c r="E357" s="66"/>
    </row>
    <row r="358" spans="1:5">
      <c r="A358" t="s">
        <v>6061</v>
      </c>
      <c r="B358">
        <v>1E-3</v>
      </c>
      <c r="C358" t="s">
        <v>4381</v>
      </c>
      <c r="D358" t="str">
        <f>VLOOKUP(C358,'MASTER KEY'!$A$2:$B$2986,2,FALSE)</f>
        <v>Dinoflagellate spp 0031</v>
      </c>
      <c r="E358" s="66"/>
    </row>
    <row r="359" spans="1:5">
      <c r="A359" t="s">
        <v>6062</v>
      </c>
      <c r="B359">
        <v>1E-3</v>
      </c>
      <c r="C359" t="s">
        <v>4382</v>
      </c>
      <c r="D359" t="str">
        <f>VLOOKUP(C359,'MASTER KEY'!$A$2:$B$2986,2,FALSE)</f>
        <v>Dinoflagellate spp 0032</v>
      </c>
      <c r="E359" s="66"/>
    </row>
    <row r="360" spans="1:5">
      <c r="A360" t="s">
        <v>6063</v>
      </c>
      <c r="B360">
        <v>1E-3</v>
      </c>
      <c r="C360" t="s">
        <v>4383</v>
      </c>
      <c r="D360" t="str">
        <f>VLOOKUP(C360,'MASTER KEY'!$A$2:$B$2986,2,FALSE)</f>
        <v>Dinoflagellate spp 0033</v>
      </c>
      <c r="E360" s="66"/>
    </row>
    <row r="361" spans="1:5">
      <c r="A361" t="s">
        <v>6064</v>
      </c>
      <c r="B361">
        <v>1E-3</v>
      </c>
      <c r="C361" t="s">
        <v>4384</v>
      </c>
      <c r="D361" t="str">
        <f>VLOOKUP(C361,'MASTER KEY'!$A$2:$B$2986,2,FALSE)</f>
        <v>Dinoflagellate spp 0034</v>
      </c>
      <c r="E361" s="66"/>
    </row>
    <row r="362" spans="1:5">
      <c r="A362" t="s">
        <v>6065</v>
      </c>
      <c r="B362">
        <v>1E-3</v>
      </c>
      <c r="C362" t="s">
        <v>4385</v>
      </c>
      <c r="D362" t="str">
        <f>VLOOKUP(C362,'MASTER KEY'!$A$2:$B$2986,2,FALSE)</f>
        <v>Dinoflagellate spp 0035</v>
      </c>
      <c r="E362" s="66"/>
    </row>
    <row r="363" spans="1:5">
      <c r="A363" t="s">
        <v>6066</v>
      </c>
      <c r="B363">
        <v>1E-3</v>
      </c>
      <c r="C363" t="s">
        <v>4386</v>
      </c>
      <c r="D363" t="str">
        <f>VLOOKUP(C363,'MASTER KEY'!$A$2:$B$2986,2,FALSE)</f>
        <v>Dinoflagellate spp 0036</v>
      </c>
      <c r="E363" s="66"/>
    </row>
    <row r="364" spans="1:5">
      <c r="A364" t="s">
        <v>6067</v>
      </c>
      <c r="B364">
        <v>1E-3</v>
      </c>
      <c r="C364" t="s">
        <v>4387</v>
      </c>
      <c r="D364" t="str">
        <f>VLOOKUP(C364,'MASTER KEY'!$A$2:$B$2986,2,FALSE)</f>
        <v>Dinoflagellate spp 0037</v>
      </c>
      <c r="E364" s="66"/>
    </row>
    <row r="365" spans="1:5">
      <c r="A365" t="s">
        <v>2742</v>
      </c>
      <c r="B365">
        <v>1E-3</v>
      </c>
      <c r="C365" t="s">
        <v>4402</v>
      </c>
      <c r="D365" t="str">
        <f>VLOOKUP(C365,'MASTER KEY'!$A$2:$B$2986,2,FALSE)</f>
        <v>Dinophysis acuminata</v>
      </c>
      <c r="E365" s="66"/>
    </row>
    <row r="366" spans="1:5">
      <c r="A366" t="s">
        <v>2745</v>
      </c>
      <c r="B366">
        <v>1E-3</v>
      </c>
      <c r="C366" t="s">
        <v>4405</v>
      </c>
      <c r="D366" t="str">
        <f>VLOOKUP(C366,'MASTER KEY'!$A$2:$B$2986,2,FALSE)</f>
        <v>Dinophysis caudata pediculata</v>
      </c>
      <c r="E366" s="66"/>
    </row>
    <row r="367" spans="1:5">
      <c r="A367" t="s">
        <v>6068</v>
      </c>
      <c r="B367">
        <v>1E-3</v>
      </c>
      <c r="C367" t="s">
        <v>4412</v>
      </c>
      <c r="D367" t="str">
        <f>VLOOKUP(C367,'MASTER KEY'!$A$2:$B$2986,2,FALSE)</f>
        <v>Dinophysis spp 0002</v>
      </c>
      <c r="E367" s="66"/>
    </row>
    <row r="368" spans="1:5">
      <c r="A368" t="s">
        <v>6069</v>
      </c>
      <c r="B368">
        <v>1E-3</v>
      </c>
      <c r="C368" t="s">
        <v>4413</v>
      </c>
      <c r="D368" t="str">
        <f>VLOOKUP(C368,'MASTER KEY'!$A$2:$B$2986,2,FALSE)</f>
        <v>Dinophysis spp 0003</v>
      </c>
      <c r="E368" s="66"/>
    </row>
    <row r="369" spans="1:5">
      <c r="A369" t="s">
        <v>6070</v>
      </c>
      <c r="B369">
        <v>1E-3</v>
      </c>
      <c r="C369" t="s">
        <v>4414</v>
      </c>
      <c r="D369" t="str">
        <f>VLOOKUP(C369,'MASTER KEY'!$A$2:$B$2986,2,FALSE)</f>
        <v>Dinophysis spp 0004</v>
      </c>
      <c r="E369" s="66"/>
    </row>
    <row r="370" spans="1:5">
      <c r="A370" t="s">
        <v>2759</v>
      </c>
      <c r="B370">
        <v>1E-3</v>
      </c>
      <c r="C370" t="s">
        <v>4421</v>
      </c>
      <c r="D370" t="str">
        <f>VLOOKUP(C370,'MASTER KEY'!$A$2:$B$2986,2,FALSE)</f>
        <v>Diploneis bombus</v>
      </c>
      <c r="E370" s="66"/>
    </row>
    <row r="371" spans="1:5">
      <c r="A371" t="s">
        <v>2760</v>
      </c>
      <c r="B371">
        <v>1E-3</v>
      </c>
      <c r="C371" t="s">
        <v>4422</v>
      </c>
      <c r="D371" t="str">
        <f>VLOOKUP(C371,'MASTER KEY'!$A$2:$B$2986,2,FALSE)</f>
        <v>Diploneis chersonensis</v>
      </c>
      <c r="E371" s="66"/>
    </row>
    <row r="372" spans="1:5">
      <c r="A372" t="s">
        <v>2761</v>
      </c>
      <c r="B372">
        <v>1E-3</v>
      </c>
      <c r="C372" t="s">
        <v>4423</v>
      </c>
      <c r="D372" t="str">
        <f>VLOOKUP(C372,'MASTER KEY'!$A$2:$B$2986,2,FALSE)</f>
        <v>Diploneis didyma</v>
      </c>
      <c r="E372" s="66"/>
    </row>
    <row r="373" spans="1:5">
      <c r="A373" t="s">
        <v>2762</v>
      </c>
      <c r="B373">
        <v>1E-3</v>
      </c>
      <c r="C373" t="s">
        <v>4424</v>
      </c>
      <c r="D373" t="str">
        <f>VLOOKUP(C373,'MASTER KEY'!$A$2:$B$2986,2,FALSE)</f>
        <v>Diploneis ovalis</v>
      </c>
      <c r="E373" s="66"/>
    </row>
    <row r="374" spans="1:5">
      <c r="A374" t="s">
        <v>6071</v>
      </c>
      <c r="B374">
        <v>1E-3</v>
      </c>
      <c r="C374" t="s">
        <v>4427</v>
      </c>
      <c r="D374" t="str">
        <f>VLOOKUP(C374,'MASTER KEY'!$A$2:$B$2986,2,FALSE)</f>
        <v>Diploneis spp 0002</v>
      </c>
      <c r="E374" s="66"/>
    </row>
    <row r="375" spans="1:5">
      <c r="A375" t="s">
        <v>6072</v>
      </c>
      <c r="B375">
        <v>1E-3</v>
      </c>
      <c r="C375" t="s">
        <v>4428</v>
      </c>
      <c r="D375" t="str">
        <f>VLOOKUP(C375,'MASTER KEY'!$A$2:$B$2986,2,FALSE)</f>
        <v>Diploneis spp 0003</v>
      </c>
      <c r="E375" s="66"/>
    </row>
    <row r="376" spans="1:5">
      <c r="A376" t="s">
        <v>6073</v>
      </c>
      <c r="B376">
        <v>1E-3</v>
      </c>
      <c r="C376" t="s">
        <v>4429</v>
      </c>
      <c r="D376" t="str">
        <f>VLOOKUP(C376,'MASTER KEY'!$A$2:$B$2986,2,FALSE)</f>
        <v>Diploneis spp 0004</v>
      </c>
      <c r="E376" s="66"/>
    </row>
    <row r="377" spans="1:5">
      <c r="A377" t="s">
        <v>6074</v>
      </c>
      <c r="B377">
        <v>1E-3</v>
      </c>
      <c r="C377" t="s">
        <v>4430</v>
      </c>
      <c r="D377" t="str">
        <f>VLOOKUP(C377,'MASTER KEY'!$A$2:$B$2986,2,FALSE)</f>
        <v>Diploneis spp 0005</v>
      </c>
      <c r="E377" s="66"/>
    </row>
    <row r="378" spans="1:5">
      <c r="A378" t="s">
        <v>6075</v>
      </c>
      <c r="B378">
        <v>1E-3</v>
      </c>
      <c r="C378" t="s">
        <v>4431</v>
      </c>
      <c r="D378" t="str">
        <f>VLOOKUP(C378,'MASTER KEY'!$A$2:$B$2986,2,FALSE)</f>
        <v>Diploneis spp 0006</v>
      </c>
      <c r="E378" s="66"/>
    </row>
    <row r="379" spans="1:5">
      <c r="A379" t="s">
        <v>6076</v>
      </c>
      <c r="B379">
        <v>1E-3</v>
      </c>
      <c r="C379" t="s">
        <v>4432</v>
      </c>
      <c r="D379" t="str">
        <f>VLOOKUP(C379,'MASTER KEY'!$A$2:$B$2986,2,FALSE)</f>
        <v>Diploneis spp 0007</v>
      </c>
      <c r="E379" s="66"/>
    </row>
    <row r="380" spans="1:5">
      <c r="A380" t="s">
        <v>6077</v>
      </c>
      <c r="B380">
        <v>1E-3</v>
      </c>
      <c r="C380" t="s">
        <v>4433</v>
      </c>
      <c r="D380" t="str">
        <f>VLOOKUP(C380,'MASTER KEY'!$A$2:$B$2986,2,FALSE)</f>
        <v>Diploneis spp 0008</v>
      </c>
      <c r="E380" s="66"/>
    </row>
    <row r="381" spans="1:5">
      <c r="A381" t="s">
        <v>6078</v>
      </c>
      <c r="B381">
        <v>1E-3</v>
      </c>
      <c r="C381" t="s">
        <v>4434</v>
      </c>
      <c r="D381" t="str">
        <f>VLOOKUP(C381,'MASTER KEY'!$A$2:$B$2986,2,FALSE)</f>
        <v>Diploneis spp 0009</v>
      </c>
      <c r="E381" s="66"/>
    </row>
    <row r="382" spans="1:5">
      <c r="A382" t="s">
        <v>2773</v>
      </c>
      <c r="B382">
        <v>1E-3</v>
      </c>
      <c r="C382" t="s">
        <v>4437</v>
      </c>
      <c r="D382" t="str">
        <f>VLOOKUP(C382,'MASTER KEY'!$A$2:$B$2986,2,FALSE)</f>
        <v>Diploneis suborbicularis</v>
      </c>
      <c r="E382" s="66"/>
    </row>
    <row r="383" spans="1:5">
      <c r="A383" t="s">
        <v>2774</v>
      </c>
      <c r="B383">
        <v>1E-3</v>
      </c>
      <c r="C383" t="s">
        <v>4438</v>
      </c>
      <c r="D383" t="str">
        <f>VLOOKUP(C383,'MASTER KEY'!$A$2:$B$2986,2,FALSE)</f>
        <v>Diploneis vacillans</v>
      </c>
      <c r="E383" s="66"/>
    </row>
    <row r="384" spans="1:5">
      <c r="A384" t="s">
        <v>6079</v>
      </c>
      <c r="B384">
        <v>1E-3</v>
      </c>
      <c r="C384" t="s">
        <v>4441</v>
      </c>
      <c r="D384" t="str">
        <f>VLOOKUP(C384,'MASTER KEY'!$A$2:$B$2986,2,FALSE)</f>
        <v>Ditylum brightwelii</v>
      </c>
      <c r="E384" s="66"/>
    </row>
    <row r="385" spans="1:5">
      <c r="A385" t="s">
        <v>6080</v>
      </c>
      <c r="B385">
        <v>1E-3</v>
      </c>
      <c r="C385" t="s">
        <v>4450</v>
      </c>
      <c r="D385" t="str">
        <f>VLOOKUP(C385,'MASTER KEY'!$A$2:$B$2986,2,FALSE)</f>
        <v>Donkinia spp 0001</v>
      </c>
      <c r="E385" s="66"/>
    </row>
    <row r="386" spans="1:5">
      <c r="A386" t="s">
        <v>6081</v>
      </c>
      <c r="B386">
        <v>1E-3</v>
      </c>
      <c r="C386" t="s">
        <v>4451</v>
      </c>
      <c r="D386" t="str">
        <f>VLOOKUP(C386,'MASTER KEY'!$A$2:$B$2986,2,FALSE)</f>
        <v>Donkinia spp 0002</v>
      </c>
      <c r="E386" s="66"/>
    </row>
    <row r="387" spans="1:5">
      <c r="A387" t="s">
        <v>2781</v>
      </c>
      <c r="B387">
        <v>1E-3</v>
      </c>
      <c r="C387" t="s">
        <v>4452</v>
      </c>
      <c r="D387" t="str">
        <f>VLOOKUP(C387,'MASTER KEY'!$A$2:$B$2986,2,FALSE)</f>
        <v>Druridgia compressa</v>
      </c>
      <c r="E387" s="66"/>
    </row>
    <row r="388" spans="1:5">
      <c r="A388" t="s">
        <v>2783</v>
      </c>
      <c r="B388">
        <v>1E-3</v>
      </c>
      <c r="C388" t="s">
        <v>4455</v>
      </c>
      <c r="D388" t="str">
        <f>VLOOKUP(C388,'MASTER KEY'!$A$2:$B$2986,2,FALSE)</f>
        <v>Ebria tripartita</v>
      </c>
      <c r="E388" s="66"/>
    </row>
    <row r="389" spans="1:5">
      <c r="A389" t="s">
        <v>2787</v>
      </c>
      <c r="B389">
        <v>1E-3</v>
      </c>
      <c r="C389" t="s">
        <v>4464</v>
      </c>
      <c r="D389" t="str">
        <f>VLOOKUP(C389,'MASTER KEY'!$A$2:$B$2986,2,FALSE)</f>
        <v>Entomoneis tenuistriata</v>
      </c>
      <c r="E389" s="66"/>
    </row>
    <row r="390" spans="1:5">
      <c r="A390" t="s">
        <v>2788</v>
      </c>
      <c r="B390">
        <v>1E-3</v>
      </c>
      <c r="C390" t="s">
        <v>4465</v>
      </c>
      <c r="D390" t="str">
        <f>VLOOKUP(C390,'MASTER KEY'!$A$2:$B$2986,2,FALSE)</f>
        <v>Ephemera planamembranacea</v>
      </c>
      <c r="E390" s="66"/>
    </row>
    <row r="391" spans="1:5">
      <c r="A391" t="s">
        <v>5967</v>
      </c>
      <c r="B391">
        <v>1E-3</v>
      </c>
      <c r="C391" t="s">
        <v>4125</v>
      </c>
      <c r="D391" t="str">
        <f>VLOOKUP(C391,'MASTER KEY'!$A$2:$B$2986,2,FALSE)</f>
        <v>Chlorophyta spp 0005</v>
      </c>
      <c r="E391" s="66"/>
    </row>
    <row r="392" spans="1:5">
      <c r="A392" t="s">
        <v>2795</v>
      </c>
      <c r="B392">
        <v>1E-3</v>
      </c>
      <c r="C392" t="s">
        <v>4472</v>
      </c>
      <c r="D392" t="str">
        <f>VLOOKUP(C392,'MASTER KEY'!$A$2:$B$2986,2,FALSE)</f>
        <v>Eucampia antarctica</v>
      </c>
      <c r="E392" s="66"/>
    </row>
    <row r="393" spans="1:5">
      <c r="A393" t="s">
        <v>2796</v>
      </c>
      <c r="B393">
        <v>1E-3</v>
      </c>
      <c r="C393" t="s">
        <v>4473</v>
      </c>
      <c r="D393" t="str">
        <f>VLOOKUP(C393,'MASTER KEY'!$A$2:$B$2986,2,FALSE)</f>
        <v>Eucampia cornuta</v>
      </c>
      <c r="E393" s="66"/>
    </row>
    <row r="394" spans="1:5">
      <c r="A394" t="s">
        <v>6082</v>
      </c>
      <c r="B394">
        <v>1E-3</v>
      </c>
      <c r="C394" t="s">
        <v>4475</v>
      </c>
      <c r="D394" t="str">
        <f>VLOOKUP(C394,'MASTER KEY'!$A$2:$B$2986,2,FALSE)</f>
        <v>Eucampia spp 0002</v>
      </c>
      <c r="E394" s="66"/>
    </row>
    <row r="395" spans="1:5">
      <c r="A395" t="s">
        <v>6083</v>
      </c>
      <c r="B395">
        <v>1E-3</v>
      </c>
      <c r="C395" t="s">
        <v>4476</v>
      </c>
      <c r="D395" t="str">
        <f>VLOOKUP(C395,'MASTER KEY'!$A$2:$B$2986,2,FALSE)</f>
        <v>Eucampia spp 0003</v>
      </c>
      <c r="E395" s="66"/>
    </row>
    <row r="396" spans="1:5">
      <c r="A396" t="s">
        <v>6084</v>
      </c>
      <c r="B396">
        <v>1E-3</v>
      </c>
      <c r="C396" t="s">
        <v>4477</v>
      </c>
      <c r="D396" t="str">
        <f>VLOOKUP(C396,'MASTER KEY'!$A$2:$B$2986,2,FALSE)</f>
        <v>Eucampia spp 0004</v>
      </c>
      <c r="E396" s="66"/>
    </row>
    <row r="397" spans="1:5">
      <c r="A397" t="s">
        <v>6085</v>
      </c>
      <c r="B397">
        <v>1E-3</v>
      </c>
      <c r="C397" t="s">
        <v>4478</v>
      </c>
      <c r="D397" t="str">
        <f>VLOOKUP(C397,'MASTER KEY'!$A$2:$B$2986,2,FALSE)</f>
        <v>Eucampia spp 0005</v>
      </c>
      <c r="E397" s="66"/>
    </row>
    <row r="398" spans="1:5">
      <c r="A398" t="s">
        <v>6086</v>
      </c>
      <c r="B398">
        <v>1E-3</v>
      </c>
      <c r="C398" t="s">
        <v>4479</v>
      </c>
      <c r="D398" t="str">
        <f>VLOOKUP(C398,'MASTER KEY'!$A$2:$B$2986,2,FALSE)</f>
        <v>Eucampia spp 0006</v>
      </c>
      <c r="E398" s="66"/>
    </row>
    <row r="399" spans="1:5">
      <c r="A399" t="s">
        <v>6087</v>
      </c>
      <c r="B399">
        <v>1E-3</v>
      </c>
      <c r="C399" t="s">
        <v>4480</v>
      </c>
      <c r="D399" t="str">
        <f>VLOOKUP(C399,'MASTER KEY'!$A$2:$B$2986,2,FALSE)</f>
        <v>Eucampia spp 0007</v>
      </c>
      <c r="E399" s="66"/>
    </row>
    <row r="400" spans="1:5">
      <c r="A400" t="s">
        <v>6088</v>
      </c>
      <c r="B400">
        <v>1E-3</v>
      </c>
      <c r="C400" t="s">
        <v>4499</v>
      </c>
      <c r="D400" t="str">
        <f>VLOOKUP(C400,'MASTER KEY'!$A$2:$B$2986,2,FALSE)</f>
        <v>Eutreptiella spp 001</v>
      </c>
      <c r="E400" s="66"/>
    </row>
    <row r="401" spans="1:5">
      <c r="A401" t="s">
        <v>6089</v>
      </c>
      <c r="B401">
        <v>1E-3</v>
      </c>
      <c r="C401" t="s">
        <v>4500</v>
      </c>
      <c r="D401" t="str">
        <f>VLOOKUP(C401,'MASTER KEY'!$A$2:$B$2986,2,FALSE)</f>
        <v>Eutreptiella spp 002</v>
      </c>
      <c r="E401" s="66"/>
    </row>
    <row r="402" spans="1:5">
      <c r="A402" t="s">
        <v>6090</v>
      </c>
      <c r="B402">
        <v>1E-3</v>
      </c>
      <c r="C402" t="s">
        <v>4501</v>
      </c>
      <c r="D402" t="str">
        <f>VLOOKUP(C402,'MASTER KEY'!$A$2:$B$2986,2,FALSE)</f>
        <v>Eutreptiella spp 003</v>
      </c>
      <c r="E402" s="66"/>
    </row>
    <row r="403" spans="1:5">
      <c r="A403" t="s">
        <v>6091</v>
      </c>
      <c r="B403">
        <v>1E-3</v>
      </c>
      <c r="C403" t="s">
        <v>4502</v>
      </c>
      <c r="D403" t="str">
        <f>VLOOKUP(C403,'MASTER KEY'!$A$2:$B$2986,2,FALSE)</f>
        <v>Eutreptiella spp 004</v>
      </c>
      <c r="E403" s="66"/>
    </row>
    <row r="404" spans="1:5">
      <c r="A404" t="s">
        <v>6092</v>
      </c>
      <c r="B404">
        <v>1E-3</v>
      </c>
      <c r="C404" t="s">
        <v>4514</v>
      </c>
      <c r="D404" t="str">
        <f>VLOOKUP(C404,'MASTER KEY'!$A$2:$B$2986,2,FALSE)</f>
        <v>Flagellate spp 0003</v>
      </c>
      <c r="E404" s="66"/>
    </row>
    <row r="405" spans="1:5">
      <c r="A405" t="s">
        <v>6093</v>
      </c>
      <c r="B405">
        <v>1E-3</v>
      </c>
      <c r="C405" t="s">
        <v>4515</v>
      </c>
      <c r="D405" t="str">
        <f>VLOOKUP(C405,'MASTER KEY'!$A$2:$B$2986,2,FALSE)</f>
        <v>Flagellate spp 0004</v>
      </c>
      <c r="E405" s="66"/>
    </row>
    <row r="406" spans="1:5">
      <c r="A406" t="s">
        <v>6094</v>
      </c>
      <c r="B406">
        <v>1E-3</v>
      </c>
      <c r="C406" t="s">
        <v>4516</v>
      </c>
      <c r="D406" t="str">
        <f>VLOOKUP(C406,'MASTER KEY'!$A$2:$B$2986,2,FALSE)</f>
        <v>Flagellate spp 0005</v>
      </c>
      <c r="E406" s="66"/>
    </row>
    <row r="407" spans="1:5">
      <c r="A407" t="s">
        <v>6095</v>
      </c>
      <c r="B407">
        <v>1E-3</v>
      </c>
      <c r="C407" t="s">
        <v>4517</v>
      </c>
      <c r="D407" t="str">
        <f>VLOOKUP(C407,'MASTER KEY'!$A$2:$B$2986,2,FALSE)</f>
        <v>Flagellate spp 0006</v>
      </c>
      <c r="E407" s="66"/>
    </row>
    <row r="408" spans="1:5">
      <c r="A408" t="s">
        <v>6096</v>
      </c>
      <c r="B408">
        <v>1E-3</v>
      </c>
      <c r="C408" t="s">
        <v>4518</v>
      </c>
      <c r="D408" t="str">
        <f>VLOOKUP(C408,'MASTER KEY'!$A$2:$B$2986,2,FALSE)</f>
        <v>Flagellate spp 0007</v>
      </c>
      <c r="E408" s="66"/>
    </row>
    <row r="409" spans="1:5">
      <c r="A409" t="s">
        <v>6097</v>
      </c>
      <c r="B409">
        <v>1E-3</v>
      </c>
      <c r="C409" t="s">
        <v>4519</v>
      </c>
      <c r="D409" t="str">
        <f>VLOOKUP(C409,'MASTER KEY'!$A$2:$B$2986,2,FALSE)</f>
        <v>Flagellate spp 0008</v>
      </c>
      <c r="E409" s="66"/>
    </row>
    <row r="410" spans="1:5">
      <c r="A410" t="s">
        <v>6098</v>
      </c>
      <c r="B410">
        <v>1E-3</v>
      </c>
      <c r="C410" t="s">
        <v>4520</v>
      </c>
      <c r="D410" t="str">
        <f>VLOOKUP(C410,'MASTER KEY'!$A$2:$B$2986,2,FALSE)</f>
        <v>Flagellate spp 0009</v>
      </c>
      <c r="E410" s="66"/>
    </row>
    <row r="411" spans="1:5">
      <c r="A411" t="s">
        <v>6099</v>
      </c>
      <c r="B411">
        <v>1E-3</v>
      </c>
      <c r="C411" t="s">
        <v>4521</v>
      </c>
      <c r="D411" t="str">
        <f>VLOOKUP(C411,'MASTER KEY'!$A$2:$B$2986,2,FALSE)</f>
        <v>Flagellate spp 0010</v>
      </c>
      <c r="E411" s="66"/>
    </row>
    <row r="412" spans="1:5">
      <c r="A412" t="s">
        <v>6100</v>
      </c>
      <c r="B412">
        <v>1E-3</v>
      </c>
      <c r="C412" t="s">
        <v>4522</v>
      </c>
      <c r="D412" t="str">
        <f>VLOOKUP(C412,'MASTER KEY'!$A$2:$B$2986,2,FALSE)</f>
        <v>Flagellate spp 0011</v>
      </c>
      <c r="E412" s="66"/>
    </row>
    <row r="413" spans="1:5">
      <c r="A413" t="s">
        <v>6101</v>
      </c>
      <c r="B413">
        <v>1E-3</v>
      </c>
      <c r="C413" t="s">
        <v>4523</v>
      </c>
      <c r="D413" t="str">
        <f>VLOOKUP(C413,'MASTER KEY'!$A$2:$B$2986,2,FALSE)</f>
        <v>Flagellate spp 0012</v>
      </c>
      <c r="E413" s="66"/>
    </row>
    <row r="414" spans="1:5">
      <c r="A414" t="s">
        <v>6102</v>
      </c>
      <c r="B414">
        <v>1E-3</v>
      </c>
      <c r="C414" t="s">
        <v>4524</v>
      </c>
      <c r="D414" t="str">
        <f>VLOOKUP(C414,'MASTER KEY'!$A$2:$B$2986,2,FALSE)</f>
        <v>Flagellate spp 0013</v>
      </c>
      <c r="E414" s="66"/>
    </row>
    <row r="415" spans="1:5">
      <c r="A415" t="s">
        <v>6103</v>
      </c>
      <c r="B415">
        <v>1E-3</v>
      </c>
      <c r="C415" t="s">
        <v>4525</v>
      </c>
      <c r="D415" t="str">
        <f>VLOOKUP(C415,'MASTER KEY'!$A$2:$B$2986,2,FALSE)</f>
        <v>Flagellate spp 0014</v>
      </c>
      <c r="E415" s="66"/>
    </row>
    <row r="416" spans="1:5">
      <c r="A416" t="s">
        <v>6104</v>
      </c>
      <c r="B416">
        <v>1E-3</v>
      </c>
      <c r="C416" t="s">
        <v>4526</v>
      </c>
      <c r="D416" t="str">
        <f>VLOOKUP(C416,'MASTER KEY'!$A$2:$B$2986,2,FALSE)</f>
        <v>Flagellate spp 0015</v>
      </c>
      <c r="E416" s="66"/>
    </row>
    <row r="417" spans="1:5">
      <c r="A417" t="s">
        <v>6105</v>
      </c>
      <c r="B417">
        <v>1E-3</v>
      </c>
      <c r="C417" t="s">
        <v>4527</v>
      </c>
      <c r="D417" t="str">
        <f>VLOOKUP(C417,'MASTER KEY'!$A$2:$B$2986,2,FALSE)</f>
        <v>Flagellate spp 0016</v>
      </c>
      <c r="E417" s="66"/>
    </row>
    <row r="418" spans="1:5">
      <c r="A418" t="s">
        <v>6106</v>
      </c>
      <c r="B418">
        <v>1E-3</v>
      </c>
      <c r="C418" t="s">
        <v>4528</v>
      </c>
      <c r="D418" t="str">
        <f>VLOOKUP(C418,'MASTER KEY'!$A$2:$B$2986,2,FALSE)</f>
        <v>Flagellate spp 0017</v>
      </c>
      <c r="E418" s="66"/>
    </row>
    <row r="419" spans="1:5">
      <c r="A419" t="s">
        <v>6107</v>
      </c>
      <c r="B419">
        <v>1E-3</v>
      </c>
      <c r="C419" t="s">
        <v>4529</v>
      </c>
      <c r="D419" t="str">
        <f>VLOOKUP(C419,'MASTER KEY'!$A$2:$B$2986,2,FALSE)</f>
        <v>Flagellate spp 0018</v>
      </c>
      <c r="E419" s="66"/>
    </row>
    <row r="420" spans="1:5">
      <c r="A420" t="s">
        <v>6108</v>
      </c>
      <c r="B420">
        <v>1E-3</v>
      </c>
      <c r="C420" t="s">
        <v>4530</v>
      </c>
      <c r="D420" t="str">
        <f>VLOOKUP(C420,'MASTER KEY'!$A$2:$B$2986,2,FALSE)</f>
        <v>Flagellate spp 0019</v>
      </c>
      <c r="E420" s="66"/>
    </row>
    <row r="421" spans="1:5">
      <c r="A421" t="s">
        <v>6109</v>
      </c>
      <c r="B421">
        <v>1E-3</v>
      </c>
      <c r="C421" t="s">
        <v>4531</v>
      </c>
      <c r="D421" t="str">
        <f>VLOOKUP(C421,'MASTER KEY'!$A$2:$B$2986,2,FALSE)</f>
        <v>Flagellate spp 0020</v>
      </c>
      <c r="E421" s="66"/>
    </row>
    <row r="422" spans="1:5">
      <c r="A422" t="s">
        <v>6110</v>
      </c>
      <c r="B422">
        <v>1E-3</v>
      </c>
      <c r="C422" t="s">
        <v>4532</v>
      </c>
      <c r="D422" t="str">
        <f>VLOOKUP(C422,'MASTER KEY'!$A$2:$B$2986,2,FALSE)</f>
        <v>Flagellate spp 0021</v>
      </c>
      <c r="E422" s="66"/>
    </row>
    <row r="423" spans="1:5">
      <c r="A423" t="s">
        <v>6111</v>
      </c>
      <c r="B423">
        <v>1E-3</v>
      </c>
      <c r="C423" t="s">
        <v>4533</v>
      </c>
      <c r="D423" t="str">
        <f>VLOOKUP(C423,'MASTER KEY'!$A$2:$B$2986,2,FALSE)</f>
        <v>Flagellate spp 0022</v>
      </c>
      <c r="E423" s="66"/>
    </row>
    <row r="424" spans="1:5">
      <c r="A424" t="s">
        <v>6112</v>
      </c>
      <c r="B424">
        <v>1E-3</v>
      </c>
      <c r="C424" t="s">
        <v>4534</v>
      </c>
      <c r="D424" t="str">
        <f>VLOOKUP(C424,'MASTER KEY'!$A$2:$B$2986,2,FALSE)</f>
        <v>Flagellate spp 0023</v>
      </c>
      <c r="E424" s="66"/>
    </row>
    <row r="425" spans="1:5">
      <c r="A425" t="s">
        <v>6113</v>
      </c>
      <c r="B425">
        <v>1E-3</v>
      </c>
      <c r="C425" t="s">
        <v>4536</v>
      </c>
      <c r="D425" t="str">
        <f>VLOOKUP(C425,'MASTER KEY'!$A$2:$B$2986,2,FALSE)</f>
        <v>Fragilaria spp 0001</v>
      </c>
      <c r="E425" s="66"/>
    </row>
    <row r="426" spans="1:5">
      <c r="A426" t="s">
        <v>6114</v>
      </c>
      <c r="B426">
        <v>1E-3</v>
      </c>
      <c r="C426" t="s">
        <v>4542</v>
      </c>
      <c r="D426" t="str">
        <f>VLOOKUP(C426,'MASTER KEY'!$A$2:$B$2986,2,FALSE)</f>
        <v>Fragilariopsis kerguelensis</v>
      </c>
      <c r="E426" s="66"/>
    </row>
    <row r="427" spans="1:5">
      <c r="A427" t="s">
        <v>6115</v>
      </c>
      <c r="B427">
        <v>1E-3</v>
      </c>
      <c r="C427" t="s">
        <v>4544</v>
      </c>
      <c r="D427" t="str">
        <f>VLOOKUP(C427,'MASTER KEY'!$A$2:$B$2986,2,FALSE)</f>
        <v>Fragilariopsis spp 0001</v>
      </c>
      <c r="E427" s="66"/>
    </row>
    <row r="428" spans="1:5">
      <c r="A428" t="s">
        <v>6116</v>
      </c>
      <c r="B428">
        <v>1E-3</v>
      </c>
      <c r="C428" t="s">
        <v>4547</v>
      </c>
      <c r="D428" t="str">
        <f>VLOOKUP(C428,'MASTER KEY'!$A$2:$B$2986,2,FALSE)</f>
        <v>Frustulia spp 0001</v>
      </c>
      <c r="E428" s="66"/>
    </row>
    <row r="429" spans="1:5">
      <c r="A429" t="s">
        <v>6117</v>
      </c>
      <c r="B429">
        <v>1E-3</v>
      </c>
      <c r="C429" t="s">
        <v>4549</v>
      </c>
      <c r="D429" t="str">
        <f>VLOOKUP(C429,'MASTER KEY'!$A$2:$B$2986,2,FALSE)</f>
        <v>Gephyria spp 0001</v>
      </c>
      <c r="E429" s="66"/>
    </row>
    <row r="430" spans="1:5">
      <c r="A430" t="s">
        <v>6118</v>
      </c>
      <c r="B430">
        <v>1E-3</v>
      </c>
      <c r="C430" t="s">
        <v>4568</v>
      </c>
      <c r="D430" t="str">
        <f>VLOOKUP(C430,'MASTER KEY'!$A$2:$B$2986,2,FALSE)</f>
        <v>Gossleriella spp 0001</v>
      </c>
      <c r="E430" s="66"/>
    </row>
    <row r="431" spans="1:5">
      <c r="A431" t="s">
        <v>2874</v>
      </c>
      <c r="B431">
        <v>1E-3</v>
      </c>
      <c r="C431" t="s">
        <v>4570</v>
      </c>
      <c r="D431" t="str">
        <f>VLOOKUP(C431,'MASTER KEY'!$A$2:$B$2986,2,FALSE)</f>
        <v>Gramatophora marina</v>
      </c>
      <c r="E431" s="66"/>
    </row>
    <row r="432" spans="1:5">
      <c r="A432" t="s">
        <v>2875</v>
      </c>
      <c r="B432">
        <v>1E-3</v>
      </c>
      <c r="C432" t="s">
        <v>4571</v>
      </c>
      <c r="D432" t="str">
        <f>VLOOKUP(C432,'MASTER KEY'!$A$2:$B$2986,2,FALSE)</f>
        <v>Gramatophora oceanica</v>
      </c>
      <c r="E432" s="66"/>
    </row>
    <row r="433" spans="1:5">
      <c r="A433" t="s">
        <v>2881</v>
      </c>
      <c r="B433">
        <v>1E-3</v>
      </c>
      <c r="C433" t="s">
        <v>4578</v>
      </c>
      <c r="D433" t="str">
        <f>VLOOKUP(C433,'MASTER KEY'!$A$2:$B$2986,2,FALSE)</f>
        <v>Guinardia flaccida</v>
      </c>
      <c r="E433" s="66"/>
    </row>
    <row r="434" spans="1:5">
      <c r="A434" t="s">
        <v>2884</v>
      </c>
      <c r="B434">
        <v>1E-3</v>
      </c>
      <c r="C434" t="s">
        <v>4582</v>
      </c>
      <c r="D434" t="str">
        <f>VLOOKUP(C434,'MASTER KEY'!$A$2:$B$2986,2,FALSE)</f>
        <v>Guinardia striata</v>
      </c>
      <c r="E434" s="66"/>
    </row>
    <row r="435" spans="1:5">
      <c r="A435" t="s">
        <v>6119</v>
      </c>
      <c r="B435">
        <v>1E-3</v>
      </c>
      <c r="C435" t="s">
        <v>4590</v>
      </c>
      <c r="D435" t="str">
        <f>VLOOKUP(C435,'MASTER KEY'!$A$2:$B$2986,2,FALSE)</f>
        <v>Gymnodinium breve</v>
      </c>
      <c r="E435" s="66"/>
    </row>
    <row r="436" spans="1:5">
      <c r="A436" t="s">
        <v>2891</v>
      </c>
      <c r="B436">
        <v>1E-3</v>
      </c>
      <c r="C436" t="s">
        <v>4591</v>
      </c>
      <c r="D436" t="str">
        <f>VLOOKUP(C436,'MASTER KEY'!$A$2:$B$2986,2,FALSE)</f>
        <v>Gymnodinium catenatum</v>
      </c>
      <c r="E436" s="66"/>
    </row>
    <row r="437" spans="1:5">
      <c r="A437" t="s">
        <v>6120</v>
      </c>
      <c r="B437">
        <v>1E-3</v>
      </c>
      <c r="C437" t="s">
        <v>4595</v>
      </c>
      <c r="D437" t="str">
        <f>VLOOKUP(C437,'MASTER KEY'!$A$2:$B$2986,2,FALSE)</f>
        <v>Gymnodinium spp 0004</v>
      </c>
      <c r="E437" s="66"/>
    </row>
    <row r="438" spans="1:5">
      <c r="A438" t="s">
        <v>6122</v>
      </c>
      <c r="B438">
        <v>1E-3</v>
      </c>
      <c r="C438" t="s">
        <v>4596</v>
      </c>
      <c r="D438" t="str">
        <f>VLOOKUP(C438,'MASTER KEY'!$A$2:$B$2986,2,FALSE)</f>
        <v>Gymnodinium spp 0005</v>
      </c>
      <c r="E438" s="66"/>
    </row>
    <row r="439" spans="1:5">
      <c r="A439" t="s">
        <v>6123</v>
      </c>
      <c r="B439">
        <v>1E-3</v>
      </c>
      <c r="C439" t="s">
        <v>4597</v>
      </c>
      <c r="D439" t="str">
        <f>VLOOKUP(C439,'MASTER KEY'!$A$2:$B$2986,2,FALSE)</f>
        <v>Gymnodinium spp 0006</v>
      </c>
      <c r="E439" s="66"/>
    </row>
    <row r="440" spans="1:5">
      <c r="A440" t="s">
        <v>6125</v>
      </c>
      <c r="B440">
        <v>1E-3</v>
      </c>
      <c r="C440" t="s">
        <v>4598</v>
      </c>
      <c r="D440" t="str">
        <f>VLOOKUP(C440,'MASTER KEY'!$A$2:$B$2986,2,FALSE)</f>
        <v>Gymnodinium spp 0007</v>
      </c>
      <c r="E440" s="66"/>
    </row>
    <row r="441" spans="1:5">
      <c r="A441" t="s">
        <v>6127</v>
      </c>
      <c r="B441">
        <v>1E-3</v>
      </c>
      <c r="C441" t="s">
        <v>4599</v>
      </c>
      <c r="D441" t="str">
        <f>VLOOKUP(C441,'MASTER KEY'!$A$2:$B$2986,2,FALSE)</f>
        <v>Gymnodinium spp 0008</v>
      </c>
      <c r="E441" s="66"/>
    </row>
    <row r="442" spans="1:5">
      <c r="A442" t="s">
        <v>6129</v>
      </c>
      <c r="B442">
        <v>1E-3</v>
      </c>
      <c r="C442" t="s">
        <v>4600</v>
      </c>
      <c r="D442" t="str">
        <f>VLOOKUP(C442,'MASTER KEY'!$A$2:$B$2986,2,FALSE)</f>
        <v>Gymnodinium spp 0009</v>
      </c>
      <c r="E442" s="66"/>
    </row>
    <row r="443" spans="1:5">
      <c r="A443" t="s">
        <v>6131</v>
      </c>
      <c r="B443">
        <v>1E-3</v>
      </c>
      <c r="C443" t="s">
        <v>4601</v>
      </c>
      <c r="D443" t="str">
        <f>VLOOKUP(C443,'MASTER KEY'!$A$2:$B$2986,2,FALSE)</f>
        <v>Gymnodinium spp 0010</v>
      </c>
      <c r="E443" s="66"/>
    </row>
    <row r="444" spans="1:5">
      <c r="A444" t="s">
        <v>6132</v>
      </c>
      <c r="B444">
        <v>1E-3</v>
      </c>
      <c r="C444" t="s">
        <v>4602</v>
      </c>
      <c r="D444" t="str">
        <f>VLOOKUP(C444,'MASTER KEY'!$A$2:$B$2986,2,FALSE)</f>
        <v>Gymnodinium spp 0011</v>
      </c>
      <c r="E444" s="66"/>
    </row>
    <row r="445" spans="1:5">
      <c r="A445" t="s">
        <v>6134</v>
      </c>
      <c r="B445">
        <v>1E-3</v>
      </c>
      <c r="C445" t="s">
        <v>4603</v>
      </c>
      <c r="D445" t="str">
        <f>VLOOKUP(C445,'MASTER KEY'!$A$2:$B$2986,2,FALSE)</f>
        <v>Gymnodinium spp 0012</v>
      </c>
      <c r="E445" s="66"/>
    </row>
    <row r="446" spans="1:5">
      <c r="A446" t="s">
        <v>6136</v>
      </c>
      <c r="B446">
        <v>1E-3</v>
      </c>
      <c r="C446" t="s">
        <v>4604</v>
      </c>
      <c r="D446" t="str">
        <f>VLOOKUP(C446,'MASTER KEY'!$A$2:$B$2986,2,FALSE)</f>
        <v>Gymnodinium spp 0013</v>
      </c>
      <c r="E446" s="66"/>
    </row>
    <row r="447" spans="1:5">
      <c r="A447" t="s">
        <v>6137</v>
      </c>
      <c r="B447">
        <v>1E-3</v>
      </c>
      <c r="C447" t="s">
        <v>4605</v>
      </c>
      <c r="D447" t="str">
        <f>VLOOKUP(C447,'MASTER KEY'!$A$2:$B$2986,2,FALSE)</f>
        <v>Gymnodinium spp 0014</v>
      </c>
      <c r="E447" s="66"/>
    </row>
    <row r="448" spans="1:5">
      <c r="A448" t="s">
        <v>6138</v>
      </c>
      <c r="B448">
        <v>1E-3</v>
      </c>
      <c r="C448" t="s">
        <v>4606</v>
      </c>
      <c r="D448" t="str">
        <f>VLOOKUP(C448,'MASTER KEY'!$A$2:$B$2986,2,FALSE)</f>
        <v>Gymnodinium spp 0015</v>
      </c>
      <c r="E448" s="66"/>
    </row>
    <row r="449" spans="1:5">
      <c r="A449" t="s">
        <v>6139</v>
      </c>
      <c r="B449">
        <v>1E-3</v>
      </c>
      <c r="C449" t="s">
        <v>4607</v>
      </c>
      <c r="D449" t="str">
        <f>VLOOKUP(C449,'MASTER KEY'!$A$2:$B$2986,2,FALSE)</f>
        <v>Gymnodinium spp 0016</v>
      </c>
      <c r="E449" s="66"/>
    </row>
    <row r="450" spans="1:5">
      <c r="A450" t="s">
        <v>6140</v>
      </c>
      <c r="B450">
        <v>1E-3</v>
      </c>
      <c r="C450" t="s">
        <v>4608</v>
      </c>
      <c r="D450" t="str">
        <f>VLOOKUP(C450,'MASTER KEY'!$A$2:$B$2986,2,FALSE)</f>
        <v>Gymnodinium spp 0017</v>
      </c>
      <c r="E450" s="66"/>
    </row>
    <row r="451" spans="1:5">
      <c r="A451" t="s">
        <v>6141</v>
      </c>
      <c r="B451">
        <v>1E-3</v>
      </c>
      <c r="C451" t="s">
        <v>4609</v>
      </c>
      <c r="D451" t="str">
        <f>VLOOKUP(C451,'MASTER KEY'!$A$2:$B$2986,2,FALSE)</f>
        <v>Gymnodinium spp 0018</v>
      </c>
      <c r="E451" s="66"/>
    </row>
    <row r="452" spans="1:5">
      <c r="A452" t="s">
        <v>6143</v>
      </c>
      <c r="B452">
        <v>1E-3</v>
      </c>
      <c r="C452" t="s">
        <v>4615</v>
      </c>
      <c r="D452" t="str">
        <f>VLOOKUP(C452,'MASTER KEY'!$A$2:$B$2986,2,FALSE)</f>
        <v>Gymnodinium spp 0024</v>
      </c>
      <c r="E452" s="66"/>
    </row>
    <row r="453" spans="1:5">
      <c r="A453" t="s">
        <v>6144</v>
      </c>
      <c r="B453">
        <v>1E-3</v>
      </c>
      <c r="C453" t="s">
        <v>4615</v>
      </c>
      <c r="D453" t="str">
        <f>VLOOKUP(C453,'MASTER KEY'!$A$2:$B$2986,2,FALSE)</f>
        <v>Gymnodinium spp 0024</v>
      </c>
      <c r="E453" s="66"/>
    </row>
    <row r="454" spans="1:5">
      <c r="A454" t="s">
        <v>6121</v>
      </c>
      <c r="B454">
        <v>1E-3</v>
      </c>
      <c r="C454" t="s">
        <v>4595</v>
      </c>
      <c r="D454" t="str">
        <f>VLOOKUP(C454,'MASTER KEY'!$A$2:$B$2986,2,FALSE)</f>
        <v>Gymnodinium spp 0004</v>
      </c>
      <c r="E454" s="66"/>
    </row>
    <row r="455" spans="1:5">
      <c r="A455" t="s">
        <v>6124</v>
      </c>
      <c r="B455">
        <v>1E-3</v>
      </c>
      <c r="C455" t="s">
        <v>4597</v>
      </c>
      <c r="D455" t="str">
        <f>VLOOKUP(C455,'MASTER KEY'!$A$2:$B$2986,2,FALSE)</f>
        <v>Gymnodinium spp 0006</v>
      </c>
      <c r="E455" s="66"/>
    </row>
    <row r="456" spans="1:5">
      <c r="A456" t="s">
        <v>6126</v>
      </c>
      <c r="B456">
        <v>1E-3</v>
      </c>
      <c r="C456" t="s">
        <v>4598</v>
      </c>
      <c r="D456" t="str">
        <f>VLOOKUP(C456,'MASTER KEY'!$A$2:$B$2986,2,FALSE)</f>
        <v>Gymnodinium spp 0007</v>
      </c>
      <c r="E456" s="66"/>
    </row>
    <row r="457" spans="1:5">
      <c r="A457" t="s">
        <v>6128</v>
      </c>
      <c r="B457">
        <v>1E-3</v>
      </c>
      <c r="C457" t="s">
        <v>4599</v>
      </c>
      <c r="D457" t="str">
        <f>VLOOKUP(C457,'MASTER KEY'!$A$2:$B$2986,2,FALSE)</f>
        <v>Gymnodinium spp 0008</v>
      </c>
      <c r="E457" s="66"/>
    </row>
    <row r="458" spans="1:5">
      <c r="A458" t="s">
        <v>6145</v>
      </c>
      <c r="B458">
        <v>1E-3</v>
      </c>
      <c r="C458" t="s">
        <v>4616</v>
      </c>
      <c r="D458" t="str">
        <f>VLOOKUP(C458,'MASTER KEY'!$A$2:$B$2986,2,FALSE)</f>
        <v>Gymnodinium spp 0025</v>
      </c>
      <c r="E458" s="66"/>
    </row>
    <row r="459" spans="1:5">
      <c r="A459" t="s">
        <v>6146</v>
      </c>
      <c r="B459">
        <v>1E-3</v>
      </c>
      <c r="C459" t="s">
        <v>4617</v>
      </c>
      <c r="D459" t="str">
        <f>VLOOKUP(C459,'MASTER KEY'!$A$2:$B$2986,2,FALSE)</f>
        <v>Gymnodinium spp 0026</v>
      </c>
      <c r="E459" s="66"/>
    </row>
    <row r="460" spans="1:5">
      <c r="A460" t="s">
        <v>6147</v>
      </c>
      <c r="B460">
        <v>1E-3</v>
      </c>
      <c r="C460" t="s">
        <v>4618</v>
      </c>
      <c r="D460" t="str">
        <f>VLOOKUP(C460,'MASTER KEY'!$A$2:$B$2986,2,FALSE)</f>
        <v>Gymnodinium spp 0027</v>
      </c>
      <c r="E460" s="66"/>
    </row>
    <row r="461" spans="1:5">
      <c r="A461" t="s">
        <v>6130</v>
      </c>
      <c r="B461">
        <v>1E-3</v>
      </c>
      <c r="C461" t="s">
        <v>4600</v>
      </c>
      <c r="D461" t="str">
        <f>VLOOKUP(C461,'MASTER KEY'!$A$2:$B$2986,2,FALSE)</f>
        <v>Gymnodinium spp 0009</v>
      </c>
      <c r="E461" s="66"/>
    </row>
    <row r="462" spans="1:5">
      <c r="A462" t="s">
        <v>6133</v>
      </c>
      <c r="B462">
        <v>1E-3</v>
      </c>
      <c r="C462" t="s">
        <v>4602</v>
      </c>
      <c r="D462" t="str">
        <f>VLOOKUP(C462,'MASTER KEY'!$A$2:$B$2986,2,FALSE)</f>
        <v>Gymnodinium spp 0011</v>
      </c>
      <c r="E462" s="66"/>
    </row>
    <row r="463" spans="1:5">
      <c r="A463" t="s">
        <v>6135</v>
      </c>
      <c r="B463">
        <v>1E-3</v>
      </c>
      <c r="C463" t="s">
        <v>4603</v>
      </c>
      <c r="D463" t="str">
        <f>VLOOKUP(C463,'MASTER KEY'!$A$2:$B$2986,2,FALSE)</f>
        <v>Gymnodinium spp 0012</v>
      </c>
      <c r="E463" s="66"/>
    </row>
    <row r="464" spans="1:5">
      <c r="A464" t="s">
        <v>6148</v>
      </c>
      <c r="B464">
        <v>1E-3</v>
      </c>
      <c r="C464" t="s">
        <v>4619</v>
      </c>
      <c r="D464" t="str">
        <f>VLOOKUP(C464,'MASTER KEY'!$A$2:$B$2986,2,FALSE)</f>
        <v>Gymnodinium spp 0028</v>
      </c>
      <c r="E464" s="66"/>
    </row>
    <row r="465" spans="1:5">
      <c r="A465" t="s">
        <v>6149</v>
      </c>
      <c r="B465">
        <v>1E-3</v>
      </c>
      <c r="C465" t="s">
        <v>4620</v>
      </c>
      <c r="D465" t="str">
        <f>VLOOKUP(C465,'MASTER KEY'!$A$2:$B$2986,2,FALSE)</f>
        <v>Gymnodinium spp 0029</v>
      </c>
      <c r="E465" s="66"/>
    </row>
    <row r="466" spans="1:5">
      <c r="A466" t="s">
        <v>6150</v>
      </c>
      <c r="B466">
        <v>1E-3</v>
      </c>
      <c r="C466" t="s">
        <v>4621</v>
      </c>
      <c r="D466" t="str">
        <f>VLOOKUP(C466,'MASTER KEY'!$A$2:$B$2986,2,FALSE)</f>
        <v>Gymnodinium spp 0030</v>
      </c>
      <c r="E466" s="66"/>
    </row>
    <row r="467" spans="1:5">
      <c r="A467" t="s">
        <v>6142</v>
      </c>
      <c r="B467">
        <v>1E-3</v>
      </c>
      <c r="C467" t="s">
        <v>4609</v>
      </c>
      <c r="D467" t="str">
        <f>VLOOKUP(C467,'MASTER KEY'!$A$2:$B$2986,2,FALSE)</f>
        <v>Gymnodinium spp 0018</v>
      </c>
      <c r="E467" s="66"/>
    </row>
    <row r="468" spans="1:5">
      <c r="A468" t="s">
        <v>6151</v>
      </c>
      <c r="B468">
        <v>1E-3</v>
      </c>
      <c r="C468" t="s">
        <v>4622</v>
      </c>
      <c r="D468" t="str">
        <f>VLOOKUP(C468,'MASTER KEY'!$A$2:$B$2986,2,FALSE)</f>
        <v>Gymnodinium spp 0031</v>
      </c>
      <c r="E468" s="66"/>
    </row>
    <row r="469" spans="1:5">
      <c r="A469" t="s">
        <v>6152</v>
      </c>
      <c r="B469">
        <v>1E-3</v>
      </c>
      <c r="C469" t="s">
        <v>4623</v>
      </c>
      <c r="D469" t="str">
        <f>VLOOKUP(C469,'MASTER KEY'!$A$2:$B$2986,2,FALSE)</f>
        <v>Gymnodinium spp 0032</v>
      </c>
      <c r="E469" s="66"/>
    </row>
    <row r="470" spans="1:5">
      <c r="A470" t="s">
        <v>6153</v>
      </c>
      <c r="B470">
        <v>1E-3</v>
      </c>
      <c r="C470" t="s">
        <v>4624</v>
      </c>
      <c r="D470" t="str">
        <f>VLOOKUP(C470,'MASTER KEY'!$A$2:$B$2986,2,FALSE)</f>
        <v>Gymnodinium spp 0033</v>
      </c>
      <c r="E470" s="66"/>
    </row>
    <row r="471" spans="1:5">
      <c r="A471" t="s">
        <v>6154</v>
      </c>
      <c r="B471">
        <v>1E-3</v>
      </c>
      <c r="C471" t="s">
        <v>4625</v>
      </c>
      <c r="D471" t="str">
        <f>VLOOKUP(C471,'MASTER KEY'!$A$2:$B$2986,2,FALSE)</f>
        <v>Gymnodinium spp 0034</v>
      </c>
      <c r="E471" s="66"/>
    </row>
    <row r="472" spans="1:5">
      <c r="A472" t="s">
        <v>6155</v>
      </c>
      <c r="B472">
        <v>1E-3</v>
      </c>
      <c r="C472" t="s">
        <v>4626</v>
      </c>
      <c r="D472" t="str">
        <f>VLOOKUP(C472,'MASTER KEY'!$A$2:$B$2986,2,FALSE)</f>
        <v>Gymnodinium spp 0035</v>
      </c>
      <c r="E472" s="66"/>
    </row>
    <row r="473" spans="1:5">
      <c r="A473" t="s">
        <v>6156</v>
      </c>
      <c r="B473">
        <v>1E-3</v>
      </c>
      <c r="C473" t="s">
        <v>4627</v>
      </c>
      <c r="D473" t="str">
        <f>VLOOKUP(C473,'MASTER KEY'!$A$2:$B$2986,2,FALSE)</f>
        <v>Gymnodinium spp 0036</v>
      </c>
      <c r="E473" s="66"/>
    </row>
    <row r="474" spans="1:5">
      <c r="A474" t="s">
        <v>6157</v>
      </c>
      <c r="B474">
        <v>1E-3</v>
      </c>
      <c r="C474" t="s">
        <v>4628</v>
      </c>
      <c r="D474" t="str">
        <f>VLOOKUP(C474,'MASTER KEY'!$A$2:$B$2986,2,FALSE)</f>
        <v>Gymnodinium spp 0037</v>
      </c>
      <c r="E474" s="66"/>
    </row>
    <row r="475" spans="1:5">
      <c r="A475" t="s">
        <v>6158</v>
      </c>
      <c r="B475">
        <v>1E-3</v>
      </c>
      <c r="C475" t="s">
        <v>4629</v>
      </c>
      <c r="D475" t="str">
        <f>VLOOKUP(C475,'MASTER KEY'!$A$2:$B$2986,2,FALSE)</f>
        <v>Gymnodinium spp 0038</v>
      </c>
      <c r="E475" s="66"/>
    </row>
    <row r="476" spans="1:5">
      <c r="A476" t="s">
        <v>6159</v>
      </c>
      <c r="B476">
        <v>1E-3</v>
      </c>
      <c r="C476" t="s">
        <v>4630</v>
      </c>
      <c r="D476" t="str">
        <f>VLOOKUP(C476,'MASTER KEY'!$A$2:$B$2986,2,FALSE)</f>
        <v>Gymnodinium spp 0039</v>
      </c>
      <c r="E476" s="66"/>
    </row>
    <row r="477" spans="1:5">
      <c r="A477" t="s">
        <v>6160</v>
      </c>
      <c r="B477">
        <v>1E-3</v>
      </c>
      <c r="C477" t="s">
        <v>4631</v>
      </c>
      <c r="D477" t="str">
        <f>VLOOKUP(C477,'MASTER KEY'!$A$2:$B$2986,2,FALSE)</f>
        <v>Gymnodinium spp 0040</v>
      </c>
      <c r="E477" s="66"/>
    </row>
    <row r="478" spans="1:5">
      <c r="A478" t="s">
        <v>2943</v>
      </c>
      <c r="B478">
        <v>1E-3</v>
      </c>
      <c r="C478" t="s">
        <v>4654</v>
      </c>
      <c r="D478" t="str">
        <f>VLOOKUP(C478,'MASTER KEY'!$A$2:$B$2986,2,FALSE)</f>
        <v>Hantzschia amphioxys</v>
      </c>
      <c r="E478" s="66"/>
    </row>
    <row r="479" spans="1:5">
      <c r="A479" t="s">
        <v>6161</v>
      </c>
      <c r="B479">
        <v>1E-3</v>
      </c>
      <c r="C479" t="s">
        <v>4655</v>
      </c>
      <c r="D479" t="str">
        <f>VLOOKUP(C479,'MASTER KEY'!$A$2:$B$2986,2,FALSE)</f>
        <v>Hantzschia spp 0001</v>
      </c>
      <c r="E479" s="66"/>
    </row>
    <row r="480" spans="1:5">
      <c r="A480" t="s">
        <v>6162</v>
      </c>
      <c r="B480">
        <v>1E-3</v>
      </c>
      <c r="C480" t="s">
        <v>4656</v>
      </c>
      <c r="D480" t="str">
        <f>VLOOKUP(C480,'MASTER KEY'!$A$2:$B$2986,2,FALSE)</f>
        <v>Hantzschia spp 0002</v>
      </c>
      <c r="E480" s="66"/>
    </row>
    <row r="481" spans="1:5">
      <c r="A481" t="s">
        <v>2950</v>
      </c>
      <c r="B481">
        <v>1E-3</v>
      </c>
      <c r="C481" t="s">
        <v>4663</v>
      </c>
      <c r="D481" t="str">
        <f>VLOOKUP(C481,'MASTER KEY'!$A$2:$B$2986,2,FALSE)</f>
        <v>Haslea warwikae</v>
      </c>
      <c r="E481" s="66"/>
    </row>
    <row r="482" spans="1:5">
      <c r="A482" t="s">
        <v>2955</v>
      </c>
      <c r="B482">
        <v>1E-3</v>
      </c>
      <c r="C482" t="s">
        <v>4668</v>
      </c>
      <c r="D482" t="str">
        <f>VLOOKUP(C482,'MASTER KEY'!$A$2:$B$2986,2,FALSE)</f>
        <v>Hemialus sinensis</v>
      </c>
      <c r="E482" s="66"/>
    </row>
    <row r="483" spans="1:5">
      <c r="A483" t="s">
        <v>6163</v>
      </c>
      <c r="B483">
        <v>1E-3</v>
      </c>
      <c r="C483" t="s">
        <v>4687</v>
      </c>
      <c r="D483" t="str">
        <f>VLOOKUP(C483,'MASTER KEY'!$A$2:$B$2986,2,FALSE)</f>
        <v>Heterocapsa spp 0001</v>
      </c>
      <c r="E483" s="66"/>
    </row>
    <row r="484" spans="1:5">
      <c r="A484" t="s">
        <v>6164</v>
      </c>
      <c r="B484">
        <v>1E-3</v>
      </c>
      <c r="C484" t="s">
        <v>4699</v>
      </c>
      <c r="D484" t="str">
        <f>VLOOKUP(C484,'MASTER KEY'!$A$2:$B$2986,2,FALSE)</f>
        <v>Hillea spp 0001</v>
      </c>
      <c r="E484" s="66"/>
    </row>
    <row r="485" spans="1:5">
      <c r="A485" t="s">
        <v>6165</v>
      </c>
      <c r="B485">
        <v>1E-3</v>
      </c>
      <c r="C485" t="s">
        <v>4700</v>
      </c>
      <c r="D485" t="str">
        <f>VLOOKUP(C485,'MASTER KEY'!$A$2:$B$2986,2,FALSE)</f>
        <v>Hillea spp 0002</v>
      </c>
      <c r="E485" s="66"/>
    </row>
    <row r="486" spans="1:5">
      <c r="A486" t="s">
        <v>2984</v>
      </c>
      <c r="B486">
        <v>1E-3</v>
      </c>
      <c r="C486" t="s">
        <v>4712</v>
      </c>
      <c r="D486" t="str">
        <f>VLOOKUP(C486,'MASTER KEY'!$A$2:$B$2986,2,FALSE)</f>
        <v>Karenia papilionacea</v>
      </c>
      <c r="E486" s="66"/>
    </row>
    <row r="487" spans="1:5">
      <c r="A487" t="s">
        <v>2990</v>
      </c>
      <c r="B487">
        <v>1E-3</v>
      </c>
      <c r="C487" t="s">
        <v>4724</v>
      </c>
      <c r="D487" t="str">
        <f>VLOOKUP(C487,'MASTER KEY'!$A$2:$B$2986,2,FALSE)</f>
        <v>Katodinium rotundatum</v>
      </c>
      <c r="E487" s="66"/>
    </row>
    <row r="488" spans="1:5">
      <c r="A488" t="s">
        <v>6166</v>
      </c>
      <c r="B488">
        <v>1E-3</v>
      </c>
      <c r="C488" t="s">
        <v>4725</v>
      </c>
      <c r="D488" t="str">
        <f>VLOOKUP(C488,'MASTER KEY'!$A$2:$B$2986,2,FALSE)</f>
        <v>Katodinium spp 0001</v>
      </c>
      <c r="E488" s="66"/>
    </row>
    <row r="489" spans="1:5">
      <c r="A489" t="s">
        <v>3001</v>
      </c>
      <c r="B489">
        <v>1E-3</v>
      </c>
      <c r="C489" t="s">
        <v>4745</v>
      </c>
      <c r="D489" t="str">
        <f>VLOOKUP(C489,'MASTER KEY'!$A$2:$B$2986,2,FALSE)</f>
        <v>Leptocylindrus danicus</v>
      </c>
      <c r="E489" s="66"/>
    </row>
    <row r="490" spans="1:5">
      <c r="A490" t="s">
        <v>3002</v>
      </c>
      <c r="B490">
        <v>1E-3</v>
      </c>
      <c r="C490" t="s">
        <v>4746</v>
      </c>
      <c r="D490" t="str">
        <f>VLOOKUP(C490,'MASTER KEY'!$A$2:$B$2986,2,FALSE)</f>
        <v>Leptocylindrus mediterraneus</v>
      </c>
      <c r="E490" s="66"/>
    </row>
    <row r="491" spans="1:5">
      <c r="A491" t="s">
        <v>3003</v>
      </c>
      <c r="B491">
        <v>1E-3</v>
      </c>
      <c r="C491" t="s">
        <v>4747</v>
      </c>
      <c r="D491" t="str">
        <f>VLOOKUP(C491,'MASTER KEY'!$A$2:$B$2986,2,FALSE)</f>
        <v>Leptocylindrus minimus</v>
      </c>
      <c r="E491" s="66"/>
    </row>
    <row r="492" spans="1:5">
      <c r="A492" t="s">
        <v>6167</v>
      </c>
      <c r="B492">
        <v>1E-3</v>
      </c>
      <c r="C492" t="s">
        <v>4748</v>
      </c>
      <c r="D492" t="str">
        <f>VLOOKUP(C492,'MASTER KEY'!$A$2:$B$2986,2,FALSE)</f>
        <v>Leptocylindrus spp 0001</v>
      </c>
      <c r="E492" s="66"/>
    </row>
    <row r="493" spans="1:5">
      <c r="A493" t="s">
        <v>3009</v>
      </c>
      <c r="B493">
        <v>1E-3</v>
      </c>
      <c r="C493" t="s">
        <v>4757</v>
      </c>
      <c r="D493" t="str">
        <f>VLOOKUP(C493,'MASTER KEY'!$A$2:$B$2986,2,FALSE)</f>
        <v>Licmophora flabellata</v>
      </c>
      <c r="E493" s="66"/>
    </row>
    <row r="494" spans="1:5">
      <c r="A494" t="s">
        <v>3010</v>
      </c>
      <c r="B494">
        <v>1E-3</v>
      </c>
      <c r="C494" t="s">
        <v>4758</v>
      </c>
      <c r="D494" t="str">
        <f>VLOOKUP(C494,'MASTER KEY'!$A$2:$B$2986,2,FALSE)</f>
        <v>Licmophora lyngbei</v>
      </c>
      <c r="E494" s="66"/>
    </row>
    <row r="495" spans="1:5">
      <c r="A495" t="s">
        <v>6168</v>
      </c>
      <c r="B495">
        <v>1E-3</v>
      </c>
      <c r="C495" t="s">
        <v>4760</v>
      </c>
      <c r="D495" t="str">
        <f>VLOOKUP(C495,'MASTER KEY'!$A$2:$B$2986,2,FALSE)</f>
        <v>Licmophora spp 0001</v>
      </c>
      <c r="E495" s="66"/>
    </row>
    <row r="496" spans="1:5">
      <c r="A496" t="s">
        <v>3019</v>
      </c>
      <c r="B496">
        <v>1E-3</v>
      </c>
      <c r="C496" t="s">
        <v>4769</v>
      </c>
      <c r="D496" t="str">
        <f>VLOOKUP(C496,'MASTER KEY'!$A$2:$B$2986,2,FALSE)</f>
        <v>Lioloma pacificum</v>
      </c>
      <c r="E496" s="66"/>
    </row>
    <row r="497" spans="1:5">
      <c r="A497" t="s">
        <v>6169</v>
      </c>
      <c r="B497">
        <v>1E-3</v>
      </c>
      <c r="C497" t="s">
        <v>4772</v>
      </c>
      <c r="D497" t="str">
        <f>VLOOKUP(C497,'MASTER KEY'!$A$2:$B$2986,2,FALSE)</f>
        <v>Lithodesmium spp 0001</v>
      </c>
      <c r="E497" s="66"/>
    </row>
    <row r="498" spans="1:5">
      <c r="A498" t="s">
        <v>6170</v>
      </c>
      <c r="B498">
        <v>1E-3</v>
      </c>
      <c r="C498" t="s">
        <v>4773</v>
      </c>
      <c r="D498" t="str">
        <f>VLOOKUP(C498,'MASTER KEY'!$A$2:$B$2986,2,FALSE)</f>
        <v>Lithodesmium spp 0002</v>
      </c>
      <c r="E498" s="66"/>
    </row>
    <row r="499" spans="1:5">
      <c r="A499" t="s">
        <v>3027</v>
      </c>
      <c r="B499">
        <v>1E-3</v>
      </c>
      <c r="C499" t="s">
        <v>4786</v>
      </c>
      <c r="D499" t="str">
        <f>VLOOKUP(C499,'MASTER KEY'!$A$2:$B$2986,2,FALSE)</f>
        <v>Mastogloia cocconeiformis</v>
      </c>
      <c r="E499" s="66"/>
    </row>
    <row r="500" spans="1:5">
      <c r="A500" t="s">
        <v>3028</v>
      </c>
      <c r="B500">
        <v>1E-3</v>
      </c>
      <c r="C500" t="s">
        <v>4787</v>
      </c>
      <c r="D500" t="str">
        <f>VLOOKUP(C500,'MASTER KEY'!$A$2:$B$2986,2,FALSE)</f>
        <v>Mastogloia elliptica</v>
      </c>
      <c r="E500" s="66"/>
    </row>
    <row r="501" spans="1:5">
      <c r="A501" t="s">
        <v>6171</v>
      </c>
      <c r="B501">
        <v>1E-3</v>
      </c>
      <c r="C501" t="s">
        <v>4790</v>
      </c>
      <c r="D501" t="str">
        <f>VLOOKUP(C501,'MASTER KEY'!$A$2:$B$2986,2,FALSE)</f>
        <v>Mastogloia spp 0001</v>
      </c>
      <c r="E501" s="66"/>
    </row>
    <row r="502" spans="1:5">
      <c r="A502" t="s">
        <v>6172</v>
      </c>
      <c r="B502">
        <v>1E-3</v>
      </c>
      <c r="C502" t="s">
        <v>4791</v>
      </c>
      <c r="D502" t="str">
        <f>VLOOKUP(C502,'MASTER KEY'!$A$2:$B$2986,2,FALSE)</f>
        <v>Mastogloia spp 0002</v>
      </c>
      <c r="E502" s="66"/>
    </row>
    <row r="503" spans="1:5">
      <c r="A503" t="s">
        <v>6173</v>
      </c>
      <c r="B503">
        <v>1E-3</v>
      </c>
      <c r="C503" t="s">
        <v>4792</v>
      </c>
      <c r="D503" t="str">
        <f>VLOOKUP(C503,'MASTER KEY'!$A$2:$B$2986,2,FALSE)</f>
        <v>Mastogloia spp 0003</v>
      </c>
      <c r="E503" s="66"/>
    </row>
    <row r="504" spans="1:5">
      <c r="A504" t="s">
        <v>6174</v>
      </c>
      <c r="B504">
        <v>1E-3</v>
      </c>
      <c r="C504" t="s">
        <v>4793</v>
      </c>
      <c r="D504" t="str">
        <f>VLOOKUP(C504,'MASTER KEY'!$A$2:$B$2986,2,FALSE)</f>
        <v>Mastogloia spp 0004</v>
      </c>
      <c r="E504" s="66"/>
    </row>
    <row r="505" spans="1:5">
      <c r="A505" t="s">
        <v>6175</v>
      </c>
      <c r="B505">
        <v>1E-3</v>
      </c>
      <c r="C505" t="s">
        <v>4794</v>
      </c>
      <c r="D505" t="str">
        <f>VLOOKUP(C505,'MASTER KEY'!$A$2:$B$2986,2,FALSE)</f>
        <v>Mastogloia spp 0005</v>
      </c>
      <c r="E505" s="66"/>
    </row>
    <row r="506" spans="1:5">
      <c r="A506" t="s">
        <v>6176</v>
      </c>
      <c r="B506">
        <v>1E-3</v>
      </c>
      <c r="C506" t="s">
        <v>4795</v>
      </c>
      <c r="D506" t="str">
        <f>VLOOKUP(C506,'MASTER KEY'!$A$2:$B$2986,2,FALSE)</f>
        <v>Mastogloia spp 0006</v>
      </c>
      <c r="E506" s="66"/>
    </row>
    <row r="507" spans="1:5">
      <c r="A507" t="s">
        <v>6177</v>
      </c>
      <c r="B507">
        <v>1E-3</v>
      </c>
      <c r="C507" t="s">
        <v>4796</v>
      </c>
      <c r="D507" t="str">
        <f>VLOOKUP(C507,'MASTER KEY'!$A$2:$B$2986,2,FALSE)</f>
        <v>Mastogloia spp 0007</v>
      </c>
      <c r="E507" s="66"/>
    </row>
    <row r="508" spans="1:5">
      <c r="A508" t="s">
        <v>6178</v>
      </c>
      <c r="B508">
        <v>1E-3</v>
      </c>
      <c r="C508" t="s">
        <v>4812</v>
      </c>
      <c r="D508" t="str">
        <f>VLOOKUP(C508,'MASTER KEY'!$A$2:$B$2986,2,FALSE)</f>
        <v>Meringosphaera spp 0001</v>
      </c>
      <c r="E508" s="66"/>
    </row>
    <row r="509" spans="1:5">
      <c r="A509" t="s">
        <v>3050</v>
      </c>
      <c r="B509">
        <v>1E-3</v>
      </c>
      <c r="C509" t="s">
        <v>4819</v>
      </c>
      <c r="D509" t="str">
        <f>VLOOKUP(C509,'MASTER KEY'!$A$2:$B$2986,2,FALSE)</f>
        <v>Mesoporos perforatus</v>
      </c>
      <c r="E509" s="66"/>
    </row>
    <row r="510" spans="1:5">
      <c r="A510" t="s">
        <v>6179</v>
      </c>
      <c r="B510">
        <v>1E-3</v>
      </c>
      <c r="C510" t="s">
        <v>4830</v>
      </c>
      <c r="D510" t="str">
        <f>VLOOKUP(C510,'MASTER KEY'!$A$2:$B$2986,2,FALSE)</f>
        <v>Microtabella spp 001</v>
      </c>
      <c r="E510" s="66"/>
    </row>
    <row r="511" spans="1:5">
      <c r="A511" t="s">
        <v>3061</v>
      </c>
      <c r="B511">
        <v>1E-3</v>
      </c>
      <c r="C511" t="s">
        <v>4841</v>
      </c>
      <c r="D511" t="str">
        <f>VLOOKUP(C511,'MASTER KEY'!$A$2:$B$2986,2,FALSE)</f>
        <v>Navicula cincta</v>
      </c>
      <c r="E511" s="66"/>
    </row>
    <row r="512" spans="1:5">
      <c r="A512" t="s">
        <v>3065</v>
      </c>
      <c r="B512">
        <v>1E-3</v>
      </c>
      <c r="C512" t="s">
        <v>4845</v>
      </c>
      <c r="D512" t="str">
        <f>VLOOKUP(C512,'MASTER KEY'!$A$2:$B$2986,2,FALSE)</f>
        <v>Navicula robertsiana</v>
      </c>
      <c r="E512" s="66"/>
    </row>
    <row r="513" spans="1:5">
      <c r="A513" t="s">
        <v>6180</v>
      </c>
      <c r="B513">
        <v>1E-3</v>
      </c>
      <c r="C513" t="s">
        <v>4855</v>
      </c>
      <c r="D513" t="str">
        <f>VLOOKUP(C513,'MASTER KEY'!$A$2:$B$2986,2,FALSE)</f>
        <v>Navicula spp 0009</v>
      </c>
      <c r="E513" s="66"/>
    </row>
    <row r="514" spans="1:5">
      <c r="A514" t="s">
        <v>6181</v>
      </c>
      <c r="B514">
        <v>1E-3</v>
      </c>
      <c r="C514" t="s">
        <v>4857</v>
      </c>
      <c r="D514" t="str">
        <f>VLOOKUP(C514,'MASTER KEY'!$A$2:$B$2986,2,FALSE)</f>
        <v>Navicula spp 0011</v>
      </c>
      <c r="E514" s="66"/>
    </row>
    <row r="515" spans="1:5">
      <c r="A515" t="s">
        <v>6182</v>
      </c>
      <c r="B515">
        <v>1E-3</v>
      </c>
      <c r="C515" t="s">
        <v>4859</v>
      </c>
      <c r="D515" t="str">
        <f>VLOOKUP(C515,'MASTER KEY'!$A$2:$B$2986,2,FALSE)</f>
        <v>Navicula spp 0013</v>
      </c>
      <c r="E515" s="66"/>
    </row>
    <row r="516" spans="1:5">
      <c r="A516" t="s">
        <v>6183</v>
      </c>
      <c r="B516">
        <v>1E-3</v>
      </c>
      <c r="C516" t="s">
        <v>4861</v>
      </c>
      <c r="D516" t="str">
        <f>VLOOKUP(C516,'MASTER KEY'!$A$2:$B$2986,2,FALSE)</f>
        <v>Navicula spp 0015</v>
      </c>
      <c r="E516" s="66"/>
    </row>
    <row r="517" spans="1:5">
      <c r="A517" t="s">
        <v>6184</v>
      </c>
      <c r="B517">
        <v>1E-3</v>
      </c>
      <c r="C517" t="s">
        <v>4863</v>
      </c>
      <c r="D517" t="str">
        <f>VLOOKUP(C517,'MASTER KEY'!$A$2:$B$2986,2,FALSE)</f>
        <v>Navicula spp 0017</v>
      </c>
      <c r="E517" s="66"/>
    </row>
    <row r="518" spans="1:5">
      <c r="A518" t="s">
        <v>6185</v>
      </c>
      <c r="B518">
        <v>1E-3</v>
      </c>
      <c r="C518" t="s">
        <v>4865</v>
      </c>
      <c r="D518" t="str">
        <f>VLOOKUP(C518,'MASTER KEY'!$A$2:$B$2986,2,FALSE)</f>
        <v>Navicula spp 0019</v>
      </c>
      <c r="E518" s="66"/>
    </row>
    <row r="519" spans="1:5">
      <c r="A519" t="s">
        <v>6186</v>
      </c>
      <c r="B519">
        <v>1E-3</v>
      </c>
      <c r="C519" t="s">
        <v>4867</v>
      </c>
      <c r="D519" t="str">
        <f>VLOOKUP(C519,'MASTER KEY'!$A$2:$B$2986,2,FALSE)</f>
        <v>Navicula spp 0021</v>
      </c>
      <c r="E519" s="66"/>
    </row>
    <row r="520" spans="1:5">
      <c r="A520" t="s">
        <v>6187</v>
      </c>
      <c r="B520">
        <v>1E-3</v>
      </c>
      <c r="C520" t="s">
        <v>4869</v>
      </c>
      <c r="D520" t="str">
        <f>VLOOKUP(C520,'MASTER KEY'!$A$2:$B$2986,2,FALSE)</f>
        <v>Navicula spp 0023</v>
      </c>
      <c r="E520" s="66"/>
    </row>
    <row r="521" spans="1:5">
      <c r="A521" t="s">
        <v>6188</v>
      </c>
      <c r="B521">
        <v>1E-3</v>
      </c>
      <c r="C521" t="s">
        <v>4870</v>
      </c>
      <c r="D521" t="str">
        <f>VLOOKUP(C521,'MASTER KEY'!$A$2:$B$2986,2,FALSE)</f>
        <v>Navicula spp 0024</v>
      </c>
      <c r="E521" s="66"/>
    </row>
    <row r="522" spans="1:5">
      <c r="A522" t="s">
        <v>6189</v>
      </c>
      <c r="B522">
        <v>1E-3</v>
      </c>
      <c r="C522" t="s">
        <v>4871</v>
      </c>
      <c r="D522" t="str">
        <f>VLOOKUP(C522,'MASTER KEY'!$A$2:$B$2986,2,FALSE)</f>
        <v>Navicula spp 0025</v>
      </c>
      <c r="E522" s="66"/>
    </row>
    <row r="523" spans="1:5">
      <c r="A523" t="s">
        <v>6190</v>
      </c>
      <c r="B523">
        <v>1E-3</v>
      </c>
      <c r="C523" t="s">
        <v>4872</v>
      </c>
      <c r="D523" t="str">
        <f>VLOOKUP(C523,'MASTER KEY'!$A$2:$B$2986,2,FALSE)</f>
        <v>Navicula spp 0026</v>
      </c>
      <c r="E523" s="66"/>
    </row>
    <row r="524" spans="1:5">
      <c r="A524" t="s">
        <v>6191</v>
      </c>
      <c r="B524">
        <v>1E-3</v>
      </c>
      <c r="C524" t="s">
        <v>4873</v>
      </c>
      <c r="D524" t="str">
        <f>VLOOKUP(C524,'MASTER KEY'!$A$2:$B$2986,2,FALSE)</f>
        <v>Navicula spp 0027</v>
      </c>
      <c r="E524" s="66"/>
    </row>
    <row r="525" spans="1:5">
      <c r="A525" t="s">
        <v>6192</v>
      </c>
      <c r="B525">
        <v>1E-3</v>
      </c>
      <c r="C525" t="s">
        <v>4874</v>
      </c>
      <c r="D525" t="str">
        <f>VLOOKUP(C525,'MASTER KEY'!$A$2:$B$2986,2,FALSE)</f>
        <v>Navicula spp 0028</v>
      </c>
      <c r="E525" s="66"/>
    </row>
    <row r="526" spans="1:5">
      <c r="A526" t="s">
        <v>6193</v>
      </c>
      <c r="B526">
        <v>1E-3</v>
      </c>
      <c r="C526" t="s">
        <v>4875</v>
      </c>
      <c r="D526" t="str">
        <f>VLOOKUP(C526,'MASTER KEY'!$A$2:$B$2986,2,FALSE)</f>
        <v>Navicula spp 0029</v>
      </c>
      <c r="E526" s="66"/>
    </row>
    <row r="527" spans="1:5">
      <c r="A527" t="s">
        <v>6194</v>
      </c>
      <c r="B527">
        <v>1E-3</v>
      </c>
      <c r="C527" t="s">
        <v>4876</v>
      </c>
      <c r="D527" t="str">
        <f>VLOOKUP(C527,'MASTER KEY'!$A$2:$B$2986,2,FALSE)</f>
        <v>Navicula spp 0030</v>
      </c>
      <c r="E527" s="66"/>
    </row>
    <row r="528" spans="1:5">
      <c r="A528" t="s">
        <v>6195</v>
      </c>
      <c r="B528">
        <v>1E-3</v>
      </c>
      <c r="C528" t="s">
        <v>4877</v>
      </c>
      <c r="D528" t="str">
        <f>VLOOKUP(C528,'MASTER KEY'!$A$2:$B$2986,2,FALSE)</f>
        <v>Navicula spp 0031</v>
      </c>
      <c r="E528" s="66"/>
    </row>
    <row r="529" spans="1:5">
      <c r="A529" t="s">
        <v>6196</v>
      </c>
      <c r="B529">
        <v>1E-3</v>
      </c>
      <c r="C529" t="s">
        <v>4878</v>
      </c>
      <c r="D529" t="str">
        <f>VLOOKUP(C529,'MASTER KEY'!$A$2:$B$2986,2,FALSE)</f>
        <v>Navicula spp 0032</v>
      </c>
      <c r="E529" s="66"/>
    </row>
    <row r="530" spans="1:5">
      <c r="A530" t="s">
        <v>6197</v>
      </c>
      <c r="B530">
        <v>1E-3</v>
      </c>
      <c r="C530" t="s">
        <v>4879</v>
      </c>
      <c r="D530" t="str">
        <f>VLOOKUP(C530,'MASTER KEY'!$A$2:$B$2986,2,FALSE)</f>
        <v>Navicula spp 0033</v>
      </c>
      <c r="E530" s="66"/>
    </row>
    <row r="531" spans="1:5">
      <c r="A531" t="s">
        <v>6198</v>
      </c>
      <c r="B531">
        <v>1E-3</v>
      </c>
      <c r="C531" t="s">
        <v>4880</v>
      </c>
      <c r="D531" t="str">
        <f>VLOOKUP(C531,'MASTER KEY'!$A$2:$B$2986,2,FALSE)</f>
        <v>Navicula spp 0034</v>
      </c>
      <c r="E531" s="66"/>
    </row>
    <row r="532" spans="1:5">
      <c r="A532" t="s">
        <v>6199</v>
      </c>
      <c r="B532">
        <v>1E-3</v>
      </c>
      <c r="C532" t="s">
        <v>4881</v>
      </c>
      <c r="D532" t="str">
        <f>VLOOKUP(C532,'MASTER KEY'!$A$2:$B$2986,2,FALSE)</f>
        <v>Navicula spp 0035</v>
      </c>
      <c r="E532" s="66"/>
    </row>
    <row r="533" spans="1:5">
      <c r="A533" t="s">
        <v>6200</v>
      </c>
      <c r="B533">
        <v>1E-3</v>
      </c>
      <c r="C533" t="s">
        <v>4882</v>
      </c>
      <c r="D533" t="str">
        <f>VLOOKUP(C533,'MASTER KEY'!$A$2:$B$2986,2,FALSE)</f>
        <v>Navicula spp 0036</v>
      </c>
      <c r="E533" s="66"/>
    </row>
    <row r="534" spans="1:5">
      <c r="A534" t="s">
        <v>6201</v>
      </c>
      <c r="B534">
        <v>1E-3</v>
      </c>
      <c r="C534" t="s">
        <v>4883</v>
      </c>
      <c r="D534" t="str">
        <f>VLOOKUP(C534,'MASTER KEY'!$A$2:$B$2986,2,FALSE)</f>
        <v>Navicula spp 0037</v>
      </c>
      <c r="E534" s="66"/>
    </row>
    <row r="535" spans="1:5">
      <c r="A535" t="s">
        <v>6202</v>
      </c>
      <c r="B535">
        <v>1E-3</v>
      </c>
      <c r="C535" t="s">
        <v>4891</v>
      </c>
      <c r="D535" t="str">
        <f>VLOOKUP(C535,'MASTER KEY'!$A$2:$B$2986,2,FALSE)</f>
        <v>Navicula transitans</v>
      </c>
      <c r="E535" s="66"/>
    </row>
    <row r="536" spans="1:5">
      <c r="A536" t="s">
        <v>6203</v>
      </c>
      <c r="B536">
        <v>1E-3</v>
      </c>
      <c r="C536" t="s">
        <v>4891</v>
      </c>
      <c r="D536" t="str">
        <f>VLOOKUP(C536,'MASTER KEY'!$A$2:$B$2986,2,FALSE)</f>
        <v>Navicula transitans</v>
      </c>
      <c r="E536" s="66"/>
    </row>
    <row r="537" spans="1:5">
      <c r="A537" t="s">
        <v>3108</v>
      </c>
      <c r="B537">
        <v>1E-3</v>
      </c>
      <c r="C537" t="s">
        <v>4895</v>
      </c>
      <c r="D537" t="str">
        <f>VLOOKUP(C537,'MASTER KEY'!$A$2:$B$2986,2,FALSE)</f>
        <v>Neodenticula seminae</v>
      </c>
      <c r="E537" s="66"/>
    </row>
    <row r="538" spans="1:5">
      <c r="A538" t="s">
        <v>3115</v>
      </c>
      <c r="B538">
        <v>1E-3</v>
      </c>
      <c r="C538" t="s">
        <v>4905</v>
      </c>
      <c r="D538" t="str">
        <f>VLOOKUP(C538,'MASTER KEY'!$A$2:$B$2986,2,FALSE)</f>
        <v>Nitzschia hungarica</v>
      </c>
      <c r="E538" s="66"/>
    </row>
    <row r="539" spans="1:5">
      <c r="A539" t="s">
        <v>3116</v>
      </c>
      <c r="B539">
        <v>1E-3</v>
      </c>
      <c r="C539" t="s">
        <v>4906</v>
      </c>
      <c r="D539" t="str">
        <f>VLOOKUP(C539,'MASTER KEY'!$A$2:$B$2986,2,FALSE)</f>
        <v>Nitzschia levidensis</v>
      </c>
      <c r="E539" s="66"/>
    </row>
    <row r="540" spans="1:5">
      <c r="A540" t="s">
        <v>3118</v>
      </c>
      <c r="B540">
        <v>1E-3</v>
      </c>
      <c r="C540" t="s">
        <v>4909</v>
      </c>
      <c r="D540" t="str">
        <f>VLOOKUP(C540,'MASTER KEY'!$A$2:$B$2986,2,FALSE)</f>
        <v>Nitzschia longissima</v>
      </c>
      <c r="E540" s="66"/>
    </row>
    <row r="541" spans="1:5">
      <c r="A541" t="s">
        <v>3119</v>
      </c>
      <c r="B541">
        <v>1E-3</v>
      </c>
      <c r="C541" t="s">
        <v>4911</v>
      </c>
      <c r="D541" t="str">
        <f>VLOOKUP(C541,'MASTER KEY'!$A$2:$B$2986,2,FALSE)</f>
        <v>Nitzschia palea</v>
      </c>
      <c r="E541" s="66"/>
    </row>
    <row r="542" spans="1:5">
      <c r="A542" t="s">
        <v>3120</v>
      </c>
      <c r="B542">
        <v>1E-3</v>
      </c>
      <c r="C542" t="s">
        <v>4912</v>
      </c>
      <c r="D542" t="str">
        <f>VLOOKUP(C542,'MASTER KEY'!$A$2:$B$2986,2,FALSE)</f>
        <v>Nitzschia punctata</v>
      </c>
      <c r="E542" s="66"/>
    </row>
    <row r="543" spans="1:5">
      <c r="A543" t="s">
        <v>3122</v>
      </c>
      <c r="B543">
        <v>1E-3</v>
      </c>
      <c r="C543" t="s">
        <v>4915</v>
      </c>
      <c r="D543" t="str">
        <f>VLOOKUP(C543,'MASTER KEY'!$A$2:$B$2986,2,FALSE)</f>
        <v>Nitzschia scalaris</v>
      </c>
      <c r="E543" s="66"/>
    </row>
    <row r="544" spans="1:5">
      <c r="A544" t="s">
        <v>6204</v>
      </c>
      <c r="B544">
        <v>1E-3</v>
      </c>
      <c r="C544" t="s">
        <v>4922</v>
      </c>
      <c r="D544" t="str">
        <f>VLOOKUP(C544,'MASTER KEY'!$A$2:$B$2986,2,FALSE)</f>
        <v>Nitzschia spp 0006</v>
      </c>
      <c r="E544" s="66"/>
    </row>
    <row r="545" spans="1:5">
      <c r="A545" t="s">
        <v>6205</v>
      </c>
      <c r="B545">
        <v>1E-3</v>
      </c>
      <c r="C545" t="s">
        <v>4923</v>
      </c>
      <c r="D545" t="str">
        <f>VLOOKUP(C545,'MASTER KEY'!$A$2:$B$2986,2,FALSE)</f>
        <v>Nitzschia spp 0007</v>
      </c>
      <c r="E545" s="66"/>
    </row>
    <row r="546" spans="1:5">
      <c r="A546" t="s">
        <v>6206</v>
      </c>
      <c r="B546">
        <v>1E-3</v>
      </c>
      <c r="C546" t="s">
        <v>4924</v>
      </c>
      <c r="D546" t="str">
        <f>VLOOKUP(C546,'MASTER KEY'!$A$2:$B$2986,2,FALSE)</f>
        <v>Nitzschia spp 0008</v>
      </c>
      <c r="E546" s="66"/>
    </row>
    <row r="547" spans="1:5">
      <c r="A547" t="s">
        <v>6207</v>
      </c>
      <c r="B547">
        <v>1E-3</v>
      </c>
      <c r="C547" t="s">
        <v>4925</v>
      </c>
      <c r="D547" t="str">
        <f>VLOOKUP(C547,'MASTER KEY'!$A$2:$B$2986,2,FALSE)</f>
        <v>Nitzschia spp 0009</v>
      </c>
      <c r="E547" s="66"/>
    </row>
    <row r="548" spans="1:5">
      <c r="A548" t="s">
        <v>6208</v>
      </c>
      <c r="B548">
        <v>1E-3</v>
      </c>
      <c r="C548" t="s">
        <v>4926</v>
      </c>
      <c r="D548" t="str">
        <f>VLOOKUP(C548,'MASTER KEY'!$A$2:$B$2986,2,FALSE)</f>
        <v>Nitzschia spp 0010</v>
      </c>
      <c r="E548" s="66"/>
    </row>
    <row r="549" spans="1:5">
      <c r="A549" t="s">
        <v>6209</v>
      </c>
      <c r="B549">
        <v>1E-3</v>
      </c>
      <c r="C549" t="s">
        <v>4927</v>
      </c>
      <c r="D549" t="str">
        <f>VLOOKUP(C549,'MASTER KEY'!$A$2:$B$2986,2,FALSE)</f>
        <v>Nitzschia spp 0011</v>
      </c>
      <c r="E549" s="66"/>
    </row>
    <row r="550" spans="1:5">
      <c r="A550" t="s">
        <v>6210</v>
      </c>
      <c r="B550">
        <v>1E-3</v>
      </c>
      <c r="C550" t="s">
        <v>4928</v>
      </c>
      <c r="D550" t="str">
        <f>VLOOKUP(C550,'MASTER KEY'!$A$2:$B$2986,2,FALSE)</f>
        <v>Nitzschia spp 0012</v>
      </c>
      <c r="E550" s="66"/>
    </row>
    <row r="551" spans="1:5">
      <c r="A551" t="s">
        <v>6211</v>
      </c>
      <c r="B551">
        <v>1E-3</v>
      </c>
      <c r="C551" t="s">
        <v>4929</v>
      </c>
      <c r="D551" t="str">
        <f>VLOOKUP(C551,'MASTER KEY'!$A$2:$B$2986,2,FALSE)</f>
        <v>Nitzschia spp 0013</v>
      </c>
      <c r="E551" s="66"/>
    </row>
    <row r="552" spans="1:5">
      <c r="A552" t="s">
        <v>6212</v>
      </c>
      <c r="B552">
        <v>1E-3</v>
      </c>
      <c r="C552" t="s">
        <v>4930</v>
      </c>
      <c r="D552" t="str">
        <f>VLOOKUP(C552,'MASTER KEY'!$A$2:$B$2986,2,FALSE)</f>
        <v>Nitzschia spp 0014</v>
      </c>
      <c r="E552" s="66"/>
    </row>
    <row r="553" spans="1:5">
      <c r="A553" t="s">
        <v>6213</v>
      </c>
      <c r="B553">
        <v>1E-3</v>
      </c>
      <c r="C553" t="s">
        <v>4931</v>
      </c>
      <c r="D553" t="str">
        <f>VLOOKUP(C553,'MASTER KEY'!$A$2:$B$2986,2,FALSE)</f>
        <v>Nitzschia spp 0015</v>
      </c>
      <c r="E553" s="66"/>
    </row>
    <row r="554" spans="1:5">
      <c r="A554" t="s">
        <v>6214</v>
      </c>
      <c r="B554">
        <v>1E-3</v>
      </c>
      <c r="C554" t="s">
        <v>4932</v>
      </c>
      <c r="D554" t="str">
        <f>VLOOKUP(C554,'MASTER KEY'!$A$2:$B$2986,2,FALSE)</f>
        <v>Nitzschia spp 0016</v>
      </c>
      <c r="E554" s="66"/>
    </row>
    <row r="555" spans="1:5">
      <c r="A555" t="s">
        <v>6215</v>
      </c>
      <c r="B555">
        <v>1E-3</v>
      </c>
      <c r="C555" t="s">
        <v>4933</v>
      </c>
      <c r="D555" t="str">
        <f>VLOOKUP(C555,'MASTER KEY'!$A$2:$B$2986,2,FALSE)</f>
        <v>Nitzschia spp 0017</v>
      </c>
      <c r="E555" s="66"/>
    </row>
    <row r="556" spans="1:5">
      <c r="A556" t="s">
        <v>6216</v>
      </c>
      <c r="B556">
        <v>1E-3</v>
      </c>
      <c r="C556" t="s">
        <v>4934</v>
      </c>
      <c r="D556" t="str">
        <f>VLOOKUP(C556,'MASTER KEY'!$A$2:$B$2986,2,FALSE)</f>
        <v>Nitzschia spp 0018</v>
      </c>
      <c r="E556" s="66"/>
    </row>
    <row r="557" spans="1:5">
      <c r="A557" t="s">
        <v>6217</v>
      </c>
      <c r="B557">
        <v>1E-3</v>
      </c>
      <c r="C557" t="s">
        <v>4935</v>
      </c>
      <c r="D557" t="str">
        <f>VLOOKUP(C557,'MASTER KEY'!$A$2:$B$2986,2,FALSE)</f>
        <v>Nitzschia spp 0019</v>
      </c>
      <c r="E557" s="66"/>
    </row>
    <row r="558" spans="1:5">
      <c r="A558" t="s">
        <v>6218</v>
      </c>
      <c r="B558">
        <v>1E-3</v>
      </c>
      <c r="C558" t="s">
        <v>4936</v>
      </c>
      <c r="D558" t="str">
        <f>VLOOKUP(C558,'MASTER KEY'!$A$2:$B$2986,2,FALSE)</f>
        <v>Nitzschia spp 0020</v>
      </c>
      <c r="E558" s="66"/>
    </row>
    <row r="559" spans="1:5">
      <c r="A559" t="s">
        <v>6219</v>
      </c>
      <c r="B559">
        <v>1E-3</v>
      </c>
      <c r="C559" t="s">
        <v>4937</v>
      </c>
      <c r="D559" t="str">
        <f>VLOOKUP(C559,'MASTER KEY'!$A$2:$B$2986,2,FALSE)</f>
        <v>Nitzschia spp 0021</v>
      </c>
      <c r="E559" s="66"/>
    </row>
    <row r="560" spans="1:5">
      <c r="A560" t="s">
        <v>6220</v>
      </c>
      <c r="B560">
        <v>1E-3</v>
      </c>
      <c r="C560" t="s">
        <v>4938</v>
      </c>
      <c r="D560" t="str">
        <f>VLOOKUP(C560,'MASTER KEY'!$A$2:$B$2986,2,FALSE)</f>
        <v>Nitzschia spp 0022</v>
      </c>
      <c r="E560" s="66"/>
    </row>
    <row r="561" spans="1:5">
      <c r="A561" t="s">
        <v>6221</v>
      </c>
      <c r="B561">
        <v>1E-3</v>
      </c>
      <c r="C561" t="s">
        <v>4939</v>
      </c>
      <c r="D561" t="str">
        <f>VLOOKUP(C561,'MASTER KEY'!$A$2:$B$2986,2,FALSE)</f>
        <v>Nitzschia spp 0023</v>
      </c>
      <c r="E561" s="66"/>
    </row>
    <row r="562" spans="1:5">
      <c r="A562" t="s">
        <v>6222</v>
      </c>
      <c r="B562">
        <v>1E-3</v>
      </c>
      <c r="C562" t="s">
        <v>4940</v>
      </c>
      <c r="D562" t="str">
        <f>VLOOKUP(C562,'MASTER KEY'!$A$2:$B$2986,2,FALSE)</f>
        <v>Nitzschia spp 0024</v>
      </c>
      <c r="E562" s="66"/>
    </row>
    <row r="563" spans="1:5">
      <c r="A563" t="s">
        <v>6223</v>
      </c>
      <c r="B563">
        <v>1E-3</v>
      </c>
      <c r="C563" t="s">
        <v>4941</v>
      </c>
      <c r="D563" t="str">
        <f>VLOOKUP(C563,'MASTER KEY'!$A$2:$B$2986,2,FALSE)</f>
        <v>Nitzschia spp 0025</v>
      </c>
      <c r="E563" s="66"/>
    </row>
    <row r="564" spans="1:5">
      <c r="A564" t="s">
        <v>6224</v>
      </c>
      <c r="B564">
        <v>1E-3</v>
      </c>
      <c r="C564" t="s">
        <v>4942</v>
      </c>
      <c r="D564" t="str">
        <f>VLOOKUP(C564,'MASTER KEY'!$A$2:$B$2986,2,FALSE)</f>
        <v>Nitzschia spp 0026</v>
      </c>
      <c r="E564" s="66"/>
    </row>
    <row r="565" spans="1:5">
      <c r="A565" t="s">
        <v>6225</v>
      </c>
      <c r="B565">
        <v>1E-3</v>
      </c>
      <c r="C565" t="s">
        <v>4943</v>
      </c>
      <c r="D565" t="str">
        <f>VLOOKUP(C565,'MASTER KEY'!$A$2:$B$2986,2,FALSE)</f>
        <v>Nitzschia spp 0027</v>
      </c>
      <c r="E565" s="66"/>
    </row>
    <row r="566" spans="1:5">
      <c r="A566" t="s">
        <v>6226</v>
      </c>
      <c r="B566">
        <v>1E-3</v>
      </c>
      <c r="C566" t="s">
        <v>4944</v>
      </c>
      <c r="D566" t="str">
        <f>VLOOKUP(C566,'MASTER KEY'!$A$2:$B$2986,2,FALSE)</f>
        <v>Nitzschia spp 0028</v>
      </c>
      <c r="E566" s="66"/>
    </row>
    <row r="567" spans="1:5">
      <c r="A567" t="s">
        <v>6227</v>
      </c>
      <c r="B567">
        <v>1E-3</v>
      </c>
      <c r="C567" t="s">
        <v>4945</v>
      </c>
      <c r="D567" t="str">
        <f>VLOOKUP(C567,'MASTER KEY'!$A$2:$B$2986,2,FALSE)</f>
        <v>Nitzschia spp 0029</v>
      </c>
      <c r="E567" s="66"/>
    </row>
    <row r="568" spans="1:5">
      <c r="A568" t="s">
        <v>6228</v>
      </c>
      <c r="B568">
        <v>1E-3</v>
      </c>
      <c r="C568" t="s">
        <v>4946</v>
      </c>
      <c r="D568" t="str">
        <f>VLOOKUP(C568,'MASTER KEY'!$A$2:$B$2986,2,FALSE)</f>
        <v>Nitzschia spp 0030</v>
      </c>
      <c r="E568" s="66"/>
    </row>
    <row r="569" spans="1:5">
      <c r="A569" t="s">
        <v>6229</v>
      </c>
      <c r="B569">
        <v>1E-3</v>
      </c>
      <c r="C569" t="s">
        <v>4947</v>
      </c>
      <c r="D569" t="str">
        <f>VLOOKUP(C569,'MASTER KEY'!$A$2:$B$2986,2,FALSE)</f>
        <v>Nitzschia spp 0031</v>
      </c>
      <c r="E569" s="66"/>
    </row>
    <row r="570" spans="1:5">
      <c r="A570" t="s">
        <v>6230</v>
      </c>
      <c r="B570">
        <v>1E-3</v>
      </c>
      <c r="C570" t="s">
        <v>4948</v>
      </c>
      <c r="D570" t="str">
        <f>VLOOKUP(C570,'MASTER KEY'!$A$2:$B$2986,2,FALSE)</f>
        <v>Nitzschia spp 0032</v>
      </c>
      <c r="E570" s="66"/>
    </row>
    <row r="571" spans="1:5">
      <c r="A571" t="s">
        <v>6231</v>
      </c>
      <c r="B571">
        <v>1E-3</v>
      </c>
      <c r="C571" t="s">
        <v>4949</v>
      </c>
      <c r="D571" t="str">
        <f>VLOOKUP(C571,'MASTER KEY'!$A$2:$B$2986,2,FALSE)</f>
        <v>Nitzschia spp 0033</v>
      </c>
      <c r="E571" s="66"/>
    </row>
    <row r="572" spans="1:5">
      <c r="A572" t="s">
        <v>6232</v>
      </c>
      <c r="B572">
        <v>1E-3</v>
      </c>
      <c r="C572" t="s">
        <v>4950</v>
      </c>
      <c r="D572" t="str">
        <f>VLOOKUP(C572,'MASTER KEY'!$A$2:$B$2986,2,FALSE)</f>
        <v>Nitzschia spp 0034</v>
      </c>
      <c r="E572" s="66"/>
    </row>
    <row r="573" spans="1:5">
      <c r="A573" t="s">
        <v>6233</v>
      </c>
      <c r="B573">
        <v>1E-3</v>
      </c>
      <c r="C573" t="s">
        <v>4951</v>
      </c>
      <c r="D573" t="str">
        <f>VLOOKUP(C573,'MASTER KEY'!$A$2:$B$2986,2,FALSE)</f>
        <v>Nitzschia spp 0035</v>
      </c>
      <c r="E573" s="66"/>
    </row>
    <row r="574" spans="1:5">
      <c r="A574" t="s">
        <v>6234</v>
      </c>
      <c r="B574">
        <v>1E-3</v>
      </c>
      <c r="C574" t="s">
        <v>4952</v>
      </c>
      <c r="D574" t="str">
        <f>VLOOKUP(C574,'MASTER KEY'!$A$2:$B$2986,2,FALSE)</f>
        <v>Nitzschia spp 0036</v>
      </c>
      <c r="E574" s="66"/>
    </row>
    <row r="575" spans="1:5">
      <c r="A575" t="s">
        <v>6235</v>
      </c>
      <c r="B575">
        <v>1E-3</v>
      </c>
      <c r="C575" t="s">
        <v>4953</v>
      </c>
      <c r="D575" t="str">
        <f>VLOOKUP(C575,'MASTER KEY'!$A$2:$B$2986,2,FALSE)</f>
        <v>Nitzschia spp 0037</v>
      </c>
      <c r="E575" s="66"/>
    </row>
    <row r="576" spans="1:5">
      <c r="A576" t="s">
        <v>6236</v>
      </c>
      <c r="B576">
        <v>1E-3</v>
      </c>
      <c r="C576" t="s">
        <v>4954</v>
      </c>
      <c r="D576" t="str">
        <f>VLOOKUP(C576,'MASTER KEY'!$A$2:$B$2986,2,FALSE)</f>
        <v>Nitzschia spp 0038</v>
      </c>
      <c r="E576" s="66"/>
    </row>
    <row r="577" spans="1:5">
      <c r="A577" t="s">
        <v>6237</v>
      </c>
      <c r="B577">
        <v>1E-3</v>
      </c>
      <c r="C577" t="s">
        <v>4955</v>
      </c>
      <c r="D577" t="str">
        <f>VLOOKUP(C577,'MASTER KEY'!$A$2:$B$2986,2,FALSE)</f>
        <v>Nitzschia spp 0039</v>
      </c>
      <c r="E577" s="66"/>
    </row>
    <row r="578" spans="1:5">
      <c r="A578" t="s">
        <v>6238</v>
      </c>
      <c r="B578">
        <v>1E-3</v>
      </c>
      <c r="C578" t="s">
        <v>4956</v>
      </c>
      <c r="D578" t="str">
        <f>VLOOKUP(C578,'MASTER KEY'!$A$2:$B$2986,2,FALSE)</f>
        <v>Nitzschia spp 0040</v>
      </c>
      <c r="E578" s="66"/>
    </row>
    <row r="579" spans="1:5">
      <c r="A579" t="s">
        <v>6239</v>
      </c>
      <c r="B579">
        <v>1E-3</v>
      </c>
      <c r="C579" t="s">
        <v>4957</v>
      </c>
      <c r="D579" t="str">
        <f>VLOOKUP(C579,'MASTER KEY'!$A$2:$B$2986,2,FALSE)</f>
        <v>Nitzschia spp 0041</v>
      </c>
      <c r="E579" s="66"/>
    </row>
    <row r="580" spans="1:5">
      <c r="A580" t="s">
        <v>6240</v>
      </c>
      <c r="B580">
        <v>1E-3</v>
      </c>
      <c r="C580" t="s">
        <v>4958</v>
      </c>
      <c r="D580" t="str">
        <f>VLOOKUP(C580,'MASTER KEY'!$A$2:$B$2986,2,FALSE)</f>
        <v>Nitzschia spp 0042</v>
      </c>
      <c r="E580" s="66"/>
    </row>
    <row r="581" spans="1:5">
      <c r="A581" t="s">
        <v>6241</v>
      </c>
      <c r="B581">
        <v>1E-3</v>
      </c>
      <c r="C581" t="s">
        <v>4959</v>
      </c>
      <c r="D581" t="str">
        <f>VLOOKUP(C581,'MASTER KEY'!$A$2:$B$2986,2,FALSE)</f>
        <v>Nitzschia spp 0043</v>
      </c>
      <c r="E581" s="66"/>
    </row>
    <row r="582" spans="1:5">
      <c r="A582" t="s">
        <v>6242</v>
      </c>
      <c r="B582">
        <v>1E-3</v>
      </c>
      <c r="C582" t="s">
        <v>4960</v>
      </c>
      <c r="D582" t="str">
        <f>VLOOKUP(C582,'MASTER KEY'!$A$2:$B$2986,2,FALSE)</f>
        <v>Nitzschia spp 0044</v>
      </c>
      <c r="E582" s="66"/>
    </row>
    <row r="583" spans="1:5">
      <c r="A583" t="s">
        <v>3178</v>
      </c>
      <c r="B583">
        <v>1E-3</v>
      </c>
      <c r="C583" t="s">
        <v>4972</v>
      </c>
      <c r="D583" t="str">
        <f>VLOOKUP(C583,'MASTER KEY'!$A$2:$B$2986,2,FALSE)</f>
        <v>Nitzschia tryblionella</v>
      </c>
      <c r="E583" s="66"/>
    </row>
    <row r="584" spans="1:5">
      <c r="A584" t="s">
        <v>3183</v>
      </c>
      <c r="B584">
        <v>1E-3</v>
      </c>
      <c r="C584" t="s">
        <v>4979</v>
      </c>
      <c r="D584" t="str">
        <f>VLOOKUP(C584,'MASTER KEY'!$A$2:$B$2986,2,FALSE)</f>
        <v>Odontella aurita</v>
      </c>
      <c r="E584" s="66"/>
    </row>
    <row r="585" spans="1:5">
      <c r="A585" t="s">
        <v>3185</v>
      </c>
      <c r="B585">
        <v>1E-3</v>
      </c>
      <c r="C585" t="s">
        <v>4981</v>
      </c>
      <c r="D585" t="str">
        <f>VLOOKUP(C585,'MASTER KEY'!$A$2:$B$2986,2,FALSE)</f>
        <v>Odontella pulchella</v>
      </c>
      <c r="E585" s="66"/>
    </row>
    <row r="586" spans="1:5">
      <c r="A586" t="s">
        <v>3186</v>
      </c>
      <c r="B586">
        <v>1E-3</v>
      </c>
      <c r="C586" t="s">
        <v>4982</v>
      </c>
      <c r="D586" t="str">
        <f>VLOOKUP(C586,'MASTER KEY'!$A$2:$B$2986,2,FALSE)</f>
        <v>Odontella sinensis</v>
      </c>
      <c r="E586" s="66"/>
    </row>
    <row r="587" spans="1:5">
      <c r="A587" t="s">
        <v>6243</v>
      </c>
      <c r="B587">
        <v>1E-3</v>
      </c>
      <c r="C587" t="s">
        <v>4983</v>
      </c>
      <c r="D587" t="str">
        <f>VLOOKUP(C587,'MASTER KEY'!$A$2:$B$2986,2,FALSE)</f>
        <v>Odontella spp 0001</v>
      </c>
      <c r="E587" s="66"/>
    </row>
    <row r="588" spans="1:5">
      <c r="A588" t="s">
        <v>3199</v>
      </c>
      <c r="B588">
        <v>1E-3</v>
      </c>
      <c r="C588" t="s">
        <v>4999</v>
      </c>
      <c r="D588" t="str">
        <f>VLOOKUP(C588,'MASTER KEY'!$A$2:$B$2986,2,FALSE)</f>
        <v>Oscillatoria erythraea</v>
      </c>
      <c r="E588" s="66"/>
    </row>
    <row r="589" spans="1:5">
      <c r="A589" t="s">
        <v>3203</v>
      </c>
      <c r="B589">
        <v>1E-3</v>
      </c>
      <c r="C589" t="s">
        <v>5004</v>
      </c>
      <c r="D589" t="str">
        <f>VLOOKUP(C589,'MASTER KEY'!$A$2:$B$2986,2,FALSE)</f>
        <v>Oxyphysis oxytoxoides</v>
      </c>
      <c r="E589" s="66"/>
    </row>
    <row r="590" spans="1:5">
      <c r="A590" t="s">
        <v>6244</v>
      </c>
      <c r="B590">
        <v>1E-3</v>
      </c>
      <c r="C590" t="s">
        <v>5013</v>
      </c>
      <c r="D590" t="str">
        <f>VLOOKUP(C590,'MASTER KEY'!$A$2:$B$2986,2,FALSE)</f>
        <v>Oxytoxum spp 0001</v>
      </c>
      <c r="E590" s="66"/>
    </row>
    <row r="591" spans="1:5">
      <c r="A591" t="s">
        <v>6245</v>
      </c>
      <c r="B591">
        <v>1E-3</v>
      </c>
      <c r="C591" t="s">
        <v>5021</v>
      </c>
      <c r="D591" t="str">
        <f>VLOOKUP(C591,'MASTER KEY'!$A$2:$B$2986,2,FALSE)</f>
        <v>Pachysphaera spp 0001</v>
      </c>
      <c r="E591" s="66"/>
    </row>
    <row r="592" spans="1:5">
      <c r="A592" t="s">
        <v>3222</v>
      </c>
      <c r="B592">
        <v>1E-3</v>
      </c>
      <c r="C592" t="s">
        <v>5028</v>
      </c>
      <c r="D592" t="str">
        <f>VLOOKUP(C592,'MASTER KEY'!$A$2:$B$2986,2,FALSE)</f>
        <v>Paralia marina</v>
      </c>
      <c r="E592" s="66"/>
    </row>
    <row r="593" spans="1:5">
      <c r="A593" t="s">
        <v>6246</v>
      </c>
      <c r="B593">
        <v>1E-3</v>
      </c>
      <c r="C593" t="s">
        <v>5032</v>
      </c>
      <c r="D593" t="str">
        <f>VLOOKUP(C593,'MASTER KEY'!$A$2:$B$2986,2,FALSE)</f>
        <v>Parapedinella spp 0001</v>
      </c>
      <c r="E593" s="66"/>
    </row>
    <row r="594" spans="1:5">
      <c r="A594" t="s">
        <v>6247</v>
      </c>
      <c r="B594">
        <v>1E-3</v>
      </c>
      <c r="C594" t="s">
        <v>5033</v>
      </c>
      <c r="D594" t="str">
        <f>VLOOKUP(C594,'MASTER KEY'!$A$2:$B$2986,2,FALSE)</f>
        <v>Parapedinella spp 0002</v>
      </c>
      <c r="E594" s="66"/>
    </row>
    <row r="595" spans="1:5">
      <c r="A595" t="s">
        <v>6248</v>
      </c>
      <c r="B595">
        <v>1E-3</v>
      </c>
      <c r="C595" t="s">
        <v>5034</v>
      </c>
      <c r="D595" t="str">
        <f>VLOOKUP(C595,'MASTER KEY'!$A$2:$B$2986,2,FALSE)</f>
        <v>Parapedinella spp 0003</v>
      </c>
      <c r="E595" s="66"/>
    </row>
    <row r="596" spans="1:5">
      <c r="A596" t="s">
        <v>6249</v>
      </c>
      <c r="B596">
        <v>1E-3</v>
      </c>
      <c r="C596" t="s">
        <v>5068</v>
      </c>
      <c r="D596" t="str">
        <f>VLOOKUP(C596,'MASTER KEY'!$A$2:$B$2986,2,FALSE)</f>
        <v>Phaeocystis spp 0004</v>
      </c>
      <c r="E596" s="66"/>
    </row>
    <row r="597" spans="1:5">
      <c r="A597" t="s">
        <v>3251</v>
      </c>
      <c r="B597">
        <v>1E-3</v>
      </c>
      <c r="C597" t="s">
        <v>5073</v>
      </c>
      <c r="D597" t="str">
        <f>VLOOKUP(C597,'MASTER KEY'!$A$2:$B$2986,2,FALSE)</f>
        <v>Phalacroma rotundatum</v>
      </c>
      <c r="E597" s="66"/>
    </row>
    <row r="598" spans="1:5">
      <c r="A598" t="s">
        <v>6258</v>
      </c>
      <c r="B598">
        <v>1E-3</v>
      </c>
      <c r="C598" t="s">
        <v>5094</v>
      </c>
      <c r="D598" t="str">
        <f>VLOOKUP(C598,'MASTER KEY'!$A$2:$B$2986,2,FALSE)</f>
        <v>Pinnularia spp 0002</v>
      </c>
      <c r="E598" s="66"/>
    </row>
    <row r="599" spans="1:5">
      <c r="A599" t="s">
        <v>6259</v>
      </c>
      <c r="B599">
        <v>1E-3</v>
      </c>
      <c r="C599" t="s">
        <v>5097</v>
      </c>
      <c r="D599" t="str">
        <f>VLOOKUP(C599,'MASTER KEY'!$A$2:$B$2986,2,FALSE)</f>
        <v>Plagiogramma spp 0001</v>
      </c>
      <c r="E599" s="66"/>
    </row>
    <row r="600" spans="1:5">
      <c r="A600" t="s">
        <v>6260</v>
      </c>
      <c r="B600">
        <v>1E-3</v>
      </c>
      <c r="C600" t="s">
        <v>5099</v>
      </c>
      <c r="D600" t="str">
        <f>VLOOKUP(C600,'MASTER KEY'!$A$2:$B$2986,2,FALSE)</f>
        <v>Plagiogrammopsis spp 0001</v>
      </c>
      <c r="E600" s="66"/>
    </row>
    <row r="601" spans="1:5">
      <c r="A601" t="s">
        <v>6261</v>
      </c>
      <c r="B601">
        <v>1E-3</v>
      </c>
      <c r="C601" t="s">
        <v>5100</v>
      </c>
      <c r="D601" t="str">
        <f>VLOOKUP(C601,'MASTER KEY'!$A$2:$B$2986,2,FALSE)</f>
        <v>Plagiogrammopsis spp 0002</v>
      </c>
      <c r="E601" s="66"/>
    </row>
    <row r="602" spans="1:5">
      <c r="A602" t="s">
        <v>3275</v>
      </c>
      <c r="B602">
        <v>1E-3</v>
      </c>
      <c r="C602" t="s">
        <v>5104</v>
      </c>
      <c r="D602" t="str">
        <f>VLOOKUP(C602,'MASTER KEY'!$A$2:$B$2986,2,FALSE)</f>
        <v>Plagiotropis lepidoptera</v>
      </c>
      <c r="E602" s="66"/>
    </row>
    <row r="603" spans="1:5">
      <c r="A603" t="s">
        <v>3280</v>
      </c>
      <c r="B603">
        <v>1E-3</v>
      </c>
      <c r="C603" t="s">
        <v>5119</v>
      </c>
      <c r="D603" t="str">
        <f>VLOOKUP(C603,'MASTER KEY'!$A$2:$B$2986,2,FALSE)</f>
        <v>Pleurosigma salinarum</v>
      </c>
      <c r="E603" s="66"/>
    </row>
    <row r="604" spans="1:5">
      <c r="A604" t="s">
        <v>6262</v>
      </c>
      <c r="B604">
        <v>1E-3</v>
      </c>
      <c r="C604" t="s">
        <v>5122</v>
      </c>
      <c r="D604" t="str">
        <f>VLOOKUP(C604,'MASTER KEY'!$A$2:$B$2986,2,FALSE)</f>
        <v>Pleurosigma spp 0003</v>
      </c>
      <c r="E604" s="66"/>
    </row>
    <row r="605" spans="1:5">
      <c r="A605" t="s">
        <v>6263</v>
      </c>
      <c r="B605">
        <v>1E-3</v>
      </c>
      <c r="C605" t="s">
        <v>5123</v>
      </c>
      <c r="D605" t="str">
        <f>VLOOKUP(C605,'MASTER KEY'!$A$2:$B$2986,2,FALSE)</f>
        <v>Pleurosigma spp 0004</v>
      </c>
      <c r="E605" s="66"/>
    </row>
    <row r="606" spans="1:5">
      <c r="A606" t="s">
        <v>6264</v>
      </c>
      <c r="B606">
        <v>1E-3</v>
      </c>
      <c r="C606" t="s">
        <v>5124</v>
      </c>
      <c r="D606" t="str">
        <f>VLOOKUP(C606,'MASTER KEY'!$A$2:$B$2986,2,FALSE)</f>
        <v>Pleurosigma spp 0005</v>
      </c>
      <c r="E606" s="66"/>
    </row>
    <row r="607" spans="1:5">
      <c r="A607" t="s">
        <v>6265</v>
      </c>
      <c r="B607">
        <v>1E-3</v>
      </c>
      <c r="C607" t="s">
        <v>5125</v>
      </c>
      <c r="D607" t="str">
        <f>VLOOKUP(C607,'MASTER KEY'!$A$2:$B$2986,2,FALSE)</f>
        <v>Pleurosigma spp 0006</v>
      </c>
      <c r="E607" s="66"/>
    </row>
    <row r="608" spans="1:5">
      <c r="A608" t="s">
        <v>6266</v>
      </c>
      <c r="B608">
        <v>1E-3</v>
      </c>
      <c r="C608" t="s">
        <v>5126</v>
      </c>
      <c r="D608" t="str">
        <f>VLOOKUP(C608,'MASTER KEY'!$A$2:$B$2986,2,FALSE)</f>
        <v>Pleurosigma spp 0007</v>
      </c>
      <c r="E608" s="66"/>
    </row>
    <row r="609" spans="1:5">
      <c r="A609" t="s">
        <v>6267</v>
      </c>
      <c r="B609">
        <v>1E-3</v>
      </c>
      <c r="C609" t="s">
        <v>5127</v>
      </c>
      <c r="D609" t="str">
        <f>VLOOKUP(C609,'MASTER KEY'!$A$2:$B$2986,2,FALSE)</f>
        <v>Pleurosigma spp 0008</v>
      </c>
      <c r="E609" s="66"/>
    </row>
    <row r="610" spans="1:5">
      <c r="A610" t="s">
        <v>6268</v>
      </c>
      <c r="B610">
        <v>1E-3</v>
      </c>
      <c r="C610" t="s">
        <v>5128</v>
      </c>
      <c r="D610" t="str">
        <f>VLOOKUP(C610,'MASTER KEY'!$A$2:$B$2986,2,FALSE)</f>
        <v>Pleurosigma spp 0009</v>
      </c>
      <c r="E610" s="66"/>
    </row>
    <row r="611" spans="1:5">
      <c r="A611" t="s">
        <v>6269</v>
      </c>
      <c r="B611">
        <v>1E-3</v>
      </c>
      <c r="C611" t="s">
        <v>5129</v>
      </c>
      <c r="D611" t="str">
        <f>VLOOKUP(C611,'MASTER KEY'!$A$2:$B$2986,2,FALSE)</f>
        <v>Pleurosigma spp 0010</v>
      </c>
      <c r="E611" s="66"/>
    </row>
    <row r="612" spans="1:5">
      <c r="A612" t="s">
        <v>6270</v>
      </c>
      <c r="B612">
        <v>1E-3</v>
      </c>
      <c r="C612" t="s">
        <v>5130</v>
      </c>
      <c r="D612" t="str">
        <f>VLOOKUP(C612,'MASTER KEY'!$A$2:$B$2986,2,FALSE)</f>
        <v>Pleurosigma spp 0011</v>
      </c>
      <c r="E612" s="66"/>
    </row>
    <row r="613" spans="1:5">
      <c r="A613" t="s">
        <v>6271</v>
      </c>
      <c r="B613">
        <v>1E-3</v>
      </c>
      <c r="C613" t="s">
        <v>5131</v>
      </c>
      <c r="D613" t="str">
        <f>VLOOKUP(C613,'MASTER KEY'!$A$2:$B$2986,2,FALSE)</f>
        <v>Pleurosigma spp 0012</v>
      </c>
      <c r="E613" s="66"/>
    </row>
    <row r="614" spans="1:5">
      <c r="A614" t="s">
        <v>6272</v>
      </c>
      <c r="B614">
        <v>1E-3</v>
      </c>
      <c r="C614" t="s">
        <v>5139</v>
      </c>
      <c r="D614" t="str">
        <f>VLOOKUP(C614,'MASTER KEY'!$A$2:$B$2986,2,FALSE)</f>
        <v>Podocystis spp 0001</v>
      </c>
      <c r="E614" s="66"/>
    </row>
    <row r="615" spans="1:5">
      <c r="A615" t="s">
        <v>6273</v>
      </c>
      <c r="B615">
        <v>1E-3</v>
      </c>
      <c r="C615" t="s">
        <v>5148</v>
      </c>
      <c r="D615" t="str">
        <f>VLOOKUP(C615,'MASTER KEY'!$A$2:$B$2986,2,FALSE)</f>
        <v>Polykrikos spp 0001</v>
      </c>
      <c r="E615" s="66"/>
    </row>
    <row r="616" spans="1:5">
      <c r="A616" t="s">
        <v>6274</v>
      </c>
      <c r="B616">
        <v>1E-3</v>
      </c>
      <c r="C616" t="s">
        <v>5149</v>
      </c>
      <c r="D616" t="str">
        <f>VLOOKUP(C616,'MASTER KEY'!$A$2:$B$2986,2,FALSE)</f>
        <v>Polykrikos spp 0002</v>
      </c>
      <c r="E616" s="66"/>
    </row>
    <row r="617" spans="1:5">
      <c r="A617" t="s">
        <v>6275</v>
      </c>
      <c r="B617">
        <v>1E-3</v>
      </c>
      <c r="C617" t="s">
        <v>5152</v>
      </c>
      <c r="D617" t="str">
        <f>VLOOKUP(C617,'MASTER KEY'!$A$2:$B$2986,2,FALSE)</f>
        <v>Prasinophyte spp 0001</v>
      </c>
      <c r="E617" s="66"/>
    </row>
    <row r="618" spans="1:5">
      <c r="A618" t="s">
        <v>6276</v>
      </c>
      <c r="B618">
        <v>1E-3</v>
      </c>
      <c r="C618" t="s">
        <v>5153</v>
      </c>
      <c r="D618" t="str">
        <f>VLOOKUP(C618,'MASTER KEY'!$A$2:$B$2986,2,FALSE)</f>
        <v>Prasinophyte spp 0002</v>
      </c>
      <c r="E618" s="66"/>
    </row>
    <row r="619" spans="1:5">
      <c r="A619" t="s">
        <v>6277</v>
      </c>
      <c r="B619">
        <v>1E-3</v>
      </c>
      <c r="C619" t="s">
        <v>5154</v>
      </c>
      <c r="D619" t="str">
        <f>VLOOKUP(C619,'MASTER KEY'!$A$2:$B$2986,2,FALSE)</f>
        <v>Prasinophyte spp 0003</v>
      </c>
      <c r="E619" s="66"/>
    </row>
    <row r="620" spans="1:5">
      <c r="A620" t="s">
        <v>6278</v>
      </c>
      <c r="B620">
        <v>1E-3</v>
      </c>
      <c r="C620" t="s">
        <v>5155</v>
      </c>
      <c r="D620" t="str">
        <f>VLOOKUP(C620,'MASTER KEY'!$A$2:$B$2986,2,FALSE)</f>
        <v>Prasinophyte spp 0004</v>
      </c>
      <c r="E620" s="66"/>
    </row>
    <row r="621" spans="1:5">
      <c r="A621" t="s">
        <v>6279</v>
      </c>
      <c r="B621">
        <v>1E-3</v>
      </c>
      <c r="C621" t="s">
        <v>5156</v>
      </c>
      <c r="D621" t="str">
        <f>VLOOKUP(C621,'MASTER KEY'!$A$2:$B$2986,2,FALSE)</f>
        <v>Prasinophyte spp 0005</v>
      </c>
      <c r="E621" s="66"/>
    </row>
    <row r="622" spans="1:5">
      <c r="A622" t="s">
        <v>6280</v>
      </c>
      <c r="B622">
        <v>1E-3</v>
      </c>
      <c r="C622" t="s">
        <v>5157</v>
      </c>
      <c r="D622" t="str">
        <f>VLOOKUP(C622,'MASTER KEY'!$A$2:$B$2986,2,FALSE)</f>
        <v>Prasinophyte spp 0006</v>
      </c>
      <c r="E622" s="66"/>
    </row>
    <row r="623" spans="1:5">
      <c r="A623" t="s">
        <v>6281</v>
      </c>
      <c r="B623">
        <v>1E-3</v>
      </c>
      <c r="C623" t="s">
        <v>5158</v>
      </c>
      <c r="D623" t="str">
        <f>VLOOKUP(C623,'MASTER KEY'!$A$2:$B$2986,2,FALSE)</f>
        <v>Prasinophyte spp 0007</v>
      </c>
      <c r="E623" s="66"/>
    </row>
    <row r="624" spans="1:5">
      <c r="A624" t="s">
        <v>6282</v>
      </c>
      <c r="B624">
        <v>1E-3</v>
      </c>
      <c r="C624" t="s">
        <v>5159</v>
      </c>
      <c r="D624" t="str">
        <f>VLOOKUP(C624,'MASTER KEY'!$A$2:$B$2986,2,FALSE)</f>
        <v>Prasinophyte spp 0008</v>
      </c>
      <c r="E624" s="66"/>
    </row>
    <row r="625" spans="1:5">
      <c r="A625" t="s">
        <v>6283</v>
      </c>
      <c r="B625">
        <v>1E-3</v>
      </c>
      <c r="C625" t="s">
        <v>5160</v>
      </c>
      <c r="D625" t="str">
        <f>VLOOKUP(C625,'MASTER KEY'!$A$2:$B$2986,2,FALSE)</f>
        <v>Prasinophyte spp 0009</v>
      </c>
      <c r="E625" s="66"/>
    </row>
    <row r="626" spans="1:5">
      <c r="A626" t="s">
        <v>6284</v>
      </c>
      <c r="B626">
        <v>1E-3</v>
      </c>
      <c r="C626" t="s">
        <v>5161</v>
      </c>
      <c r="D626" t="str">
        <f>VLOOKUP(C626,'MASTER KEY'!$A$2:$B$2986,2,FALSE)</f>
        <v>Prasinophyte spp 0010</v>
      </c>
      <c r="E626" s="66"/>
    </row>
    <row r="627" spans="1:5">
      <c r="A627" t="s">
        <v>6285</v>
      </c>
      <c r="B627">
        <v>1E-3</v>
      </c>
      <c r="C627" t="s">
        <v>5162</v>
      </c>
      <c r="D627" t="str">
        <f>VLOOKUP(C627,'MASTER KEY'!$A$2:$B$2986,2,FALSE)</f>
        <v>Prasinophyte spp 0011</v>
      </c>
      <c r="E627" s="66"/>
    </row>
    <row r="628" spans="1:5">
      <c r="A628" t="s">
        <v>6286</v>
      </c>
      <c r="B628">
        <v>1E-3</v>
      </c>
      <c r="C628" t="s">
        <v>5163</v>
      </c>
      <c r="D628" t="str">
        <f>VLOOKUP(C628,'MASTER KEY'!$A$2:$B$2986,2,FALSE)</f>
        <v>Prasinophyte spp 0012</v>
      </c>
      <c r="E628" s="66"/>
    </row>
    <row r="629" spans="1:5">
      <c r="A629" t="s">
        <v>6287</v>
      </c>
      <c r="B629">
        <v>1E-3</v>
      </c>
      <c r="C629" t="s">
        <v>5164</v>
      </c>
      <c r="D629" t="str">
        <f>VLOOKUP(C629,'MASTER KEY'!$A$2:$B$2986,2,FALSE)</f>
        <v>Prasinophyte spp 0013</v>
      </c>
      <c r="E629" s="66"/>
    </row>
    <row r="630" spans="1:5">
      <c r="A630" t="s">
        <v>6288</v>
      </c>
      <c r="B630">
        <v>1E-3</v>
      </c>
      <c r="C630" t="s">
        <v>5165</v>
      </c>
      <c r="D630" t="str">
        <f>VLOOKUP(C630,'MASTER KEY'!$A$2:$B$2986,2,FALSE)</f>
        <v>Prasinophyte spp 0014</v>
      </c>
      <c r="E630" s="66"/>
    </row>
    <row r="631" spans="1:5">
      <c r="A631" t="s">
        <v>6289</v>
      </c>
      <c r="B631">
        <v>1E-3</v>
      </c>
      <c r="C631" t="s">
        <v>5166</v>
      </c>
      <c r="D631" t="str">
        <f>VLOOKUP(C631,'MASTER KEY'!$A$2:$B$2986,2,FALSE)</f>
        <v>Prasinophyte spp 0015</v>
      </c>
      <c r="E631" s="66"/>
    </row>
    <row r="632" spans="1:5">
      <c r="A632" t="s">
        <v>6290</v>
      </c>
      <c r="B632">
        <v>1E-3</v>
      </c>
      <c r="C632" t="s">
        <v>5167</v>
      </c>
      <c r="D632" t="str">
        <f>VLOOKUP(C632,'MASTER KEY'!$A$2:$B$2986,2,FALSE)</f>
        <v>Prasinophyte spp 0016</v>
      </c>
      <c r="E632" s="66"/>
    </row>
    <row r="633" spans="1:5">
      <c r="A633" t="s">
        <v>6291</v>
      </c>
      <c r="B633">
        <v>1E-3</v>
      </c>
      <c r="C633" t="s">
        <v>5168</v>
      </c>
      <c r="D633" t="str">
        <f>VLOOKUP(C633,'MASTER KEY'!$A$2:$B$2986,2,FALSE)</f>
        <v>Prasinophyte spp 0017</v>
      </c>
      <c r="E633" s="66"/>
    </row>
    <row r="634" spans="1:5">
      <c r="A634" t="s">
        <v>6292</v>
      </c>
      <c r="B634">
        <v>1E-3</v>
      </c>
      <c r="C634" t="s">
        <v>5169</v>
      </c>
      <c r="D634" t="str">
        <f>VLOOKUP(C634,'MASTER KEY'!$A$2:$B$2986,2,FALSE)</f>
        <v>Prasinophyte spp 0018</v>
      </c>
      <c r="E634" s="66"/>
    </row>
    <row r="635" spans="1:5">
      <c r="A635" t="s">
        <v>6293</v>
      </c>
      <c r="B635">
        <v>1E-3</v>
      </c>
      <c r="C635" t="s">
        <v>5170</v>
      </c>
      <c r="D635" t="str">
        <f>VLOOKUP(C635,'MASTER KEY'!$A$2:$B$2986,2,FALSE)</f>
        <v>Prasinophyte spp 0019</v>
      </c>
      <c r="E635" s="66"/>
    </row>
    <row r="636" spans="1:5">
      <c r="A636" t="s">
        <v>6294</v>
      </c>
      <c r="B636">
        <v>1E-3</v>
      </c>
      <c r="C636" t="s">
        <v>5171</v>
      </c>
      <c r="D636" t="str">
        <f>VLOOKUP(C636,'MASTER KEY'!$A$2:$B$2986,2,FALSE)</f>
        <v>Prasinophyte spp 0020</v>
      </c>
      <c r="E636" s="66"/>
    </row>
    <row r="637" spans="1:5">
      <c r="A637" t="s">
        <v>6295</v>
      </c>
      <c r="B637">
        <v>1E-3</v>
      </c>
      <c r="C637" t="s">
        <v>5172</v>
      </c>
      <c r="D637" t="str">
        <f>VLOOKUP(C637,'MASTER KEY'!$A$2:$B$2986,2,FALSE)</f>
        <v>Prasinophyte spp 0021</v>
      </c>
      <c r="E637" s="66"/>
    </row>
    <row r="638" spans="1:5">
      <c r="A638" t="s">
        <v>6296</v>
      </c>
      <c r="B638">
        <v>1E-3</v>
      </c>
      <c r="C638" t="s">
        <v>5173</v>
      </c>
      <c r="D638" t="str">
        <f>VLOOKUP(C638,'MASTER KEY'!$A$2:$B$2986,2,FALSE)</f>
        <v>Prasinophyte spp 0022</v>
      </c>
      <c r="E638" s="66"/>
    </row>
    <row r="639" spans="1:5">
      <c r="A639" t="s">
        <v>6297</v>
      </c>
      <c r="B639">
        <v>1E-3</v>
      </c>
      <c r="C639" t="s">
        <v>5174</v>
      </c>
      <c r="D639" t="str">
        <f>VLOOKUP(C639,'MASTER KEY'!$A$2:$B$2986,2,FALSE)</f>
        <v>Prasinophyte spp 0023</v>
      </c>
      <c r="E639" s="66"/>
    </row>
    <row r="640" spans="1:5">
      <c r="A640" t="s">
        <v>6298</v>
      </c>
      <c r="B640">
        <v>1E-3</v>
      </c>
      <c r="C640" t="s">
        <v>5175</v>
      </c>
      <c r="D640" t="str">
        <f>VLOOKUP(C640,'MASTER KEY'!$A$2:$B$2986,2,FALSE)</f>
        <v>Prasinophyte spp 0024</v>
      </c>
      <c r="E640" s="66"/>
    </row>
    <row r="641" spans="1:5">
      <c r="A641" t="s">
        <v>6299</v>
      </c>
      <c r="B641">
        <v>1E-3</v>
      </c>
      <c r="C641" t="s">
        <v>5176</v>
      </c>
      <c r="D641" t="str">
        <f>VLOOKUP(C641,'MASTER KEY'!$A$2:$B$2986,2,FALSE)</f>
        <v>Prasinophyte spp 0025</v>
      </c>
      <c r="E641" s="66"/>
    </row>
    <row r="642" spans="1:5">
      <c r="A642" t="s">
        <v>6300</v>
      </c>
      <c r="B642">
        <v>1E-3</v>
      </c>
      <c r="C642" t="s">
        <v>5177</v>
      </c>
      <c r="D642" t="str">
        <f>VLOOKUP(C642,'MASTER KEY'!$A$2:$B$2986,2,FALSE)</f>
        <v>Prasinophyte spp 0026</v>
      </c>
      <c r="E642" s="66"/>
    </row>
    <row r="643" spans="1:5">
      <c r="A643" t="s">
        <v>6301</v>
      </c>
      <c r="B643">
        <v>1E-3</v>
      </c>
      <c r="C643" t="s">
        <v>5178</v>
      </c>
      <c r="D643" t="str">
        <f>VLOOKUP(C643,'MASTER KEY'!$A$2:$B$2986,2,FALSE)</f>
        <v>Prasinophyte spp 0027</v>
      </c>
      <c r="E643" s="66"/>
    </row>
    <row r="644" spans="1:5">
      <c r="A644" t="s">
        <v>3337</v>
      </c>
      <c r="B644">
        <v>1E-3</v>
      </c>
      <c r="C644" t="s">
        <v>5185</v>
      </c>
      <c r="D644" t="str">
        <f>VLOOKUP(C644,'MASTER KEY'!$A$2:$B$2986,2,FALSE)</f>
        <v>Proboscia alata</v>
      </c>
      <c r="E644" s="66"/>
    </row>
    <row r="645" spans="1:5">
      <c r="A645" t="s">
        <v>5560</v>
      </c>
      <c r="B645">
        <v>1E-3</v>
      </c>
      <c r="C645" t="s">
        <v>5196</v>
      </c>
      <c r="D645" t="str">
        <f>VLOOKUP(C645,'MASTER KEY'!$A$2:$B$2986,2,FALSE)</f>
        <v>Prorocentrum cordatum</v>
      </c>
      <c r="E645" s="66"/>
    </row>
    <row r="646" spans="1:5">
      <c r="A646" t="s">
        <v>3346</v>
      </c>
      <c r="B646">
        <v>1E-3</v>
      </c>
      <c r="C646" t="s">
        <v>5197</v>
      </c>
      <c r="D646" t="str">
        <f>VLOOKUP(C646,'MASTER KEY'!$A$2:$B$2986,2,FALSE)</f>
        <v>Prorocentrum dentatum</v>
      </c>
      <c r="E646" s="66"/>
    </row>
    <row r="647" spans="1:5">
      <c r="A647" t="s">
        <v>3349</v>
      </c>
      <c r="B647">
        <v>1E-3</v>
      </c>
      <c r="C647" t="s">
        <v>5200</v>
      </c>
      <c r="D647" t="str">
        <f>VLOOKUP(C647,'MASTER KEY'!$A$2:$B$2986,2,FALSE)</f>
        <v>Prorocentrum lima</v>
      </c>
      <c r="E647" s="66"/>
    </row>
    <row r="648" spans="1:5">
      <c r="A648" t="s">
        <v>3350</v>
      </c>
      <c r="B648">
        <v>1E-3</v>
      </c>
      <c r="C648" t="s">
        <v>5201</v>
      </c>
      <c r="D648" t="str">
        <f>VLOOKUP(C648,'MASTER KEY'!$A$2:$B$2986,2,FALSE)</f>
        <v>Prorocentrum mexicanum</v>
      </c>
      <c r="E648" s="66"/>
    </row>
    <row r="649" spans="1:5">
      <c r="A649" t="s">
        <v>3351</v>
      </c>
      <c r="B649">
        <v>1E-3</v>
      </c>
      <c r="C649" t="s">
        <v>5202</v>
      </c>
      <c r="D649" t="str">
        <f>VLOOKUP(C649,'MASTER KEY'!$A$2:$B$2986,2,FALSE)</f>
        <v>Prorocentrum micans</v>
      </c>
      <c r="E649" s="66"/>
    </row>
    <row r="650" spans="1:5">
      <c r="A650" t="s">
        <v>6302</v>
      </c>
      <c r="B650">
        <v>1E-3</v>
      </c>
      <c r="C650" t="s">
        <v>5659</v>
      </c>
      <c r="D650" t="str">
        <f>VLOOKUP(C650,'MASTER KEY'!$A$2:$B$2986,2,FALSE)</f>
        <v>Prorocentrum spp 0001</v>
      </c>
      <c r="E650" s="66"/>
    </row>
    <row r="651" spans="1:5">
      <c r="A651" t="s">
        <v>6303</v>
      </c>
      <c r="B651">
        <v>1E-3</v>
      </c>
      <c r="C651" t="s">
        <v>5660</v>
      </c>
      <c r="D651" t="str">
        <f>VLOOKUP(C651,'MASTER KEY'!$A$2:$B$2986,2,FALSE)</f>
        <v>Prorocentrum spp 0002</v>
      </c>
      <c r="E651" s="66"/>
    </row>
    <row r="652" spans="1:5">
      <c r="A652" t="s">
        <v>3364</v>
      </c>
      <c r="B652">
        <v>1E-3</v>
      </c>
      <c r="C652" t="s">
        <v>6791</v>
      </c>
      <c r="D652" t="str">
        <f>VLOOKUP(C652,'MASTER KEY'!$A$2:$B$2986,2,FALSE)</f>
        <v>Protoperidinium bipes</v>
      </c>
      <c r="E652" s="66"/>
    </row>
    <row r="653" spans="1:5">
      <c r="A653" t="s">
        <v>3367</v>
      </c>
      <c r="B653">
        <v>1E-3</v>
      </c>
      <c r="C653" t="s">
        <v>6796</v>
      </c>
      <c r="D653" t="str">
        <f>VLOOKUP(C653,'MASTER KEY'!$A$2:$B$2986,2,FALSE)</f>
        <v>Protoperidinium crassipes</v>
      </c>
      <c r="E653" s="66"/>
    </row>
    <row r="654" spans="1:5">
      <c r="A654" t="s">
        <v>3369</v>
      </c>
      <c r="B654">
        <v>1E-3</v>
      </c>
      <c r="C654" t="s">
        <v>6800</v>
      </c>
      <c r="D654" t="str">
        <f>VLOOKUP(C654,'MASTER KEY'!$A$2:$B$2986,2,FALSE)</f>
        <v>Protoperidinium grande</v>
      </c>
      <c r="E654" s="66"/>
    </row>
    <row r="655" spans="1:5">
      <c r="A655" t="s">
        <v>3374</v>
      </c>
      <c r="B655">
        <v>1E-3</v>
      </c>
      <c r="C655" t="s">
        <v>6807</v>
      </c>
      <c r="D655" t="str">
        <f>VLOOKUP(C655,'MASTER KEY'!$A$2:$B$2986,2,FALSE)</f>
        <v>Protoperidinium roseum</v>
      </c>
      <c r="E655" s="66"/>
    </row>
    <row r="656" spans="1:5">
      <c r="A656" t="s">
        <v>6304</v>
      </c>
      <c r="B656">
        <v>1E-3</v>
      </c>
      <c r="C656" t="s">
        <v>6808</v>
      </c>
      <c r="D656" t="str">
        <f>VLOOKUP(C656,'MASTER KEY'!$A$2:$B$2986,2,FALSE)</f>
        <v>Protoperidinium spp 0001</v>
      </c>
      <c r="E656" s="66"/>
    </row>
    <row r="657" spans="1:5">
      <c r="A657" t="s">
        <v>6305</v>
      </c>
      <c r="B657">
        <v>1E-3</v>
      </c>
      <c r="C657" t="s">
        <v>6809</v>
      </c>
      <c r="D657" t="str">
        <f>VLOOKUP(C657,'MASTER KEY'!$A$2:$B$2986,2,FALSE)</f>
        <v>Protoperidinium spp 0002</v>
      </c>
      <c r="E657" s="66"/>
    </row>
    <row r="658" spans="1:5">
      <c r="A658" t="s">
        <v>6306</v>
      </c>
      <c r="B658">
        <v>1E-3</v>
      </c>
      <c r="C658" t="s">
        <v>6810</v>
      </c>
      <c r="D658" t="str">
        <f>VLOOKUP(C658,'MASTER KEY'!$A$2:$B$2986,2,FALSE)</f>
        <v>Protoperidinium spp 0003</v>
      </c>
      <c r="E658" s="66"/>
    </row>
    <row r="659" spans="1:5">
      <c r="A659" t="s">
        <v>6307</v>
      </c>
      <c r="B659">
        <v>1E-3</v>
      </c>
      <c r="C659" t="s">
        <v>6811</v>
      </c>
      <c r="D659" t="str">
        <f>VLOOKUP(C659,'MASTER KEY'!$A$2:$B$2986,2,FALSE)</f>
        <v>Protoperidinium spp 0004</v>
      </c>
      <c r="E659" s="66"/>
    </row>
    <row r="660" spans="1:5">
      <c r="A660" t="s">
        <v>6308</v>
      </c>
      <c r="B660">
        <v>1E-3</v>
      </c>
      <c r="C660" t="s">
        <v>6812</v>
      </c>
      <c r="D660" t="str">
        <f>VLOOKUP(C660,'MASTER KEY'!$A$2:$B$2986,2,FALSE)</f>
        <v>Protoperidinium spp 0005</v>
      </c>
      <c r="E660" s="66"/>
    </row>
    <row r="661" spans="1:5">
      <c r="A661" t="s">
        <v>6309</v>
      </c>
      <c r="B661">
        <v>1E-3</v>
      </c>
      <c r="C661" t="s">
        <v>6813</v>
      </c>
      <c r="D661" t="str">
        <f>VLOOKUP(C661,'MASTER KEY'!$A$2:$B$2986,2,FALSE)</f>
        <v>Protoperidinium spp 0006</v>
      </c>
      <c r="E661" s="66"/>
    </row>
    <row r="662" spans="1:5">
      <c r="A662" t="s">
        <v>6310</v>
      </c>
      <c r="B662">
        <v>1E-3</v>
      </c>
      <c r="C662" t="s">
        <v>6814</v>
      </c>
      <c r="D662" t="str">
        <f>VLOOKUP(C662,'MASTER KEY'!$A$2:$B$2986,2,FALSE)</f>
        <v>Protoperidinium spp 0007</v>
      </c>
      <c r="E662" s="66"/>
    </row>
    <row r="663" spans="1:5">
      <c r="A663" t="s">
        <v>6311</v>
      </c>
      <c r="B663">
        <v>1E-3</v>
      </c>
      <c r="C663" t="s">
        <v>6815</v>
      </c>
      <c r="D663" t="str">
        <f>VLOOKUP(C663,'MASTER KEY'!$A$2:$B$2986,2,FALSE)</f>
        <v>Protoperidinium spp 0008</v>
      </c>
      <c r="E663" s="66"/>
    </row>
    <row r="664" spans="1:5">
      <c r="A664" t="s">
        <v>6312</v>
      </c>
      <c r="B664">
        <v>1E-3</v>
      </c>
      <c r="C664" t="s">
        <v>6816</v>
      </c>
      <c r="D664" t="str">
        <f>VLOOKUP(C664,'MASTER KEY'!$A$2:$B$2986,2,FALSE)</f>
        <v>Protoperidinium spp 0009</v>
      </c>
      <c r="E664" s="66"/>
    </row>
    <row r="665" spans="1:5">
      <c r="A665" t="s">
        <v>6313</v>
      </c>
      <c r="B665">
        <v>1E-3</v>
      </c>
      <c r="C665" t="s">
        <v>6817</v>
      </c>
      <c r="D665" t="str">
        <f>VLOOKUP(C665,'MASTER KEY'!$A$2:$B$2986,2,FALSE)</f>
        <v>Protoperidinium spp 0010</v>
      </c>
      <c r="E665" s="66"/>
    </row>
    <row r="666" spans="1:5">
      <c r="A666" t="s">
        <v>6314</v>
      </c>
      <c r="B666">
        <v>1E-3</v>
      </c>
      <c r="C666" t="s">
        <v>6818</v>
      </c>
      <c r="D666" t="str">
        <f>VLOOKUP(C666,'MASTER KEY'!$A$2:$B$2986,2,FALSE)</f>
        <v>Protoperidinium spp 0011</v>
      </c>
      <c r="E666" s="66"/>
    </row>
    <row r="667" spans="1:5">
      <c r="A667" t="s">
        <v>6315</v>
      </c>
      <c r="B667">
        <v>1E-3</v>
      </c>
      <c r="C667" t="s">
        <v>6819</v>
      </c>
      <c r="D667" t="str">
        <f>VLOOKUP(C667,'MASTER KEY'!$A$2:$B$2986,2,FALSE)</f>
        <v>Protoperidinium spp 0012</v>
      </c>
      <c r="E667" s="66"/>
    </row>
    <row r="668" spans="1:5">
      <c r="A668" t="s">
        <v>3394</v>
      </c>
      <c r="B668">
        <v>1E-3</v>
      </c>
      <c r="C668" t="s">
        <v>6828</v>
      </c>
      <c r="D668" t="str">
        <f>VLOOKUP(C668,'MASTER KEY'!$A$2:$B$2986,2,FALSE)</f>
        <v>Protoperidinium steinii</v>
      </c>
      <c r="E668" s="66"/>
    </row>
    <row r="669" spans="1:5">
      <c r="A669" t="s">
        <v>6316</v>
      </c>
      <c r="B669">
        <v>1E-3</v>
      </c>
      <c r="C669" t="s">
        <v>6834</v>
      </c>
      <c r="D669" t="str">
        <f>VLOOKUP(C669,'MASTER KEY'!$A$2:$B$2986,2,FALSE)</f>
        <v>Pseliodinium spp 0001</v>
      </c>
      <c r="E669" s="66"/>
    </row>
    <row r="670" spans="1:5">
      <c r="A670" t="s">
        <v>6317</v>
      </c>
      <c r="B670">
        <v>1E-3</v>
      </c>
      <c r="C670" t="s">
        <v>6835</v>
      </c>
      <c r="D670" t="str">
        <f>VLOOKUP(C670,'MASTER KEY'!$A$2:$B$2986,2,FALSE)</f>
        <v>Pseliodinium spp 0002</v>
      </c>
      <c r="E670" s="66"/>
    </row>
    <row r="671" spans="1:5">
      <c r="A671" t="s">
        <v>6318</v>
      </c>
      <c r="B671">
        <v>1E-3</v>
      </c>
      <c r="C671" t="s">
        <v>6840</v>
      </c>
      <c r="D671" t="str">
        <f>VLOOKUP(C671,'MASTER KEY'!$A$2:$B$2986,2,FALSE)</f>
        <v>Pseudo-nitzschia delicatissima</v>
      </c>
      <c r="E671" s="66"/>
    </row>
    <row r="672" spans="1:5">
      <c r="A672" t="s">
        <v>3403</v>
      </c>
      <c r="B672">
        <v>1E-3</v>
      </c>
      <c r="C672" t="s">
        <v>6841</v>
      </c>
      <c r="D672" t="str">
        <f>VLOOKUP(C672,'MASTER KEY'!$A$2:$B$2986,2,FALSE)</f>
        <v>Pseudo-nitzschia seriata</v>
      </c>
      <c r="E672" s="66"/>
    </row>
    <row r="673" spans="1:5">
      <c r="A673" t="s">
        <v>6319</v>
      </c>
      <c r="B673">
        <v>1E-3</v>
      </c>
      <c r="C673" t="s">
        <v>6842</v>
      </c>
      <c r="D673" t="str">
        <f>VLOOKUP(C673,'MASTER KEY'!$A$2:$B$2986,2,FALSE)</f>
        <v>Pseudo-nitzschia spp 0001</v>
      </c>
      <c r="E673" s="66"/>
    </row>
    <row r="674" spans="1:5">
      <c r="A674" t="s">
        <v>6320</v>
      </c>
      <c r="B674">
        <v>1E-3</v>
      </c>
      <c r="C674" t="s">
        <v>6843</v>
      </c>
      <c r="D674" t="str">
        <f>VLOOKUP(C674,'MASTER KEY'!$A$2:$B$2986,2,FALSE)</f>
        <v>Pseudo-nitzschia spp 0002</v>
      </c>
      <c r="E674" s="66"/>
    </row>
    <row r="675" spans="1:5">
      <c r="A675" t="s">
        <v>3407</v>
      </c>
      <c r="B675">
        <v>1E-3</v>
      </c>
      <c r="C675" t="s">
        <v>6847</v>
      </c>
      <c r="D675" t="str">
        <f>VLOOKUP(C675,'MASTER KEY'!$A$2:$B$2986,2,FALSE)</f>
        <v>Pseudo-nitzschia turgidula</v>
      </c>
      <c r="E675" s="66"/>
    </row>
    <row r="676" spans="1:5">
      <c r="A676" t="s">
        <v>6321</v>
      </c>
      <c r="B676">
        <v>1E-3</v>
      </c>
      <c r="C676" t="s">
        <v>6863</v>
      </c>
      <c r="D676" t="str">
        <f>VLOOKUP(C676,'MASTER KEY'!$A$2:$B$2986,2,FALSE)</f>
        <v>Pyramimonas spp 0001</v>
      </c>
      <c r="E676" s="66"/>
    </row>
    <row r="677" spans="1:5">
      <c r="A677" t="s">
        <v>6322</v>
      </c>
      <c r="B677">
        <v>1E-3</v>
      </c>
      <c r="C677" t="s">
        <v>6864</v>
      </c>
      <c r="D677" t="str">
        <f>VLOOKUP(C677,'MASTER KEY'!$A$2:$B$2986,2,FALSE)</f>
        <v>Pyramimonas spp 0002</v>
      </c>
      <c r="E677" s="66"/>
    </row>
    <row r="678" spans="1:5">
      <c r="A678" t="s">
        <v>6323</v>
      </c>
      <c r="B678">
        <v>1E-3</v>
      </c>
      <c r="C678" t="s">
        <v>6865</v>
      </c>
      <c r="D678" t="str">
        <f>VLOOKUP(C678,'MASTER KEY'!$A$2:$B$2986,2,FALSE)</f>
        <v>Pyramimonas spp 0003</v>
      </c>
      <c r="E678" s="66"/>
    </row>
    <row r="679" spans="1:5">
      <c r="A679" t="s">
        <v>6324</v>
      </c>
      <c r="B679">
        <v>1E-3</v>
      </c>
      <c r="C679" t="s">
        <v>6866</v>
      </c>
      <c r="D679" t="str">
        <f>VLOOKUP(C679,'MASTER KEY'!$A$2:$B$2986,2,FALSE)</f>
        <v>Pyramimonas spp 0004</v>
      </c>
      <c r="E679" s="66"/>
    </row>
    <row r="680" spans="1:5">
      <c r="A680" t="s">
        <v>6325</v>
      </c>
      <c r="B680">
        <v>1E-3</v>
      </c>
      <c r="C680" t="s">
        <v>6867</v>
      </c>
      <c r="D680" t="str">
        <f>VLOOKUP(C680,'MASTER KEY'!$A$2:$B$2986,2,FALSE)</f>
        <v>Pyramimonas spp 0005</v>
      </c>
      <c r="E680" s="66"/>
    </row>
    <row r="681" spans="1:5">
      <c r="A681" t="s">
        <v>6326</v>
      </c>
      <c r="B681">
        <v>1E-3</v>
      </c>
      <c r="C681" t="s">
        <v>6868</v>
      </c>
      <c r="D681" t="str">
        <f>VLOOKUP(C681,'MASTER KEY'!$A$2:$B$2986,2,FALSE)</f>
        <v>Pyramimonas spp 0006</v>
      </c>
      <c r="E681" s="66"/>
    </row>
    <row r="682" spans="1:5">
      <c r="A682" t="s">
        <v>3428</v>
      </c>
      <c r="B682">
        <v>1E-3</v>
      </c>
      <c r="C682" t="s">
        <v>6876</v>
      </c>
      <c r="D682" t="str">
        <f>VLOOKUP(C682,'MASTER KEY'!$A$2:$B$2986,2,FALSE)</f>
        <v>Pyrocystis lunula</v>
      </c>
      <c r="E682" s="66"/>
    </row>
    <row r="683" spans="1:5">
      <c r="A683" t="s">
        <v>6327</v>
      </c>
      <c r="B683">
        <v>1E-3</v>
      </c>
      <c r="C683" t="s">
        <v>6879</v>
      </c>
      <c r="D683" t="str">
        <f>VLOOKUP(C683,'MASTER KEY'!$A$2:$B$2986,2,FALSE)</f>
        <v>Pyrocystis spp 0001</v>
      </c>
      <c r="E683" s="66"/>
    </row>
    <row r="684" spans="1:5">
      <c r="A684" t="s">
        <v>3449</v>
      </c>
      <c r="B684">
        <v>1E-3</v>
      </c>
      <c r="C684" t="s">
        <v>6902</v>
      </c>
      <c r="D684" t="str">
        <f>VLOOKUP(C684,'MASTER KEY'!$A$2:$B$2986,2,FALSE)</f>
        <v>Rhizomonas setigera</v>
      </c>
      <c r="E684" s="66"/>
    </row>
    <row r="685" spans="1:5">
      <c r="A685" t="s">
        <v>3454</v>
      </c>
      <c r="B685">
        <v>1E-3</v>
      </c>
      <c r="C685" t="s">
        <v>6908</v>
      </c>
      <c r="D685" t="str">
        <f>VLOOKUP(C685,'MASTER KEY'!$A$2:$B$2986,2,FALSE)</f>
        <v>Rhizosolenia clevei</v>
      </c>
      <c r="E685" s="66"/>
    </row>
    <row r="686" spans="1:5">
      <c r="A686" t="s">
        <v>3461</v>
      </c>
      <c r="B686">
        <v>1E-3</v>
      </c>
      <c r="C686" t="s">
        <v>6915</v>
      </c>
      <c r="D686" t="str">
        <f>VLOOKUP(C686,'MASTER KEY'!$A$2:$B$2986,2,FALSE)</f>
        <v>Rhizosolenia robusta</v>
      </c>
      <c r="E686" s="66"/>
    </row>
    <row r="687" spans="1:5">
      <c r="A687" t="s">
        <v>3462</v>
      </c>
      <c r="B687">
        <v>1E-3</v>
      </c>
      <c r="C687" t="s">
        <v>6916</v>
      </c>
      <c r="D687" t="str">
        <f>VLOOKUP(C687,'MASTER KEY'!$A$2:$B$2986,2,FALSE)</f>
        <v>Rhizosolenia setigera</v>
      </c>
      <c r="E687" s="66"/>
    </row>
    <row r="688" spans="1:5">
      <c r="A688" t="s">
        <v>3463</v>
      </c>
      <c r="B688">
        <v>1E-3</v>
      </c>
      <c r="C688" t="s">
        <v>6917</v>
      </c>
      <c r="D688" t="str">
        <f>VLOOKUP(C688,'MASTER KEY'!$A$2:$B$2986,2,FALSE)</f>
        <v>Rhizosolenia shrubsolei</v>
      </c>
      <c r="E688" s="66"/>
    </row>
    <row r="689" spans="1:5">
      <c r="A689" t="s">
        <v>6328</v>
      </c>
      <c r="B689">
        <v>1E-3</v>
      </c>
      <c r="C689" t="s">
        <v>6920</v>
      </c>
      <c r="D689" t="str">
        <f>VLOOKUP(C689,'MASTER KEY'!$A$2:$B$2986,2,FALSE)</f>
        <v>Rhizosolenia spp 0002</v>
      </c>
      <c r="E689" s="66"/>
    </row>
    <row r="690" spans="1:5">
      <c r="A690" t="s">
        <v>6329</v>
      </c>
      <c r="B690">
        <v>1E-3</v>
      </c>
      <c r="C690" t="s">
        <v>6921</v>
      </c>
      <c r="D690" t="str">
        <f>VLOOKUP(C690,'MASTER KEY'!$A$2:$B$2986,2,FALSE)</f>
        <v>Rhizosolenia spp 0003</v>
      </c>
      <c r="E690" s="66"/>
    </row>
    <row r="691" spans="1:5">
      <c r="A691" t="s">
        <v>6330</v>
      </c>
      <c r="B691">
        <v>1E-3</v>
      </c>
      <c r="C691" t="s">
        <v>6922</v>
      </c>
      <c r="D691" t="str">
        <f>VLOOKUP(C691,'MASTER KEY'!$A$2:$B$2986,2,FALSE)</f>
        <v>Rhizosolenia spp 0004</v>
      </c>
      <c r="E691" s="66"/>
    </row>
    <row r="692" spans="1:5">
      <c r="A692" t="s">
        <v>6331</v>
      </c>
      <c r="B692">
        <v>1E-3</v>
      </c>
      <c r="C692" t="s">
        <v>6923</v>
      </c>
      <c r="D692" t="str">
        <f>VLOOKUP(C692,'MASTER KEY'!$A$2:$B$2986,2,FALSE)</f>
        <v>Rhizosolenia spp 0005</v>
      </c>
      <c r="E692" s="66"/>
    </row>
    <row r="693" spans="1:5">
      <c r="A693" t="s">
        <v>6332</v>
      </c>
      <c r="B693">
        <v>1E-3</v>
      </c>
      <c r="C693" t="s">
        <v>6924</v>
      </c>
      <c r="D693" t="str">
        <f>VLOOKUP(C693,'MASTER KEY'!$A$2:$B$2986,2,FALSE)</f>
        <v>Rhizosolenia spp 0006</v>
      </c>
      <c r="E693" s="66"/>
    </row>
    <row r="694" spans="1:5">
      <c r="A694" t="s">
        <v>6333</v>
      </c>
      <c r="B694">
        <v>1E-3</v>
      </c>
      <c r="C694" t="s">
        <v>6925</v>
      </c>
      <c r="D694" t="str">
        <f>VLOOKUP(C694,'MASTER KEY'!$A$2:$B$2986,2,FALSE)</f>
        <v>Rhizosolenia spp 0007</v>
      </c>
      <c r="E694" s="66"/>
    </row>
    <row r="695" spans="1:5">
      <c r="A695" t="s">
        <v>6334</v>
      </c>
      <c r="B695">
        <v>1E-3</v>
      </c>
      <c r="C695" t="s">
        <v>6926</v>
      </c>
      <c r="D695" t="str">
        <f>VLOOKUP(C695,'MASTER KEY'!$A$2:$B$2986,2,FALSE)</f>
        <v>Rhizosolenia spp 0008</v>
      </c>
      <c r="E695" s="66"/>
    </row>
    <row r="696" spans="1:5">
      <c r="A696" t="s">
        <v>6335</v>
      </c>
      <c r="B696">
        <v>1E-3</v>
      </c>
      <c r="C696" t="s">
        <v>6927</v>
      </c>
      <c r="D696" t="str">
        <f>VLOOKUP(C696,'MASTER KEY'!$A$2:$B$2986,2,FALSE)</f>
        <v>Rhizosolenia spp 0009</v>
      </c>
      <c r="E696" s="66"/>
    </row>
    <row r="697" spans="1:5">
      <c r="A697" t="s">
        <v>6336</v>
      </c>
      <c r="B697">
        <v>1E-3</v>
      </c>
      <c r="C697" t="s">
        <v>6928</v>
      </c>
      <c r="D697" t="str">
        <f>VLOOKUP(C697,'MASTER KEY'!$A$2:$B$2986,2,FALSE)</f>
        <v>Rhizosolenia spp 0010</v>
      </c>
      <c r="E697" s="66"/>
    </row>
    <row r="698" spans="1:5">
      <c r="A698" t="s">
        <v>3480</v>
      </c>
      <c r="B698">
        <v>1E-3</v>
      </c>
      <c r="C698" t="s">
        <v>6935</v>
      </c>
      <c r="D698" t="str">
        <f>VLOOKUP(C698,'MASTER KEY'!$A$2:$B$2986,2,FALSE)</f>
        <v>Rhizosolenia stolterfothii</v>
      </c>
      <c r="E698" s="66"/>
    </row>
    <row r="699" spans="1:5">
      <c r="A699" t="s">
        <v>3481</v>
      </c>
      <c r="B699">
        <v>1E-3</v>
      </c>
      <c r="C699" t="s">
        <v>6936</v>
      </c>
      <c r="D699" t="str">
        <f>VLOOKUP(C699,'MASTER KEY'!$A$2:$B$2986,2,FALSE)</f>
        <v>Rhizosolenia striata</v>
      </c>
      <c r="E699" s="66"/>
    </row>
    <row r="700" spans="1:5">
      <c r="A700" t="s">
        <v>3482</v>
      </c>
      <c r="B700">
        <v>1E-3</v>
      </c>
      <c r="C700" t="s">
        <v>6937</v>
      </c>
      <c r="D700" t="str">
        <f>VLOOKUP(C700,'MASTER KEY'!$A$2:$B$2986,2,FALSE)</f>
        <v>Rhizosolenia styliformis</v>
      </c>
      <c r="E700" s="66"/>
    </row>
    <row r="701" spans="1:5">
      <c r="A701" t="s">
        <v>3485</v>
      </c>
      <c r="B701">
        <v>1E-3</v>
      </c>
      <c r="C701" t="s">
        <v>6944</v>
      </c>
      <c r="D701" t="str">
        <f>VLOOKUP(C701,'MASTER KEY'!$A$2:$B$2986,2,FALSE)</f>
        <v>Richelia intracellularis</v>
      </c>
      <c r="E701" s="66"/>
    </row>
    <row r="702" spans="1:5">
      <c r="A702" t="s">
        <v>3495</v>
      </c>
      <c r="B702">
        <v>1E-3</v>
      </c>
      <c r="C702" t="s">
        <v>6965</v>
      </c>
      <c r="D702" t="str">
        <f>VLOOKUP(C702,'MASTER KEY'!$A$2:$B$2986,2,FALSE)</f>
        <v>Scrippsiella trochoidea</v>
      </c>
      <c r="E702" s="66"/>
    </row>
    <row r="703" spans="1:5">
      <c r="A703" t="s">
        <v>3498</v>
      </c>
      <c r="B703">
        <v>1E-3</v>
      </c>
      <c r="C703" t="s">
        <v>6970</v>
      </c>
      <c r="D703" t="str">
        <f>VLOOKUP(C703,'MASTER KEY'!$A$2:$B$2986,2,FALSE)</f>
        <v>Skeletonema costatum</v>
      </c>
      <c r="E703" s="66"/>
    </row>
    <row r="704" spans="1:5">
      <c r="A704" t="s">
        <v>6337</v>
      </c>
      <c r="B704">
        <v>1E-3</v>
      </c>
      <c r="C704" t="s">
        <v>6988</v>
      </c>
      <c r="D704" t="str">
        <f>VLOOKUP(C704,'MASTER KEY'!$A$2:$B$2986,2,FALSE)</f>
        <v>Stauroneis spp 0001</v>
      </c>
      <c r="E704" s="66"/>
    </row>
    <row r="705" spans="1:5">
      <c r="A705" t="s">
        <v>6338</v>
      </c>
      <c r="B705">
        <v>1E-3</v>
      </c>
      <c r="C705" t="s">
        <v>6989</v>
      </c>
      <c r="D705" t="str">
        <f>VLOOKUP(C705,'MASTER KEY'!$A$2:$B$2986,2,FALSE)</f>
        <v>Stauroneis spp 0002</v>
      </c>
      <c r="E705" s="66"/>
    </row>
    <row r="706" spans="1:5">
      <c r="A706" t="s">
        <v>6339</v>
      </c>
      <c r="B706">
        <v>1E-3</v>
      </c>
      <c r="C706" t="s">
        <v>6993</v>
      </c>
      <c r="D706" t="str">
        <f>VLOOKUP(C706,'MASTER KEY'!$A$2:$B$2986,2,FALSE)</f>
        <v>Stephanodiscus spp 0001</v>
      </c>
      <c r="E706" s="66"/>
    </row>
    <row r="707" spans="1:5">
      <c r="A707" t="s">
        <v>6340</v>
      </c>
      <c r="B707">
        <v>1E-3</v>
      </c>
      <c r="C707" t="s">
        <v>6998</v>
      </c>
      <c r="D707" t="str">
        <f>VLOOKUP(C707,'MASTER KEY'!$A$2:$B$2986,2,FALSE)</f>
        <v>Streptotheca spp 0001</v>
      </c>
      <c r="E707" s="66"/>
    </row>
    <row r="708" spans="1:5">
      <c r="A708" t="s">
        <v>3519</v>
      </c>
      <c r="B708">
        <v>1E-3</v>
      </c>
      <c r="C708" t="s">
        <v>7003</v>
      </c>
      <c r="D708" t="str">
        <f>VLOOKUP(C708,'MASTER KEY'!$A$2:$B$2986,2,FALSE)</f>
        <v>Striatella unipunctata</v>
      </c>
      <c r="E708" s="66"/>
    </row>
    <row r="709" spans="1:5">
      <c r="A709" t="s">
        <v>6341</v>
      </c>
      <c r="B709">
        <v>1E-3</v>
      </c>
      <c r="C709" t="s">
        <v>7005</v>
      </c>
      <c r="D709" t="str">
        <f>VLOOKUP(C709,'MASTER KEY'!$A$2:$B$2986,2,FALSE)</f>
        <v>Surirella fastuosa</v>
      </c>
      <c r="E709" s="66"/>
    </row>
    <row r="710" spans="1:5">
      <c r="A710" t="s">
        <v>6342</v>
      </c>
      <c r="B710">
        <v>1E-3</v>
      </c>
      <c r="C710" t="s">
        <v>7008</v>
      </c>
      <c r="D710" t="str">
        <f>VLOOKUP(C710,'MASTER KEY'!$A$2:$B$2986,2,FALSE)</f>
        <v>Surirella spp 0002</v>
      </c>
      <c r="E710" s="66"/>
    </row>
    <row r="711" spans="1:5">
      <c r="A711" t="s">
        <v>6343</v>
      </c>
      <c r="B711">
        <v>1E-3</v>
      </c>
      <c r="C711" t="s">
        <v>7009</v>
      </c>
      <c r="D711" t="str">
        <f>VLOOKUP(C711,'MASTER KEY'!$A$2:$B$2986,2,FALSE)</f>
        <v>Surirella spp 0003</v>
      </c>
      <c r="E711" s="66"/>
    </row>
    <row r="712" spans="1:5">
      <c r="A712" t="s">
        <v>6344</v>
      </c>
      <c r="B712">
        <v>1E-3</v>
      </c>
      <c r="C712" t="s">
        <v>7043</v>
      </c>
      <c r="D712" t="str">
        <f>VLOOKUP(C712,'MASTER KEY'!$A$2:$B$2986,2,FALSE)</f>
        <v>Tetraselmis spp 0003</v>
      </c>
      <c r="E712" s="66"/>
    </row>
    <row r="713" spans="1:5">
      <c r="A713" t="s">
        <v>6345</v>
      </c>
      <c r="B713">
        <v>1E-3</v>
      </c>
      <c r="C713" t="s">
        <v>7044</v>
      </c>
      <c r="D713" t="str">
        <f>VLOOKUP(C713,'MASTER KEY'!$A$2:$B$2986,2,FALSE)</f>
        <v>Tetraselmis spp 0004</v>
      </c>
      <c r="E713" s="66"/>
    </row>
    <row r="714" spans="1:5">
      <c r="A714" t="s">
        <v>3544</v>
      </c>
      <c r="B714">
        <v>1E-3</v>
      </c>
      <c r="C714" t="s">
        <v>7053</v>
      </c>
      <c r="D714" t="str">
        <f>VLOOKUP(C714,'MASTER KEY'!$A$2:$B$2986,2,FALSE)</f>
        <v>Thalassionema frauenfeldii</v>
      </c>
      <c r="E714" s="66"/>
    </row>
    <row r="715" spans="1:5">
      <c r="A715" t="s">
        <v>6346</v>
      </c>
      <c r="B715">
        <v>1E-3</v>
      </c>
      <c r="C715" t="s">
        <v>7055</v>
      </c>
      <c r="D715" t="str">
        <f>VLOOKUP(C715,'MASTER KEY'!$A$2:$B$2986,2,FALSE)</f>
        <v>Thalassionema nitzschiodes</v>
      </c>
      <c r="E715" s="66"/>
    </row>
    <row r="716" spans="1:5">
      <c r="A716" t="s">
        <v>6347</v>
      </c>
      <c r="B716">
        <v>1E-3</v>
      </c>
      <c r="C716" t="s">
        <v>7063</v>
      </c>
      <c r="D716" t="str">
        <f>VLOOKUP(C716,'MASTER KEY'!$A$2:$B$2986,2,FALSE)</f>
        <v>Thalassiophysa spp 0 001</v>
      </c>
      <c r="E716" s="66"/>
    </row>
    <row r="717" spans="1:5">
      <c r="A717" t="s">
        <v>3556</v>
      </c>
      <c r="B717">
        <v>1E-3</v>
      </c>
      <c r="C717" t="s">
        <v>7069</v>
      </c>
      <c r="D717" t="str">
        <f>VLOOKUP(C717,'MASTER KEY'!$A$2:$B$2986,2,FALSE)</f>
        <v>Thalassiosira pseudonana</v>
      </c>
      <c r="E717" s="66"/>
    </row>
    <row r="718" spans="1:5">
      <c r="A718" t="s">
        <v>6348</v>
      </c>
      <c r="B718">
        <v>1E-3</v>
      </c>
      <c r="C718" t="s">
        <v>7070</v>
      </c>
      <c r="D718" t="str">
        <f>VLOOKUP(C718,'MASTER KEY'!$A$2:$B$2986,2,FALSE)</f>
        <v>Thalassiosira spp 0001</v>
      </c>
      <c r="E718" s="66"/>
    </row>
    <row r="719" spans="1:5">
      <c r="A719" t="s">
        <v>6349</v>
      </c>
      <c r="B719">
        <v>1E-3</v>
      </c>
      <c r="C719" t="s">
        <v>7083</v>
      </c>
      <c r="D719" t="str">
        <f>VLOOKUP(C719,'MASTER KEY'!$A$2:$B$2986,2,FALSE)</f>
        <v>Thalassiothrix spp 0002</v>
      </c>
      <c r="E719" s="66"/>
    </row>
    <row r="720" spans="1:5">
      <c r="A720" t="s">
        <v>6350</v>
      </c>
      <c r="B720">
        <v>1E-3</v>
      </c>
      <c r="C720" t="s">
        <v>7088</v>
      </c>
      <c r="D720" t="str">
        <f>VLOOKUP(C720,'MASTER KEY'!$A$2:$B$2986,2,FALSE)</f>
        <v>Torodinium spp 0001</v>
      </c>
      <c r="E720" s="66"/>
    </row>
    <row r="721" spans="1:5">
      <c r="A721" t="s">
        <v>6351</v>
      </c>
      <c r="B721">
        <v>1E-3</v>
      </c>
      <c r="C721" t="s">
        <v>7089</v>
      </c>
      <c r="D721" t="str">
        <f>VLOOKUP(C721,'MASTER KEY'!$A$2:$B$2986,2,FALSE)</f>
        <v>Torodinium spp 0002</v>
      </c>
      <c r="E721" s="66"/>
    </row>
    <row r="722" spans="1:5">
      <c r="A722" t="s">
        <v>6352</v>
      </c>
      <c r="B722">
        <v>1E-3</v>
      </c>
      <c r="C722" t="s">
        <v>7092</v>
      </c>
      <c r="D722" t="str">
        <f>VLOOKUP(C722,'MASTER KEY'!$A$2:$B$2986,2,FALSE)</f>
        <v>Toxarium spp 0001</v>
      </c>
      <c r="E722" s="66"/>
    </row>
    <row r="723" spans="1:5">
      <c r="A723" t="s">
        <v>6353</v>
      </c>
      <c r="B723">
        <v>1E-3</v>
      </c>
      <c r="C723" t="s">
        <v>7093</v>
      </c>
      <c r="D723" t="str">
        <f>VLOOKUP(C723,'MASTER KEY'!$A$2:$B$2986,2,FALSE)</f>
        <v>Toxarium spp 0002</v>
      </c>
      <c r="E723" s="66"/>
    </row>
    <row r="724" spans="1:5">
      <c r="A724" t="s">
        <v>3579</v>
      </c>
      <c r="B724">
        <v>1E-3</v>
      </c>
      <c r="C724" t="s">
        <v>7096</v>
      </c>
      <c r="D724" t="str">
        <f>VLOOKUP(C724,'MASTER KEY'!$A$2:$B$2986,2,FALSE)</f>
        <v>Toxarium undulatum</v>
      </c>
      <c r="E724" s="66"/>
    </row>
    <row r="725" spans="1:5">
      <c r="A725" t="s">
        <v>3580</v>
      </c>
      <c r="B725">
        <v>1E-3</v>
      </c>
      <c r="C725" t="s">
        <v>7101</v>
      </c>
      <c r="D725" t="str">
        <f>VLOOKUP(C725,'MASTER KEY'!$A$2:$B$2986,2,FALSE)</f>
        <v>Trachyneis aspera</v>
      </c>
      <c r="E725" s="66"/>
    </row>
    <row r="726" spans="1:5">
      <c r="A726" t="s">
        <v>6354</v>
      </c>
      <c r="B726">
        <v>1E-3</v>
      </c>
      <c r="C726" t="s">
        <v>7102</v>
      </c>
      <c r="D726" t="str">
        <f>VLOOKUP(C726,'MASTER KEY'!$A$2:$B$2986,2,FALSE)</f>
        <v>Trachyneis spp 0001</v>
      </c>
      <c r="E726" s="66"/>
    </row>
    <row r="727" spans="1:5">
      <c r="A727" t="s">
        <v>6355</v>
      </c>
      <c r="B727">
        <v>1E-3</v>
      </c>
      <c r="C727" t="s">
        <v>7103</v>
      </c>
      <c r="D727" t="str">
        <f>VLOOKUP(C727,'MASTER KEY'!$A$2:$B$2986,2,FALSE)</f>
        <v>Trachyneis spp 0002</v>
      </c>
      <c r="E727" s="66"/>
    </row>
    <row r="728" spans="1:5">
      <c r="A728" t="s">
        <v>3593</v>
      </c>
      <c r="B728">
        <v>1E-3</v>
      </c>
      <c r="C728" t="s">
        <v>7118</v>
      </c>
      <c r="D728" t="str">
        <f>VLOOKUP(C728,'MASTER KEY'!$A$2:$B$2986,2,FALSE)</f>
        <v>Trigonium reticulum</v>
      </c>
      <c r="E728" s="66"/>
    </row>
    <row r="729" spans="1:5">
      <c r="A729" t="s">
        <v>6356</v>
      </c>
      <c r="B729">
        <v>1E-3</v>
      </c>
      <c r="C729" t="s">
        <v>7169</v>
      </c>
      <c r="D729" t="str">
        <f>VLOOKUP(C729,'MASTER KEY'!$A$2:$B$2986,2,FALSE)</f>
        <v>Undatella spp 0001</v>
      </c>
      <c r="E729" s="66"/>
    </row>
    <row r="730" spans="1:5">
      <c r="A730" t="s">
        <v>6250</v>
      </c>
      <c r="B730">
        <v>1E-3</v>
      </c>
      <c r="C730" t="s">
        <v>5082</v>
      </c>
      <c r="D730" t="str">
        <f>VLOOKUP(C730,'MASTER KEY'!$A$2:$B$2986,2,FALSE)</f>
        <v>Phytoplankton spp 0005</v>
      </c>
      <c r="E730" s="66"/>
    </row>
    <row r="731" spans="1:5">
      <c r="A731" t="s">
        <v>6251</v>
      </c>
      <c r="B731">
        <v>1E-3</v>
      </c>
      <c r="C731" t="s">
        <v>5083</v>
      </c>
      <c r="D731" t="str">
        <f>VLOOKUP(C731,'MASTER KEY'!$A$2:$B$2986,2,FALSE)</f>
        <v>Phytoplankton spp 0006</v>
      </c>
      <c r="E731" s="66"/>
    </row>
    <row r="732" spans="1:5">
      <c r="A732" t="s">
        <v>6252</v>
      </c>
      <c r="B732">
        <v>1E-3</v>
      </c>
      <c r="C732" t="s">
        <v>5084</v>
      </c>
      <c r="D732" t="str">
        <f>VLOOKUP(C732,'MASTER KEY'!$A$2:$B$2986,2,FALSE)</f>
        <v>Phytoplankton spp 0007</v>
      </c>
      <c r="E732" s="66"/>
    </row>
    <row r="733" spans="1:5">
      <c r="A733" t="s">
        <v>6253</v>
      </c>
      <c r="B733">
        <v>1E-3</v>
      </c>
      <c r="C733" t="s">
        <v>5085</v>
      </c>
      <c r="D733" t="str">
        <f>VLOOKUP(C733,'MASTER KEY'!$A$2:$B$2986,2,FALSE)</f>
        <v>Phytoplankton spp 0008</v>
      </c>
      <c r="E733" s="66"/>
    </row>
    <row r="734" spans="1:5">
      <c r="A734" t="s">
        <v>6254</v>
      </c>
      <c r="B734">
        <v>1E-3</v>
      </c>
      <c r="C734" t="s">
        <v>5086</v>
      </c>
      <c r="D734" t="str">
        <f>VLOOKUP(C734,'MASTER KEY'!$A$2:$B$2986,2,FALSE)</f>
        <v>Phytoplankton spp 0009</v>
      </c>
      <c r="E734" s="66"/>
    </row>
    <row r="735" spans="1:5">
      <c r="A735" t="s">
        <v>6255</v>
      </c>
      <c r="B735">
        <v>1E-3</v>
      </c>
      <c r="C735" t="s">
        <v>5087</v>
      </c>
      <c r="D735" t="str">
        <f>VLOOKUP(C735,'MASTER KEY'!$A$2:$B$2986,2,FALSE)</f>
        <v>Phytoplankton spp 0010</v>
      </c>
      <c r="E735" s="66"/>
    </row>
    <row r="736" spans="1:5">
      <c r="A736" t="s">
        <v>6256</v>
      </c>
      <c r="B736">
        <v>1E-3</v>
      </c>
      <c r="C736" t="s">
        <v>5088</v>
      </c>
      <c r="D736" t="str">
        <f>VLOOKUP(C736,'MASTER KEY'!$A$2:$B$2986,2,FALSE)</f>
        <v>Phytoplankton spp 0011</v>
      </c>
      <c r="E736" s="66"/>
    </row>
    <row r="737" spans="1:11">
      <c r="A737" t="s">
        <v>6257</v>
      </c>
      <c r="B737">
        <v>1E-3</v>
      </c>
      <c r="C737" t="s">
        <v>5089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11" sqref="D11"/>
    </sheetView>
  </sheetViews>
  <sheetFormatPr defaultColWidth="8.7109375" defaultRowHeight="15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6357</v>
      </c>
      <c r="B3">
        <v>1E-3</v>
      </c>
      <c r="C3" t="s">
        <v>7186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5372</v>
      </c>
      <c r="B4">
        <v>1E-3</v>
      </c>
      <c r="C4" t="s">
        <v>7188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5673</v>
      </c>
      <c r="B6">
        <v>1E-3</v>
      </c>
      <c r="C6" t="s">
        <v>7190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5411</v>
      </c>
      <c r="B8">
        <v>1E-3</v>
      </c>
      <c r="C8" t="s">
        <v>7192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5737</v>
      </c>
      <c r="B9">
        <v>1E-3</v>
      </c>
      <c r="C9" t="s">
        <v>7194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5655</v>
      </c>
      <c r="B10">
        <v>1E-3</v>
      </c>
      <c r="C10" t="s">
        <v>7196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5734</v>
      </c>
      <c r="B11">
        <v>1E-3</v>
      </c>
      <c r="C11" t="s">
        <v>7186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6358</v>
      </c>
      <c r="B12">
        <v>1E-3</v>
      </c>
      <c r="C12" t="s">
        <v>7195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6359</v>
      </c>
      <c r="B13">
        <v>1E-3</v>
      </c>
      <c r="C13" t="s">
        <v>7193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15" sqref="D15"/>
    </sheetView>
  </sheetViews>
  <sheetFormatPr defaultColWidth="8.7109375" defaultRowHeight="15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5647</v>
      </c>
      <c r="B2">
        <v>1</v>
      </c>
      <c r="C2" t="s">
        <v>7184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7312</v>
      </c>
      <c r="B3">
        <v>1</v>
      </c>
      <c r="C3" t="s">
        <v>7186</v>
      </c>
      <c r="D3" t="str">
        <f>VLOOKUP(C3,'MASTER KEY'!$A$2:$B$2986,2,FALSE)</f>
        <v>Chlorophyta</v>
      </c>
      <c r="M3" s="64"/>
    </row>
    <row r="4" spans="1:15">
      <c r="A4" s="64" t="s">
        <v>5370</v>
      </c>
      <c r="B4">
        <v>1</v>
      </c>
      <c r="C4" t="s">
        <v>7186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7311</v>
      </c>
      <c r="B5">
        <v>1</v>
      </c>
      <c r="C5" t="s">
        <v>7186</v>
      </c>
      <c r="D5" t="str">
        <f>VLOOKUP(C5,'MASTER KEY'!$A$2:$B$2986,2,FALSE)</f>
        <v>Chlorophyta</v>
      </c>
      <c r="M5" s="64"/>
    </row>
    <row r="6" spans="1:15">
      <c r="A6" t="s">
        <v>7310</v>
      </c>
      <c r="B6">
        <v>1</v>
      </c>
      <c r="C6" t="s">
        <v>7186</v>
      </c>
      <c r="D6" t="str">
        <f>VLOOKUP(C6,'MASTER KEY'!$A$2:$B$2986,2,FALSE)</f>
        <v>Chlorophyta</v>
      </c>
      <c r="M6" s="64"/>
    </row>
    <row r="7" spans="1:15">
      <c r="A7" t="s">
        <v>7200</v>
      </c>
      <c r="B7">
        <v>1</v>
      </c>
      <c r="C7" t="s">
        <v>7188</v>
      </c>
      <c r="D7" t="str">
        <f>VLOOKUP(C7,'MASTER KEY'!$A$2:$B$2986,2,FALSE)</f>
        <v>Chrysophyta</v>
      </c>
      <c r="M7" s="64"/>
    </row>
    <row r="8" spans="1:15">
      <c r="A8" s="64" t="s">
        <v>5669</v>
      </c>
      <c r="B8">
        <v>1</v>
      </c>
      <c r="C8" t="s">
        <v>7188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5648</v>
      </c>
      <c r="B9">
        <v>1</v>
      </c>
      <c r="C9" t="s">
        <v>7189</v>
      </c>
      <c r="D9" t="str">
        <f>VLOOKUP(C9,'MASTER KEY'!$A$2:$B$2986,2,FALSE)</f>
        <v>Cryptophyta</v>
      </c>
      <c r="M9" s="64"/>
    </row>
    <row r="10" spans="1:15">
      <c r="A10" t="s">
        <v>5649</v>
      </c>
      <c r="B10">
        <v>1</v>
      </c>
      <c r="C10" t="s">
        <v>7190</v>
      </c>
      <c r="D10" t="str">
        <f>VLOOKUP(C10,'MASTER KEY'!$A$2:$B$2986,2,FALSE)</f>
        <v>Cyanophyta</v>
      </c>
      <c r="M10" s="64"/>
    </row>
    <row r="11" spans="1:15">
      <c r="A11" t="s">
        <v>7313</v>
      </c>
      <c r="B11">
        <v>1</v>
      </c>
      <c r="C11" t="s">
        <v>7190</v>
      </c>
      <c r="D11" t="str">
        <f>VLOOKUP(C11,'MASTER KEY'!$A$2:$B$2986,2,FALSE)</f>
        <v>Cyanophyta</v>
      </c>
      <c r="M11" s="64"/>
    </row>
    <row r="12" spans="1:15">
      <c r="A12" t="s">
        <v>7314</v>
      </c>
      <c r="B12">
        <v>1</v>
      </c>
      <c r="C12" t="s">
        <v>7190</v>
      </c>
      <c r="D12" t="str">
        <f>VLOOKUP(C12,'MASTER KEY'!$A$2:$B$2986,2,FALSE)</f>
        <v>Cyanophyta</v>
      </c>
      <c r="M12" s="64"/>
    </row>
    <row r="13" spans="1:15">
      <c r="A13" t="s">
        <v>7308</v>
      </c>
      <c r="B13">
        <v>1</v>
      </c>
      <c r="C13" t="s">
        <v>7184</v>
      </c>
      <c r="D13" t="str">
        <f>VLOOKUP(C13,'MASTER KEY'!$A$2:$B$2986,2,FALSE)</f>
        <v>Bacillariophyta</v>
      </c>
      <c r="M13" s="64"/>
    </row>
    <row r="14" spans="1:15">
      <c r="A14" t="s">
        <v>7309</v>
      </c>
      <c r="B14">
        <v>1</v>
      </c>
      <c r="C14" t="s">
        <v>7184</v>
      </c>
      <c r="D14" t="str">
        <f>VLOOKUP(C14,'MASTER KEY'!$A$2:$B$2986,2,FALSE)</f>
        <v>Bacillariophyta</v>
      </c>
      <c r="M14" s="64"/>
    </row>
    <row r="15" spans="1:15">
      <c r="A15" t="s">
        <v>7307</v>
      </c>
      <c r="B15">
        <v>1</v>
      </c>
      <c r="C15" t="s">
        <v>7184</v>
      </c>
      <c r="D15" t="str">
        <f>VLOOKUP(C15,'MASTER KEY'!$A$2:$B$2986,2,FALSE)</f>
        <v>Bacillariophyta</v>
      </c>
      <c r="M15" s="64"/>
    </row>
    <row r="16" spans="1:15">
      <c r="A16" t="s">
        <v>7201</v>
      </c>
      <c r="B16">
        <v>1</v>
      </c>
      <c r="C16" t="s">
        <v>7191</v>
      </c>
      <c r="D16" t="str">
        <f>VLOOKUP(C16,'MASTER KEY'!$A$2:$B$2986,2,FALSE)</f>
        <v>Dictyophyta</v>
      </c>
    </row>
    <row r="17" spans="1:15">
      <c r="A17" t="s">
        <v>5650</v>
      </c>
      <c r="B17">
        <v>1</v>
      </c>
      <c r="C17" t="s">
        <v>7192</v>
      </c>
      <c r="D17" t="str">
        <f>VLOOKUP(C17,'MASTER KEY'!$A$2:$B$2986,2,FALSE)</f>
        <v>Dinophyta</v>
      </c>
      <c r="M17" s="64"/>
    </row>
    <row r="18" spans="1:15">
      <c r="A18" t="s">
        <v>5652</v>
      </c>
      <c r="B18">
        <v>1</v>
      </c>
      <c r="C18" t="s">
        <v>7194</v>
      </c>
      <c r="D18" t="str">
        <f>VLOOKUP(C18,'MASTER KEY'!$A$2:$B$2986,2,FALSE)</f>
        <v>Euglenophyta</v>
      </c>
      <c r="M18" s="64"/>
    </row>
    <row r="19" spans="1:15">
      <c r="A19" t="s">
        <v>5653</v>
      </c>
      <c r="B19">
        <v>1</v>
      </c>
      <c r="C19" t="s">
        <v>7195</v>
      </c>
      <c r="D19" t="str">
        <f>VLOOKUP(C19,'MASTER KEY'!$A$2:$B$2986,2,FALSE)</f>
        <v>Haptophyta</v>
      </c>
      <c r="M19" s="64"/>
    </row>
    <row r="20" spans="1:15">
      <c r="A20" t="s">
        <v>7315</v>
      </c>
      <c r="B20">
        <v>1</v>
      </c>
      <c r="C20" t="s">
        <v>7197</v>
      </c>
      <c r="D20" t="str">
        <f>VLOOKUP(C20,'MASTER KEY'!$A$2:$B$2986,2,FALSE)</f>
        <v>Picophytoplankton</v>
      </c>
      <c r="M20" s="64"/>
    </row>
    <row r="21" spans="1:15">
      <c r="A21" t="s">
        <v>5286</v>
      </c>
      <c r="B21">
        <v>1</v>
      </c>
      <c r="C21" t="s">
        <v>7193</v>
      </c>
      <c r="D21" t="str">
        <f>VLOOKUP(C21,'MASTER KEY'!$A$2:$B$2986,2,FALSE)</f>
        <v>Ochrophyta</v>
      </c>
    </row>
    <row r="22" spans="1:15">
      <c r="A22" s="64" t="s">
        <v>7317</v>
      </c>
      <c r="B22">
        <v>1</v>
      </c>
      <c r="C22" t="s">
        <v>7193</v>
      </c>
      <c r="D22" t="str">
        <f>VLOOKUP(C22,'MASTER KEY'!$A$2:$B$2986,2,FALSE)</f>
        <v>Ochrophyta</v>
      </c>
      <c r="N22" s="64"/>
      <c r="O22" s="64"/>
    </row>
    <row r="23" spans="1:15">
      <c r="A23" t="s">
        <v>7316</v>
      </c>
      <c r="B23">
        <v>1</v>
      </c>
      <c r="C23" t="s">
        <v>7193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6" sqref="D6"/>
    </sheetView>
  </sheetViews>
  <sheetFormatPr defaultColWidth="8.7109375" defaultRowHeight="15"/>
  <cols>
    <col min="1" max="1" width="28.42578125" customWidth="1"/>
    <col min="11" max="11" width="24.42578125" bestFit="1" customWidth="1"/>
    <col min="12" max="12" width="29.14062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5676</v>
      </c>
      <c r="B2">
        <v>1</v>
      </c>
      <c r="C2" t="s">
        <v>3668</v>
      </c>
      <c r="D2" t="str">
        <f>VLOOKUP(C2,'MASTER KEY'!$A$2:$B$2986,2,FALSE)</f>
        <v>Achnanthes spp 0015</v>
      </c>
    </row>
    <row r="3" spans="1:4">
      <c r="A3" s="67" t="s">
        <v>7448</v>
      </c>
      <c r="B3">
        <v>1</v>
      </c>
      <c r="C3" t="s">
        <v>5117</v>
      </c>
      <c r="D3" t="str">
        <f>VLOOKUP(C3,'MASTER KEY'!$A$2:$B$2986,2,FALSE)</f>
        <v>Planothidium taeniatum</v>
      </c>
    </row>
    <row r="4" spans="1:4">
      <c r="A4" s="67" t="s">
        <v>7318</v>
      </c>
      <c r="B4">
        <v>1</v>
      </c>
      <c r="C4" t="s">
        <v>3672</v>
      </c>
      <c r="D4" t="str">
        <f>VLOOKUP(C4,'MASTER KEY'!$A$2:$B$2986,2,FALSE)</f>
        <v>Achnanthidium spp 0001</v>
      </c>
    </row>
    <row r="5" spans="1:4">
      <c r="A5" s="67" t="s">
        <v>6362</v>
      </c>
      <c r="B5">
        <v>1</v>
      </c>
      <c r="C5" t="s">
        <v>3673</v>
      </c>
      <c r="D5" t="str">
        <f>VLOOKUP(C5,'MASTER KEY'!$A$2:$B$2986,2,FALSE)</f>
        <v>Actinastrum hantzschii</v>
      </c>
    </row>
    <row r="6" spans="1:4">
      <c r="A6" s="67" t="s">
        <v>7319</v>
      </c>
      <c r="B6">
        <v>1</v>
      </c>
      <c r="C6" t="s">
        <v>3674</v>
      </c>
      <c r="D6" t="str">
        <f>VLOOKUP(C6,'MASTER KEY'!$A$2:$B$2986,2,FALSE)</f>
        <v>Actinastrum spp 0001</v>
      </c>
    </row>
    <row r="7" spans="1:4">
      <c r="A7" s="67" t="s">
        <v>2143</v>
      </c>
      <c r="B7">
        <v>1</v>
      </c>
      <c r="C7" t="s">
        <v>3679</v>
      </c>
      <c r="D7" t="str">
        <f>VLOOKUP(C7,'MASTER KEY'!$A$2:$B$2986,2,FALSE)</f>
        <v>Akashiwo sanguinea</v>
      </c>
    </row>
    <row r="8" spans="1:4">
      <c r="A8" s="67" t="s">
        <v>7320</v>
      </c>
      <c r="B8">
        <v>1</v>
      </c>
      <c r="C8" t="s">
        <v>3681</v>
      </c>
      <c r="D8" t="str">
        <f>VLOOKUP(C8,'MASTER KEY'!$A$2:$B$2986,2,FALSE)</f>
        <v>Akashiwo spp 0002</v>
      </c>
    </row>
    <row r="9" spans="1:4">
      <c r="A9" s="67" t="s">
        <v>6365</v>
      </c>
      <c r="B9">
        <v>1</v>
      </c>
      <c r="C9" t="s">
        <v>3682</v>
      </c>
      <c r="D9" t="str">
        <f>VLOOKUP(C9,'MASTER KEY'!$A$2:$B$2986,2,FALSE)</f>
        <v>Alexandrium catenella</v>
      </c>
    </row>
    <row r="10" spans="1:4">
      <c r="A10" s="67" t="s">
        <v>6366</v>
      </c>
      <c r="B10">
        <v>1</v>
      </c>
      <c r="C10" t="s">
        <v>3683</v>
      </c>
      <c r="D10" t="str">
        <f>VLOOKUP(C10,'MASTER KEY'!$A$2:$B$2986,2,FALSE)</f>
        <v>Alexandrium minutum</v>
      </c>
    </row>
    <row r="11" spans="1:4">
      <c r="A11" s="67" t="s">
        <v>5206</v>
      </c>
      <c r="B11">
        <v>1</v>
      </c>
      <c r="C11" t="s">
        <v>3688</v>
      </c>
      <c r="D11" t="str">
        <f>VLOOKUP(C11,'MASTER KEY'!$A$2:$B$2986,2,FALSE)</f>
        <v>Alexandrium spp 0004</v>
      </c>
    </row>
    <row r="12" spans="1:4">
      <c r="A12" s="67" t="s">
        <v>6368</v>
      </c>
      <c r="B12">
        <v>1</v>
      </c>
      <c r="C12" t="s">
        <v>3689</v>
      </c>
      <c r="D12" t="str">
        <f>VLOOKUP(C12,'MASTER KEY'!$A$2:$B$2986,2,FALSE)</f>
        <v>Alexandrium tamarense</v>
      </c>
    </row>
    <row r="13" spans="1:4">
      <c r="A13" s="67" t="s">
        <v>2152</v>
      </c>
      <c r="B13">
        <v>1</v>
      </c>
      <c r="C13" t="s">
        <v>3693</v>
      </c>
      <c r="D13" t="str">
        <f>VLOOKUP(C13,'MASTER KEY'!$A$2:$B$2986,2,FALSE)</f>
        <v>Amphidinium carterae</v>
      </c>
    </row>
    <row r="14" spans="1:4">
      <c r="A14" s="67" t="s">
        <v>6369</v>
      </c>
      <c r="B14">
        <v>1</v>
      </c>
      <c r="C14" t="s">
        <v>3694</v>
      </c>
      <c r="D14" t="str">
        <f>VLOOKUP(C14,'MASTER KEY'!$A$2:$B$2986,2,FALSE)</f>
        <v>Amphidinium crassum</v>
      </c>
    </row>
    <row r="15" spans="1:4">
      <c r="A15" s="67" t="s">
        <v>5207</v>
      </c>
      <c r="B15">
        <v>1</v>
      </c>
      <c r="C15" t="s">
        <v>3712</v>
      </c>
      <c r="D15" t="str">
        <f>VLOOKUP(C15,'MASTER KEY'!$A$2:$B$2986,2,FALSE)</f>
        <v>Amphidinium spp 0018</v>
      </c>
    </row>
    <row r="16" spans="1:4">
      <c r="A16" s="67" t="s">
        <v>7394</v>
      </c>
      <c r="B16">
        <v>1</v>
      </c>
      <c r="C16" t="s">
        <v>4652</v>
      </c>
      <c r="D16" t="str">
        <f>VLOOKUP(C16,'MASTER KEY'!$A$2:$B$2986,2,FALSE)</f>
        <v>Halamphora coffeiformis</v>
      </c>
    </row>
    <row r="17" spans="1:4">
      <c r="A17" s="67" t="s">
        <v>2175</v>
      </c>
      <c r="B17">
        <v>1</v>
      </c>
      <c r="C17" t="s">
        <v>3718</v>
      </c>
      <c r="D17" t="str">
        <f>VLOOKUP(C17,'MASTER KEY'!$A$2:$B$2986,2,FALSE)</f>
        <v>Amphora ovalis</v>
      </c>
    </row>
    <row r="18" spans="1:4">
      <c r="A18" s="67" t="s">
        <v>5209</v>
      </c>
      <c r="B18">
        <v>1</v>
      </c>
      <c r="C18" t="s">
        <v>3767</v>
      </c>
      <c r="D18" t="str">
        <f>VLOOKUP(C18,'MASTER KEY'!$A$2:$B$2986,2,FALSE)</f>
        <v>Amphora spp 0048</v>
      </c>
    </row>
    <row r="19" spans="1:4">
      <c r="A19" s="67" t="s">
        <v>7395</v>
      </c>
      <c r="B19">
        <v>1</v>
      </c>
      <c r="C19" t="s">
        <v>4653</v>
      </c>
      <c r="D19" t="str">
        <f>VLOOKUP(C19,'MASTER KEY'!$A$2:$B$2986,2,FALSE)</f>
        <v>Halamphora ventricosa</v>
      </c>
    </row>
    <row r="20" spans="1:4">
      <c r="A20" s="67" t="s">
        <v>7372</v>
      </c>
      <c r="B20">
        <v>1</v>
      </c>
      <c r="C20" t="s">
        <v>4444</v>
      </c>
      <c r="D20" t="str">
        <f>VLOOKUP(C20,'MASTER KEY'!$A$2:$B$2986,2,FALSE)</f>
        <v>Dolichospermum affine</v>
      </c>
    </row>
    <row r="21" spans="1:4">
      <c r="A21" s="67" t="s">
        <v>7373</v>
      </c>
      <c r="B21">
        <v>1</v>
      </c>
      <c r="C21" t="s">
        <v>4445</v>
      </c>
      <c r="D21" t="str">
        <f>VLOOKUP(C21,'MASTER KEY'!$A$2:$B$2986,2,FALSE)</f>
        <v>Dolichospermum aphanizomenioides</v>
      </c>
    </row>
    <row r="22" spans="1:4">
      <c r="A22" s="67" t="s">
        <v>7374</v>
      </c>
      <c r="B22">
        <v>1</v>
      </c>
      <c r="C22" t="s">
        <v>4446</v>
      </c>
      <c r="D22" t="str">
        <f>VLOOKUP(C22,'MASTER KEY'!$A$2:$B$2986,2,FALSE)</f>
        <v>Dolichospermum bergii</v>
      </c>
    </row>
    <row r="23" spans="1:4">
      <c r="A23" s="67" t="s">
        <v>7375</v>
      </c>
      <c r="B23">
        <v>1</v>
      </c>
      <c r="C23" t="s">
        <v>4447</v>
      </c>
      <c r="D23" t="str">
        <f>VLOOKUP(C23,'MASTER KEY'!$A$2:$B$2986,2,FALSE)</f>
        <v>Dolichospermum circinale</v>
      </c>
    </row>
    <row r="24" spans="1:4">
      <c r="A24" s="67" t="s">
        <v>7376</v>
      </c>
      <c r="B24">
        <v>1</v>
      </c>
      <c r="C24" t="s">
        <v>4448</v>
      </c>
      <c r="D24" t="str">
        <f>VLOOKUP(C24,'MASTER KEY'!$A$2:$B$2986,2,FALSE)</f>
        <v>Dolichospermum spiroides</v>
      </c>
    </row>
    <row r="25" spans="1:4">
      <c r="A25" s="67" t="s">
        <v>5211</v>
      </c>
      <c r="B25">
        <v>1</v>
      </c>
      <c r="C25" t="s">
        <v>3772</v>
      </c>
      <c r="D25" t="str">
        <f>VLOOKUP(C25,'MASTER KEY'!$A$2:$B$2986,2,FALSE)</f>
        <v>Anabaena spp 0003</v>
      </c>
    </row>
    <row r="26" spans="1:4">
      <c r="A26" s="67" t="s">
        <v>7377</v>
      </c>
      <c r="B26">
        <v>1</v>
      </c>
      <c r="C26" t="s">
        <v>4449</v>
      </c>
      <c r="D26" t="str">
        <f>VLOOKUP(C26,'MASTER KEY'!$A$2:$B$2986,2,FALSE)</f>
        <v>Dolichospermum torulosum</v>
      </c>
    </row>
    <row r="27" spans="1:4">
      <c r="A27" s="67" t="s">
        <v>6373</v>
      </c>
      <c r="B27">
        <v>1</v>
      </c>
      <c r="C27" t="s">
        <v>3773</v>
      </c>
      <c r="D27" t="str">
        <f>VLOOKUP(C27,'MASTER KEY'!$A$2:$B$2986,2,FALSE)</f>
        <v>Anabaenopsis arnoldii</v>
      </c>
    </row>
    <row r="28" spans="1:4">
      <c r="A28" s="67" t="s">
        <v>6374</v>
      </c>
      <c r="B28">
        <v>1</v>
      </c>
      <c r="C28" t="s">
        <v>3774</v>
      </c>
      <c r="D28" t="str">
        <f>VLOOKUP(C28,'MASTER KEY'!$A$2:$B$2986,2,FALSE)</f>
        <v>Anabaenopsis elenkinii</v>
      </c>
    </row>
    <row r="29" spans="1:4">
      <c r="A29" s="67" t="s">
        <v>7321</v>
      </c>
      <c r="B29">
        <v>1</v>
      </c>
      <c r="C29" t="s">
        <v>3775</v>
      </c>
      <c r="D29" t="str">
        <f>VLOOKUP(C29,'MASTER KEY'!$A$2:$B$2986,2,FALSE)</f>
        <v>Anabaenopsis spp 0001</v>
      </c>
    </row>
    <row r="30" spans="1:4">
      <c r="A30" s="67" t="s">
        <v>6378</v>
      </c>
      <c r="B30">
        <v>1</v>
      </c>
      <c r="C30" t="s">
        <v>3778</v>
      </c>
      <c r="D30" t="str">
        <f>VLOOKUP(C30,'MASTER KEY'!$A$2:$B$2986,2,FALSE)</f>
        <v>Ankistrodesmus spiralis</v>
      </c>
    </row>
    <row r="31" spans="1:4">
      <c r="A31" s="67" t="s">
        <v>7324</v>
      </c>
      <c r="B31">
        <v>1</v>
      </c>
      <c r="C31" t="s">
        <v>3780</v>
      </c>
      <c r="D31" t="str">
        <f>VLOOKUP(C31,'MASTER KEY'!$A$2:$B$2986,2,FALSE)</f>
        <v>Ankistrodesmus spp 0002</v>
      </c>
    </row>
    <row r="32" spans="1:4">
      <c r="A32" s="67" t="s">
        <v>6381</v>
      </c>
      <c r="B32">
        <v>1</v>
      </c>
      <c r="C32" t="s">
        <v>3781</v>
      </c>
      <c r="D32" t="str">
        <f>VLOOKUP(C32,'MASTER KEY'!$A$2:$B$2986,2,FALSE)</f>
        <v>Ankyra judayi</v>
      </c>
    </row>
    <row r="33" spans="1:4">
      <c r="A33" s="67" t="s">
        <v>7325</v>
      </c>
      <c r="B33">
        <v>1</v>
      </c>
      <c r="C33" t="s">
        <v>3782</v>
      </c>
      <c r="D33" t="str">
        <f>VLOOKUP(C33,'MASTER KEY'!$A$2:$B$2986,2,FALSE)</f>
        <v>Ankyra lanceolata</v>
      </c>
    </row>
    <row r="34" spans="1:4">
      <c r="A34" s="67" t="s">
        <v>7326</v>
      </c>
      <c r="B34">
        <v>1</v>
      </c>
      <c r="C34" t="s">
        <v>3783</v>
      </c>
      <c r="D34" t="str">
        <f>VLOOKUP(C34,'MASTER KEY'!$A$2:$B$2986,2,FALSE)</f>
        <v>Ankyra spp 0001</v>
      </c>
    </row>
    <row r="35" spans="1:4">
      <c r="A35" s="67" t="s">
        <v>6384</v>
      </c>
      <c r="B35">
        <v>1</v>
      </c>
      <c r="C35" t="s">
        <v>3785</v>
      </c>
      <c r="D35" t="str">
        <f>VLOOKUP(C35,'MASTER KEY'!$A$2:$B$2986,2,FALSE)</f>
        <v>Apedinella spinifera</v>
      </c>
    </row>
    <row r="36" spans="1:4">
      <c r="A36" s="67" t="s">
        <v>7327</v>
      </c>
      <c r="B36">
        <v>1</v>
      </c>
      <c r="C36" t="s">
        <v>3786</v>
      </c>
      <c r="D36" t="str">
        <f>VLOOKUP(C36,'MASTER KEY'!$A$2:$B$2986,2,FALSE)</f>
        <v>Apedinella spp 0001</v>
      </c>
    </row>
    <row r="37" spans="1:4">
      <c r="A37" s="67" t="s">
        <v>7328</v>
      </c>
      <c r="B37">
        <v>1</v>
      </c>
      <c r="C37" t="s">
        <v>3787</v>
      </c>
      <c r="D37" t="str">
        <f>VLOOKUP(C37,'MASTER KEY'!$A$2:$B$2986,2,FALSE)</f>
        <v>Aphanizomenon spp 0001</v>
      </c>
    </row>
    <row r="38" spans="1:4">
      <c r="A38" s="67" t="s">
        <v>6387</v>
      </c>
      <c r="B38">
        <v>1</v>
      </c>
      <c r="C38" t="s">
        <v>3788</v>
      </c>
      <c r="D38" t="str">
        <f>VLOOKUP(C38,'MASTER KEY'!$A$2:$B$2986,2,FALSE)</f>
        <v>Aphanocapsa holsatica</v>
      </c>
    </row>
    <row r="39" spans="1:4">
      <c r="A39" s="67" t="s">
        <v>7329</v>
      </c>
      <c r="B39">
        <v>1</v>
      </c>
      <c r="C39" t="s">
        <v>3789</v>
      </c>
      <c r="D39" t="str">
        <f>VLOOKUP(C39,'MASTER KEY'!$A$2:$B$2986,2,FALSE)</f>
        <v>Aphanocapsa spp 0001</v>
      </c>
    </row>
    <row r="40" spans="1:4">
      <c r="A40" s="67" t="s">
        <v>7322</v>
      </c>
      <c r="B40">
        <v>1</v>
      </c>
      <c r="C40" t="s">
        <v>3776</v>
      </c>
      <c r="D40" t="str">
        <f>VLOOKUP(C40,'MASTER KEY'!$A$2:$B$2986,2,FALSE)</f>
        <v>Anathece clathrata</v>
      </c>
    </row>
    <row r="41" spans="1:4">
      <c r="A41" s="67" t="s">
        <v>6389</v>
      </c>
      <c r="B41">
        <v>1</v>
      </c>
      <c r="C41" t="s">
        <v>3790</v>
      </c>
      <c r="D41" t="str">
        <f>VLOOKUP(C41,'MASTER KEY'!$A$2:$B$2986,2,FALSE)</f>
        <v>Aphanothece stagnina</v>
      </c>
    </row>
    <row r="42" spans="1:4">
      <c r="A42" s="67" t="s">
        <v>7330</v>
      </c>
      <c r="B42">
        <v>1</v>
      </c>
      <c r="C42" t="s">
        <v>3791</v>
      </c>
      <c r="D42" t="str">
        <f>VLOOKUP(C42,'MASTER KEY'!$A$2:$B$2986,2,FALSE)</f>
        <v>Arthrodesmus spp 0001</v>
      </c>
    </row>
    <row r="43" spans="1:4">
      <c r="A43" s="67" t="s">
        <v>7331</v>
      </c>
      <c r="B43">
        <v>1</v>
      </c>
      <c r="C43" t="s">
        <v>3792</v>
      </c>
      <c r="D43" t="str">
        <f>VLOOKUP(C43,'MASTER KEY'!$A$2:$B$2986,2,FALSE)</f>
        <v>Arthrospira spp 0001</v>
      </c>
    </row>
    <row r="44" spans="1:4">
      <c r="A44" s="67" t="s">
        <v>2231</v>
      </c>
      <c r="B44">
        <v>1</v>
      </c>
      <c r="C44" t="s">
        <v>3794</v>
      </c>
      <c r="D44" t="str">
        <f>VLOOKUP(C44,'MASTER KEY'!$A$2:$B$2986,2,FALSE)</f>
        <v>Asterionellopsis glacialis</v>
      </c>
    </row>
    <row r="45" spans="1:4">
      <c r="A45" s="67" t="s">
        <v>5212</v>
      </c>
      <c r="B45">
        <v>1</v>
      </c>
      <c r="C45" t="s">
        <v>3798</v>
      </c>
      <c r="D45" t="str">
        <f>VLOOKUP(C45,'MASTER KEY'!$A$2:$B$2986,2,FALSE)</f>
        <v>Asterionellopsis spp 0004</v>
      </c>
    </row>
    <row r="46" spans="1:4">
      <c r="A46" s="67" t="s">
        <v>6393</v>
      </c>
      <c r="B46">
        <v>1</v>
      </c>
      <c r="C46" t="s">
        <v>3804</v>
      </c>
      <c r="D46" t="str">
        <f>VLOOKUP(C46,'MASTER KEY'!$A$2:$B$2986,2,FALSE)</f>
        <v>Aulacoseira ambigua</v>
      </c>
    </row>
    <row r="47" spans="1:4">
      <c r="A47" s="67" t="s">
        <v>6395</v>
      </c>
      <c r="B47">
        <v>1</v>
      </c>
      <c r="C47" t="s">
        <v>3806</v>
      </c>
      <c r="D47" t="str">
        <f>VLOOKUP(C47,'MASTER KEY'!$A$2:$B$2986,2,FALSE)</f>
        <v>Aulacoseira granulata</v>
      </c>
    </row>
    <row r="48" spans="1:4">
      <c r="A48" s="67" t="s">
        <v>7333</v>
      </c>
      <c r="B48">
        <v>1</v>
      </c>
      <c r="C48" t="s">
        <v>3807</v>
      </c>
      <c r="D48" t="str">
        <f>VLOOKUP(C48,'MASTER KEY'!$A$2:$B$2986,2,FALSE)</f>
        <v>Aulacoseira spp 0001</v>
      </c>
    </row>
    <row r="49" spans="1:4">
      <c r="A49" s="67" t="s">
        <v>2244</v>
      </c>
      <c r="B49">
        <v>1</v>
      </c>
      <c r="C49" t="s">
        <v>3812</v>
      </c>
      <c r="D49" t="str">
        <f>VLOOKUP(C49,'MASTER KEY'!$A$2:$B$2986,2,FALSE)</f>
        <v>Bacillaria paxillifera</v>
      </c>
    </row>
    <row r="50" spans="1:4">
      <c r="A50" s="67" t="s">
        <v>5679</v>
      </c>
      <c r="B50">
        <v>1</v>
      </c>
      <c r="C50" t="s">
        <v>3815</v>
      </c>
      <c r="D50" t="str">
        <f>VLOOKUP(C50,'MASTER KEY'!$A$2:$B$2986,2,FALSE)</f>
        <v>Bacillaria spp 0003</v>
      </c>
    </row>
    <row r="51" spans="1:4">
      <c r="A51" s="67" t="s">
        <v>2368</v>
      </c>
      <c r="B51">
        <v>1</v>
      </c>
      <c r="C51" t="s">
        <v>3938</v>
      </c>
      <c r="D51" t="str">
        <f>VLOOKUP(C51,'MASTER KEY'!$A$2:$B$2986,2,FALSE)</f>
        <v>Bacteriastrum delicatulum</v>
      </c>
    </row>
    <row r="52" spans="1:4">
      <c r="A52" s="67" t="s">
        <v>2370</v>
      </c>
      <c r="B52">
        <v>1</v>
      </c>
      <c r="C52" t="s">
        <v>3940</v>
      </c>
      <c r="D52" t="str">
        <f>VLOOKUP(C52,'MASTER KEY'!$A$2:$B$2986,2,FALSE)</f>
        <v>Bacteriastrum furcatum</v>
      </c>
    </row>
    <row r="53" spans="1:4">
      <c r="A53" s="67" t="s">
        <v>5213</v>
      </c>
      <c r="B53">
        <v>1</v>
      </c>
      <c r="C53" t="s">
        <v>3956</v>
      </c>
      <c r="D53" t="str">
        <f>VLOOKUP(C53,'MASTER KEY'!$A$2:$B$2986,2,FALSE)</f>
        <v>Bacteriastrum spp 0015</v>
      </c>
    </row>
    <row r="54" spans="1:4">
      <c r="A54" s="67" t="s">
        <v>7334</v>
      </c>
      <c r="B54">
        <v>1</v>
      </c>
      <c r="C54" t="s">
        <v>3957</v>
      </c>
      <c r="D54" t="str">
        <f>VLOOKUP(C54,'MASTER KEY'!$A$2:$B$2986,2,FALSE)</f>
        <v>Bacteriastrum spp 0016</v>
      </c>
    </row>
    <row r="55" spans="1:4">
      <c r="A55" s="67" t="s">
        <v>5681</v>
      </c>
      <c r="B55">
        <v>1</v>
      </c>
      <c r="C55" t="s">
        <v>3963</v>
      </c>
      <c r="D55" t="str">
        <f>VLOOKUP(C55,'MASTER KEY'!$A$2:$B$2986,2,FALSE)</f>
        <v>Biddulphia spp 0003</v>
      </c>
    </row>
    <row r="56" spans="1:4">
      <c r="A56" s="67" t="s">
        <v>6403</v>
      </c>
      <c r="B56">
        <v>1</v>
      </c>
      <c r="C56" t="s">
        <v>3967</v>
      </c>
      <c r="D56" t="str">
        <f>VLOOKUP(C56,'MASTER KEY'!$A$2:$B$2986,2,FALSE)</f>
        <v>Botryococcus braunii</v>
      </c>
    </row>
    <row r="57" spans="1:4">
      <c r="A57" s="67" t="s">
        <v>7335</v>
      </c>
      <c r="B57">
        <v>1</v>
      </c>
      <c r="C57" t="s">
        <v>3968</v>
      </c>
      <c r="D57" t="str">
        <f>VLOOKUP(C57,'MASTER KEY'!$A$2:$B$2986,2,FALSE)</f>
        <v>Botryococcus spp 0001</v>
      </c>
    </row>
    <row r="58" spans="1:4">
      <c r="A58" s="67" t="s">
        <v>7336</v>
      </c>
      <c r="B58">
        <v>1</v>
      </c>
      <c r="C58" t="s">
        <v>3976</v>
      </c>
      <c r="D58" t="str">
        <f>VLOOKUP(C58,'MASTER KEY'!$A$2:$B$2986,2,FALSE)</f>
        <v>Campylodiscus spp 0004</v>
      </c>
    </row>
    <row r="59" spans="1:4">
      <c r="A59" s="67" t="s">
        <v>5214</v>
      </c>
      <c r="B59">
        <v>1</v>
      </c>
      <c r="C59" t="s">
        <v>3980</v>
      </c>
      <c r="D59" t="str">
        <f>VLOOKUP(C59,'MASTER KEY'!$A$2:$B$2986,2,FALSE)</f>
        <v>Carteria spp 0003</v>
      </c>
    </row>
    <row r="60" spans="1:4">
      <c r="A60" s="67" t="s">
        <v>7368</v>
      </c>
      <c r="B60">
        <v>1</v>
      </c>
      <c r="C60" t="s">
        <v>4334</v>
      </c>
      <c r="D60" t="str">
        <f>VLOOKUP(C60,'MASTER KEY'!$A$2:$B$2986,2,FALSE)</f>
        <v>Diatom centric spp 0007</v>
      </c>
    </row>
    <row r="61" spans="1:4">
      <c r="A61" s="67" t="s">
        <v>7337</v>
      </c>
      <c r="B61">
        <v>1</v>
      </c>
      <c r="C61" t="s">
        <v>3981</v>
      </c>
      <c r="D61" t="str">
        <f>VLOOKUP(C61,'MASTER KEY'!$A$2:$B$2986,2,FALSE)</f>
        <v>Centritractus spp 0001</v>
      </c>
    </row>
    <row r="62" spans="1:4">
      <c r="A62" s="67" t="s">
        <v>6409</v>
      </c>
      <c r="B62">
        <v>1</v>
      </c>
      <c r="C62" t="s">
        <v>3983</v>
      </c>
      <c r="D62" t="str">
        <f>VLOOKUP(C62,'MASTER KEY'!$A$2:$B$2986,2,FALSE)</f>
        <v>Cerataulina daemon</v>
      </c>
    </row>
    <row r="63" spans="1:4">
      <c r="A63" s="67" t="s">
        <v>2404</v>
      </c>
      <c r="B63">
        <v>1</v>
      </c>
      <c r="C63" t="s">
        <v>3984</v>
      </c>
      <c r="D63" t="str">
        <f>VLOOKUP(C63,'MASTER KEY'!$A$2:$B$2986,2,FALSE)</f>
        <v>Cerataulina pelagica</v>
      </c>
    </row>
    <row r="64" spans="1:4">
      <c r="A64" s="67" t="s">
        <v>5215</v>
      </c>
      <c r="B64">
        <v>1</v>
      </c>
      <c r="C64" t="s">
        <v>3992</v>
      </c>
      <c r="D64" t="str">
        <f>VLOOKUP(C64,'MASTER KEY'!$A$2:$B$2986,2,FALSE)</f>
        <v>Cerataulina spp 0008</v>
      </c>
    </row>
    <row r="65" spans="1:4">
      <c r="A65" s="67" t="s">
        <v>2414</v>
      </c>
      <c r="B65">
        <v>1</v>
      </c>
      <c r="C65" t="s">
        <v>3995</v>
      </c>
      <c r="D65" t="str">
        <f>VLOOKUP(C65,'MASTER KEY'!$A$2:$B$2986,2,FALSE)</f>
        <v>Ceratium furca</v>
      </c>
    </row>
    <row r="66" spans="1:4">
      <c r="A66" s="67" t="s">
        <v>2415</v>
      </c>
      <c r="B66">
        <v>1</v>
      </c>
      <c r="C66" t="s">
        <v>3996</v>
      </c>
      <c r="D66" t="str">
        <f>VLOOKUP(C66,'MASTER KEY'!$A$2:$B$2986,2,FALSE)</f>
        <v>Ceratium fusus</v>
      </c>
    </row>
    <row r="67" spans="1:4">
      <c r="A67" s="67" t="s">
        <v>6411</v>
      </c>
      <c r="B67">
        <v>1</v>
      </c>
      <c r="C67" t="s">
        <v>3997</v>
      </c>
      <c r="D67" t="str">
        <f>VLOOKUP(C67,'MASTER KEY'!$A$2:$B$2986,2,FALSE)</f>
        <v>Ceratium hirundinella</v>
      </c>
    </row>
    <row r="68" spans="1:4">
      <c r="A68" s="67" t="s">
        <v>6412</v>
      </c>
      <c r="B68">
        <v>1</v>
      </c>
      <c r="C68" t="s">
        <v>3999</v>
      </c>
      <c r="D68" t="str">
        <f>VLOOKUP(C68,'MASTER KEY'!$A$2:$B$2986,2,FALSE)</f>
        <v>Ceratium lineatum</v>
      </c>
    </row>
    <row r="69" spans="1:4">
      <c r="A69" s="67" t="s">
        <v>5216</v>
      </c>
      <c r="B69">
        <v>1</v>
      </c>
      <c r="C69" t="s">
        <v>4002</v>
      </c>
      <c r="D69" t="str">
        <f>VLOOKUP(C69,'MASTER KEY'!$A$2:$B$2986,2,FALSE)</f>
        <v>Ceratium spp 0003</v>
      </c>
    </row>
    <row r="70" spans="1:4">
      <c r="A70" s="67" t="s">
        <v>2425</v>
      </c>
      <c r="B70">
        <v>1</v>
      </c>
      <c r="C70" t="s">
        <v>4009</v>
      </c>
      <c r="D70" t="str">
        <f>VLOOKUP(C70,'MASTER KEY'!$A$2:$B$2986,2,FALSE)</f>
        <v>Chaetoceros affinis</v>
      </c>
    </row>
    <row r="71" spans="1:4">
      <c r="A71" s="67" t="s">
        <v>6414</v>
      </c>
      <c r="B71">
        <v>1</v>
      </c>
      <c r="C71" t="s">
        <v>4012</v>
      </c>
      <c r="D71" t="str">
        <f>VLOOKUP(C71,'MASTER KEY'!$A$2:$B$2986,2,FALSE)</f>
        <v>Chaetoceros avon</v>
      </c>
    </row>
    <row r="72" spans="1:4">
      <c r="A72" s="67" t="s">
        <v>7338</v>
      </c>
      <c r="B72">
        <v>1</v>
      </c>
      <c r="C72" t="s">
        <v>4016</v>
      </c>
      <c r="D72" t="str">
        <f>VLOOKUP(C72,'MASTER KEY'!$A$2:$B$2986,2,FALSE)</f>
        <v>Chaetoceros convolutus</v>
      </c>
    </row>
    <row r="73" spans="1:4">
      <c r="A73" s="67" t="s">
        <v>2431</v>
      </c>
      <c r="B73">
        <v>1</v>
      </c>
      <c r="C73" t="s">
        <v>4016</v>
      </c>
      <c r="D73" t="str">
        <f>VLOOKUP(C73,'MASTER KEY'!$A$2:$B$2986,2,FALSE)</f>
        <v>Chaetoceros convolutus</v>
      </c>
    </row>
    <row r="74" spans="1:4">
      <c r="A74" s="67" t="s">
        <v>2434</v>
      </c>
      <c r="B74">
        <v>1</v>
      </c>
      <c r="C74" t="s">
        <v>4019</v>
      </c>
      <c r="D74" t="str">
        <f>VLOOKUP(C74,'MASTER KEY'!$A$2:$B$2986,2,FALSE)</f>
        <v>Chaetoceros curvisetus</v>
      </c>
    </row>
    <row r="75" spans="1:4">
      <c r="A75" s="67" t="s">
        <v>2436</v>
      </c>
      <c r="B75">
        <v>1</v>
      </c>
      <c r="C75" t="s">
        <v>4021</v>
      </c>
      <c r="D75" t="str">
        <f>VLOOKUP(C75,'MASTER KEY'!$A$2:$B$2986,2,FALSE)</f>
        <v>Chaetoceros danicus</v>
      </c>
    </row>
    <row r="76" spans="1:4">
      <c r="A76" s="67" t="s">
        <v>2437</v>
      </c>
      <c r="B76">
        <v>1</v>
      </c>
      <c r="C76" t="s">
        <v>4022</v>
      </c>
      <c r="D76" t="str">
        <f>VLOOKUP(C76,'MASTER KEY'!$A$2:$B$2986,2,FALSE)</f>
        <v>Chaetoceros debilis</v>
      </c>
    </row>
    <row r="77" spans="1:4">
      <c r="A77" s="67" t="s">
        <v>2438</v>
      </c>
      <c r="B77">
        <v>1</v>
      </c>
      <c r="C77" t="s">
        <v>4023</v>
      </c>
      <c r="D77" t="str">
        <f>VLOOKUP(C77,'MASTER KEY'!$A$2:$B$2986,2,FALSE)</f>
        <v>Chaetoceros decipiens</v>
      </c>
    </row>
    <row r="78" spans="1:4">
      <c r="A78" s="67" t="s">
        <v>2440</v>
      </c>
      <c r="B78">
        <v>1</v>
      </c>
      <c r="C78" t="s">
        <v>4025</v>
      </c>
      <c r="D78" t="str">
        <f>VLOOKUP(C78,'MASTER KEY'!$A$2:$B$2986,2,FALSE)</f>
        <v>Chaetoceros diadema</v>
      </c>
    </row>
    <row r="79" spans="1:4">
      <c r="A79" s="67" t="s">
        <v>2442</v>
      </c>
      <c r="B79">
        <v>1</v>
      </c>
      <c r="C79" t="s">
        <v>4027</v>
      </c>
      <c r="D79" t="str">
        <f>VLOOKUP(C79,'MASTER KEY'!$A$2:$B$2986,2,FALSE)</f>
        <v>Chaetoceros didymus</v>
      </c>
    </row>
    <row r="80" spans="1:4">
      <c r="A80" s="67" t="s">
        <v>7340</v>
      </c>
      <c r="B80">
        <v>1</v>
      </c>
      <c r="C80" t="s">
        <v>4038</v>
      </c>
      <c r="D80" t="str">
        <f>VLOOKUP(C80,'MASTER KEY'!$A$2:$B$2986,2,FALSE)</f>
        <v>Chaetoceros neogracilis</v>
      </c>
    </row>
    <row r="81" spans="1:4">
      <c r="A81" s="67" t="s">
        <v>6415</v>
      </c>
      <c r="B81">
        <v>1</v>
      </c>
      <c r="C81" t="s">
        <v>4032</v>
      </c>
      <c r="D81" t="str">
        <f>VLOOKUP(C81,'MASTER KEY'!$A$2:$B$2986,2,FALSE)</f>
        <v>Chaetoceros lauderi</v>
      </c>
    </row>
    <row r="82" spans="1:4">
      <c r="A82" s="67" t="s">
        <v>2447</v>
      </c>
      <c r="B82">
        <v>1</v>
      </c>
      <c r="C82" t="s">
        <v>4033</v>
      </c>
      <c r="D82" t="str">
        <f>VLOOKUP(C82,'MASTER KEY'!$A$2:$B$2986,2,FALSE)</f>
        <v>Chaetoceros lorenzianus</v>
      </c>
    </row>
    <row r="83" spans="1:4">
      <c r="A83" s="67" t="s">
        <v>2449</v>
      </c>
      <c r="B83">
        <v>1</v>
      </c>
      <c r="C83" t="s">
        <v>4035</v>
      </c>
      <c r="D83" t="str">
        <f>VLOOKUP(C83,'MASTER KEY'!$A$2:$B$2986,2,FALSE)</f>
        <v>Chaetoceros minimus</v>
      </c>
    </row>
    <row r="84" spans="1:4">
      <c r="A84" s="67" t="s">
        <v>6416</v>
      </c>
      <c r="B84">
        <v>1</v>
      </c>
      <c r="C84" t="s">
        <v>4036</v>
      </c>
      <c r="D84" t="str">
        <f>VLOOKUP(C84,'MASTER KEY'!$A$2:$B$2986,2,FALSE)</f>
        <v>Chaetoceros muelleri</v>
      </c>
    </row>
    <row r="85" spans="1:4">
      <c r="A85" s="67" t="s">
        <v>7339</v>
      </c>
      <c r="B85">
        <v>1</v>
      </c>
      <c r="C85" t="s">
        <v>4029</v>
      </c>
      <c r="D85" t="str">
        <f>VLOOKUP(C85,'MASTER KEY'!$A$2:$B$2986,2,FALSE)</f>
        <v>Chaetoceros eibenii</v>
      </c>
    </row>
    <row r="86" spans="1:4">
      <c r="A86" s="67" t="s">
        <v>2451</v>
      </c>
      <c r="B86">
        <v>1</v>
      </c>
      <c r="C86" t="s">
        <v>4039</v>
      </c>
      <c r="D86" t="str">
        <f>VLOOKUP(C86,'MASTER KEY'!$A$2:$B$2986,2,FALSE)</f>
        <v>Chaetoceros peruvianus</v>
      </c>
    </row>
    <row r="87" spans="1:4">
      <c r="A87" s="67" t="s">
        <v>7341</v>
      </c>
      <c r="B87">
        <v>1</v>
      </c>
      <c r="C87" t="s">
        <v>4040</v>
      </c>
      <c r="D87" t="str">
        <f>VLOOKUP(C87,'MASTER KEY'!$A$2:$B$2986,2,FALSE)</f>
        <v>Chaetoceros radicans</v>
      </c>
    </row>
    <row r="88" spans="1:4">
      <c r="A88" s="67" t="s">
        <v>2452</v>
      </c>
      <c r="B88">
        <v>1</v>
      </c>
      <c r="C88" t="s">
        <v>4040</v>
      </c>
      <c r="D88" t="str">
        <f>VLOOKUP(C88,'MASTER KEY'!$A$2:$B$2986,2,FALSE)</f>
        <v>Chaetoceros radicans</v>
      </c>
    </row>
    <row r="89" spans="1:4">
      <c r="A89" s="67" t="s">
        <v>2455</v>
      </c>
      <c r="B89">
        <v>1</v>
      </c>
      <c r="C89" t="s">
        <v>4043</v>
      </c>
      <c r="D89" t="str">
        <f>VLOOKUP(C89,'MASTER KEY'!$A$2:$B$2986,2,FALSE)</f>
        <v>Chaetoceros similis</v>
      </c>
    </row>
    <row r="90" spans="1:4">
      <c r="A90" s="67" t="s">
        <v>2456</v>
      </c>
      <c r="B90">
        <v>1</v>
      </c>
      <c r="C90" t="s">
        <v>4044</v>
      </c>
      <c r="D90" t="str">
        <f>VLOOKUP(C90,'MASTER KEY'!$A$2:$B$2986,2,FALSE)</f>
        <v>Chaetoceros simplex</v>
      </c>
    </row>
    <row r="91" spans="1:4">
      <c r="A91" s="67" t="s">
        <v>2457</v>
      </c>
      <c r="B91">
        <v>1</v>
      </c>
      <c r="C91" t="s">
        <v>4045</v>
      </c>
      <c r="D91" t="str">
        <f>VLOOKUP(C91,'MASTER KEY'!$A$2:$B$2986,2,FALSE)</f>
        <v>Chaetoceros socialis</v>
      </c>
    </row>
    <row r="92" spans="1:4">
      <c r="A92" s="67" t="s">
        <v>5217</v>
      </c>
      <c r="B92">
        <v>1</v>
      </c>
      <c r="C92" t="s">
        <v>4102</v>
      </c>
      <c r="D92" t="str">
        <f>VLOOKUP(C92,'MASTER KEY'!$A$2:$B$2986,2,FALSE)</f>
        <v>Chaetoceros spp 0057</v>
      </c>
    </row>
    <row r="93" spans="1:4">
      <c r="A93" s="67" t="s">
        <v>2514</v>
      </c>
      <c r="B93">
        <v>1</v>
      </c>
      <c r="C93" t="s">
        <v>4104</v>
      </c>
      <c r="D93" t="str">
        <f>VLOOKUP(C93,'MASTER KEY'!$A$2:$B$2986,2,FALSE)</f>
        <v>Chaetoceros subtilis</v>
      </c>
    </row>
    <row r="94" spans="1:4">
      <c r="A94" s="67" t="s">
        <v>2515</v>
      </c>
      <c r="B94">
        <v>1</v>
      </c>
      <c r="C94" t="s">
        <v>4105</v>
      </c>
      <c r="D94" t="str">
        <f>VLOOKUP(C94,'MASTER KEY'!$A$2:$B$2986,2,FALSE)</f>
        <v>Chaetoceros tenuissimus</v>
      </c>
    </row>
    <row r="95" spans="1:4">
      <c r="A95" s="67" t="s">
        <v>6420</v>
      </c>
      <c r="B95">
        <v>1</v>
      </c>
      <c r="C95" t="s">
        <v>4106</v>
      </c>
      <c r="D95" t="str">
        <f>VLOOKUP(C95,'MASTER KEY'!$A$2:$B$2986,2,FALSE)</f>
        <v>Chaetoceros throndsenii</v>
      </c>
    </row>
    <row r="96" spans="1:4">
      <c r="A96" s="67" t="s">
        <v>2518</v>
      </c>
      <c r="B96">
        <v>1</v>
      </c>
      <c r="C96" t="s">
        <v>4109</v>
      </c>
      <c r="D96" t="str">
        <f>VLOOKUP(C96,'MASTER KEY'!$A$2:$B$2986,2,FALSE)</f>
        <v>Chattonella marina</v>
      </c>
    </row>
    <row r="97" spans="1:4">
      <c r="A97" s="67" t="s">
        <v>5688</v>
      </c>
      <c r="B97">
        <v>1</v>
      </c>
      <c r="C97" t="s">
        <v>4112</v>
      </c>
      <c r="D97" t="str">
        <f>VLOOKUP(C97,'MASTER KEY'!$A$2:$B$2986,2,FALSE)</f>
        <v>Chattonella spp 0003</v>
      </c>
    </row>
    <row r="98" spans="1:4">
      <c r="A98" s="67" t="s">
        <v>6422</v>
      </c>
      <c r="B98">
        <v>1</v>
      </c>
      <c r="C98" t="s">
        <v>4113</v>
      </c>
      <c r="D98" t="str">
        <f>VLOOKUP(C98,'MASTER KEY'!$A$2:$B$2986,2,FALSE)</f>
        <v>Chlamydomonas globosa</v>
      </c>
    </row>
    <row r="99" spans="1:4">
      <c r="A99" s="67" t="s">
        <v>7342</v>
      </c>
      <c r="B99">
        <v>1</v>
      </c>
      <c r="C99" t="s">
        <v>4116</v>
      </c>
      <c r="D99" t="str">
        <f>VLOOKUP(C99,'MASTER KEY'!$A$2:$B$2986,2,FALSE)</f>
        <v>Chlamydomonas spp 0003</v>
      </c>
    </row>
    <row r="100" spans="1:4">
      <c r="A100" s="67" t="s">
        <v>5218</v>
      </c>
      <c r="B100">
        <v>1</v>
      </c>
      <c r="C100" t="s">
        <v>4117</v>
      </c>
      <c r="D100" t="str">
        <f>VLOOKUP(C100,'MASTER KEY'!$A$2:$B$2986,2,FALSE)</f>
        <v>Chlamydomonas spp 0004</v>
      </c>
    </row>
    <row r="101" spans="1:4">
      <c r="A101" s="67" t="s">
        <v>7343</v>
      </c>
      <c r="B101">
        <v>1</v>
      </c>
      <c r="C101" t="s">
        <v>4118</v>
      </c>
      <c r="D101" t="str">
        <f>VLOOKUP(C101,'MASTER KEY'!$A$2:$B$2986,2,FALSE)</f>
        <v>Chlorella spp 0001</v>
      </c>
    </row>
    <row r="102" spans="1:4">
      <c r="A102" s="67" t="s">
        <v>7344</v>
      </c>
      <c r="B102">
        <v>1</v>
      </c>
      <c r="C102" t="s">
        <v>4119</v>
      </c>
      <c r="D102" t="str">
        <f>VLOOKUP(C102,'MASTER KEY'!$A$2:$B$2986,2,FALSE)</f>
        <v>Chlorococcum spp 0001</v>
      </c>
    </row>
    <row r="103" spans="1:4">
      <c r="A103" s="67" t="s">
        <v>7345</v>
      </c>
      <c r="B103">
        <v>1</v>
      </c>
      <c r="C103" t="s">
        <v>4120</v>
      </c>
      <c r="D103" t="str">
        <f>VLOOKUP(C103,'MASTER KEY'!$A$2:$B$2986,2,FALSE)</f>
        <v>Chlorogonium spp 0001</v>
      </c>
    </row>
    <row r="104" spans="1:4">
      <c r="A104" s="67" t="s">
        <v>7346</v>
      </c>
      <c r="B104">
        <v>1</v>
      </c>
      <c r="C104" t="s">
        <v>4125</v>
      </c>
      <c r="D104" t="str">
        <f>VLOOKUP(C104,'MASTER KEY'!$A$2:$B$2986,2,FALSE)</f>
        <v>Chlorophyta spp 0005</v>
      </c>
    </row>
    <row r="105" spans="1:4">
      <c r="A105" s="67" t="s">
        <v>6430</v>
      </c>
      <c r="B105">
        <v>1</v>
      </c>
      <c r="C105" t="s">
        <v>4127</v>
      </c>
      <c r="D105" t="str">
        <f>VLOOKUP(C105,'MASTER KEY'!$A$2:$B$2986,2,FALSE)</f>
        <v>Chroococcus minimus</v>
      </c>
    </row>
    <row r="106" spans="1:4">
      <c r="A106" s="67" t="s">
        <v>7347</v>
      </c>
      <c r="B106">
        <v>1</v>
      </c>
      <c r="C106" t="s">
        <v>4128</v>
      </c>
      <c r="D106" t="str">
        <f>VLOOKUP(C106,'MASTER KEY'!$A$2:$B$2986,2,FALSE)</f>
        <v>Chroococcus spp 0001</v>
      </c>
    </row>
    <row r="107" spans="1:4">
      <c r="A107" s="67" t="s">
        <v>7348</v>
      </c>
      <c r="B107">
        <v>1</v>
      </c>
      <c r="C107" t="s">
        <v>4129</v>
      </c>
      <c r="D107" t="str">
        <f>VLOOKUP(C107,'MASTER KEY'!$A$2:$B$2986,2,FALSE)</f>
        <v>Chroomonas spp 0001</v>
      </c>
    </row>
    <row r="108" spans="1:4">
      <c r="A108" s="67" t="s">
        <v>6433</v>
      </c>
      <c r="B108">
        <v>1</v>
      </c>
      <c r="C108" t="s">
        <v>4130</v>
      </c>
      <c r="D108" t="str">
        <f>VLOOKUP(C108,'MASTER KEY'!$A$2:$B$2986,2,FALSE)</f>
        <v>Chrysochromulina parkeae</v>
      </c>
    </row>
    <row r="109" spans="1:4">
      <c r="A109" s="67" t="s">
        <v>6434</v>
      </c>
      <c r="B109">
        <v>1</v>
      </c>
      <c r="C109" t="s">
        <v>4131</v>
      </c>
      <c r="D109" t="str">
        <f>VLOOKUP(C109,'MASTER KEY'!$A$2:$B$2986,2,FALSE)</f>
        <v>Chrysochromulina quadrikonta</v>
      </c>
    </row>
    <row r="110" spans="1:4">
      <c r="A110" s="67" t="s">
        <v>6435</v>
      </c>
      <c r="B110">
        <v>1</v>
      </c>
      <c r="C110" t="s">
        <v>4132</v>
      </c>
      <c r="D110" t="str">
        <f>VLOOKUP(C110,'MASTER KEY'!$A$2:$B$2986,2,FALSE)</f>
        <v>Chrysochromulina spinifera</v>
      </c>
    </row>
    <row r="111" spans="1:4">
      <c r="A111" s="67" t="s">
        <v>5220</v>
      </c>
      <c r="B111">
        <v>1</v>
      </c>
      <c r="C111" t="s">
        <v>4135</v>
      </c>
      <c r="D111" t="str">
        <f>VLOOKUP(C111,'MASTER KEY'!$A$2:$B$2986,2,FALSE)</f>
        <v>Chrysochromulina spp 0003</v>
      </c>
    </row>
    <row r="112" spans="1:4">
      <c r="A112" s="67" t="s">
        <v>7349</v>
      </c>
      <c r="B112">
        <v>1</v>
      </c>
      <c r="C112" t="s">
        <v>4146</v>
      </c>
      <c r="D112" t="str">
        <f>VLOOKUP(C112,'MASTER KEY'!$A$2:$B$2986,2,FALSE)</f>
        <v>Chrysophyta spp 0011</v>
      </c>
    </row>
    <row r="113" spans="1:4">
      <c r="A113" s="71" t="s">
        <v>7350</v>
      </c>
      <c r="B113">
        <v>1</v>
      </c>
      <c r="C113" t="s">
        <v>4147</v>
      </c>
      <c r="D113" t="str">
        <f>VLOOKUP(C113,'MASTER KEY'!$A$2:$B$2986,2,FALSE)</f>
        <v>Chrysophyta spp 0012</v>
      </c>
    </row>
    <row r="114" spans="1:4">
      <c r="A114" s="67" t="s">
        <v>5691</v>
      </c>
      <c r="B114">
        <v>1</v>
      </c>
      <c r="C114" t="s">
        <v>4165</v>
      </c>
      <c r="D114" t="str">
        <f>VLOOKUP(C114,'MASTER KEY'!$A$2:$B$2986,2,FALSE)</f>
        <v>Climacosphenia spp 0002</v>
      </c>
    </row>
    <row r="115" spans="1:4">
      <c r="A115" s="67" t="s">
        <v>6452</v>
      </c>
      <c r="B115">
        <v>1</v>
      </c>
      <c r="C115" t="s">
        <v>4166</v>
      </c>
      <c r="D115" t="str">
        <f>VLOOKUP(C115,'MASTER KEY'!$A$2:$B$2986,2,FALSE)</f>
        <v>Closteriopsis longissima</v>
      </c>
    </row>
    <row r="116" spans="1:4">
      <c r="A116" s="67" t="s">
        <v>7351</v>
      </c>
      <c r="B116">
        <v>1</v>
      </c>
      <c r="C116" t="s">
        <v>4167</v>
      </c>
      <c r="D116" t="str">
        <f>VLOOKUP(C116,'MASTER KEY'!$A$2:$B$2986,2,FALSE)</f>
        <v>Closteriopsis spp 0001</v>
      </c>
    </row>
    <row r="117" spans="1:4">
      <c r="A117" s="67" t="s">
        <v>7352</v>
      </c>
      <c r="B117">
        <v>1</v>
      </c>
      <c r="C117" t="s">
        <v>4168</v>
      </c>
      <c r="D117" t="str">
        <f>VLOOKUP(C117,'MASTER KEY'!$A$2:$B$2986,2,FALSE)</f>
        <v>Closterium spp 0001</v>
      </c>
    </row>
    <row r="118" spans="1:4">
      <c r="A118" s="67" t="s">
        <v>5221</v>
      </c>
      <c r="B118">
        <v>1</v>
      </c>
      <c r="C118" t="s">
        <v>4170</v>
      </c>
      <c r="D118" t="str">
        <f>VLOOKUP(C118,'MASTER KEY'!$A$2:$B$2986,2,FALSE)</f>
        <v>Closterium spp 0003</v>
      </c>
    </row>
    <row r="119" spans="1:4">
      <c r="A119" s="67" t="s">
        <v>5222</v>
      </c>
      <c r="B119">
        <v>1</v>
      </c>
      <c r="C119" t="s">
        <v>4173</v>
      </c>
      <c r="D119" t="str">
        <f>VLOOKUP(C119,'MASTER KEY'!$A$2:$B$2986,2,FALSE)</f>
        <v>Coccolithophorids spp 0003</v>
      </c>
    </row>
    <row r="120" spans="1:4">
      <c r="A120" s="67" t="s">
        <v>2549</v>
      </c>
      <c r="B120">
        <v>1</v>
      </c>
      <c r="C120" t="s">
        <v>4177</v>
      </c>
      <c r="D120" t="str">
        <f>VLOOKUP(C120,'MASTER KEY'!$A$2:$B$2986,2,FALSE)</f>
        <v>Cocconeis scutellum</v>
      </c>
    </row>
    <row r="121" spans="1:4">
      <c r="A121" s="67" t="s">
        <v>5223</v>
      </c>
      <c r="B121">
        <v>1</v>
      </c>
      <c r="C121" t="s">
        <v>4193</v>
      </c>
      <c r="D121" t="str">
        <f>VLOOKUP(C121,'MASTER KEY'!$A$2:$B$2986,2,FALSE)</f>
        <v>Cocconeis spp 0016</v>
      </c>
    </row>
    <row r="122" spans="1:4">
      <c r="A122" s="67" t="s">
        <v>7353</v>
      </c>
      <c r="B122">
        <v>1</v>
      </c>
      <c r="C122" t="s">
        <v>4196</v>
      </c>
      <c r="D122" t="str">
        <f>VLOOKUP(C122,'MASTER KEY'!$A$2:$B$2986,2,FALSE)</f>
        <v>Coelastrum spp 0001</v>
      </c>
    </row>
    <row r="123" spans="1:4">
      <c r="A123" s="67" t="s">
        <v>7354</v>
      </c>
      <c r="B123">
        <v>1</v>
      </c>
      <c r="C123" t="s">
        <v>4197</v>
      </c>
      <c r="D123" t="str">
        <f>VLOOKUP(C123,'MASTER KEY'!$A$2:$B$2986,2,FALSE)</f>
        <v>Colacium spp 0001</v>
      </c>
    </row>
    <row r="124" spans="1:4">
      <c r="A124" s="67" t="s">
        <v>6461</v>
      </c>
      <c r="B124">
        <v>1</v>
      </c>
      <c r="C124" t="s">
        <v>4209</v>
      </c>
      <c r="D124" t="str">
        <f>VLOOKUP(C124,'MASTER KEY'!$A$2:$B$2986,2,FALSE)</f>
        <v>Coscinodiscus granii</v>
      </c>
    </row>
    <row r="125" spans="1:4">
      <c r="A125" s="67" t="s">
        <v>5224</v>
      </c>
      <c r="B125">
        <v>1</v>
      </c>
      <c r="C125" t="s">
        <v>4240</v>
      </c>
      <c r="D125" t="str">
        <f>VLOOKUP(C125,'MASTER KEY'!$A$2:$B$2986,2,FALSE)</f>
        <v>Coscinodiscus spp 0028</v>
      </c>
    </row>
    <row r="126" spans="1:4">
      <c r="A126" s="67" t="s">
        <v>7355</v>
      </c>
      <c r="B126">
        <v>1</v>
      </c>
      <c r="C126" t="s">
        <v>4242</v>
      </c>
      <c r="D126" t="str">
        <f>VLOOKUP(C126,'MASTER KEY'!$A$2:$B$2986,2,FALSE)</f>
        <v>Cosmarium spp 0002</v>
      </c>
    </row>
    <row r="127" spans="1:4">
      <c r="A127" s="67" t="s">
        <v>7356</v>
      </c>
      <c r="B127">
        <v>1</v>
      </c>
      <c r="C127" t="s">
        <v>4243</v>
      </c>
      <c r="D127" t="str">
        <f>VLOOKUP(C127,'MASTER KEY'!$A$2:$B$2986,2,FALSE)</f>
        <v>Cricosphaera spp 0001</v>
      </c>
    </row>
    <row r="128" spans="1:4">
      <c r="A128" s="67" t="s">
        <v>7357</v>
      </c>
      <c r="B128">
        <v>1</v>
      </c>
      <c r="C128" t="s">
        <v>4245</v>
      </c>
      <c r="D128" t="str">
        <f>VLOOKUP(C128,'MASTER KEY'!$A$2:$B$2986,2,FALSE)</f>
        <v>Crucigenia spp 0002</v>
      </c>
    </row>
    <row r="129" spans="1:4">
      <c r="A129" s="67" t="s">
        <v>7407</v>
      </c>
      <c r="B129">
        <v>1</v>
      </c>
      <c r="C129" t="s">
        <v>4742</v>
      </c>
      <c r="D129" t="str">
        <f>VLOOKUP(C129,'MASTER KEY'!$A$2:$B$2986,2,FALSE)</f>
        <v>Lemmermannia tetrapedia</v>
      </c>
    </row>
    <row r="130" spans="1:4">
      <c r="A130" s="67" t="s">
        <v>7358</v>
      </c>
      <c r="B130">
        <v>1</v>
      </c>
      <c r="C130" t="s">
        <v>4246</v>
      </c>
      <c r="D130" t="str">
        <f>VLOOKUP(C130,'MASTER KEY'!$A$2:$B$2986,2,FALSE)</f>
        <v>Cryptoglena spp 0001</v>
      </c>
    </row>
    <row r="131" spans="1:4">
      <c r="A131" s="67" t="s">
        <v>5225</v>
      </c>
      <c r="B131">
        <v>1</v>
      </c>
      <c r="C131" t="s">
        <v>4248</v>
      </c>
      <c r="D131" t="str">
        <f>VLOOKUP(C131,'MASTER KEY'!$A$2:$B$2986,2,FALSE)</f>
        <v>Cryptomonas spp 0002</v>
      </c>
    </row>
    <row r="132" spans="1:4">
      <c r="A132" s="67" t="s">
        <v>7359</v>
      </c>
      <c r="B132">
        <v>1</v>
      </c>
      <c r="C132" t="s">
        <v>4249</v>
      </c>
      <c r="D132" t="str">
        <f>VLOOKUP(C132,'MASTER KEY'!$A$2:$B$2986,2,FALSE)</f>
        <v>Cryptoperidiniopsis spp 0001</v>
      </c>
    </row>
    <row r="133" spans="1:4">
      <c r="A133" s="71" t="s">
        <v>5226</v>
      </c>
      <c r="B133">
        <v>1</v>
      </c>
      <c r="C133" t="s">
        <v>4265</v>
      </c>
      <c r="D133" t="str">
        <f>VLOOKUP(C133,'MASTER KEY'!$A$2:$B$2986,2,FALSE)</f>
        <v>Cryptophyta spp 0016</v>
      </c>
    </row>
    <row r="134" spans="1:4">
      <c r="A134" s="67" t="s">
        <v>5227</v>
      </c>
      <c r="B134">
        <v>1</v>
      </c>
      <c r="C134" t="s">
        <v>4267</v>
      </c>
      <c r="D134" t="str">
        <f>VLOOKUP(C134,'MASTER KEY'!$A$2:$B$2986,2,FALSE)</f>
        <v>Cryptophyta spp 0018</v>
      </c>
    </row>
    <row r="135" spans="1:4">
      <c r="A135" s="67" t="s">
        <v>7360</v>
      </c>
      <c r="B135">
        <v>1</v>
      </c>
      <c r="C135" t="s">
        <v>4281</v>
      </c>
      <c r="D135" t="str">
        <f>VLOOKUP(C135,'MASTER KEY'!$A$2:$B$2986,2,FALSE)</f>
        <v>Cyanodictyon spp 0001</v>
      </c>
    </row>
    <row r="136" spans="1:4">
      <c r="A136" s="67" t="s">
        <v>7361</v>
      </c>
      <c r="B136">
        <v>1</v>
      </c>
      <c r="C136" t="s">
        <v>4282</v>
      </c>
      <c r="D136" t="str">
        <f>VLOOKUP(C136,'MASTER KEY'!$A$2:$B$2986,2,FALSE)</f>
        <v>Cyclotella atomus</v>
      </c>
    </row>
    <row r="137" spans="1:4">
      <c r="A137" s="71" t="s">
        <v>5228</v>
      </c>
      <c r="B137">
        <v>1</v>
      </c>
      <c r="C137" t="s">
        <v>4291</v>
      </c>
      <c r="D137" t="str">
        <f>VLOOKUP(C137,'MASTER KEY'!$A$2:$B$2986,2,FALSE)</f>
        <v>Cyclotella spp 0008</v>
      </c>
    </row>
    <row r="138" spans="1:4">
      <c r="A138" s="67" t="s">
        <v>6475</v>
      </c>
      <c r="B138">
        <v>1</v>
      </c>
      <c r="C138" t="s">
        <v>4283</v>
      </c>
      <c r="D138" t="str">
        <f>VLOOKUP(C138,'MASTER KEY'!$A$2:$B$2986,2,FALSE)</f>
        <v>Cyclotella meneghiniana</v>
      </c>
    </row>
    <row r="139" spans="1:4">
      <c r="A139" s="71" t="s">
        <v>5229</v>
      </c>
      <c r="B139">
        <v>1</v>
      </c>
      <c r="C139" t="s">
        <v>4286</v>
      </c>
      <c r="D139" t="str">
        <f>VLOOKUP(C139,'MASTER KEY'!$A$2:$B$2986,2,FALSE)</f>
        <v>Cyclotella spp 0003</v>
      </c>
    </row>
    <row r="140" spans="1:4">
      <c r="A140" s="67" t="s">
        <v>5230</v>
      </c>
      <c r="B140">
        <v>1</v>
      </c>
      <c r="C140" t="s">
        <v>4288</v>
      </c>
      <c r="D140" t="str">
        <f>VLOOKUP(C140,'MASTER KEY'!$A$2:$B$2986,2,FALSE)</f>
        <v>Cyclotella spp 0005</v>
      </c>
    </row>
    <row r="141" spans="1:4">
      <c r="A141" s="67" t="s">
        <v>6478</v>
      </c>
      <c r="B141">
        <v>1</v>
      </c>
      <c r="C141" t="s">
        <v>4292</v>
      </c>
      <c r="D141" t="str">
        <f>VLOOKUP(C141,'MASTER KEY'!$A$2:$B$2986,2,FALSE)</f>
        <v>Cyclotella striata</v>
      </c>
    </row>
    <row r="142" spans="1:4">
      <c r="A142" s="67" t="s">
        <v>7362</v>
      </c>
      <c r="B142">
        <v>1</v>
      </c>
      <c r="C142" t="s">
        <v>4290</v>
      </c>
      <c r="D142" t="str">
        <f>VLOOKUP(C142,'MASTER KEY'!$A$2:$B$2986,2,FALSE)</f>
        <v>Cyclotella spp 0007</v>
      </c>
    </row>
    <row r="143" spans="1:4">
      <c r="A143" s="67" t="s">
        <v>6479</v>
      </c>
      <c r="B143">
        <v>1</v>
      </c>
      <c r="C143" t="s">
        <v>4293</v>
      </c>
      <c r="D143" t="str">
        <f>VLOOKUP(C143,'MASTER KEY'!$A$2:$B$2986,2,FALSE)</f>
        <v>Cylindrospermopsis raciborskii</v>
      </c>
    </row>
    <row r="144" spans="1:4">
      <c r="A144" s="67" t="s">
        <v>7363</v>
      </c>
      <c r="B144">
        <v>1</v>
      </c>
      <c r="C144" t="s">
        <v>4294</v>
      </c>
      <c r="D144" t="str">
        <f>VLOOKUP(C144,'MASTER KEY'!$A$2:$B$2986,2,FALSE)</f>
        <v>Cylindrospermopsis spp 0001</v>
      </c>
    </row>
    <row r="145" spans="1:4">
      <c r="A145" s="67" t="s">
        <v>7364</v>
      </c>
      <c r="B145">
        <v>1</v>
      </c>
      <c r="C145" t="s">
        <v>4295</v>
      </c>
      <c r="D145" t="str">
        <f>VLOOKUP(C145,'MASTER KEY'!$A$2:$B$2986,2,FALSE)</f>
        <v>Cylindrospermum spp 0001</v>
      </c>
    </row>
    <row r="146" spans="1:4">
      <c r="A146" s="67" t="s">
        <v>2644</v>
      </c>
      <c r="B146">
        <v>1</v>
      </c>
      <c r="C146" t="s">
        <v>4296</v>
      </c>
      <c r="D146" t="str">
        <f>VLOOKUP(C146,'MASTER KEY'!$A$2:$B$2986,2,FALSE)</f>
        <v>Cylindrotheca closterium</v>
      </c>
    </row>
    <row r="147" spans="1:4">
      <c r="A147" s="67" t="s">
        <v>7365</v>
      </c>
      <c r="B147">
        <v>1</v>
      </c>
      <c r="C147" t="s">
        <v>4297</v>
      </c>
      <c r="D147" t="str">
        <f>VLOOKUP(C147,'MASTER KEY'!$A$2:$B$2986,2,FALSE)</f>
        <v>Cylindrotheca spp 0001</v>
      </c>
    </row>
    <row r="148" spans="1:4">
      <c r="A148" s="67" t="s">
        <v>7366</v>
      </c>
      <c r="B148">
        <v>1</v>
      </c>
      <c r="C148" t="s">
        <v>4308</v>
      </c>
      <c r="D148" t="str">
        <f>VLOOKUP(C148,'MASTER KEY'!$A$2:$B$2986,2,FALSE)</f>
        <v>Cymbella spp 0006</v>
      </c>
    </row>
    <row r="149" spans="1:4">
      <c r="A149" s="67" t="s">
        <v>2660</v>
      </c>
      <c r="B149">
        <v>1</v>
      </c>
      <c r="C149" t="s">
        <v>4314</v>
      </c>
      <c r="D149" t="str">
        <f>VLOOKUP(C149,'MASTER KEY'!$A$2:$B$2986,2,FALSE)</f>
        <v>Dactyliosolen blavyanus</v>
      </c>
    </row>
    <row r="150" spans="1:4">
      <c r="A150" s="71" t="s">
        <v>2661</v>
      </c>
      <c r="B150">
        <v>1</v>
      </c>
      <c r="C150" t="s">
        <v>4315</v>
      </c>
      <c r="D150" t="str">
        <f>VLOOKUP(C150,'MASTER KEY'!$A$2:$B$2986,2,FALSE)</f>
        <v>Dactyliosolen fragilissimus</v>
      </c>
    </row>
    <row r="151" spans="1:4">
      <c r="A151" s="67" t="s">
        <v>5231</v>
      </c>
      <c r="B151">
        <v>1</v>
      </c>
      <c r="C151" t="s">
        <v>4321</v>
      </c>
      <c r="D151" t="str">
        <f>VLOOKUP(C151,'MASTER KEY'!$A$2:$B$2986,2,FALSE)</f>
        <v>Dactyliosolen spp 0005</v>
      </c>
    </row>
    <row r="152" spans="1:4">
      <c r="A152" s="67" t="s">
        <v>7367</v>
      </c>
      <c r="B152">
        <v>1</v>
      </c>
      <c r="C152" t="s">
        <v>4324</v>
      </c>
      <c r="D152" t="str">
        <f>VLOOKUP(C152,'MASTER KEY'!$A$2:$B$2986,2,FALSE)</f>
        <v>Desmococcus spp 0001</v>
      </c>
    </row>
    <row r="153" spans="1:4">
      <c r="A153" s="67" t="s">
        <v>2679</v>
      </c>
      <c r="B153">
        <v>1</v>
      </c>
      <c r="C153" t="s">
        <v>4336</v>
      </c>
      <c r="D153" t="str">
        <f>VLOOKUP(C153,'MASTER KEY'!$A$2:$B$2986,2,FALSE)</f>
        <v>Dictyocha fibula</v>
      </c>
    </row>
    <row r="154" spans="1:4">
      <c r="A154" s="67" t="s">
        <v>2680</v>
      </c>
      <c r="B154">
        <v>1</v>
      </c>
      <c r="C154" t="s">
        <v>4337</v>
      </c>
      <c r="D154" t="str">
        <f>VLOOKUP(C154,'MASTER KEY'!$A$2:$B$2986,2,FALSE)</f>
        <v>Dictyocha octonaria</v>
      </c>
    </row>
    <row r="155" spans="1:4">
      <c r="A155" s="67" t="s">
        <v>5232</v>
      </c>
      <c r="B155">
        <v>1</v>
      </c>
      <c r="C155" t="s">
        <v>4342</v>
      </c>
      <c r="D155" t="str">
        <f>VLOOKUP(C155,'MASTER KEY'!$A$2:$B$2986,2,FALSE)</f>
        <v>Dictyocha spp 0004</v>
      </c>
    </row>
    <row r="156" spans="1:4">
      <c r="A156" s="67" t="s">
        <v>7369</v>
      </c>
      <c r="B156">
        <v>1</v>
      </c>
      <c r="C156" t="s">
        <v>4348</v>
      </c>
      <c r="D156" t="str">
        <f>VLOOKUP(C156,'MASTER KEY'!$A$2:$B$2986,2,FALSE)</f>
        <v>Dictyosphaerium spp 0001</v>
      </c>
    </row>
    <row r="157" spans="1:4">
      <c r="A157" s="67" t="s">
        <v>7370</v>
      </c>
      <c r="B157">
        <v>1</v>
      </c>
      <c r="C157" t="s">
        <v>4350</v>
      </c>
      <c r="D157" t="str">
        <f>VLOOKUP(C157,'MASTER KEY'!$A$2:$B$2986,2,FALSE)</f>
        <v>Dinobryon spp 0001</v>
      </c>
    </row>
    <row r="158" spans="1:4">
      <c r="A158" s="67" t="s">
        <v>5411</v>
      </c>
      <c r="B158">
        <v>1</v>
      </c>
      <c r="C158" t="s">
        <v>4395</v>
      </c>
      <c r="D158" t="str">
        <f>VLOOKUP(C158,'MASTER KEY'!$A$2:$B$2986,2,FALSE)</f>
        <v>Dinoflagellate spp 0045</v>
      </c>
    </row>
    <row r="159" spans="1:4">
      <c r="A159" s="67" t="s">
        <v>2742</v>
      </c>
      <c r="B159">
        <v>1</v>
      </c>
      <c r="C159" t="s">
        <v>4402</v>
      </c>
      <c r="D159" t="str">
        <f>VLOOKUP(C159,'MASTER KEY'!$A$2:$B$2986,2,FALSE)</f>
        <v>Dinophysis acuminata</v>
      </c>
    </row>
    <row r="160" spans="1:4">
      <c r="A160" s="67" t="s">
        <v>2744</v>
      </c>
      <c r="B160">
        <v>1</v>
      </c>
      <c r="C160" t="s">
        <v>4404</v>
      </c>
      <c r="D160" t="str">
        <f>VLOOKUP(C160,'MASTER KEY'!$A$2:$B$2986,2,FALSE)</f>
        <v>Dinophysis caudata</v>
      </c>
    </row>
    <row r="161" spans="1:4">
      <c r="A161" s="67" t="s">
        <v>6490</v>
      </c>
      <c r="B161">
        <v>1</v>
      </c>
      <c r="C161" t="s">
        <v>4410</v>
      </c>
      <c r="D161" t="str">
        <f>VLOOKUP(C161,'MASTER KEY'!$A$2:$B$2986,2,FALSE)</f>
        <v>Dinophysis pulchella</v>
      </c>
    </row>
    <row r="162" spans="1:4">
      <c r="A162" s="67" t="s">
        <v>5233</v>
      </c>
      <c r="B162">
        <v>1</v>
      </c>
      <c r="C162" t="s">
        <v>4418</v>
      </c>
      <c r="D162" t="str">
        <f>VLOOKUP(C162,'MASTER KEY'!$A$2:$B$2986,2,FALSE)</f>
        <v>Dinophysis spp 0008</v>
      </c>
    </row>
    <row r="163" spans="1:4">
      <c r="A163" s="67" t="s">
        <v>2760</v>
      </c>
      <c r="B163">
        <v>1</v>
      </c>
      <c r="C163" t="s">
        <v>4422</v>
      </c>
      <c r="D163" t="str">
        <f>VLOOKUP(C163,'MASTER KEY'!$A$2:$B$2986,2,FALSE)</f>
        <v>Diploneis chersonensis</v>
      </c>
    </row>
    <row r="164" spans="1:4">
      <c r="A164" s="67" t="s">
        <v>2762</v>
      </c>
      <c r="B164">
        <v>1</v>
      </c>
      <c r="C164" t="s">
        <v>4424</v>
      </c>
      <c r="D164" t="str">
        <f>VLOOKUP(C164,'MASTER KEY'!$A$2:$B$2986,2,FALSE)</f>
        <v>Diploneis ovalis</v>
      </c>
    </row>
    <row r="165" spans="1:4">
      <c r="A165" s="67" t="s">
        <v>6492</v>
      </c>
      <c r="B165">
        <v>1</v>
      </c>
      <c r="C165" t="s">
        <v>4425</v>
      </c>
      <c r="D165" t="str">
        <f>VLOOKUP(C165,'MASTER KEY'!$A$2:$B$2986,2,FALSE)</f>
        <v>Diploneis smithii</v>
      </c>
    </row>
    <row r="166" spans="1:4">
      <c r="A166" s="67" t="s">
        <v>7371</v>
      </c>
      <c r="B166">
        <v>1</v>
      </c>
      <c r="C166" t="s">
        <v>4425</v>
      </c>
      <c r="D166" t="str">
        <f>VLOOKUP(C166,'MASTER KEY'!$A$2:$B$2986,2,FALSE)</f>
        <v>Diploneis smithii</v>
      </c>
    </row>
    <row r="167" spans="1:4">
      <c r="A167" s="67" t="s">
        <v>5234</v>
      </c>
      <c r="B167">
        <v>1</v>
      </c>
      <c r="C167" t="s">
        <v>4436</v>
      </c>
      <c r="D167" t="str">
        <f>VLOOKUP(C167,'MASTER KEY'!$A$2:$B$2986,2,FALSE)</f>
        <v>Diploneis spp 0011</v>
      </c>
    </row>
    <row r="168" spans="1:4">
      <c r="A168" s="67" t="s">
        <v>5695</v>
      </c>
      <c r="B168">
        <v>1</v>
      </c>
      <c r="C168" t="s">
        <v>4440</v>
      </c>
      <c r="D168" t="str">
        <f>VLOOKUP(C168,'MASTER KEY'!$A$2:$B$2986,2,FALSE)</f>
        <v>Diplopsalis spp 0002</v>
      </c>
    </row>
    <row r="169" spans="1:4">
      <c r="A169" s="67" t="s">
        <v>5235</v>
      </c>
      <c r="B169">
        <v>1</v>
      </c>
      <c r="C169" t="s">
        <v>4443</v>
      </c>
      <c r="D169" t="str">
        <f>VLOOKUP(C169,'MASTER KEY'!$A$2:$B$2986,2,FALSE)</f>
        <v>Ditylum spp 0002</v>
      </c>
    </row>
    <row r="170" spans="1:4">
      <c r="A170" s="67" t="s">
        <v>6501</v>
      </c>
      <c r="B170">
        <v>1</v>
      </c>
      <c r="C170" t="s">
        <v>4453</v>
      </c>
      <c r="D170" t="str">
        <f>VLOOKUP(C170,'MASTER KEY'!$A$2:$B$2986,2,FALSE)</f>
        <v>Dunaliella salina</v>
      </c>
    </row>
    <row r="171" spans="1:4">
      <c r="A171" s="67" t="s">
        <v>7378</v>
      </c>
      <c r="B171">
        <v>1</v>
      </c>
      <c r="C171" t="s">
        <v>4456</v>
      </c>
      <c r="D171" t="str">
        <f>VLOOKUP(C171,'MASTER KEY'!$A$2:$B$2986,2,FALSE)</f>
        <v>Elakatothrix spp 0001</v>
      </c>
    </row>
    <row r="172" spans="1:4">
      <c r="A172" s="67" t="s">
        <v>7379</v>
      </c>
      <c r="B172">
        <v>1</v>
      </c>
      <c r="C172" t="s">
        <v>4458</v>
      </c>
      <c r="D172" t="str">
        <f>VLOOKUP(C172,'MASTER KEY'!$A$2:$B$2986,2,FALSE)</f>
        <v>Ensiculifera spp 0002</v>
      </c>
    </row>
    <row r="173" spans="1:4">
      <c r="A173" s="67" t="s">
        <v>5236</v>
      </c>
      <c r="B173">
        <v>1</v>
      </c>
      <c r="C173" t="s">
        <v>4463</v>
      </c>
      <c r="D173" t="str">
        <f>VLOOKUP(C173,'MASTER KEY'!$A$2:$B$2986,2,FALSE)</f>
        <v>Entomoneis spp 0003</v>
      </c>
    </row>
    <row r="174" spans="1:4">
      <c r="A174" s="67" t="s">
        <v>7380</v>
      </c>
      <c r="B174">
        <v>1</v>
      </c>
      <c r="C174" t="s">
        <v>4471</v>
      </c>
      <c r="D174" t="str">
        <f>VLOOKUP(C174,'MASTER KEY'!$A$2:$B$2986,2,FALSE)</f>
        <v>Epithemia spp 0001</v>
      </c>
    </row>
    <row r="175" spans="1:4">
      <c r="A175" s="67" t="s">
        <v>5237</v>
      </c>
      <c r="B175">
        <v>1</v>
      </c>
      <c r="C175" t="s">
        <v>4487</v>
      </c>
      <c r="D175" t="str">
        <f>VLOOKUP(C175,'MASTER KEY'!$A$2:$B$2986,2,FALSE)</f>
        <v>Eucampia spp 0014</v>
      </c>
    </row>
    <row r="176" spans="1:4">
      <c r="A176" s="67" t="s">
        <v>7381</v>
      </c>
      <c r="B176">
        <v>1</v>
      </c>
      <c r="C176" t="s">
        <v>4489</v>
      </c>
      <c r="D176" t="str">
        <f>VLOOKUP(C176,'MASTER KEY'!$A$2:$B$2986,2,FALSE)</f>
        <v>Eudorina spp 0001</v>
      </c>
    </row>
    <row r="177" spans="1:4">
      <c r="A177" s="67" t="s">
        <v>7408</v>
      </c>
      <c r="B177">
        <v>1</v>
      </c>
      <c r="C177" t="s">
        <v>4743</v>
      </c>
      <c r="D177" t="str">
        <f>VLOOKUP(C177,'MASTER KEY'!$A$2:$B$2986,2,FALSE)</f>
        <v>Lepocinclis acus</v>
      </c>
    </row>
    <row r="178" spans="1:4">
      <c r="A178" s="67" t="s">
        <v>5238</v>
      </c>
      <c r="B178">
        <v>1</v>
      </c>
      <c r="C178" t="s">
        <v>4491</v>
      </c>
      <c r="D178" t="str">
        <f>VLOOKUP(C178,'MASTER KEY'!$A$2:$B$2986,2,FALSE)</f>
        <v>Euglena spp 0002</v>
      </c>
    </row>
    <row r="179" spans="1:4">
      <c r="A179" s="67" t="s">
        <v>2817</v>
      </c>
      <c r="B179">
        <v>1</v>
      </c>
      <c r="C179" t="s">
        <v>4498</v>
      </c>
      <c r="D179" t="str">
        <f>VLOOKUP(C179,'MASTER KEY'!$A$2:$B$2986,2,FALSE)</f>
        <v>Eutreptiella marina</v>
      </c>
    </row>
    <row r="180" spans="1:4">
      <c r="A180" s="67" t="s">
        <v>5239</v>
      </c>
      <c r="B180">
        <v>1</v>
      </c>
      <c r="C180" t="s">
        <v>4505</v>
      </c>
      <c r="D180" t="str">
        <f>VLOOKUP(C180,'MASTER KEY'!$A$2:$B$2986,2,FALSE)</f>
        <v>Eutreptiella spp 007</v>
      </c>
    </row>
    <row r="181" spans="1:4">
      <c r="A181" s="67" t="s">
        <v>2824</v>
      </c>
      <c r="B181">
        <v>1</v>
      </c>
      <c r="C181" t="s">
        <v>4506</v>
      </c>
      <c r="D181" t="str">
        <f>VLOOKUP(C181,'MASTER KEY'!$A$2:$B$2986,2,FALSE)</f>
        <v>Falcula hyalina</v>
      </c>
    </row>
    <row r="182" spans="1:4">
      <c r="A182" s="67" t="s">
        <v>7382</v>
      </c>
      <c r="B182">
        <v>1</v>
      </c>
      <c r="C182" t="s">
        <v>4507</v>
      </c>
      <c r="D182" t="str">
        <f>VLOOKUP(C182,'MASTER KEY'!$A$2:$B$2986,2,FALSE)</f>
        <v>Falcula spp 0001</v>
      </c>
    </row>
    <row r="183" spans="1:4">
      <c r="A183" s="67" t="s">
        <v>2827</v>
      </c>
      <c r="B183">
        <v>1</v>
      </c>
      <c r="C183" t="s">
        <v>4510</v>
      </c>
      <c r="D183" t="str">
        <f>VLOOKUP(C183,'MASTER KEY'!$A$2:$B$2986,2,FALSE)</f>
        <v>Fibrocapsa japonica</v>
      </c>
    </row>
    <row r="184" spans="1:4">
      <c r="A184" s="67" t="s">
        <v>7383</v>
      </c>
      <c r="B184">
        <v>1</v>
      </c>
      <c r="C184" t="s">
        <v>4511</v>
      </c>
      <c r="D184" t="str">
        <f>VLOOKUP(C184,'MASTER KEY'!$A$2:$B$2986,2,FALSE)</f>
        <v>Fibrocapsa spp 0001</v>
      </c>
    </row>
    <row r="185" spans="1:4">
      <c r="A185" s="67" t="s">
        <v>5240</v>
      </c>
      <c r="B185">
        <v>1</v>
      </c>
      <c r="C185" t="s">
        <v>4540</v>
      </c>
      <c r="D185" t="str">
        <f>VLOOKUP(C185,'MASTER KEY'!$A$2:$B$2986,2,FALSE)</f>
        <v>Fragilaria spp 0005</v>
      </c>
    </row>
    <row r="186" spans="1:4">
      <c r="A186" s="67" t="s">
        <v>7384</v>
      </c>
      <c r="B186">
        <v>1</v>
      </c>
      <c r="C186" t="s">
        <v>4548</v>
      </c>
      <c r="D186" t="str">
        <f>VLOOKUP(C186,'MASTER KEY'!$A$2:$B$2986,2,FALSE)</f>
        <v>Geitlerinema spp 0001</v>
      </c>
    </row>
    <row r="187" spans="1:4">
      <c r="A187" s="67" t="s">
        <v>7392</v>
      </c>
      <c r="B187">
        <v>1</v>
      </c>
      <c r="C187" t="s">
        <v>4593</v>
      </c>
      <c r="D187" t="str">
        <f>VLOOKUP(C187,'MASTER KEY'!$A$2:$B$2986,2,FALSE)</f>
        <v>Gymnodinium spp 0002</v>
      </c>
    </row>
    <row r="188" spans="1:4">
      <c r="A188" s="67" t="s">
        <v>7385</v>
      </c>
      <c r="B188">
        <v>1</v>
      </c>
      <c r="C188" t="s">
        <v>4554</v>
      </c>
      <c r="D188" t="str">
        <f>VLOOKUP(C188,'MASTER KEY'!$A$2:$B$2986,2,FALSE)</f>
        <v>Gloeocystis spp 0001</v>
      </c>
    </row>
    <row r="189" spans="1:4">
      <c r="A189" s="67" t="s">
        <v>7386</v>
      </c>
      <c r="B189">
        <v>1</v>
      </c>
      <c r="C189" t="s">
        <v>4555</v>
      </c>
      <c r="D189" t="str">
        <f>VLOOKUP(C189,'MASTER KEY'!$A$2:$B$2986,2,FALSE)</f>
        <v>Golenkinia spp 0001</v>
      </c>
    </row>
    <row r="190" spans="1:4">
      <c r="A190" s="67" t="s">
        <v>7387</v>
      </c>
      <c r="B190">
        <v>1</v>
      </c>
      <c r="C190" t="s">
        <v>4556</v>
      </c>
      <c r="D190" t="str">
        <f>VLOOKUP(C190,'MASTER KEY'!$A$2:$B$2986,2,FALSE)</f>
        <v>Golenkinia spp 0002</v>
      </c>
    </row>
    <row r="191" spans="1:4">
      <c r="A191" s="67" t="s">
        <v>5241</v>
      </c>
      <c r="B191">
        <v>1</v>
      </c>
      <c r="C191" t="s">
        <v>4558</v>
      </c>
      <c r="D191" t="str">
        <f>VLOOKUP(C191,'MASTER KEY'!$A$2:$B$2986,2,FALSE)</f>
        <v>Gomphonema spp 0002</v>
      </c>
    </row>
    <row r="192" spans="1:4">
      <c r="A192" s="67" t="s">
        <v>7388</v>
      </c>
      <c r="B192">
        <v>1</v>
      </c>
      <c r="C192" t="s">
        <v>4559</v>
      </c>
      <c r="D192" t="str">
        <f>VLOOKUP(C192,'MASTER KEY'!$A$2:$B$2986,2,FALSE)</f>
        <v>Goniochloris spp 0001</v>
      </c>
    </row>
    <row r="193" spans="1:4">
      <c r="A193" s="67" t="s">
        <v>7389</v>
      </c>
      <c r="B193">
        <v>1</v>
      </c>
      <c r="C193" t="s">
        <v>4561</v>
      </c>
      <c r="D193" t="str">
        <f>VLOOKUP(C193,'MASTER KEY'!$A$2:$B$2986,2,FALSE)</f>
        <v>Gonium spp 0001</v>
      </c>
    </row>
    <row r="194" spans="1:4">
      <c r="A194" s="67" t="s">
        <v>7390</v>
      </c>
      <c r="B194">
        <v>1</v>
      </c>
      <c r="C194" t="s">
        <v>4564</v>
      </c>
      <c r="D194" t="str">
        <f>VLOOKUP(C194,'MASTER KEY'!$A$2:$B$2986,2,FALSE)</f>
        <v>Gonyaulax spinifera</v>
      </c>
    </row>
    <row r="195" spans="1:4">
      <c r="A195" s="67" t="s">
        <v>6523</v>
      </c>
      <c r="B195">
        <v>1</v>
      </c>
      <c r="C195" t="s">
        <v>4563</v>
      </c>
      <c r="D195" t="str">
        <f>VLOOKUP(C195,'MASTER KEY'!$A$2:$B$2986,2,FALSE)</f>
        <v>Gonyaulax scrippsae</v>
      </c>
    </row>
    <row r="196" spans="1:4">
      <c r="A196" s="67" t="s">
        <v>6524</v>
      </c>
      <c r="B196">
        <v>1</v>
      </c>
      <c r="C196" t="s">
        <v>4564</v>
      </c>
      <c r="D196" t="str">
        <f>VLOOKUP(C196,'MASTER KEY'!$A$2:$B$2986,2,FALSE)</f>
        <v>Gonyaulax spinifera</v>
      </c>
    </row>
    <row r="197" spans="1:4">
      <c r="A197" s="67" t="s">
        <v>5242</v>
      </c>
      <c r="B197">
        <v>1</v>
      </c>
      <c r="C197" t="s">
        <v>4567</v>
      </c>
      <c r="D197" t="str">
        <f>VLOOKUP(C197,'MASTER KEY'!$A$2:$B$2986,2,FALSE)</f>
        <v>Gonyaulax spp 0003</v>
      </c>
    </row>
    <row r="198" spans="1:4">
      <c r="A198" s="67" t="s">
        <v>2875</v>
      </c>
      <c r="B198">
        <v>1</v>
      </c>
      <c r="C198" t="s">
        <v>4571</v>
      </c>
      <c r="D198" t="str">
        <f>VLOOKUP(C198,'MASTER KEY'!$A$2:$B$2986,2,FALSE)</f>
        <v>Gramatophora oceanica</v>
      </c>
    </row>
    <row r="199" spans="1:4">
      <c r="A199" s="67" t="s">
        <v>7391</v>
      </c>
      <c r="B199">
        <v>1</v>
      </c>
      <c r="C199" t="s">
        <v>4572</v>
      </c>
      <c r="D199" t="str">
        <f>VLOOKUP(C199,'MASTER KEY'!$A$2:$B$2986,2,FALSE)</f>
        <v>Gramatophora spp 0001</v>
      </c>
    </row>
    <row r="200" spans="1:4">
      <c r="A200" s="67" t="s">
        <v>2881</v>
      </c>
      <c r="B200">
        <v>1</v>
      </c>
      <c r="C200" t="s">
        <v>4578</v>
      </c>
      <c r="D200" t="str">
        <f>VLOOKUP(C200,'MASTER KEY'!$A$2:$B$2986,2,FALSE)</f>
        <v>Guinardia flaccida</v>
      </c>
    </row>
    <row r="201" spans="1:4">
      <c r="A201" s="67" t="s">
        <v>5243</v>
      </c>
      <c r="B201">
        <v>1</v>
      </c>
      <c r="C201" t="s">
        <v>4581</v>
      </c>
      <c r="D201" t="str">
        <f>VLOOKUP(C201,'MASTER KEY'!$A$2:$B$2986,2,FALSE)</f>
        <v>Guinardia spp 0003</v>
      </c>
    </row>
    <row r="202" spans="1:4">
      <c r="A202" s="67" t="s">
        <v>2884</v>
      </c>
      <c r="B202">
        <v>1</v>
      </c>
      <c r="C202" t="s">
        <v>4582</v>
      </c>
      <c r="D202" t="str">
        <f>VLOOKUP(C202,'MASTER KEY'!$A$2:$B$2986,2,FALSE)</f>
        <v>Guinardia striata</v>
      </c>
    </row>
    <row r="203" spans="1:4">
      <c r="A203" s="67" t="s">
        <v>7402</v>
      </c>
      <c r="B203">
        <v>1</v>
      </c>
      <c r="C203" t="s">
        <v>4720</v>
      </c>
      <c r="D203" t="str">
        <f>VLOOKUP(C203,'MASTER KEY'!$A$2:$B$2986,2,FALSE)</f>
        <v>Karlodinium veneficum</v>
      </c>
    </row>
    <row r="204" spans="1:4">
      <c r="A204" s="67" t="s">
        <v>2892</v>
      </c>
      <c r="B204">
        <v>1</v>
      </c>
      <c r="C204" t="s">
        <v>4717</v>
      </c>
      <c r="D204" t="str">
        <f>VLOOKUP(C204,'MASTER KEY'!$A$2:$B$2986,2,FALSE)</f>
        <v>Karlodinium impudicum</v>
      </c>
    </row>
    <row r="205" spans="1:4">
      <c r="A205" s="71" t="s">
        <v>5244</v>
      </c>
      <c r="B205">
        <v>1</v>
      </c>
      <c r="C205" t="s">
        <v>4593</v>
      </c>
      <c r="D205" t="str">
        <f>VLOOKUP(C205,'MASTER KEY'!$A$2:$B$2986,2,FALSE)</f>
        <v>Gymnodinium spp 0002</v>
      </c>
    </row>
    <row r="206" spans="1:4">
      <c r="A206" s="71" t="s">
        <v>5245</v>
      </c>
      <c r="B206">
        <v>1</v>
      </c>
      <c r="C206" t="s">
        <v>4594</v>
      </c>
      <c r="D206" t="str">
        <f>VLOOKUP(C206,'MASTER KEY'!$A$2:$B$2986,2,FALSE)</f>
        <v>Gymnodinium spp 0003</v>
      </c>
    </row>
    <row r="207" spans="1:4">
      <c r="A207" s="67" t="s">
        <v>5246</v>
      </c>
      <c r="B207">
        <v>1</v>
      </c>
      <c r="C207" t="s">
        <v>4632</v>
      </c>
      <c r="D207" t="str">
        <f>VLOOKUP(C207,'MASTER KEY'!$A$2:$B$2986,2,FALSE)</f>
        <v>Gymnodinium spp 0041</v>
      </c>
    </row>
    <row r="208" spans="1:4">
      <c r="A208" s="67" t="s">
        <v>6532</v>
      </c>
      <c r="B208">
        <v>1</v>
      </c>
      <c r="C208" t="s">
        <v>4634</v>
      </c>
      <c r="D208" t="str">
        <f>VLOOKUP(C208,'MASTER KEY'!$A$2:$B$2986,2,FALSE)</f>
        <v>Gymnodinium uncatenatum</v>
      </c>
    </row>
    <row r="209" spans="1:4">
      <c r="A209" s="67" t="s">
        <v>6533</v>
      </c>
      <c r="B209">
        <v>1</v>
      </c>
      <c r="C209" t="s">
        <v>4635</v>
      </c>
      <c r="D209" t="str">
        <f>VLOOKUP(C209,'MASTER KEY'!$A$2:$B$2986,2,FALSE)</f>
        <v>Gyrodinium impudicum</v>
      </c>
    </row>
    <row r="210" spans="1:4">
      <c r="A210" s="67" t="s">
        <v>6534</v>
      </c>
      <c r="B210">
        <v>1</v>
      </c>
      <c r="C210" t="s">
        <v>4636</v>
      </c>
      <c r="D210" t="str">
        <f>VLOOKUP(C210,'MASTER KEY'!$A$2:$B$2986,2,FALSE)</f>
        <v>Gyrodinium instriatum</v>
      </c>
    </row>
    <row r="211" spans="1:4">
      <c r="A211" s="71" t="s">
        <v>5247</v>
      </c>
      <c r="B211">
        <v>1</v>
      </c>
      <c r="C211" t="s">
        <v>4613</v>
      </c>
      <c r="D211" t="str">
        <f>VLOOKUP(C211,'MASTER KEY'!$A$2:$B$2986,2,FALSE)</f>
        <v>Gymnodinium spp 0022</v>
      </c>
    </row>
    <row r="212" spans="1:4">
      <c r="A212" s="67" t="s">
        <v>5248</v>
      </c>
      <c r="B212">
        <v>1</v>
      </c>
      <c r="C212" t="s">
        <v>4614</v>
      </c>
      <c r="D212" t="str">
        <f>VLOOKUP(C212,'MASTER KEY'!$A$2:$B$2986,2,FALSE)</f>
        <v>Gymnodinium spp 0023</v>
      </c>
    </row>
    <row r="213" spans="1:4">
      <c r="A213" s="67" t="s">
        <v>2933</v>
      </c>
      <c r="B213">
        <v>1</v>
      </c>
      <c r="C213" t="s">
        <v>4637</v>
      </c>
      <c r="D213" t="str">
        <f>VLOOKUP(C213,'MASTER KEY'!$A$2:$B$2986,2,FALSE)</f>
        <v>Gyrodinium spirale</v>
      </c>
    </row>
    <row r="214" spans="1:4">
      <c r="A214" s="67" t="s">
        <v>5249</v>
      </c>
      <c r="B214">
        <v>1</v>
      </c>
      <c r="C214" t="s">
        <v>4633</v>
      </c>
      <c r="D214" t="str">
        <f>VLOOKUP(C214,'MASTER KEY'!$A$2:$B$2986,2,FALSE)</f>
        <v>Gymnodinium spp 0042</v>
      </c>
    </row>
    <row r="215" spans="1:4">
      <c r="A215" s="67" t="s">
        <v>6537</v>
      </c>
      <c r="B215">
        <v>1</v>
      </c>
      <c r="C215" t="s">
        <v>4646</v>
      </c>
      <c r="D215" t="str">
        <f>VLOOKUP(C215,'MASTER KEY'!$A$2:$B$2986,2,FALSE)</f>
        <v>Gyrodinium uncatenum</v>
      </c>
    </row>
    <row r="216" spans="1:4">
      <c r="A216" s="67" t="s">
        <v>5250</v>
      </c>
      <c r="B216">
        <v>1</v>
      </c>
      <c r="C216" t="s">
        <v>4650</v>
      </c>
      <c r="D216" t="str">
        <f>VLOOKUP(C216,'MASTER KEY'!$A$2:$B$2986,2,FALSE)</f>
        <v>Gyrosigma spp 0003</v>
      </c>
    </row>
    <row r="217" spans="1:4">
      <c r="A217" s="67" t="s">
        <v>7393</v>
      </c>
      <c r="B217">
        <v>1</v>
      </c>
      <c r="C217" t="s">
        <v>4651</v>
      </c>
      <c r="D217" t="str">
        <f>VLOOKUP(C217,'MASTER KEY'!$A$2:$B$2986,2,FALSE)</f>
        <v>Haematococcus spp 0001</v>
      </c>
    </row>
    <row r="218" spans="1:4">
      <c r="A218" s="67" t="s">
        <v>5251</v>
      </c>
      <c r="B218">
        <v>1</v>
      </c>
      <c r="C218" t="s">
        <v>4660</v>
      </c>
      <c r="D218" t="str">
        <f>VLOOKUP(C218,'MASTER KEY'!$A$2:$B$2986,2,FALSE)</f>
        <v>Haptophyte spp 0002</v>
      </c>
    </row>
    <row r="219" spans="1:4">
      <c r="A219" s="67" t="s">
        <v>7396</v>
      </c>
      <c r="B219">
        <v>1</v>
      </c>
      <c r="C219" t="s">
        <v>4662</v>
      </c>
      <c r="D219" t="str">
        <f>VLOOKUP(C219,'MASTER KEY'!$A$2:$B$2986,2,FALSE)</f>
        <v>Haslea spp 0002</v>
      </c>
    </row>
    <row r="220" spans="1:4">
      <c r="A220" s="67" t="s">
        <v>5252</v>
      </c>
      <c r="B220">
        <v>1</v>
      </c>
      <c r="C220" t="s">
        <v>4677</v>
      </c>
      <c r="D220" t="str">
        <f>VLOOKUP(C220,'MASTER KEY'!$A$2:$B$2986,2,FALSE)</f>
        <v>Hemiaulus spp 0003</v>
      </c>
    </row>
    <row r="221" spans="1:4">
      <c r="A221" s="67" t="s">
        <v>7398</v>
      </c>
      <c r="B221">
        <v>1</v>
      </c>
      <c r="C221" t="s">
        <v>4692</v>
      </c>
      <c r="D221" t="str">
        <f>VLOOKUP(C221,'MASTER KEY'!$A$2:$B$2986,2,FALSE)</f>
        <v>Heterocapsa spp 0006</v>
      </c>
    </row>
    <row r="222" spans="1:4">
      <c r="A222" s="67" t="s">
        <v>6546</v>
      </c>
      <c r="B222">
        <v>1</v>
      </c>
      <c r="C222" t="s">
        <v>4680</v>
      </c>
      <c r="D222" t="str">
        <f>VLOOKUP(C222,'MASTER KEY'!$A$2:$B$2986,2,FALSE)</f>
        <v>Heterocapsa circularisquama</v>
      </c>
    </row>
    <row r="223" spans="1:4">
      <c r="A223" s="67" t="s">
        <v>7397</v>
      </c>
      <c r="B223">
        <v>1</v>
      </c>
      <c r="C223" t="s">
        <v>4681</v>
      </c>
      <c r="D223" t="str">
        <f>VLOOKUP(C223,'MASTER KEY'!$A$2:$B$2986,2,FALSE)</f>
        <v>Heterocapsa horiguchi</v>
      </c>
    </row>
    <row r="224" spans="1:4">
      <c r="A224" s="67" t="s">
        <v>2965</v>
      </c>
      <c r="B224">
        <v>1</v>
      </c>
      <c r="C224" t="s">
        <v>4682</v>
      </c>
      <c r="D224" t="str">
        <f>VLOOKUP(C224,'MASTER KEY'!$A$2:$B$2986,2,FALSE)</f>
        <v>Heterocapsa lanceolata</v>
      </c>
    </row>
    <row r="225" spans="1:4">
      <c r="A225" s="67" t="s">
        <v>2966</v>
      </c>
      <c r="B225">
        <v>1</v>
      </c>
      <c r="C225" t="s">
        <v>4683</v>
      </c>
      <c r="D225" t="str">
        <f>VLOOKUP(C225,'MASTER KEY'!$A$2:$B$2986,2,FALSE)</f>
        <v>Heterocapsa minima</v>
      </c>
    </row>
    <row r="226" spans="1:4">
      <c r="A226" s="67" t="s">
        <v>2968</v>
      </c>
      <c r="B226">
        <v>1</v>
      </c>
      <c r="C226" t="s">
        <v>4685</v>
      </c>
      <c r="D226" t="str">
        <f>VLOOKUP(C226,'MASTER KEY'!$A$2:$B$2986,2,FALSE)</f>
        <v>Heterocapsa rotundata</v>
      </c>
    </row>
    <row r="227" spans="1:4">
      <c r="A227" s="67" t="s">
        <v>5253</v>
      </c>
      <c r="B227">
        <v>1</v>
      </c>
      <c r="C227" t="s">
        <v>4690</v>
      </c>
      <c r="D227" t="str">
        <f>VLOOKUP(C227,'MASTER KEY'!$A$2:$B$2986,2,FALSE)</f>
        <v>Heterocapsa spp 0004</v>
      </c>
    </row>
    <row r="228" spans="1:4">
      <c r="A228" s="67" t="s">
        <v>6551</v>
      </c>
      <c r="B228">
        <v>1</v>
      </c>
      <c r="C228" t="s">
        <v>4693</v>
      </c>
      <c r="D228" t="str">
        <f>VLOOKUP(C228,'MASTER KEY'!$A$2:$B$2986,2,FALSE)</f>
        <v>Heterocapsa triquetra</v>
      </c>
    </row>
    <row r="229" spans="1:4">
      <c r="A229" s="67" t="s">
        <v>2973</v>
      </c>
      <c r="B229">
        <v>1</v>
      </c>
      <c r="C229" t="s">
        <v>4694</v>
      </c>
      <c r="D229" t="str">
        <f>VLOOKUP(C229,'MASTER KEY'!$A$2:$B$2986,2,FALSE)</f>
        <v>Heterosigma akashiwo</v>
      </c>
    </row>
    <row r="230" spans="1:4">
      <c r="A230" s="67" t="s">
        <v>5254</v>
      </c>
      <c r="B230">
        <v>1</v>
      </c>
      <c r="C230" t="s">
        <v>4697</v>
      </c>
      <c r="D230" t="str">
        <f>VLOOKUP(C230,'MASTER KEY'!$A$2:$B$2986,2,FALSE)</f>
        <v>Heterosigma spp 0003</v>
      </c>
    </row>
    <row r="231" spans="1:4">
      <c r="A231" s="67" t="s">
        <v>5701</v>
      </c>
      <c r="B231">
        <v>1</v>
      </c>
      <c r="C231" t="s">
        <v>4702</v>
      </c>
      <c r="D231" t="str">
        <f>VLOOKUP(C231,'MASTER KEY'!$A$2:$B$2986,2,FALSE)</f>
        <v>Hillea spp 0004</v>
      </c>
    </row>
    <row r="232" spans="1:4">
      <c r="A232" s="67" t="s">
        <v>6554</v>
      </c>
      <c r="B232">
        <v>1</v>
      </c>
      <c r="C232" t="s">
        <v>4703</v>
      </c>
      <c r="D232" t="str">
        <f>VLOOKUP(C232,'MASTER KEY'!$A$2:$B$2986,2,FALSE)</f>
        <v>Hippodonta capitata</v>
      </c>
    </row>
    <row r="233" spans="1:4">
      <c r="A233" s="67" t="s">
        <v>7399</v>
      </c>
      <c r="B233">
        <v>1</v>
      </c>
      <c r="C233" t="s">
        <v>4704</v>
      </c>
      <c r="D233" t="str">
        <f>VLOOKUP(C233,'MASTER KEY'!$A$2:$B$2986,2,FALSE)</f>
        <v>Hippodonta spp 0001</v>
      </c>
    </row>
    <row r="234" spans="1:4">
      <c r="A234" s="67" t="s">
        <v>7400</v>
      </c>
      <c r="B234">
        <v>1</v>
      </c>
      <c r="C234" t="s">
        <v>4705</v>
      </c>
      <c r="D234" t="str">
        <f>VLOOKUP(C234,'MASTER KEY'!$A$2:$B$2986,2,FALSE)</f>
        <v>Hyalotheca spp 0002</v>
      </c>
    </row>
    <row r="235" spans="1:4">
      <c r="A235" s="67" t="s">
        <v>7401</v>
      </c>
      <c r="B235">
        <v>1</v>
      </c>
      <c r="C235" t="s">
        <v>4709</v>
      </c>
      <c r="D235" t="str">
        <f>VLOOKUP(C235,'MASTER KEY'!$A$2:$B$2986,2,FALSE)</f>
        <v>Johannesbaptistia spp 0001</v>
      </c>
    </row>
    <row r="236" spans="1:4">
      <c r="A236" s="67" t="s">
        <v>2983</v>
      </c>
      <c r="B236">
        <v>1</v>
      </c>
      <c r="C236" t="s">
        <v>4710</v>
      </c>
      <c r="D236" t="str">
        <f>VLOOKUP(C236,'MASTER KEY'!$A$2:$B$2986,2,FALSE)</f>
        <v>Karenia brevis</v>
      </c>
    </row>
    <row r="237" spans="1:4">
      <c r="A237" s="67" t="s">
        <v>6558</v>
      </c>
      <c r="B237">
        <v>1</v>
      </c>
      <c r="C237" t="s">
        <v>4711</v>
      </c>
      <c r="D237" t="str">
        <f>VLOOKUP(C237,'MASTER KEY'!$A$2:$B$2986,2,FALSE)</f>
        <v>Karenia mikimotoi</v>
      </c>
    </row>
    <row r="238" spans="1:4">
      <c r="A238" s="67" t="s">
        <v>2984</v>
      </c>
      <c r="B238">
        <v>1</v>
      </c>
      <c r="C238" t="s">
        <v>4712</v>
      </c>
      <c r="D238" t="str">
        <f>VLOOKUP(C238,'MASTER KEY'!$A$2:$B$2986,2,FALSE)</f>
        <v>Karenia papilionacea</v>
      </c>
    </row>
    <row r="239" spans="1:4">
      <c r="A239" s="67" t="s">
        <v>6559</v>
      </c>
      <c r="B239">
        <v>1</v>
      </c>
      <c r="C239" t="s">
        <v>4713</v>
      </c>
      <c r="D239" t="str">
        <f>VLOOKUP(C239,'MASTER KEY'!$A$2:$B$2986,2,FALSE)</f>
        <v>Karenia selliformis</v>
      </c>
    </row>
    <row r="240" spans="1:4">
      <c r="A240" s="67" t="s">
        <v>5255</v>
      </c>
      <c r="B240">
        <v>1</v>
      </c>
      <c r="C240" t="s">
        <v>4716</v>
      </c>
      <c r="D240" t="str">
        <f>VLOOKUP(C240,'MASTER KEY'!$A$2:$B$2986,2,FALSE)</f>
        <v>Karenia spp 0003</v>
      </c>
    </row>
    <row r="241" spans="1:4">
      <c r="A241" s="67" t="s">
        <v>7403</v>
      </c>
      <c r="B241">
        <v>1</v>
      </c>
      <c r="C241" t="s">
        <v>4720</v>
      </c>
      <c r="D241" t="str">
        <f>VLOOKUP(C241,'MASTER KEY'!$A$2:$B$2986,2,FALSE)</f>
        <v>Karlodinium veneficum</v>
      </c>
    </row>
    <row r="242" spans="1:4">
      <c r="A242" s="67" t="s">
        <v>5256</v>
      </c>
      <c r="B242">
        <v>1</v>
      </c>
      <c r="C242" t="s">
        <v>4719</v>
      </c>
      <c r="D242" t="str">
        <f>VLOOKUP(C242,'MASTER KEY'!$A$2:$B$2986,2,FALSE)</f>
        <v>Karlodinium spp 0002</v>
      </c>
    </row>
    <row r="243" spans="1:4">
      <c r="A243" s="67" t="s">
        <v>7404</v>
      </c>
      <c r="B243">
        <v>1</v>
      </c>
      <c r="C243" t="s">
        <v>4721</v>
      </c>
      <c r="D243" t="str">
        <f>VLOOKUP(C243,'MASTER KEY'!$A$2:$B$2986,2,FALSE)</f>
        <v>Katablepharis spp 0001</v>
      </c>
    </row>
    <row r="244" spans="1:4">
      <c r="A244" s="67" t="s">
        <v>2989</v>
      </c>
      <c r="B244">
        <v>1</v>
      </c>
      <c r="C244" t="s">
        <v>4723</v>
      </c>
      <c r="D244" t="str">
        <f>VLOOKUP(C244,'MASTER KEY'!$A$2:$B$2986,2,FALSE)</f>
        <v>Katodinium glaucum</v>
      </c>
    </row>
    <row r="245" spans="1:4">
      <c r="A245" s="67" t="s">
        <v>2990</v>
      </c>
      <c r="B245">
        <v>1</v>
      </c>
      <c r="C245" t="s">
        <v>4724</v>
      </c>
      <c r="D245" t="str">
        <f>VLOOKUP(C245,'MASTER KEY'!$A$2:$B$2986,2,FALSE)</f>
        <v>Katodinium rotundatum</v>
      </c>
    </row>
    <row r="246" spans="1:4">
      <c r="A246" s="67" t="s">
        <v>5257</v>
      </c>
      <c r="B246">
        <v>1</v>
      </c>
      <c r="C246" t="s">
        <v>4730</v>
      </c>
      <c r="D246" t="str">
        <f>VLOOKUP(C246,'MASTER KEY'!$A$2:$B$2986,2,FALSE)</f>
        <v>Katodinium spp 0006</v>
      </c>
    </row>
    <row r="247" spans="1:4">
      <c r="A247" s="67" t="s">
        <v>5258</v>
      </c>
      <c r="B247">
        <v>1</v>
      </c>
      <c r="C247" t="s">
        <v>4732</v>
      </c>
      <c r="D247" t="str">
        <f>VLOOKUP(C247,'MASTER KEY'!$A$2:$B$2986,2,FALSE)</f>
        <v>Kirchneriella spp 0002</v>
      </c>
    </row>
    <row r="248" spans="1:4">
      <c r="A248" s="67" t="s">
        <v>6569</v>
      </c>
      <c r="B248">
        <v>1</v>
      </c>
      <c r="C248" t="s">
        <v>4734</v>
      </c>
      <c r="D248" t="str">
        <f>VLOOKUP(C248,'MASTER KEY'!$A$2:$B$2986,2,FALSE)</f>
        <v>Kryptoperidinium foliaceum</v>
      </c>
    </row>
    <row r="249" spans="1:4">
      <c r="A249" s="67" t="s">
        <v>7405</v>
      </c>
      <c r="B249">
        <v>1</v>
      </c>
      <c r="C249" t="s">
        <v>4735</v>
      </c>
      <c r="D249" t="str">
        <f>VLOOKUP(C249,'MASTER KEY'!$A$2:$B$2986,2,FALSE)</f>
        <v>Kryptoperidinium spp 0001</v>
      </c>
    </row>
    <row r="250" spans="1:4">
      <c r="A250" s="67" t="s">
        <v>7406</v>
      </c>
      <c r="B250">
        <v>1</v>
      </c>
      <c r="C250" t="s">
        <v>4738</v>
      </c>
      <c r="D250" t="str">
        <f>VLOOKUP(C250,'MASTER KEY'!$A$2:$B$2986,2,FALSE)</f>
        <v>Lagerheimia spp 0001</v>
      </c>
    </row>
    <row r="251" spans="1:4">
      <c r="A251" s="67" t="s">
        <v>7409</v>
      </c>
      <c r="B251">
        <v>1</v>
      </c>
      <c r="C251" t="s">
        <v>4744</v>
      </c>
      <c r="D251" t="str">
        <f>VLOOKUP(C251,'MASTER KEY'!$A$2:$B$2986,2,FALSE)</f>
        <v>Lepocinclis spp 0001</v>
      </c>
    </row>
    <row r="252" spans="1:4">
      <c r="A252" s="67" t="s">
        <v>3001</v>
      </c>
      <c r="B252">
        <v>1</v>
      </c>
      <c r="C252" t="s">
        <v>4745</v>
      </c>
      <c r="D252" t="str">
        <f>VLOOKUP(C252,'MASTER KEY'!$A$2:$B$2986,2,FALSE)</f>
        <v>Leptocylindrus danicus</v>
      </c>
    </row>
    <row r="253" spans="1:4">
      <c r="A253" s="67" t="s">
        <v>3002</v>
      </c>
      <c r="B253">
        <v>1</v>
      </c>
      <c r="C253" t="s">
        <v>4746</v>
      </c>
      <c r="D253" t="str">
        <f>VLOOKUP(C253,'MASTER KEY'!$A$2:$B$2986,2,FALSE)</f>
        <v>Leptocylindrus mediterraneus</v>
      </c>
    </row>
    <row r="254" spans="1:4">
      <c r="A254" s="67" t="s">
        <v>3003</v>
      </c>
      <c r="B254">
        <v>1</v>
      </c>
      <c r="C254" t="s">
        <v>4747</v>
      </c>
      <c r="D254" t="str">
        <f>VLOOKUP(C254,'MASTER KEY'!$A$2:$B$2986,2,FALSE)</f>
        <v>Leptocylindrus minimus</v>
      </c>
    </row>
    <row r="255" spans="1:4">
      <c r="A255" s="67" t="s">
        <v>5260</v>
      </c>
      <c r="B255">
        <v>1</v>
      </c>
      <c r="C255" t="s">
        <v>4752</v>
      </c>
      <c r="D255" t="str">
        <f>VLOOKUP(C255,'MASTER KEY'!$A$2:$B$2986,2,FALSE)</f>
        <v>Leptocylindrus spp 0005</v>
      </c>
    </row>
    <row r="256" spans="1:4">
      <c r="A256" s="67" t="s">
        <v>7410</v>
      </c>
      <c r="B256">
        <v>1</v>
      </c>
      <c r="C256" t="s">
        <v>4753</v>
      </c>
      <c r="D256" t="str">
        <f>VLOOKUP(C256,'MASTER KEY'!$A$2:$B$2986,2,FALSE)</f>
        <v>Leptolyngbya spp 0001</v>
      </c>
    </row>
    <row r="257" spans="1:4">
      <c r="A257" s="67" t="s">
        <v>7411</v>
      </c>
      <c r="B257">
        <v>1</v>
      </c>
      <c r="C257" t="s">
        <v>4755</v>
      </c>
      <c r="D257" t="str">
        <f>VLOOKUP(C257,'MASTER KEY'!$A$2:$B$2986,2,FALSE)</f>
        <v>Leucocryptos spp 0002</v>
      </c>
    </row>
    <row r="258" spans="1:4">
      <c r="A258" s="67" t="s">
        <v>5261</v>
      </c>
      <c r="B258">
        <v>1</v>
      </c>
      <c r="C258" t="s">
        <v>4766</v>
      </c>
      <c r="D258" t="str">
        <f>VLOOKUP(C258,'MASTER KEY'!$A$2:$B$2986,2,FALSE)</f>
        <v>Licmophora spp 0007</v>
      </c>
    </row>
    <row r="259" spans="1:4">
      <c r="A259" s="67" t="s">
        <v>7412</v>
      </c>
      <c r="B259">
        <v>1</v>
      </c>
      <c r="C259" t="s">
        <v>4767</v>
      </c>
      <c r="D259" t="str">
        <f>VLOOKUP(C259,'MASTER KEY'!$A$2:$B$2986,2,FALSE)</f>
        <v>Limnothrix spp 0001</v>
      </c>
    </row>
    <row r="260" spans="1:4">
      <c r="A260" s="67" t="s">
        <v>5705</v>
      </c>
      <c r="B260">
        <v>1</v>
      </c>
      <c r="C260" t="s">
        <v>4771</v>
      </c>
      <c r="D260" t="str">
        <f>VLOOKUP(C260,'MASTER KEY'!$A$2:$B$2986,2,FALSE)</f>
        <v>Lioloma spp 0002</v>
      </c>
    </row>
    <row r="261" spans="1:4">
      <c r="A261" s="67" t="s">
        <v>5706</v>
      </c>
      <c r="B261">
        <v>1</v>
      </c>
      <c r="C261" t="s">
        <v>4775</v>
      </c>
      <c r="D261" t="str">
        <f>VLOOKUP(C261,'MASTER KEY'!$A$2:$B$2986,2,FALSE)</f>
        <v>Lithodesmium spp 0004</v>
      </c>
    </row>
    <row r="262" spans="1:4">
      <c r="A262" s="67" t="s">
        <v>6586</v>
      </c>
      <c r="B262">
        <v>1</v>
      </c>
      <c r="C262" t="s">
        <v>4777</v>
      </c>
      <c r="D262" t="str">
        <f>VLOOKUP(C262,'MASTER KEY'!$A$2:$B$2986,2,FALSE)</f>
        <v>Lithodesmium undulatum</v>
      </c>
    </row>
    <row r="263" spans="1:4">
      <c r="A263" s="67" t="s">
        <v>7413</v>
      </c>
      <c r="B263">
        <v>1</v>
      </c>
      <c r="C263" t="s">
        <v>4778</v>
      </c>
      <c r="D263" t="str">
        <f>VLOOKUP(C263,'MASTER KEY'!$A$2:$B$2986,2,FALSE)</f>
        <v>Lyngbya cincinnata</v>
      </c>
    </row>
    <row r="264" spans="1:4">
      <c r="A264" s="67" t="s">
        <v>6588</v>
      </c>
      <c r="B264">
        <v>1</v>
      </c>
      <c r="C264" t="s">
        <v>4782</v>
      </c>
      <c r="D264" t="str">
        <f>VLOOKUP(C264,'MASTER KEY'!$A$2:$B$2986,2,FALSE)</f>
        <v>Mallomonas akrokomos</v>
      </c>
    </row>
    <row r="265" spans="1:4">
      <c r="A265" s="67" t="s">
        <v>7414</v>
      </c>
      <c r="B265">
        <v>1</v>
      </c>
      <c r="C265" t="s">
        <v>4783</v>
      </c>
      <c r="D265" t="str">
        <f>VLOOKUP(C265,'MASTER KEY'!$A$2:$B$2986,2,FALSE)</f>
        <v>Mallomonas spp 0001</v>
      </c>
    </row>
    <row r="266" spans="1:4">
      <c r="A266" s="67" t="s">
        <v>6590</v>
      </c>
      <c r="B266">
        <v>1</v>
      </c>
      <c r="C266" t="s">
        <v>4789</v>
      </c>
      <c r="D266" t="str">
        <f>VLOOKUP(C266,'MASTER KEY'!$A$2:$B$2986,2,FALSE)</f>
        <v>Mastogloia halophila</v>
      </c>
    </row>
    <row r="267" spans="1:4">
      <c r="A267" s="67" t="s">
        <v>5262</v>
      </c>
      <c r="B267">
        <v>1</v>
      </c>
      <c r="C267" t="s">
        <v>4800</v>
      </c>
      <c r="D267" t="str">
        <f>VLOOKUP(C267,'MASTER KEY'!$A$2:$B$2986,2,FALSE)</f>
        <v>Mastogloia spp 0011</v>
      </c>
    </row>
    <row r="268" spans="1:4">
      <c r="A268" s="67" t="s">
        <v>7332</v>
      </c>
      <c r="B268">
        <v>1</v>
      </c>
      <c r="C268" t="s">
        <v>3805</v>
      </c>
      <c r="D268" t="str">
        <f>VLOOKUP(C268,'MASTER KEY'!$A$2:$B$2986,2,FALSE)</f>
        <v>Aulacoseira distans</v>
      </c>
    </row>
    <row r="269" spans="1:4">
      <c r="A269" s="67" t="s">
        <v>6592</v>
      </c>
      <c r="B269">
        <v>1</v>
      </c>
      <c r="C269" t="s">
        <v>4802</v>
      </c>
      <c r="D269" t="str">
        <f>VLOOKUP(C269,'MASTER KEY'!$A$2:$B$2986,2,FALSE)</f>
        <v>Melosira moniliformis</v>
      </c>
    </row>
    <row r="270" spans="1:4">
      <c r="A270" s="67" t="s">
        <v>6593</v>
      </c>
      <c r="B270">
        <v>1</v>
      </c>
      <c r="C270" t="s">
        <v>4803</v>
      </c>
      <c r="D270" t="str">
        <f>VLOOKUP(C270,'MASTER KEY'!$A$2:$B$2986,2,FALSE)</f>
        <v>Melosira nummuloides</v>
      </c>
    </row>
    <row r="271" spans="1:4">
      <c r="A271" s="67" t="s">
        <v>7415</v>
      </c>
      <c r="B271">
        <v>1</v>
      </c>
      <c r="C271" t="s">
        <v>4807</v>
      </c>
      <c r="D271" t="str">
        <f>VLOOKUP(C271,'MASTER KEY'!$A$2:$B$2986,2,FALSE)</f>
        <v>Melosira spp 0004</v>
      </c>
    </row>
    <row r="272" spans="1:4">
      <c r="A272" s="67" t="s">
        <v>5263</v>
      </c>
      <c r="B272">
        <v>1</v>
      </c>
      <c r="C272" t="s">
        <v>4808</v>
      </c>
      <c r="D272" t="str">
        <f>VLOOKUP(C272,'MASTER KEY'!$A$2:$B$2986,2,FALSE)</f>
        <v>Melosira spp 0005</v>
      </c>
    </row>
    <row r="273" spans="1:4">
      <c r="A273" s="67" t="s">
        <v>6596</v>
      </c>
      <c r="B273">
        <v>1</v>
      </c>
      <c r="C273" t="s">
        <v>4809</v>
      </c>
      <c r="D273" t="str">
        <f>VLOOKUP(C273,'MASTER KEY'!$A$2:$B$2986,2,FALSE)</f>
        <v>Melosira varians</v>
      </c>
    </row>
    <row r="274" spans="1:4">
      <c r="A274" s="67" t="s">
        <v>7416</v>
      </c>
      <c r="B274">
        <v>1</v>
      </c>
      <c r="C274" t="s">
        <v>4814</v>
      </c>
      <c r="D274" t="str">
        <f>VLOOKUP(C274,'MASTER KEY'!$A$2:$B$2986,2,FALSE)</f>
        <v>Meringosphaera spp 0003</v>
      </c>
    </row>
    <row r="275" spans="1:4">
      <c r="A275" s="67" t="s">
        <v>6598</v>
      </c>
      <c r="B275">
        <v>1</v>
      </c>
      <c r="C275" t="s">
        <v>4815</v>
      </c>
      <c r="D275" t="str">
        <f>VLOOKUP(C275,'MASTER KEY'!$A$2:$B$2986,2,FALSE)</f>
        <v>Merismopedia elegans</v>
      </c>
    </row>
    <row r="276" spans="1:4">
      <c r="A276" s="67" t="s">
        <v>7417</v>
      </c>
      <c r="B276">
        <v>1</v>
      </c>
      <c r="C276" t="s">
        <v>4816</v>
      </c>
      <c r="D276" t="str">
        <f>VLOOKUP(C276,'MASTER KEY'!$A$2:$B$2986,2,FALSE)</f>
        <v>Merismopedia spp 0001</v>
      </c>
    </row>
    <row r="277" spans="1:4">
      <c r="A277" s="67" t="s">
        <v>6600</v>
      </c>
      <c r="B277">
        <v>1</v>
      </c>
      <c r="C277" t="s">
        <v>4822</v>
      </c>
      <c r="D277" t="str">
        <f>VLOOKUP(C277,'MASTER KEY'!$A$2:$B$2986,2,FALSE)</f>
        <v>Micractinium pusillum</v>
      </c>
    </row>
    <row r="278" spans="1:4">
      <c r="A278" s="67" t="s">
        <v>7418</v>
      </c>
      <c r="B278">
        <v>1</v>
      </c>
      <c r="C278" t="s">
        <v>4823</v>
      </c>
      <c r="D278" t="str">
        <f>VLOOKUP(C278,'MASTER KEY'!$A$2:$B$2986,2,FALSE)</f>
        <v>Micractinium spp 0001</v>
      </c>
    </row>
    <row r="279" spans="1:4">
      <c r="A279" s="67" t="s">
        <v>6602</v>
      </c>
      <c r="B279">
        <v>1</v>
      </c>
      <c r="C279" t="s">
        <v>4824</v>
      </c>
      <c r="D279" t="str">
        <f>VLOOKUP(C279,'MASTER KEY'!$A$2:$B$2986,2,FALSE)</f>
        <v>Microcystis aeruginosa</v>
      </c>
    </row>
    <row r="280" spans="1:4">
      <c r="A280" s="67" t="s">
        <v>6603</v>
      </c>
      <c r="B280">
        <v>1</v>
      </c>
      <c r="C280" t="s">
        <v>4825</v>
      </c>
      <c r="D280" t="str">
        <f>VLOOKUP(C280,'MASTER KEY'!$A$2:$B$2986,2,FALSE)</f>
        <v>Microcystis botrys</v>
      </c>
    </row>
    <row r="281" spans="1:4">
      <c r="A281" s="67" t="s">
        <v>3053</v>
      </c>
      <c r="B281">
        <v>1</v>
      </c>
      <c r="C281" t="s">
        <v>4826</v>
      </c>
      <c r="D281" t="str">
        <f>VLOOKUP(C281,'MASTER KEY'!$A$2:$B$2986,2,FALSE)</f>
        <v>Microcystis flos-aquae</v>
      </c>
    </row>
    <row r="282" spans="1:4">
      <c r="A282" s="67" t="s">
        <v>7419</v>
      </c>
      <c r="B282">
        <v>1</v>
      </c>
      <c r="C282" t="s">
        <v>4827</v>
      </c>
      <c r="D282" t="str">
        <f>VLOOKUP(C282,'MASTER KEY'!$A$2:$B$2986,2,FALSE)</f>
        <v>Microcystis spp 0001</v>
      </c>
    </row>
    <row r="283" spans="1:4">
      <c r="A283" s="67" t="s">
        <v>6605</v>
      </c>
      <c r="B283">
        <v>1</v>
      </c>
      <c r="C283" t="s">
        <v>4828</v>
      </c>
      <c r="D283" t="str">
        <f>VLOOKUP(C283,'MASTER KEY'!$A$2:$B$2986,2,FALSE)</f>
        <v>Microcystis wesenbergii</v>
      </c>
    </row>
    <row r="284" spans="1:4">
      <c r="A284" s="67" t="s">
        <v>7323</v>
      </c>
      <c r="B284">
        <v>1</v>
      </c>
      <c r="C284" t="s">
        <v>3777</v>
      </c>
      <c r="D284" t="str">
        <f>VLOOKUP(C284,'MASTER KEY'!$A$2:$B$2986,2,FALSE)</f>
        <v>Ankistrodesmus arcuatus</v>
      </c>
    </row>
    <row r="285" spans="1:4">
      <c r="A285" s="67" t="s">
        <v>6606</v>
      </c>
      <c r="B285">
        <v>1</v>
      </c>
      <c r="C285" t="s">
        <v>4832</v>
      </c>
      <c r="D285" t="str">
        <f>VLOOKUP(C285,'MASTER KEY'!$A$2:$B$2986,2,FALSE)</f>
        <v>Monoraphidium contortum</v>
      </c>
    </row>
    <row r="286" spans="1:4">
      <c r="A286" s="67" t="s">
        <v>6607</v>
      </c>
      <c r="B286">
        <v>1</v>
      </c>
      <c r="C286" t="s">
        <v>4833</v>
      </c>
      <c r="D286" t="str">
        <f>VLOOKUP(C286,'MASTER KEY'!$A$2:$B$2986,2,FALSE)</f>
        <v>Monoraphidium convolutum</v>
      </c>
    </row>
    <row r="287" spans="1:4">
      <c r="A287" s="67" t="s">
        <v>6608</v>
      </c>
      <c r="B287">
        <v>1</v>
      </c>
      <c r="C287" t="s">
        <v>4834</v>
      </c>
      <c r="D287" t="str">
        <f>VLOOKUP(C287,'MASTER KEY'!$A$2:$B$2986,2,FALSE)</f>
        <v>Monoraphidium lunare</v>
      </c>
    </row>
    <row r="288" spans="1:4">
      <c r="A288" s="67" t="s">
        <v>5264</v>
      </c>
      <c r="B288">
        <v>1</v>
      </c>
      <c r="C288" t="s">
        <v>4836</v>
      </c>
      <c r="D288" t="str">
        <f>VLOOKUP(C288,'MASTER KEY'!$A$2:$B$2986,2,FALSE)</f>
        <v>Monoraphidium spp 0002</v>
      </c>
    </row>
    <row r="289" spans="1:4">
      <c r="A289" s="71" t="s">
        <v>5265</v>
      </c>
      <c r="B289">
        <v>1</v>
      </c>
      <c r="C289" t="s">
        <v>4848</v>
      </c>
      <c r="D289" t="str">
        <f>VLOOKUP(C289,'MASTER KEY'!$A$2:$B$2986,2,FALSE)</f>
        <v>Navicula spp 0002</v>
      </c>
    </row>
    <row r="290" spans="1:4">
      <c r="A290" s="71" t="s">
        <v>5266</v>
      </c>
      <c r="B290">
        <v>1</v>
      </c>
      <c r="C290" t="s">
        <v>4849</v>
      </c>
      <c r="D290" t="str">
        <f>VLOOKUP(C290,'MASTER KEY'!$A$2:$B$2986,2,FALSE)</f>
        <v>Navicula spp 0003</v>
      </c>
    </row>
    <row r="291" spans="1:4">
      <c r="A291" s="67" t="s">
        <v>5709</v>
      </c>
      <c r="B291">
        <v>1</v>
      </c>
      <c r="C291" t="s">
        <v>4888</v>
      </c>
      <c r="D291" t="str">
        <f>VLOOKUP(C291,'MASTER KEY'!$A$2:$B$2986,2,FALSE)</f>
        <v>Navicula spp 0042</v>
      </c>
    </row>
    <row r="292" spans="1:4">
      <c r="A292" s="67" t="s">
        <v>7420</v>
      </c>
      <c r="B292">
        <v>1</v>
      </c>
      <c r="C292" t="s">
        <v>4889</v>
      </c>
      <c r="D292" t="str">
        <f>VLOOKUP(C292,'MASTER KEY'!$A$2:$B$2986,2,FALSE)</f>
        <v>Navicula spp 0043</v>
      </c>
    </row>
    <row r="293" spans="1:4">
      <c r="A293" s="67" t="s">
        <v>7421</v>
      </c>
      <c r="B293">
        <v>1</v>
      </c>
      <c r="C293" t="s">
        <v>4890</v>
      </c>
      <c r="D293" t="str">
        <f>VLOOKUP(C293,'MASTER KEY'!$A$2:$B$2986,2,FALSE)</f>
        <v>Navicula spp 0044</v>
      </c>
    </row>
    <row r="294" spans="1:4">
      <c r="A294" s="67" t="s">
        <v>6616</v>
      </c>
      <c r="B294">
        <v>1</v>
      </c>
      <c r="C294" t="s">
        <v>4893</v>
      </c>
      <c r="D294" t="str">
        <f>VLOOKUP(C294,'MASTER KEY'!$A$2:$B$2986,2,FALSE)</f>
        <v>Nematodinium armatum</v>
      </c>
    </row>
    <row r="295" spans="1:4">
      <c r="A295" s="67" t="s">
        <v>7422</v>
      </c>
      <c r="B295">
        <v>1</v>
      </c>
      <c r="C295" t="s">
        <v>4894</v>
      </c>
      <c r="D295" t="str">
        <f>VLOOKUP(C295,'MASTER KEY'!$A$2:$B$2986,2,FALSE)</f>
        <v>Nematodinium spp 0001</v>
      </c>
    </row>
    <row r="296" spans="1:4">
      <c r="A296" s="67" t="s">
        <v>6618</v>
      </c>
      <c r="B296">
        <v>1</v>
      </c>
      <c r="C296" t="s">
        <v>4898</v>
      </c>
      <c r="D296" t="str">
        <f>VLOOKUP(C296,'MASTER KEY'!$A$2:$B$2986,2,FALSE)</f>
        <v>Nitzschia acicularis</v>
      </c>
    </row>
    <row r="297" spans="1:4">
      <c r="A297" s="67" t="s">
        <v>6619</v>
      </c>
      <c r="B297">
        <v>1</v>
      </c>
      <c r="C297" t="s">
        <v>4902</v>
      </c>
      <c r="D297" t="str">
        <f>VLOOKUP(C297,'MASTER KEY'!$A$2:$B$2986,2,FALSE)</f>
        <v>Nitzschia closterium</v>
      </c>
    </row>
    <row r="298" spans="1:4">
      <c r="A298" s="67" t="s">
        <v>3114</v>
      </c>
      <c r="B298">
        <v>1</v>
      </c>
      <c r="C298" t="s">
        <v>4903</v>
      </c>
      <c r="D298" t="str">
        <f>VLOOKUP(C298,'MASTER KEY'!$A$2:$B$2986,2,FALSE)</f>
        <v>Nitzschia fasciculata</v>
      </c>
    </row>
    <row r="299" spans="1:4">
      <c r="A299" s="67" t="s">
        <v>6620</v>
      </c>
      <c r="B299">
        <v>1</v>
      </c>
      <c r="C299" t="s">
        <v>4904</v>
      </c>
      <c r="D299" t="str">
        <f>VLOOKUP(C299,'MASTER KEY'!$A$2:$B$2986,2,FALSE)</f>
        <v>Nitzschia hummii</v>
      </c>
    </row>
    <row r="300" spans="1:4">
      <c r="A300" s="71" t="s">
        <v>7423</v>
      </c>
      <c r="B300">
        <v>1</v>
      </c>
      <c r="C300" t="s">
        <v>4917</v>
      </c>
      <c r="D300" t="str">
        <f>VLOOKUP(C300,'MASTER KEY'!$A$2:$B$2986,2,FALSE)</f>
        <v>Nitzschia spp 0001</v>
      </c>
    </row>
    <row r="301" spans="1:4">
      <c r="A301" s="71" t="s">
        <v>5267</v>
      </c>
      <c r="B301">
        <v>1</v>
      </c>
      <c r="C301" t="s">
        <v>4917</v>
      </c>
      <c r="D301" t="str">
        <f>VLOOKUP(C301,'MASTER KEY'!$A$2:$B$2986,2,FALSE)</f>
        <v>Nitzschia spp 0001</v>
      </c>
    </row>
    <row r="302" spans="1:4">
      <c r="A302" s="67" t="s">
        <v>3117</v>
      </c>
      <c r="B302">
        <v>1</v>
      </c>
      <c r="C302" t="s">
        <v>4907</v>
      </c>
      <c r="D302" t="str">
        <f>VLOOKUP(C302,'MASTER KEY'!$A$2:$B$2986,2,FALSE)</f>
        <v>Nitzschia linearis</v>
      </c>
    </row>
    <row r="303" spans="1:4">
      <c r="A303" s="67" t="s">
        <v>6621</v>
      </c>
      <c r="B303">
        <v>1</v>
      </c>
      <c r="C303" t="s">
        <v>4908</v>
      </c>
      <c r="D303" t="str">
        <f>VLOOKUP(C303,'MASTER KEY'!$A$2:$B$2986,2,FALSE)</f>
        <v>Nitzschia littoralis</v>
      </c>
    </row>
    <row r="304" spans="1:4">
      <c r="A304" s="67" t="s">
        <v>3118</v>
      </c>
      <c r="B304">
        <v>1</v>
      </c>
      <c r="C304" t="s">
        <v>4909</v>
      </c>
      <c r="D304" t="str">
        <f>VLOOKUP(C304,'MASTER KEY'!$A$2:$B$2986,2,FALSE)</f>
        <v>Nitzschia longissima</v>
      </c>
    </row>
    <row r="305" spans="1:4">
      <c r="A305" s="67" t="s">
        <v>6622</v>
      </c>
      <c r="B305">
        <v>1</v>
      </c>
      <c r="C305" t="s">
        <v>4910</v>
      </c>
      <c r="D305" t="str">
        <f>VLOOKUP(C305,'MASTER KEY'!$A$2:$B$2986,2,FALSE)</f>
        <v>Nitzschia obtusa</v>
      </c>
    </row>
    <row r="306" spans="1:4">
      <c r="A306" s="67" t="s">
        <v>3120</v>
      </c>
      <c r="B306">
        <v>1</v>
      </c>
      <c r="C306" t="s">
        <v>4912</v>
      </c>
      <c r="D306" t="str">
        <f>VLOOKUP(C306,'MASTER KEY'!$A$2:$B$2986,2,FALSE)</f>
        <v>Nitzschia punctata</v>
      </c>
    </row>
    <row r="307" spans="1:4">
      <c r="A307" s="67" t="s">
        <v>6623</v>
      </c>
      <c r="B307">
        <v>1</v>
      </c>
      <c r="C307" t="s">
        <v>4913</v>
      </c>
      <c r="D307" t="str">
        <f>VLOOKUP(C307,'MASTER KEY'!$A$2:$B$2986,2,FALSE)</f>
        <v>Nitzschia rectilonga</v>
      </c>
    </row>
    <row r="308" spans="1:4">
      <c r="A308" s="67" t="s">
        <v>3121</v>
      </c>
      <c r="B308">
        <v>1</v>
      </c>
      <c r="C308" t="s">
        <v>4914</v>
      </c>
      <c r="D308" t="str">
        <f>VLOOKUP(C308,'MASTER KEY'!$A$2:$B$2986,2,FALSE)</f>
        <v>Nitzschia reversa</v>
      </c>
    </row>
    <row r="309" spans="1:4">
      <c r="A309" s="71" t="s">
        <v>7424</v>
      </c>
      <c r="B309">
        <v>1</v>
      </c>
      <c r="C309" t="s">
        <v>4918</v>
      </c>
      <c r="D309" t="str">
        <f>VLOOKUP(C309,'MASTER KEY'!$A$2:$B$2986,2,FALSE)</f>
        <v>Nitzschia spp 0002</v>
      </c>
    </row>
    <row r="310" spans="1:4">
      <c r="A310" s="71" t="s">
        <v>5268</v>
      </c>
      <c r="B310">
        <v>1</v>
      </c>
      <c r="C310" t="s">
        <v>4918</v>
      </c>
      <c r="D310" t="str">
        <f>VLOOKUP(C310,'MASTER KEY'!$A$2:$B$2986,2,FALSE)</f>
        <v>Nitzschia spp 0002</v>
      </c>
    </row>
    <row r="311" spans="1:4">
      <c r="A311" s="67" t="s">
        <v>5711</v>
      </c>
      <c r="B311">
        <v>1</v>
      </c>
      <c r="C311" t="s">
        <v>4971</v>
      </c>
      <c r="D311" t="str">
        <f>VLOOKUP(C311,'MASTER KEY'!$A$2:$B$2986,2,FALSE)</f>
        <v>Nitzschia spp 0055</v>
      </c>
    </row>
    <row r="312" spans="1:4">
      <c r="A312" s="67" t="s">
        <v>7425</v>
      </c>
      <c r="B312">
        <v>1</v>
      </c>
      <c r="C312" t="s">
        <v>4975</v>
      </c>
      <c r="D312" t="str">
        <f>VLOOKUP(C312,'MASTER KEY'!$A$2:$B$2986,2,FALSE)</f>
        <v>Oblea rotunda</v>
      </c>
    </row>
    <row r="313" spans="1:4">
      <c r="A313" s="67" t="s">
        <v>7426</v>
      </c>
      <c r="B313">
        <v>1</v>
      </c>
      <c r="C313" t="s">
        <v>4976</v>
      </c>
      <c r="D313" t="str">
        <f>VLOOKUP(C313,'MASTER KEY'!$A$2:$B$2986,2,FALSE)</f>
        <v>Oblea spp 0001</v>
      </c>
    </row>
    <row r="314" spans="1:4">
      <c r="A314" s="71" t="s">
        <v>3186</v>
      </c>
      <c r="B314">
        <v>1</v>
      </c>
      <c r="C314" t="s">
        <v>4982</v>
      </c>
      <c r="D314" t="str">
        <f>VLOOKUP(C314,'MASTER KEY'!$A$2:$B$2986,2,FALSE)</f>
        <v>Odontella sinensis</v>
      </c>
    </row>
    <row r="315" spans="1:4">
      <c r="A315" s="67" t="s">
        <v>5269</v>
      </c>
      <c r="B315">
        <v>1</v>
      </c>
      <c r="C315" t="s">
        <v>4990</v>
      </c>
      <c r="D315" t="str">
        <f>VLOOKUP(C315,'MASTER KEY'!$A$2:$B$2986,2,FALSE)</f>
        <v>Odontella spp 0008</v>
      </c>
    </row>
    <row r="316" spans="1:4">
      <c r="A316" s="67" t="s">
        <v>7427</v>
      </c>
      <c r="B316">
        <v>1</v>
      </c>
      <c r="C316" t="s">
        <v>4991</v>
      </c>
      <c r="D316" t="str">
        <f>VLOOKUP(C316,'MASTER KEY'!$A$2:$B$2986,2,FALSE)</f>
        <v>Oltmannsiella spp 0001</v>
      </c>
    </row>
    <row r="317" spans="1:4">
      <c r="A317" s="67" t="s">
        <v>7428</v>
      </c>
      <c r="B317">
        <v>1</v>
      </c>
      <c r="C317" t="s">
        <v>4992</v>
      </c>
      <c r="D317" t="str">
        <f>VLOOKUP(C317,'MASTER KEY'!$A$2:$B$2986,2,FALSE)</f>
        <v>Oltmannsiellopsis spp 0001</v>
      </c>
    </row>
    <row r="318" spans="1:4">
      <c r="A318" s="67" t="s">
        <v>7429</v>
      </c>
      <c r="B318">
        <v>1</v>
      </c>
      <c r="C318" t="s">
        <v>4993</v>
      </c>
      <c r="D318" t="str">
        <f>VLOOKUP(C318,'MASTER KEY'!$A$2:$B$2986,2,FALSE)</f>
        <v>Oocystis spp 0001</v>
      </c>
    </row>
    <row r="319" spans="1:4">
      <c r="A319" s="67" t="s">
        <v>7430</v>
      </c>
      <c r="B319">
        <v>1</v>
      </c>
      <c r="C319" t="s">
        <v>5001</v>
      </c>
      <c r="D319" t="str">
        <f>VLOOKUP(C319,'MASTER KEY'!$A$2:$B$2986,2,FALSE)</f>
        <v>Oscillatoria spp 0001</v>
      </c>
    </row>
    <row r="320" spans="1:4">
      <c r="A320" s="67" t="s">
        <v>6631</v>
      </c>
      <c r="B320">
        <v>1</v>
      </c>
      <c r="C320" t="s">
        <v>5000</v>
      </c>
      <c r="D320" t="str">
        <f>VLOOKUP(C320,'MASTER KEY'!$A$2:$B$2986,2,FALSE)</f>
        <v>Oscillatoria princeps</v>
      </c>
    </row>
    <row r="321" spans="1:4">
      <c r="A321" s="67" t="s">
        <v>7431</v>
      </c>
      <c r="B321">
        <v>1</v>
      </c>
      <c r="C321" t="s">
        <v>5002</v>
      </c>
      <c r="D321" t="str">
        <f>VLOOKUP(C321,'MASTER KEY'!$A$2:$B$2986,2,FALSE)</f>
        <v>Oscillatoria spp 0002</v>
      </c>
    </row>
    <row r="322" spans="1:4">
      <c r="A322" s="67" t="s">
        <v>7432</v>
      </c>
      <c r="B322">
        <v>1</v>
      </c>
      <c r="C322" t="s">
        <v>5003</v>
      </c>
      <c r="D322" t="str">
        <f>VLOOKUP(C322,'MASTER KEY'!$A$2:$B$2986,2,FALSE)</f>
        <v>Ostreopsis spp 0001</v>
      </c>
    </row>
    <row r="323" spans="1:4">
      <c r="A323" s="67" t="s">
        <v>6632</v>
      </c>
      <c r="B323">
        <v>1</v>
      </c>
      <c r="C323" t="s">
        <v>5004</v>
      </c>
      <c r="D323" t="str">
        <f>VLOOKUP(C323,'MASTER KEY'!$A$2:$B$2986,2,FALSE)</f>
        <v>Oxyphysis oxytoxoides</v>
      </c>
    </row>
    <row r="324" spans="1:4">
      <c r="A324" s="67" t="s">
        <v>7433</v>
      </c>
      <c r="B324">
        <v>1</v>
      </c>
      <c r="C324" t="s">
        <v>5005</v>
      </c>
      <c r="D324" t="str">
        <f>VLOOKUP(C324,'MASTER KEY'!$A$2:$B$2986,2,FALSE)</f>
        <v>Oxyphysis spp 0001</v>
      </c>
    </row>
    <row r="325" spans="1:4">
      <c r="A325" s="67" t="s">
        <v>3204</v>
      </c>
      <c r="B325">
        <v>1</v>
      </c>
      <c r="C325" t="s">
        <v>5006</v>
      </c>
      <c r="D325" t="str">
        <f>VLOOKUP(C325,'MASTER KEY'!$A$2:$B$2986,2,FALSE)</f>
        <v>Oxyrrhis marina</v>
      </c>
    </row>
    <row r="326" spans="1:4">
      <c r="A326" s="67" t="s">
        <v>7434</v>
      </c>
      <c r="B326">
        <v>1</v>
      </c>
      <c r="C326" t="s">
        <v>5007</v>
      </c>
      <c r="D326" t="str">
        <f>VLOOKUP(C326,'MASTER KEY'!$A$2:$B$2986,2,FALSE)</f>
        <v>Oxyrrhis spp 0001</v>
      </c>
    </row>
    <row r="327" spans="1:4">
      <c r="A327" s="67" t="s">
        <v>5270</v>
      </c>
      <c r="B327">
        <v>1</v>
      </c>
      <c r="C327" t="s">
        <v>5018</v>
      </c>
      <c r="D327" t="str">
        <f>VLOOKUP(C327,'MASTER KEY'!$A$2:$B$2986,2,FALSE)</f>
        <v>Oxytoxum spp 0006</v>
      </c>
    </row>
    <row r="328" spans="1:4">
      <c r="A328" s="67" t="s">
        <v>5714</v>
      </c>
      <c r="B328">
        <v>1</v>
      </c>
      <c r="C328" t="s">
        <v>5023</v>
      </c>
      <c r="D328" t="str">
        <f>VLOOKUP(C328,'MASTER KEY'!$A$2:$B$2986,2,FALSE)</f>
        <v>Pachysphaera spp 0003</v>
      </c>
    </row>
    <row r="329" spans="1:4">
      <c r="A329" s="67" t="s">
        <v>7435</v>
      </c>
      <c r="B329">
        <v>1</v>
      </c>
      <c r="C329" t="s">
        <v>5027</v>
      </c>
      <c r="D329" t="str">
        <f>VLOOKUP(C329,'MASTER KEY'!$A$2:$B$2986,2,FALSE)</f>
        <v>Pandorina spp 0002</v>
      </c>
    </row>
    <row r="330" spans="1:4">
      <c r="A330" s="67" t="s">
        <v>7436</v>
      </c>
      <c r="B330">
        <v>1</v>
      </c>
      <c r="C330" t="s">
        <v>5030</v>
      </c>
      <c r="D330" t="str">
        <f>VLOOKUP(C330,'MASTER KEY'!$A$2:$B$2986,2,FALSE)</f>
        <v>Paralia spp 0002</v>
      </c>
    </row>
    <row r="331" spans="1:4">
      <c r="A331" s="67" t="s">
        <v>3224</v>
      </c>
      <c r="B331">
        <v>1</v>
      </c>
      <c r="C331" t="s">
        <v>5031</v>
      </c>
      <c r="D331" t="str">
        <f>VLOOKUP(C331,'MASTER KEY'!$A$2:$B$2986,2,FALSE)</f>
        <v>Paralia sulcata</v>
      </c>
    </row>
    <row r="332" spans="1:4">
      <c r="A332" s="67" t="s">
        <v>6639</v>
      </c>
      <c r="B332">
        <v>1</v>
      </c>
      <c r="C332" t="s">
        <v>5037</v>
      </c>
      <c r="D332" t="str">
        <f>VLOOKUP(C332,'MASTER KEY'!$A$2:$B$2986,2,FALSE)</f>
        <v>Pediastrum spp 0001</v>
      </c>
    </row>
    <row r="333" spans="1:4">
      <c r="A333" s="67" t="s">
        <v>7437</v>
      </c>
      <c r="B333">
        <v>1</v>
      </c>
      <c r="C333" t="s">
        <v>5048</v>
      </c>
      <c r="D333" t="str">
        <f>VLOOKUP(C333,'MASTER KEY'!$A$2:$B$2986,2,FALSE)</f>
        <v>Pennate diatom spp 0011</v>
      </c>
    </row>
    <row r="334" spans="1:4">
      <c r="A334" s="67" t="s">
        <v>6642</v>
      </c>
      <c r="B334">
        <v>1</v>
      </c>
      <c r="C334" t="s">
        <v>5050</v>
      </c>
      <c r="D334" t="str">
        <f>VLOOKUP(C334,'MASTER KEY'!$A$2:$B$2986,2,FALSE)</f>
        <v>Peridinioid spp</v>
      </c>
    </row>
    <row r="335" spans="1:4">
      <c r="A335" s="67" t="s">
        <v>7439</v>
      </c>
      <c r="B335">
        <v>1</v>
      </c>
      <c r="C335" t="s">
        <v>5053</v>
      </c>
      <c r="D335" t="str">
        <f>VLOOKUP(C335,'MASTER KEY'!$A$2:$B$2986,2,FALSE)</f>
        <v>Peridiniopsis spp 001</v>
      </c>
    </row>
    <row r="336" spans="1:4">
      <c r="A336" s="67" t="s">
        <v>6643</v>
      </c>
      <c r="B336">
        <v>1</v>
      </c>
      <c r="C336" t="s">
        <v>5051</v>
      </c>
      <c r="D336" t="str">
        <f>VLOOKUP(C336,'MASTER KEY'!$A$2:$B$2986,2,FALSE)</f>
        <v>Peridiniopsis polonicum</v>
      </c>
    </row>
    <row r="337" spans="1:4">
      <c r="A337" s="67" t="s">
        <v>7438</v>
      </c>
      <c r="B337">
        <v>1</v>
      </c>
      <c r="C337" t="s">
        <v>5052</v>
      </c>
      <c r="D337" t="str">
        <f>VLOOKUP(C337,'MASTER KEY'!$A$2:$B$2986,2,FALSE)</f>
        <v>Peridiniopsis spp 0002</v>
      </c>
    </row>
    <row r="338" spans="1:4">
      <c r="A338" s="67" t="s">
        <v>6646</v>
      </c>
      <c r="B338">
        <v>1</v>
      </c>
      <c r="C338" t="s">
        <v>5054</v>
      </c>
      <c r="D338" t="str">
        <f>VLOOKUP(C338,'MASTER KEY'!$A$2:$B$2986,2,FALSE)</f>
        <v>Peridinium quinquecorne</v>
      </c>
    </row>
    <row r="339" spans="1:4">
      <c r="A339" s="67" t="s">
        <v>5271</v>
      </c>
      <c r="B339">
        <v>1</v>
      </c>
      <c r="C339" t="s">
        <v>5059</v>
      </c>
      <c r="D339" t="str">
        <f>VLOOKUP(C339,'MASTER KEY'!$A$2:$B$2986,2,FALSE)</f>
        <v>Peridinium spp 0005</v>
      </c>
    </row>
    <row r="340" spans="1:4">
      <c r="A340" s="67" t="s">
        <v>7440</v>
      </c>
      <c r="B340">
        <v>1</v>
      </c>
      <c r="C340" t="s">
        <v>5061</v>
      </c>
      <c r="D340" t="str">
        <f>VLOOKUP(C340,'MASTER KEY'!$A$2:$B$2986,2,FALSE)</f>
        <v>Phacotus spp 0001</v>
      </c>
    </row>
    <row r="341" spans="1:4">
      <c r="A341" s="67" t="s">
        <v>6651</v>
      </c>
      <c r="B341">
        <v>1</v>
      </c>
      <c r="C341" t="s">
        <v>5062</v>
      </c>
      <c r="D341" t="str">
        <f>VLOOKUP(C341,'MASTER KEY'!$A$2:$B$2986,2,FALSE)</f>
        <v>Phacus longicauda</v>
      </c>
    </row>
    <row r="342" spans="1:4">
      <c r="A342" s="67" t="s">
        <v>7441</v>
      </c>
      <c r="B342">
        <v>1</v>
      </c>
      <c r="C342" t="s">
        <v>5064</v>
      </c>
      <c r="D342" t="str">
        <f>VLOOKUP(C342,'MASTER KEY'!$A$2:$B$2986,2,FALSE)</f>
        <v>Phacus spp 0002</v>
      </c>
    </row>
    <row r="343" spans="1:4">
      <c r="A343" s="67" t="s">
        <v>3251</v>
      </c>
      <c r="B343">
        <v>1</v>
      </c>
      <c r="C343" t="s">
        <v>5073</v>
      </c>
      <c r="D343" t="str">
        <f>VLOOKUP(C343,'MASTER KEY'!$A$2:$B$2986,2,FALSE)</f>
        <v>Phalacroma rotundatum</v>
      </c>
    </row>
    <row r="344" spans="1:4">
      <c r="A344" s="67" t="s">
        <v>7442</v>
      </c>
      <c r="B344">
        <v>1</v>
      </c>
      <c r="C344" t="s">
        <v>5075</v>
      </c>
      <c r="D344" t="str">
        <f>VLOOKUP(C344,'MASTER KEY'!$A$2:$B$2986,2,FALSE)</f>
        <v>Phalacroma spp 0002</v>
      </c>
    </row>
    <row r="345" spans="1:4">
      <c r="A345" s="67" t="s">
        <v>7443</v>
      </c>
      <c r="B345">
        <v>1</v>
      </c>
      <c r="C345" t="s">
        <v>5077</v>
      </c>
      <c r="D345" t="str">
        <f>VLOOKUP(C345,'MASTER KEY'!$A$2:$B$2986,2,FALSE)</f>
        <v>Phormidium spp 0001</v>
      </c>
    </row>
    <row r="346" spans="1:4">
      <c r="A346" s="67" t="s">
        <v>5717</v>
      </c>
      <c r="B346">
        <v>1</v>
      </c>
      <c r="C346" t="s">
        <v>5096</v>
      </c>
      <c r="D346" t="str">
        <f>VLOOKUP(C346,'MASTER KEY'!$A$2:$B$2986,2,FALSE)</f>
        <v>Pinnularia spp 0004</v>
      </c>
    </row>
    <row r="347" spans="1:4">
      <c r="A347" s="67" t="s">
        <v>5273</v>
      </c>
      <c r="B347">
        <v>1</v>
      </c>
      <c r="C347" t="s">
        <v>5103</v>
      </c>
      <c r="D347" t="str">
        <f>VLOOKUP(C347,'MASTER KEY'!$A$2:$B$2986,2,FALSE)</f>
        <v>Plagioselmis spp 0003</v>
      </c>
    </row>
    <row r="348" spans="1:4">
      <c r="A348" s="67" t="s">
        <v>7445</v>
      </c>
      <c r="B348">
        <v>1</v>
      </c>
      <c r="C348" t="s">
        <v>5106</v>
      </c>
      <c r="D348" t="str">
        <f>VLOOKUP(C348,'MASTER KEY'!$A$2:$B$2986,2,FALSE)</f>
        <v>Plagiotropis spp 0002</v>
      </c>
    </row>
    <row r="349" spans="1:4">
      <c r="A349" s="67" t="s">
        <v>6662</v>
      </c>
      <c r="B349">
        <v>1</v>
      </c>
      <c r="C349" t="s">
        <v>5107</v>
      </c>
      <c r="D349" t="str">
        <f>VLOOKUP(C349,'MASTER KEY'!$A$2:$B$2986,2,FALSE)</f>
        <v>Planktolyngbya limnetica</v>
      </c>
    </row>
    <row r="350" spans="1:4">
      <c r="A350" s="71" t="s">
        <v>6663</v>
      </c>
      <c r="B350">
        <v>1</v>
      </c>
      <c r="C350" t="s">
        <v>5108</v>
      </c>
      <c r="D350" t="str">
        <f>VLOOKUP(C350,'MASTER KEY'!$A$2:$B$2986,2,FALSE)</f>
        <v>Planktolyngbya microspira</v>
      </c>
    </row>
    <row r="351" spans="1:4">
      <c r="A351" s="67" t="s">
        <v>6664</v>
      </c>
      <c r="B351">
        <v>1</v>
      </c>
      <c r="C351" t="s">
        <v>5109</v>
      </c>
      <c r="D351" t="str">
        <f>VLOOKUP(C351,'MASTER KEY'!$A$2:$B$2986,2,FALSE)</f>
        <v>Planktolyngbya minor</v>
      </c>
    </row>
    <row r="352" spans="1:4">
      <c r="A352" s="67" t="s">
        <v>7446</v>
      </c>
      <c r="B352">
        <v>1</v>
      </c>
      <c r="C352" t="s">
        <v>5110</v>
      </c>
      <c r="D352" t="str">
        <f>VLOOKUP(C352,'MASTER KEY'!$A$2:$B$2986,2,FALSE)</f>
        <v>Planktolyngbya spp 0001</v>
      </c>
    </row>
    <row r="353" spans="1:4">
      <c r="A353" s="67" t="s">
        <v>6666</v>
      </c>
      <c r="B353">
        <v>1</v>
      </c>
      <c r="C353" t="s">
        <v>5111</v>
      </c>
      <c r="D353" t="str">
        <f>VLOOKUP(C353,'MASTER KEY'!$A$2:$B$2986,2,FALSE)</f>
        <v>Planktolyngbya subtilis</v>
      </c>
    </row>
    <row r="354" spans="1:4">
      <c r="A354" s="67" t="s">
        <v>6667</v>
      </c>
      <c r="B354">
        <v>1</v>
      </c>
      <c r="C354" t="s">
        <v>5115</v>
      </c>
      <c r="D354" t="str">
        <f>VLOOKUP(C354,'MASTER KEY'!$A$2:$B$2986,2,FALSE)</f>
        <v>Planktothrix agardhii</v>
      </c>
    </row>
    <row r="355" spans="1:4">
      <c r="A355" s="67" t="s">
        <v>7447</v>
      </c>
      <c r="B355">
        <v>1</v>
      </c>
      <c r="C355" t="s">
        <v>5116</v>
      </c>
      <c r="D355" t="str">
        <f>VLOOKUP(C355,'MASTER KEY'!$A$2:$B$2986,2,FALSE)</f>
        <v>Planktothrix spp 0001</v>
      </c>
    </row>
    <row r="356" spans="1:4">
      <c r="A356" s="67" t="s">
        <v>7449</v>
      </c>
      <c r="B356">
        <v>1</v>
      </c>
      <c r="C356" t="s">
        <v>5118</v>
      </c>
      <c r="D356" t="str">
        <f>VLOOKUP(C356,'MASTER KEY'!$A$2:$B$2986,2,FALSE)</f>
        <v>Pleodorina spp 0001</v>
      </c>
    </row>
    <row r="357" spans="1:4">
      <c r="A357" s="67" t="s">
        <v>5274</v>
      </c>
      <c r="B357">
        <v>1</v>
      </c>
      <c r="C357" t="s">
        <v>5137</v>
      </c>
      <c r="D357" t="str">
        <f>VLOOKUP(C357,'MASTER KEY'!$A$2:$B$2986,2,FALSE)</f>
        <v>Pleurosigma spp 0018</v>
      </c>
    </row>
    <row r="358" spans="1:4">
      <c r="A358" s="67" t="s">
        <v>7450</v>
      </c>
      <c r="B358">
        <v>1</v>
      </c>
      <c r="C358" t="s">
        <v>5138</v>
      </c>
      <c r="D358" t="str">
        <f>VLOOKUP(C358,'MASTER KEY'!$A$2:$B$2986,2,FALSE)</f>
        <v>Pleurosigma spp 0019</v>
      </c>
    </row>
    <row r="359" spans="1:4">
      <c r="A359" s="67" t="s">
        <v>7451</v>
      </c>
      <c r="B359">
        <v>1</v>
      </c>
      <c r="C359" t="s">
        <v>5144</v>
      </c>
      <c r="D359" t="str">
        <f>VLOOKUP(C359,'MASTER KEY'!$A$2:$B$2986,2,FALSE)</f>
        <v>Polyblepharides spp 0001</v>
      </c>
    </row>
    <row r="360" spans="1:4">
      <c r="A360" s="67" t="s">
        <v>7452</v>
      </c>
      <c r="B360">
        <v>1</v>
      </c>
      <c r="C360" t="s">
        <v>5145</v>
      </c>
      <c r="D360" t="str">
        <f>VLOOKUP(C360,'MASTER KEY'!$A$2:$B$2986,2,FALSE)</f>
        <v>Polyblepharides spp 0002</v>
      </c>
    </row>
    <row r="361" spans="1:4">
      <c r="A361" s="67" t="s">
        <v>6676</v>
      </c>
      <c r="B361">
        <v>1</v>
      </c>
      <c r="C361" t="s">
        <v>5147</v>
      </c>
      <c r="D361" t="str">
        <f>VLOOKUP(C361,'MASTER KEY'!$A$2:$B$2986,2,FALSE)</f>
        <v>Polykrikos schwartzii</v>
      </c>
    </row>
    <row r="362" spans="1:4">
      <c r="A362" s="67" t="s">
        <v>7453</v>
      </c>
      <c r="B362">
        <v>1</v>
      </c>
      <c r="C362" t="s">
        <v>5150</v>
      </c>
      <c r="D362" t="str">
        <f>VLOOKUP(C362,'MASTER KEY'!$A$2:$B$2986,2,FALSE)</f>
        <v>Polykrikos spp 0003</v>
      </c>
    </row>
    <row r="363" spans="1:4">
      <c r="A363" s="67" t="s">
        <v>5275</v>
      </c>
      <c r="B363">
        <v>1</v>
      </c>
      <c r="C363" t="s">
        <v>5184</v>
      </c>
      <c r="D363" t="str">
        <f>VLOOKUP(C363,'MASTER KEY'!$A$2:$B$2986,2,FALSE)</f>
        <v>Prasinophyte spp 0033</v>
      </c>
    </row>
    <row r="364" spans="1:4">
      <c r="A364" s="67" t="s">
        <v>7454</v>
      </c>
      <c r="B364">
        <v>1</v>
      </c>
      <c r="C364" t="s">
        <v>5186</v>
      </c>
      <c r="D364" t="str">
        <f>VLOOKUP(C364,'MASTER KEY'!$A$2:$B$2986,2,FALSE)</f>
        <v>Proboscia spp 0001</v>
      </c>
    </row>
    <row r="365" spans="1:4">
      <c r="A365" s="67" t="s">
        <v>7455</v>
      </c>
      <c r="B365">
        <v>1</v>
      </c>
      <c r="C365" t="s">
        <v>5191</v>
      </c>
      <c r="D365" t="str">
        <f>VLOOKUP(C365,'MASTER KEY'!$A$2:$B$2986,2,FALSE)</f>
        <v>Pronoctiluca spp 0002</v>
      </c>
    </row>
    <row r="366" spans="1:4">
      <c r="A366" s="67" t="s">
        <v>7456</v>
      </c>
      <c r="B366">
        <v>1</v>
      </c>
      <c r="C366" t="s">
        <v>5192</v>
      </c>
      <c r="D366" t="str">
        <f>VLOOKUP(C366,'MASTER KEY'!$A$2:$B$2986,2,FALSE)</f>
        <v>Pronoctiluca spp 0003</v>
      </c>
    </row>
    <row r="367" spans="1:4">
      <c r="A367" s="67" t="s">
        <v>3343</v>
      </c>
      <c r="B367">
        <v>1</v>
      </c>
      <c r="C367" t="s">
        <v>5194</v>
      </c>
      <c r="D367" t="str">
        <f>VLOOKUP(C367,'MASTER KEY'!$A$2:$B$2986,2,FALSE)</f>
        <v>Prorocentrum balticum</v>
      </c>
    </row>
    <row r="368" spans="1:4">
      <c r="A368" s="67" t="s">
        <v>3346</v>
      </c>
      <c r="B368">
        <v>1</v>
      </c>
      <c r="C368" t="s">
        <v>5197</v>
      </c>
      <c r="D368" t="str">
        <f>VLOOKUP(C368,'MASTER KEY'!$A$2:$B$2986,2,FALSE)</f>
        <v>Prorocentrum dentatum</v>
      </c>
    </row>
    <row r="369" spans="1:4">
      <c r="A369" s="67" t="s">
        <v>3348</v>
      </c>
      <c r="B369">
        <v>1</v>
      </c>
      <c r="C369" t="s">
        <v>5199</v>
      </c>
      <c r="D369" t="str">
        <f>VLOOKUP(C369,'MASTER KEY'!$A$2:$B$2986,2,FALSE)</f>
        <v>Prorocentrum gracile</v>
      </c>
    </row>
    <row r="370" spans="1:4">
      <c r="A370" s="67" t="s">
        <v>3350</v>
      </c>
      <c r="B370">
        <v>1</v>
      </c>
      <c r="C370" t="s">
        <v>5201</v>
      </c>
      <c r="D370" t="str">
        <f>VLOOKUP(C370,'MASTER KEY'!$A$2:$B$2986,2,FALSE)</f>
        <v>Prorocentrum mexicanum</v>
      </c>
    </row>
    <row r="371" spans="1:4">
      <c r="A371" s="67" t="s">
        <v>3351</v>
      </c>
      <c r="B371">
        <v>1</v>
      </c>
      <c r="C371" t="s">
        <v>5202</v>
      </c>
      <c r="D371" t="str">
        <f>VLOOKUP(C371,'MASTER KEY'!$A$2:$B$2986,2,FALSE)</f>
        <v>Prorocentrum micans</v>
      </c>
    </row>
    <row r="372" spans="1:4">
      <c r="A372" s="67" t="s">
        <v>3352</v>
      </c>
      <c r="B372">
        <v>1</v>
      </c>
      <c r="C372" t="s">
        <v>5203</v>
      </c>
      <c r="D372" t="str">
        <f>VLOOKUP(C372,'MASTER KEY'!$A$2:$B$2986,2,FALSE)</f>
        <v>Prorocentrum minimum</v>
      </c>
    </row>
    <row r="373" spans="1:4">
      <c r="A373" s="67" t="s">
        <v>3353</v>
      </c>
      <c r="B373">
        <v>1</v>
      </c>
      <c r="C373" t="s">
        <v>5656</v>
      </c>
      <c r="D373" t="str">
        <f>VLOOKUP(C373,'MASTER KEY'!$A$2:$B$2986,2,FALSE)</f>
        <v>Prorocentrum rhathymum</v>
      </c>
    </row>
    <row r="374" spans="1:4">
      <c r="A374" s="67" t="s">
        <v>5277</v>
      </c>
      <c r="B374">
        <v>1</v>
      </c>
      <c r="C374" t="s">
        <v>5664</v>
      </c>
      <c r="D374" t="str">
        <f>VLOOKUP(C374,'MASTER KEY'!$A$2:$B$2986,2,FALSE)</f>
        <v>Prorocentrum spp 0006</v>
      </c>
    </row>
    <row r="375" spans="1:4">
      <c r="A375" s="67" t="s">
        <v>3361</v>
      </c>
      <c r="B375">
        <v>1</v>
      </c>
      <c r="C375" t="s">
        <v>5665</v>
      </c>
      <c r="D375" t="str">
        <f>VLOOKUP(C375,'MASTER KEY'!$A$2:$B$2986,2,FALSE)</f>
        <v>Prorocentrum triestinum</v>
      </c>
    </row>
    <row r="376" spans="1:4">
      <c r="A376" s="67" t="s">
        <v>3364</v>
      </c>
      <c r="B376">
        <v>1</v>
      </c>
      <c r="C376" t="s">
        <v>6791</v>
      </c>
      <c r="D376" t="str">
        <f>VLOOKUP(C376,'MASTER KEY'!$A$2:$B$2986,2,FALSE)</f>
        <v>Protoperidinium bipes</v>
      </c>
    </row>
    <row r="377" spans="1:4">
      <c r="A377" s="67" t="s">
        <v>6684</v>
      </c>
      <c r="B377">
        <v>1</v>
      </c>
      <c r="C377" t="s">
        <v>6792</v>
      </c>
      <c r="D377" t="str">
        <f>VLOOKUP(C377,'MASTER KEY'!$A$2:$B$2986,2,FALSE)</f>
        <v>Protoperidinium brevipes</v>
      </c>
    </row>
    <row r="378" spans="1:4">
      <c r="A378" s="67" t="s">
        <v>6685</v>
      </c>
      <c r="B378">
        <v>1</v>
      </c>
      <c r="C378" t="s">
        <v>6795</v>
      </c>
      <c r="D378" t="str">
        <f>VLOOKUP(C378,'MASTER KEY'!$A$2:$B$2986,2,FALSE)</f>
        <v>Protoperidinium conicoides</v>
      </c>
    </row>
    <row r="379" spans="1:4">
      <c r="A379" s="67" t="s">
        <v>6686</v>
      </c>
      <c r="B379">
        <v>1</v>
      </c>
      <c r="C379" t="s">
        <v>6798</v>
      </c>
      <c r="D379" t="str">
        <f>VLOOKUP(C379,'MASTER KEY'!$A$2:$B$2986,2,FALSE)</f>
        <v>Protoperidinium divergens</v>
      </c>
    </row>
    <row r="380" spans="1:4">
      <c r="A380" s="67" t="s">
        <v>6688</v>
      </c>
      <c r="B380">
        <v>1</v>
      </c>
      <c r="C380" t="s">
        <v>6803</v>
      </c>
      <c r="D380" t="str">
        <f>VLOOKUP(C380,'MASTER KEY'!$A$2:$B$2986,2,FALSE)</f>
        <v>Protoperidinium pallidum</v>
      </c>
    </row>
    <row r="381" spans="1:4">
      <c r="A381" s="67" t="s">
        <v>3372</v>
      </c>
      <c r="B381">
        <v>1</v>
      </c>
      <c r="C381" t="s">
        <v>6804</v>
      </c>
      <c r="D381" t="str">
        <f>VLOOKUP(C381,'MASTER KEY'!$A$2:$B$2986,2,FALSE)</f>
        <v>Protoperidinium pellucidum</v>
      </c>
    </row>
    <row r="382" spans="1:4">
      <c r="A382" s="67" t="s">
        <v>6689</v>
      </c>
      <c r="B382">
        <v>1</v>
      </c>
      <c r="C382" t="s">
        <v>6805</v>
      </c>
      <c r="D382" t="str">
        <f>VLOOKUP(C382,'MASTER KEY'!$A$2:$B$2986,2,FALSE)</f>
        <v>Protoperidinium pentagonum</v>
      </c>
    </row>
    <row r="383" spans="1:4">
      <c r="A383" s="67" t="s">
        <v>3373</v>
      </c>
      <c r="B383">
        <v>1</v>
      </c>
      <c r="C383" t="s">
        <v>6806</v>
      </c>
      <c r="D383" t="str">
        <f>VLOOKUP(C383,'MASTER KEY'!$A$2:$B$2986,2,FALSE)</f>
        <v>Protoperidinium quinquecorne</v>
      </c>
    </row>
    <row r="384" spans="1:4">
      <c r="A384" s="67" t="s">
        <v>5278</v>
      </c>
      <c r="B384">
        <v>1</v>
      </c>
      <c r="C384" t="s">
        <v>6827</v>
      </c>
      <c r="D384" t="str">
        <f>VLOOKUP(C384,'MASTER KEY'!$A$2:$B$2986,2,FALSE)</f>
        <v>Protoperidinium spp 0020</v>
      </c>
    </row>
    <row r="385" spans="1:4">
      <c r="A385" s="67" t="s">
        <v>3394</v>
      </c>
      <c r="B385">
        <v>1</v>
      </c>
      <c r="C385" t="s">
        <v>6828</v>
      </c>
      <c r="D385" t="str">
        <f>VLOOKUP(C385,'MASTER KEY'!$A$2:$B$2986,2,FALSE)</f>
        <v>Protoperidinium steinii</v>
      </c>
    </row>
    <row r="386" spans="1:4">
      <c r="A386" s="67" t="s">
        <v>5279</v>
      </c>
      <c r="B386">
        <v>1</v>
      </c>
      <c r="C386" t="s">
        <v>6833</v>
      </c>
      <c r="D386" t="str">
        <f>VLOOKUP(C386,'MASTER KEY'!$A$2:$B$2986,2,FALSE)</f>
        <v>Prymnesium spp 0003</v>
      </c>
    </row>
    <row r="387" spans="1:4">
      <c r="A387" s="67" t="s">
        <v>7457</v>
      </c>
      <c r="B387">
        <v>1</v>
      </c>
      <c r="C387" t="s">
        <v>6838</v>
      </c>
      <c r="D387" t="str">
        <f>VLOOKUP(C387,'MASTER KEY'!$A$2:$B$2986,2,FALSE)</f>
        <v>Pseudanabaena spp 0002</v>
      </c>
    </row>
    <row r="388" spans="1:4">
      <c r="A388" s="67" t="s">
        <v>6692</v>
      </c>
      <c r="B388">
        <v>1</v>
      </c>
      <c r="C388" t="s">
        <v>6836</v>
      </c>
      <c r="D388" t="str">
        <f>VLOOKUP(C388,'MASTER KEY'!$A$2:$B$2986,2,FALSE)</f>
        <v>Pseudanabaena limnetica</v>
      </c>
    </row>
    <row r="389" spans="1:4">
      <c r="A389" s="67" t="s">
        <v>5721</v>
      </c>
      <c r="B389">
        <v>1</v>
      </c>
      <c r="C389" t="s">
        <v>6839</v>
      </c>
      <c r="D389" t="str">
        <f>VLOOKUP(C389,'MASTER KEY'!$A$2:$B$2986,2,FALSE)</f>
        <v>Pseudanabaena spp 0003</v>
      </c>
    </row>
    <row r="390" spans="1:4">
      <c r="A390" s="67" t="s">
        <v>3408</v>
      </c>
      <c r="B390">
        <v>1</v>
      </c>
      <c r="C390" t="s">
        <v>6840</v>
      </c>
      <c r="D390" t="str">
        <f>VLOOKUP(C390,'MASTER KEY'!$A$2:$B$2986,2,FALSE)</f>
        <v>Pseudo-nitzschia delicatissima</v>
      </c>
    </row>
    <row r="391" spans="1:4">
      <c r="A391" s="67" t="s">
        <v>7458</v>
      </c>
      <c r="B391">
        <v>1</v>
      </c>
      <c r="C391" t="s">
        <v>6841</v>
      </c>
      <c r="D391" t="str">
        <f>VLOOKUP(C391,'MASTER KEY'!$A$2:$B$2986,2,FALSE)</f>
        <v>Pseudo-nitzschia seriata</v>
      </c>
    </row>
    <row r="392" spans="1:4">
      <c r="A392" s="67" t="s">
        <v>7459</v>
      </c>
      <c r="B392">
        <v>1</v>
      </c>
      <c r="C392" t="s">
        <v>6846</v>
      </c>
      <c r="D392" t="str">
        <f>VLOOKUP(C392,'MASTER KEY'!$A$2:$B$2986,2,FALSE)</f>
        <v>Pseudo-nitzschia spp 0005</v>
      </c>
    </row>
    <row r="393" spans="1:4">
      <c r="A393" s="67" t="s">
        <v>6697</v>
      </c>
      <c r="B393">
        <v>1</v>
      </c>
      <c r="C393" t="s">
        <v>6850</v>
      </c>
      <c r="D393" t="str">
        <f>VLOOKUP(C393,'MASTER KEY'!$A$2:$B$2986,2,FALSE)</f>
        <v>Pseudopedinella elastica</v>
      </c>
    </row>
    <row r="394" spans="1:4">
      <c r="A394" s="67" t="s">
        <v>5282</v>
      </c>
      <c r="B394">
        <v>1</v>
      </c>
      <c r="C394" t="s">
        <v>6852</v>
      </c>
      <c r="D394" t="str">
        <f>VLOOKUP(C394,'MASTER KEY'!$A$2:$B$2986,2,FALSE)</f>
        <v>Pseudopedinella spp 0002</v>
      </c>
    </row>
    <row r="395" spans="1:4">
      <c r="A395" s="67" t="s">
        <v>7460</v>
      </c>
      <c r="B395">
        <v>1</v>
      </c>
      <c r="C395" t="s">
        <v>6854</v>
      </c>
      <c r="D395" t="str">
        <f>VLOOKUP(C395,'MASTER KEY'!$A$2:$B$2986,2,FALSE)</f>
        <v>Pseudoscourfieldia spp 0001</v>
      </c>
    </row>
    <row r="396" spans="1:4">
      <c r="A396" s="67" t="s">
        <v>7461</v>
      </c>
      <c r="B396">
        <v>1</v>
      </c>
      <c r="C396" t="s">
        <v>6858</v>
      </c>
      <c r="D396" t="str">
        <f>VLOOKUP(C396,'MASTER KEY'!$A$2:$B$2986,2,FALSE)</f>
        <v>Pseudosolenia spp 0003</v>
      </c>
    </row>
    <row r="397" spans="1:4">
      <c r="A397" s="67" t="s">
        <v>7462</v>
      </c>
      <c r="B397">
        <v>1</v>
      </c>
      <c r="C397" t="s">
        <v>6859</v>
      </c>
      <c r="D397" t="str">
        <f>VLOOKUP(C397,'MASTER KEY'!$A$2:$B$2986,2,FALSE)</f>
        <v>Pseudostaurastrum spp 0001</v>
      </c>
    </row>
    <row r="398" spans="1:4">
      <c r="A398" s="67" t="s">
        <v>6702</v>
      </c>
      <c r="B398">
        <v>1</v>
      </c>
      <c r="C398" t="s">
        <v>6862</v>
      </c>
      <c r="D398" t="str">
        <f>VLOOKUP(C398,'MASTER KEY'!$A$2:$B$2986,2,FALSE)</f>
        <v>Pyramimonas longicauda</v>
      </c>
    </row>
    <row r="399" spans="1:4">
      <c r="A399" s="71" t="s">
        <v>7463</v>
      </c>
      <c r="B399">
        <v>1</v>
      </c>
      <c r="C399" t="s">
        <v>6873</v>
      </c>
      <c r="D399" t="str">
        <f>VLOOKUP(C399,'MASTER KEY'!$A$2:$B$2986,2,FALSE)</f>
        <v>Pyramimonas spp 0011</v>
      </c>
    </row>
    <row r="400" spans="1:4">
      <c r="A400" s="67" t="s">
        <v>5283</v>
      </c>
      <c r="B400">
        <v>1</v>
      </c>
      <c r="C400" t="s">
        <v>6872</v>
      </c>
      <c r="D400" t="str">
        <f>VLOOKUP(C400,'MASTER KEY'!$A$2:$B$2986,2,FALSE)</f>
        <v>Pyramimonas spp 0010</v>
      </c>
    </row>
    <row r="401" spans="1:4">
      <c r="A401" s="67" t="s">
        <v>5285</v>
      </c>
      <c r="B401">
        <v>1</v>
      </c>
      <c r="C401" t="s">
        <v>6885</v>
      </c>
      <c r="D401" t="str">
        <f>VLOOKUP(C401,'MASTER KEY'!$A$2:$B$2986,2,FALSE)</f>
        <v>Pyrophacus spp 0003</v>
      </c>
    </row>
    <row r="402" spans="1:4">
      <c r="A402" s="67" t="s">
        <v>6705</v>
      </c>
      <c r="B402">
        <v>1</v>
      </c>
      <c r="C402" t="s">
        <v>6887</v>
      </c>
      <c r="D402" t="str">
        <f>VLOOKUP(C402,'MASTER KEY'!$A$2:$B$2986,2,FALSE)</f>
        <v>Raphidiopsis curvata</v>
      </c>
    </row>
    <row r="403" spans="1:4">
      <c r="A403" s="67" t="s">
        <v>6706</v>
      </c>
      <c r="B403">
        <v>1</v>
      </c>
      <c r="C403" t="s">
        <v>6888</v>
      </c>
      <c r="D403" t="str">
        <f>VLOOKUP(C403,'MASTER KEY'!$A$2:$B$2986,2,FALSE)</f>
        <v>Raphidiopsis mediterranea</v>
      </c>
    </row>
    <row r="404" spans="1:4">
      <c r="A404" s="67" t="s">
        <v>7464</v>
      </c>
      <c r="B404">
        <v>1</v>
      </c>
      <c r="C404" t="s">
        <v>6889</v>
      </c>
      <c r="D404" t="str">
        <f>VLOOKUP(C404,'MASTER KEY'!$A$2:$B$2986,2,FALSE)</f>
        <v>Raphidiopsis spp 0001</v>
      </c>
    </row>
    <row r="405" spans="1:4">
      <c r="A405" s="67" t="s">
        <v>7465</v>
      </c>
      <c r="B405">
        <v>1</v>
      </c>
      <c r="C405" t="s">
        <v>6895</v>
      </c>
      <c r="D405" t="str">
        <f>VLOOKUP(C405,'MASTER KEY'!$A$2:$B$2986,2,FALSE)</f>
        <v>Rhabdoderma spp 0001</v>
      </c>
    </row>
    <row r="406" spans="1:4">
      <c r="A406" s="71" t="s">
        <v>7466</v>
      </c>
      <c r="B406">
        <v>1</v>
      </c>
      <c r="C406" t="s">
        <v>6901</v>
      </c>
      <c r="D406" t="str">
        <f>VLOOKUP(C406,'MASTER KEY'!$A$2:$B$2986,2,FALSE)</f>
        <v>Rhizoclonium spp 0001</v>
      </c>
    </row>
    <row r="407" spans="1:4">
      <c r="A407" s="67" t="s">
        <v>6710</v>
      </c>
      <c r="B407">
        <v>1</v>
      </c>
      <c r="C407" t="s">
        <v>6906</v>
      </c>
      <c r="D407" t="str">
        <f>VLOOKUP(C407,'MASTER KEY'!$A$2:$B$2986,2,FALSE)</f>
        <v>Rhizosolenia calcar-avis</v>
      </c>
    </row>
    <row r="408" spans="1:4">
      <c r="A408" s="71" t="s">
        <v>3459</v>
      </c>
      <c r="B408">
        <v>1</v>
      </c>
      <c r="C408" t="s">
        <v>6913</v>
      </c>
      <c r="D408" t="str">
        <f>VLOOKUP(C408,'MASTER KEY'!$A$2:$B$2986,2,FALSE)</f>
        <v>Rhizosolenia imbricata</v>
      </c>
    </row>
    <row r="409" spans="1:4">
      <c r="A409" s="67" t="s">
        <v>3460</v>
      </c>
      <c r="B409">
        <v>1</v>
      </c>
      <c r="C409" t="s">
        <v>6914</v>
      </c>
      <c r="D409" t="str">
        <f>VLOOKUP(C409,'MASTER KEY'!$A$2:$B$2986,2,FALSE)</f>
        <v>Rhizosolenia pungens</v>
      </c>
    </row>
    <row r="410" spans="1:4">
      <c r="A410" s="67" t="s">
        <v>3462</v>
      </c>
      <c r="B410">
        <v>1</v>
      </c>
      <c r="C410" t="s">
        <v>6916</v>
      </c>
      <c r="D410" t="str">
        <f>VLOOKUP(C410,'MASTER KEY'!$A$2:$B$2986,2,FALSE)</f>
        <v>Rhizosolenia setigera</v>
      </c>
    </row>
    <row r="411" spans="1:4">
      <c r="A411" s="67" t="s">
        <v>5287</v>
      </c>
      <c r="B411">
        <v>1</v>
      </c>
      <c r="C411" t="s">
        <v>6934</v>
      </c>
      <c r="D411" t="str">
        <f>VLOOKUP(C411,'MASTER KEY'!$A$2:$B$2986,2,FALSE)</f>
        <v>Rhizosolenia spp 0016</v>
      </c>
    </row>
    <row r="412" spans="1:4">
      <c r="A412" s="67" t="s">
        <v>7467</v>
      </c>
      <c r="B412">
        <v>1</v>
      </c>
      <c r="C412" t="s">
        <v>6939</v>
      </c>
      <c r="D412" t="str">
        <f>VLOOKUP(C412,'MASTER KEY'!$A$2:$B$2986,2,FALSE)</f>
        <v>Rhodomonas spp 0001</v>
      </c>
    </row>
    <row r="413" spans="1:4">
      <c r="A413" s="67" t="s">
        <v>6713</v>
      </c>
      <c r="B413">
        <v>1</v>
      </c>
      <c r="C413" t="s">
        <v>6940</v>
      </c>
      <c r="D413" t="str">
        <f>VLOOKUP(C413,'MASTER KEY'!$A$2:$B$2986,2,FALSE)</f>
        <v>Rhopalodia gibberula</v>
      </c>
    </row>
    <row r="414" spans="1:4">
      <c r="A414" s="67" t="s">
        <v>5288</v>
      </c>
      <c r="B414">
        <v>1</v>
      </c>
      <c r="C414" t="s">
        <v>6942</v>
      </c>
      <c r="D414" t="str">
        <f>VLOOKUP(C414,'MASTER KEY'!$A$2:$B$2986,2,FALSE)</f>
        <v>Rhopalodia spp 0002</v>
      </c>
    </row>
    <row r="415" spans="1:4">
      <c r="A415" s="67" t="s">
        <v>7468</v>
      </c>
      <c r="B415">
        <v>1</v>
      </c>
      <c r="C415" t="s">
        <v>6943</v>
      </c>
      <c r="D415" t="str">
        <f>VLOOKUP(C415,'MASTER KEY'!$A$2:$B$2986,2,FALSE)</f>
        <v>Rhopalodiaceae spp 0001</v>
      </c>
    </row>
    <row r="416" spans="1:4">
      <c r="A416" s="67" t="s">
        <v>7469</v>
      </c>
      <c r="B416">
        <v>1</v>
      </c>
      <c r="C416" t="s">
        <v>6945</v>
      </c>
      <c r="D416" t="str">
        <f>VLOOKUP(C416,'MASTER KEY'!$A$2:$B$2986,2,FALSE)</f>
        <v>Romeria spp 0001</v>
      </c>
    </row>
    <row r="417" spans="1:4">
      <c r="A417" s="71" t="s">
        <v>7471</v>
      </c>
      <c r="B417">
        <v>1</v>
      </c>
      <c r="C417" t="s">
        <v>6955</v>
      </c>
      <c r="D417" t="str">
        <f>VLOOKUP(C417,'MASTER KEY'!$A$2:$B$2986,2,FALSE)</f>
        <v>Scenedesmus spp 0003</v>
      </c>
    </row>
    <row r="418" spans="1:4">
      <c r="A418" s="67" t="s">
        <v>6717</v>
      </c>
      <c r="B418">
        <v>1</v>
      </c>
      <c r="C418" t="s">
        <v>6951</v>
      </c>
      <c r="D418" t="str">
        <f>VLOOKUP(C418,'MASTER KEY'!$A$2:$B$2986,2,FALSE)</f>
        <v>Scenedesmus arcuatus</v>
      </c>
    </row>
    <row r="419" spans="1:4">
      <c r="A419" s="67" t="s">
        <v>6718</v>
      </c>
      <c r="B419">
        <v>1</v>
      </c>
      <c r="C419" t="s">
        <v>6952</v>
      </c>
      <c r="D419" t="str">
        <f>VLOOKUP(C419,'MASTER KEY'!$A$2:$B$2986,2,FALSE)</f>
        <v>Scenedesmus intermedius</v>
      </c>
    </row>
    <row r="420" spans="1:4">
      <c r="A420" s="67" t="s">
        <v>7470</v>
      </c>
      <c r="B420">
        <v>1</v>
      </c>
      <c r="C420" t="s">
        <v>6954</v>
      </c>
      <c r="D420" t="str">
        <f>VLOOKUP(C420,'MASTER KEY'!$A$2:$B$2986,2,FALSE)</f>
        <v>Scenedesmus spp 0002</v>
      </c>
    </row>
    <row r="421" spans="1:4">
      <c r="A421" s="67" t="s">
        <v>7472</v>
      </c>
      <c r="B421">
        <v>1</v>
      </c>
      <c r="C421" t="s">
        <v>6956</v>
      </c>
      <c r="D421" t="str">
        <f>VLOOKUP(C421,'MASTER KEY'!$A$2:$B$2986,2,FALSE)</f>
        <v>Schroederia spp 0001</v>
      </c>
    </row>
    <row r="422" spans="1:4">
      <c r="A422" s="67" t="s">
        <v>7473</v>
      </c>
      <c r="B422">
        <v>1</v>
      </c>
      <c r="C422" t="s">
        <v>6958</v>
      </c>
      <c r="D422" t="str">
        <f>VLOOKUP(C422,'MASTER KEY'!$A$2:$B$2986,2,FALSE)</f>
        <v>Scrippsiella acuminata</v>
      </c>
    </row>
    <row r="423" spans="1:4">
      <c r="A423" s="67" t="s">
        <v>6724</v>
      </c>
      <c r="B423">
        <v>1</v>
      </c>
      <c r="C423" t="s">
        <v>6959</v>
      </c>
      <c r="D423" t="str">
        <f>VLOOKUP(C423,'MASTER KEY'!$A$2:$B$2986,2,FALSE)</f>
        <v>Scrippsiella hexapraecingula</v>
      </c>
    </row>
    <row r="424" spans="1:4">
      <c r="A424" s="67" t="s">
        <v>6725</v>
      </c>
      <c r="B424">
        <v>1</v>
      </c>
      <c r="C424" t="s">
        <v>6960</v>
      </c>
      <c r="D424" t="str">
        <f>VLOOKUP(C424,'MASTER KEY'!$A$2:$B$2986,2,FALSE)</f>
        <v>Scrippsiella plana</v>
      </c>
    </row>
    <row r="425" spans="1:4">
      <c r="A425" s="67" t="s">
        <v>5289</v>
      </c>
      <c r="B425">
        <v>1</v>
      </c>
      <c r="C425" t="s">
        <v>6964</v>
      </c>
      <c r="D425" t="str">
        <f>VLOOKUP(C425,'MASTER KEY'!$A$2:$B$2986,2,FALSE)</f>
        <v>Scrippsiella spp 0004</v>
      </c>
    </row>
    <row r="426" spans="1:4">
      <c r="A426" s="67" t="s">
        <v>3495</v>
      </c>
      <c r="B426">
        <v>1</v>
      </c>
      <c r="C426" t="s">
        <v>6965</v>
      </c>
      <c r="D426" t="str">
        <f>VLOOKUP(C426,'MASTER KEY'!$A$2:$B$2986,2,FALSE)</f>
        <v>Scrippsiella trochoidea</v>
      </c>
    </row>
    <row r="427" spans="1:4">
      <c r="A427" s="67" t="s">
        <v>6727</v>
      </c>
      <c r="B427">
        <v>1</v>
      </c>
      <c r="C427" t="s">
        <v>6966</v>
      </c>
      <c r="D427" t="str">
        <f>VLOOKUP(C427,'MASTER KEY'!$A$2:$B$2986,2,FALSE)</f>
        <v>Selenastrum capricornutum</v>
      </c>
    </row>
    <row r="428" spans="1:4">
      <c r="A428" s="67" t="s">
        <v>7474</v>
      </c>
      <c r="B428">
        <v>1</v>
      </c>
      <c r="C428" t="s">
        <v>6967</v>
      </c>
      <c r="D428" t="str">
        <f>VLOOKUP(C428,'MASTER KEY'!$A$2:$B$2986,2,FALSE)</f>
        <v>Selenastrum spp 0001</v>
      </c>
    </row>
    <row r="429" spans="1:4">
      <c r="A429" s="67" t="s">
        <v>3498</v>
      </c>
      <c r="B429">
        <v>1</v>
      </c>
      <c r="C429" t="s">
        <v>6970</v>
      </c>
      <c r="D429" t="str">
        <f>VLOOKUP(C429,'MASTER KEY'!$A$2:$B$2986,2,FALSE)</f>
        <v>Skeletonema costatum</v>
      </c>
    </row>
    <row r="430" spans="1:4">
      <c r="A430" s="67" t="s">
        <v>7475</v>
      </c>
      <c r="B430">
        <v>1</v>
      </c>
      <c r="C430" t="s">
        <v>6972</v>
      </c>
      <c r="D430" t="str">
        <f>VLOOKUP(C430,'MASTER KEY'!$A$2:$B$2986,2,FALSE)</f>
        <v>Skeletonema potamos</v>
      </c>
    </row>
    <row r="431" spans="1:4">
      <c r="A431" s="67" t="s">
        <v>7476</v>
      </c>
      <c r="B431">
        <v>1</v>
      </c>
      <c r="C431" t="s">
        <v>6978</v>
      </c>
      <c r="D431" t="str">
        <f>VLOOKUP(C431,'MASTER KEY'!$A$2:$B$2986,2,FALSE)</f>
        <v>Skeletonema spp 0006</v>
      </c>
    </row>
    <row r="432" spans="1:4">
      <c r="A432" s="67" t="s">
        <v>5290</v>
      </c>
      <c r="B432">
        <v>1</v>
      </c>
      <c r="C432" t="s">
        <v>6973</v>
      </c>
      <c r="D432" t="str">
        <f>VLOOKUP(C432,'MASTER KEY'!$A$2:$B$2986,2,FALSE)</f>
        <v>Skeletonema spp 0001</v>
      </c>
    </row>
    <row r="433" spans="1:4">
      <c r="A433" s="67" t="s">
        <v>5291</v>
      </c>
      <c r="B433">
        <v>1</v>
      </c>
      <c r="C433" t="s">
        <v>6977</v>
      </c>
      <c r="D433" t="str">
        <f>VLOOKUP(C433,'MASTER KEY'!$A$2:$B$2986,2,FALSE)</f>
        <v>Skeletonema spp 0005</v>
      </c>
    </row>
    <row r="434" spans="1:4">
      <c r="A434" s="67" t="s">
        <v>7477</v>
      </c>
      <c r="B434">
        <v>1</v>
      </c>
      <c r="C434" t="s">
        <v>6979</v>
      </c>
      <c r="D434" t="str">
        <f>VLOOKUP(C434,'MASTER KEY'!$A$2:$B$2986,2,FALSE)</f>
        <v>Snowella spp 0001</v>
      </c>
    </row>
    <row r="435" spans="1:4">
      <c r="A435" s="67" t="s">
        <v>7478</v>
      </c>
      <c r="B435">
        <v>1</v>
      </c>
      <c r="C435" t="s">
        <v>6981</v>
      </c>
      <c r="D435" t="str">
        <f>VLOOKUP(C435,'MASTER KEY'!$A$2:$B$2986,2,FALSE)</f>
        <v>Spermatozoopsis spp 0001</v>
      </c>
    </row>
    <row r="436" spans="1:4">
      <c r="A436" s="67" t="s">
        <v>7479</v>
      </c>
      <c r="B436">
        <v>1</v>
      </c>
      <c r="C436" t="s">
        <v>6982</v>
      </c>
      <c r="D436" t="str">
        <f>VLOOKUP(C436,'MASTER KEY'!$A$2:$B$2986,2,FALSE)</f>
        <v>Sphaerellopsis spp 0001</v>
      </c>
    </row>
    <row r="437" spans="1:4">
      <c r="A437" s="67" t="s">
        <v>7480</v>
      </c>
      <c r="B437">
        <v>1</v>
      </c>
      <c r="C437" t="s">
        <v>6984</v>
      </c>
      <c r="D437" t="str">
        <f>VLOOKUP(C437,'MASTER KEY'!$A$2:$B$2986,2,FALSE)</f>
        <v>Spirogyra spp 0001</v>
      </c>
    </row>
    <row r="438" spans="1:4">
      <c r="A438" s="67" t="s">
        <v>7481</v>
      </c>
      <c r="B438">
        <v>1</v>
      </c>
      <c r="C438" t="s">
        <v>6986</v>
      </c>
      <c r="D438" t="str">
        <f>VLOOKUP(C438,'MASTER KEY'!$A$2:$B$2986,2,FALSE)</f>
        <v>Spirulina spp 0002</v>
      </c>
    </row>
    <row r="439" spans="1:4">
      <c r="A439" s="67" t="s">
        <v>7482</v>
      </c>
      <c r="B439">
        <v>1</v>
      </c>
      <c r="C439" t="s">
        <v>6987</v>
      </c>
      <c r="D439" t="str">
        <f>VLOOKUP(C439,'MASTER KEY'!$A$2:$B$2986,2,FALSE)</f>
        <v>Staurastrum spp 0001</v>
      </c>
    </row>
    <row r="440" spans="1:4">
      <c r="A440" s="67" t="s">
        <v>7483</v>
      </c>
      <c r="B440">
        <v>1</v>
      </c>
      <c r="C440" t="s">
        <v>6990</v>
      </c>
      <c r="D440" t="str">
        <f>VLOOKUP(C440,'MASTER KEY'!$A$2:$B$2986,2,FALSE)</f>
        <v>Stauroneis spp 0003</v>
      </c>
    </row>
    <row r="441" spans="1:4">
      <c r="A441" s="67" t="s">
        <v>7484</v>
      </c>
      <c r="B441">
        <v>1</v>
      </c>
      <c r="C441" t="s">
        <v>6997</v>
      </c>
      <c r="D441" t="str">
        <f>VLOOKUP(C441,'MASTER KEY'!$A$2:$B$2986,2,FALSE)</f>
        <v>Stichococcus spp 0001</v>
      </c>
    </row>
    <row r="442" spans="1:4">
      <c r="A442" s="67" t="s">
        <v>7485</v>
      </c>
      <c r="B442">
        <v>1</v>
      </c>
      <c r="C442" t="s">
        <v>7002</v>
      </c>
      <c r="D442" t="str">
        <f>VLOOKUP(C442,'MASTER KEY'!$A$2:$B$2986,2,FALSE)</f>
        <v>Striatella spp 0002</v>
      </c>
    </row>
    <row r="443" spans="1:4">
      <c r="A443" s="67" t="s">
        <v>7486</v>
      </c>
      <c r="B443">
        <v>1</v>
      </c>
      <c r="C443" t="s">
        <v>7004</v>
      </c>
      <c r="D443" t="str">
        <f>VLOOKUP(C443,'MASTER KEY'!$A$2:$B$2986,2,FALSE)</f>
        <v>Strombomonas spp 0001</v>
      </c>
    </row>
    <row r="444" spans="1:4">
      <c r="A444" s="67" t="s">
        <v>5293</v>
      </c>
      <c r="B444">
        <v>1</v>
      </c>
      <c r="C444" t="s">
        <v>7012</v>
      </c>
      <c r="D444" t="str">
        <f>VLOOKUP(C444,'MASTER KEY'!$A$2:$B$2986,2,FALSE)</f>
        <v>Surirella spp 0006</v>
      </c>
    </row>
    <row r="445" spans="1:4">
      <c r="A445" s="67" t="s">
        <v>7487</v>
      </c>
      <c r="B445">
        <v>1</v>
      </c>
      <c r="C445" t="s">
        <v>7015</v>
      </c>
      <c r="D445" t="str">
        <f>VLOOKUP(C445,'MASTER KEY'!$A$2:$B$2986,2,FALSE)</f>
        <v>Synechococcus spp 0003</v>
      </c>
    </row>
    <row r="446" spans="1:4">
      <c r="A446" s="67" t="s">
        <v>7488</v>
      </c>
      <c r="B446">
        <v>1</v>
      </c>
      <c r="C446" t="s">
        <v>7016</v>
      </c>
      <c r="D446" t="str">
        <f>VLOOKUP(C446,'MASTER KEY'!$A$2:$B$2986,2,FALSE)</f>
        <v>Synechocystis spp 0001</v>
      </c>
    </row>
    <row r="447" spans="1:4">
      <c r="A447" s="67" t="s">
        <v>6747</v>
      </c>
      <c r="B447">
        <v>1</v>
      </c>
      <c r="C447" t="s">
        <v>7017</v>
      </c>
      <c r="D447" t="str">
        <f>VLOOKUP(C447,'MASTER KEY'!$A$2:$B$2986,2,FALSE)</f>
        <v>Synedra acus</v>
      </c>
    </row>
    <row r="448" spans="1:4">
      <c r="A448" s="67" t="s">
        <v>5294</v>
      </c>
      <c r="B448">
        <v>1</v>
      </c>
      <c r="C448" t="s">
        <v>7022</v>
      </c>
      <c r="D448" t="str">
        <f>VLOOKUP(C448,'MASTER KEY'!$A$2:$B$2986,2,FALSE)</f>
        <v>Synedra spp 0003</v>
      </c>
    </row>
    <row r="449" spans="1:4">
      <c r="A449" s="67" t="s">
        <v>6750</v>
      </c>
      <c r="B449">
        <v>1</v>
      </c>
      <c r="C449" t="s">
        <v>7026</v>
      </c>
      <c r="D449" t="str">
        <f>VLOOKUP(C449,'MASTER KEY'!$A$2:$B$2986,2,FALSE)</f>
        <v>Synura spinosa</v>
      </c>
    </row>
    <row r="450" spans="1:4">
      <c r="A450" s="67" t="s">
        <v>7489</v>
      </c>
      <c r="B450">
        <v>1</v>
      </c>
      <c r="C450" t="s">
        <v>7027</v>
      </c>
      <c r="D450" t="str">
        <f>VLOOKUP(C450,'MASTER KEY'!$A$2:$B$2986,2,FALSE)</f>
        <v>Synura spp 0001</v>
      </c>
    </row>
    <row r="451" spans="1:4">
      <c r="A451" s="67" t="s">
        <v>5295</v>
      </c>
      <c r="B451">
        <v>1</v>
      </c>
      <c r="C451" t="s">
        <v>7035</v>
      </c>
      <c r="D451" t="str">
        <f>VLOOKUP(C451,'MASTER KEY'!$A$2:$B$2986,2,FALSE)</f>
        <v>Teleaulax spp 0003</v>
      </c>
    </row>
    <row r="452" spans="1:4">
      <c r="A452" s="67" t="s">
        <v>7490</v>
      </c>
      <c r="B452">
        <v>1</v>
      </c>
      <c r="C452" t="s">
        <v>7036</v>
      </c>
      <c r="D452" t="str">
        <f>VLOOKUP(C452,'MASTER KEY'!$A$2:$B$2986,2,FALSE)</f>
        <v>Tetracystis spp 0001</v>
      </c>
    </row>
    <row r="453" spans="1:4">
      <c r="A453" s="67" t="s">
        <v>6753</v>
      </c>
      <c r="B453">
        <v>1</v>
      </c>
      <c r="C453" t="s">
        <v>7037</v>
      </c>
      <c r="D453" t="str">
        <f>VLOOKUP(C453,'MASTER KEY'!$A$2:$B$2986,2,FALSE)</f>
        <v>Tetraedron caudatum</v>
      </c>
    </row>
    <row r="454" spans="1:4">
      <c r="A454" s="67" t="s">
        <v>6754</v>
      </c>
      <c r="B454">
        <v>1</v>
      </c>
      <c r="C454" t="s">
        <v>7038</v>
      </c>
      <c r="D454" t="str">
        <f>VLOOKUP(C454,'MASTER KEY'!$A$2:$B$2986,2,FALSE)</f>
        <v>Tetraedron minimum</v>
      </c>
    </row>
    <row r="455" spans="1:4">
      <c r="A455" s="67" t="s">
        <v>7491</v>
      </c>
      <c r="B455">
        <v>1</v>
      </c>
      <c r="C455" t="s">
        <v>7039</v>
      </c>
      <c r="D455" t="str">
        <f>VLOOKUP(C455,'MASTER KEY'!$A$2:$B$2986,2,FALSE)</f>
        <v>Tetraedron spp 0001</v>
      </c>
    </row>
    <row r="456" spans="1:4">
      <c r="A456" s="67" t="s">
        <v>6756</v>
      </c>
      <c r="B456">
        <v>1</v>
      </c>
      <c r="C456" t="s">
        <v>7040</v>
      </c>
      <c r="D456" t="str">
        <f>VLOOKUP(C456,'MASTER KEY'!$A$2:$B$2986,2,FALSE)</f>
        <v>Tetraedron triangulare</v>
      </c>
    </row>
    <row r="457" spans="1:4">
      <c r="A457" s="67" t="s">
        <v>5297</v>
      </c>
      <c r="B457">
        <v>1</v>
      </c>
      <c r="C457" t="s">
        <v>7050</v>
      </c>
      <c r="D457" t="str">
        <f>VLOOKUP(C457,'MASTER KEY'!$A$2:$B$2986,2,FALSE)</f>
        <v>Tetraselmis spp 0010</v>
      </c>
    </row>
    <row r="458" spans="1:4">
      <c r="A458" s="67" t="s">
        <v>7492</v>
      </c>
      <c r="B458">
        <v>1</v>
      </c>
      <c r="C458" t="s">
        <v>7051</v>
      </c>
      <c r="D458" t="str">
        <f>VLOOKUP(C458,'MASTER KEY'!$A$2:$B$2986,2,FALSE)</f>
        <v>Tetraselmis spp 0011</v>
      </c>
    </row>
    <row r="459" spans="1:4">
      <c r="A459" s="67" t="s">
        <v>7493</v>
      </c>
      <c r="B459">
        <v>1</v>
      </c>
      <c r="C459" t="s">
        <v>7055</v>
      </c>
      <c r="D459" t="str">
        <f>VLOOKUP(C459,'MASTER KEY'!$A$2:$B$2986,2,FALSE)</f>
        <v>Thalassionema nitzschiodes</v>
      </c>
    </row>
    <row r="460" spans="1:4">
      <c r="A460" s="67" t="s">
        <v>5298</v>
      </c>
      <c r="B460">
        <v>1</v>
      </c>
      <c r="C460" t="s">
        <v>7061</v>
      </c>
      <c r="D460" t="str">
        <f>VLOOKUP(C460,'MASTER KEY'!$A$2:$B$2986,2,FALSE)</f>
        <v>Thalassionema spp 0006</v>
      </c>
    </row>
    <row r="461" spans="1:4">
      <c r="A461" s="67" t="s">
        <v>6768</v>
      </c>
      <c r="B461">
        <v>1</v>
      </c>
      <c r="C461" t="s">
        <v>7065</v>
      </c>
      <c r="D461" t="str">
        <f>VLOOKUP(C461,'MASTER KEY'!$A$2:$B$2986,2,FALSE)</f>
        <v>Thalassiosira lacustris</v>
      </c>
    </row>
    <row r="462" spans="1:4">
      <c r="A462" s="67" t="s">
        <v>6769</v>
      </c>
      <c r="B462">
        <v>1</v>
      </c>
      <c r="C462" t="s">
        <v>7068</v>
      </c>
      <c r="D462" t="str">
        <f>VLOOKUP(C462,'MASTER KEY'!$A$2:$B$2986,2,FALSE)</f>
        <v>Thalassiosira mala</v>
      </c>
    </row>
    <row r="463" spans="1:4">
      <c r="A463" s="67" t="s">
        <v>5299</v>
      </c>
      <c r="B463">
        <v>1</v>
      </c>
      <c r="C463" t="s">
        <v>7079</v>
      </c>
      <c r="D463" t="str">
        <f>VLOOKUP(C463,'MASTER KEY'!$A$2:$B$2986,2,FALSE)</f>
        <v>Thalassiosira spp 0010</v>
      </c>
    </row>
    <row r="464" spans="1:4">
      <c r="A464" s="67" t="s">
        <v>6771</v>
      </c>
      <c r="B464">
        <v>1</v>
      </c>
      <c r="C464" t="s">
        <v>7080</v>
      </c>
      <c r="D464" t="str">
        <f>VLOOKUP(C464,'MASTER KEY'!$A$2:$B$2986,2,FALSE)</f>
        <v>Thalassiosira weissflogii</v>
      </c>
    </row>
    <row r="465" spans="1:4">
      <c r="A465" s="67" t="s">
        <v>5726</v>
      </c>
      <c r="B465">
        <v>1</v>
      </c>
      <c r="C465" t="s">
        <v>7087</v>
      </c>
      <c r="D465" t="str">
        <f>VLOOKUP(C465,'MASTER KEY'!$A$2:$B$2986,2,FALSE)</f>
        <v>Thalassiothrix spp 0006</v>
      </c>
    </row>
    <row r="466" spans="1:4">
      <c r="A466" s="67" t="s">
        <v>5300</v>
      </c>
      <c r="B466">
        <v>1</v>
      </c>
      <c r="C466" t="s">
        <v>7091</v>
      </c>
      <c r="D466" t="str">
        <f>VLOOKUP(C466,'MASTER KEY'!$A$2:$B$2986,2,FALSE)</f>
        <v>Torodinium spp 0004</v>
      </c>
    </row>
    <row r="467" spans="1:4">
      <c r="A467" s="67" t="s">
        <v>6774</v>
      </c>
      <c r="B467">
        <v>1</v>
      </c>
      <c r="C467" t="s">
        <v>7097</v>
      </c>
      <c r="D467" t="str">
        <f>VLOOKUP(C467,'MASTER KEY'!$A$2:$B$2986,2,FALSE)</f>
        <v>Trachelomonas abrupta</v>
      </c>
    </row>
    <row r="468" spans="1:4">
      <c r="A468" s="67" t="s">
        <v>6775</v>
      </c>
      <c r="B468">
        <v>1</v>
      </c>
      <c r="C468" t="s">
        <v>7098</v>
      </c>
      <c r="D468" t="str">
        <f>VLOOKUP(C468,'MASTER KEY'!$A$2:$B$2986,2,FALSE)</f>
        <v>Trachelomonas hispida</v>
      </c>
    </row>
    <row r="469" spans="1:4">
      <c r="A469" s="67" t="s">
        <v>7494</v>
      </c>
      <c r="B469">
        <v>1</v>
      </c>
      <c r="C469" t="s">
        <v>7099</v>
      </c>
      <c r="D469" t="str">
        <f>VLOOKUP(C469,'MASTER KEY'!$A$2:$B$2986,2,FALSE)</f>
        <v>Trachelomonas spp 0001</v>
      </c>
    </row>
    <row r="470" spans="1:4">
      <c r="A470" s="67" t="s">
        <v>6777</v>
      </c>
      <c r="B470">
        <v>1</v>
      </c>
      <c r="C470" t="s">
        <v>7100</v>
      </c>
      <c r="D470" t="str">
        <f>VLOOKUP(C470,'MASTER KEY'!$A$2:$B$2986,2,FALSE)</f>
        <v>Trachelomonas volvocina</v>
      </c>
    </row>
    <row r="471" spans="1:4">
      <c r="A471" s="67" t="s">
        <v>7495</v>
      </c>
      <c r="B471">
        <v>1</v>
      </c>
      <c r="C471" t="s">
        <v>7105</v>
      </c>
      <c r="D471" t="str">
        <f>VLOOKUP(C471,'MASTER KEY'!$A$2:$B$2986,2,FALSE)</f>
        <v>Treubaria spp 0001</v>
      </c>
    </row>
    <row r="472" spans="1:4">
      <c r="A472" s="67" t="s">
        <v>7496</v>
      </c>
      <c r="B472">
        <v>1</v>
      </c>
      <c r="C472" t="s">
        <v>7107</v>
      </c>
      <c r="D472" t="str">
        <f>VLOOKUP(C472,'MASTER KEY'!$A$2:$B$2986,2,FALSE)</f>
        <v>Tribonema spp 0001</v>
      </c>
    </row>
    <row r="473" spans="1:4">
      <c r="A473" s="67" t="s">
        <v>7497</v>
      </c>
      <c r="B473">
        <v>1</v>
      </c>
      <c r="C473" t="s">
        <v>7110</v>
      </c>
      <c r="D473" t="str">
        <f>VLOOKUP(C473,'MASTER KEY'!$A$2:$B$2986,2,FALSE)</f>
        <v>Triceratium spp 0003</v>
      </c>
    </row>
    <row r="474" spans="1:4">
      <c r="A474" s="67" t="s">
        <v>5730</v>
      </c>
      <c r="B474">
        <v>1</v>
      </c>
      <c r="C474" t="s">
        <v>7114</v>
      </c>
      <c r="D474" t="str">
        <f>VLOOKUP(C474,'MASTER KEY'!$A$2:$B$2986,2,FALSE)</f>
        <v>Trichodesmium spp 0003</v>
      </c>
    </row>
    <row r="475" spans="1:4">
      <c r="A475" s="67" t="s">
        <v>7498</v>
      </c>
      <c r="B475">
        <v>1</v>
      </c>
      <c r="C475" t="s">
        <v>7161</v>
      </c>
      <c r="D475" t="str">
        <f>VLOOKUP(C475,'MASTER KEY'!$A$2:$B$2986,2,FALSE)</f>
        <v>Tropidoneis spp 0001</v>
      </c>
    </row>
    <row r="476" spans="1:4">
      <c r="A476" s="67" t="s">
        <v>5301</v>
      </c>
      <c r="B476">
        <v>1</v>
      </c>
      <c r="C476" t="s">
        <v>7165</v>
      </c>
      <c r="D476" t="str">
        <f>VLOOKUP(C476,'MASTER KEY'!$A$2:$B$2986,2,FALSE)</f>
        <v>Tryblionella spp 0003</v>
      </c>
    </row>
    <row r="477" spans="1:4">
      <c r="A477" s="67" t="s">
        <v>7499</v>
      </c>
      <c r="B477">
        <v>1</v>
      </c>
      <c r="C477" t="s">
        <v>7166</v>
      </c>
      <c r="D477" t="str">
        <f>VLOOKUP(C477,'MASTER KEY'!$A$2:$B$2986,2,FALSE)</f>
        <v>Tychonema spp 0001</v>
      </c>
    </row>
    <row r="478" spans="1:4">
      <c r="A478" s="67" t="s">
        <v>7444</v>
      </c>
      <c r="B478">
        <v>1</v>
      </c>
      <c r="C478" t="s">
        <v>5091</v>
      </c>
      <c r="D478" t="str">
        <f>VLOOKUP(C478,'MASTER KEY'!$A$2:$B$2986,2,FALSE)</f>
        <v>Picoplankton spp 001</v>
      </c>
    </row>
    <row r="479" spans="1:4">
      <c r="A479" s="67" t="s">
        <v>7500</v>
      </c>
      <c r="B479">
        <v>1</v>
      </c>
      <c r="C479" t="s">
        <v>7173</v>
      </c>
      <c r="D479" t="str">
        <f>VLOOKUP(C479,'MASTER KEY'!$A$2:$B$2986,2,FALSE)</f>
        <v>Uroglena spp 0001</v>
      </c>
    </row>
    <row r="480" spans="1:4">
      <c r="A480" s="67" t="s">
        <v>6787</v>
      </c>
      <c r="B480">
        <v>1</v>
      </c>
      <c r="C480" t="s">
        <v>7175</v>
      </c>
      <c r="D480" t="str">
        <f>VLOOKUP(C480,'MASTER KEY'!$A$2:$B$2986,2,FALSE)</f>
        <v>Vacuolaria viriscens</v>
      </c>
    </row>
    <row r="481" spans="1:4">
      <c r="A481" s="67" t="s">
        <v>7501</v>
      </c>
      <c r="B481">
        <v>1</v>
      </c>
      <c r="C481" t="s">
        <v>7178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D4" sqref="D4"/>
    </sheetView>
  </sheetViews>
  <sheetFormatPr defaultColWidth="8.7109375" defaultRowHeight="15"/>
  <cols>
    <col min="1" max="1" width="24" customWidth="1"/>
    <col min="2" max="2" width="17.140625" customWidth="1"/>
    <col min="10" max="10" width="24.425781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7551</v>
      </c>
      <c r="B2">
        <v>1</v>
      </c>
      <c r="C2" t="s">
        <v>7190</v>
      </c>
      <c r="D2" t="str">
        <f>VLOOKUP(C2,'MASTER KEY'!$A$2:$B$2986,2,FALSE)</f>
        <v>Cyanophyta</v>
      </c>
    </row>
    <row r="3" spans="1:4">
      <c r="A3" s="64" t="s">
        <v>7548</v>
      </c>
      <c r="B3">
        <v>1</v>
      </c>
      <c r="C3" t="s">
        <v>7186</v>
      </c>
      <c r="D3" t="str">
        <f>VLOOKUP(C3,'MASTER KEY'!$A$2:$B$2986,2,FALSE)</f>
        <v>Chlorophyta</v>
      </c>
    </row>
    <row r="4" spans="1:4">
      <c r="A4" s="64" t="s">
        <v>7549</v>
      </c>
      <c r="B4">
        <v>1</v>
      </c>
      <c r="C4" t="s">
        <v>7188</v>
      </c>
      <c r="D4" t="str">
        <f>VLOOKUP(C4,'MASTER KEY'!$A$2:$B$2986,2,FALSE)</f>
        <v>Chrysophyta</v>
      </c>
    </row>
    <row r="5" spans="1:4">
      <c r="A5" s="64" t="s">
        <v>7550</v>
      </c>
      <c r="B5">
        <v>1</v>
      </c>
      <c r="C5" t="s">
        <v>7189</v>
      </c>
      <c r="D5" t="str">
        <f>VLOOKUP(C5,'MASTER KEY'!$A$2:$B$2986,2,FALSE)</f>
        <v>Cryptophyta</v>
      </c>
    </row>
    <row r="6" spans="1:4">
      <c r="A6" s="64" t="s">
        <v>7547</v>
      </c>
      <c r="B6">
        <v>1</v>
      </c>
      <c r="C6" t="s">
        <v>7184</v>
      </c>
      <c r="D6" t="str">
        <f>VLOOKUP(C6,'MASTER KEY'!$A$2:$B$2986,2,FALSE)</f>
        <v>Bacillariophyta</v>
      </c>
    </row>
    <row r="7" spans="1:4">
      <c r="A7" s="64" t="s">
        <v>7552</v>
      </c>
      <c r="B7">
        <v>1</v>
      </c>
      <c r="C7" t="s">
        <v>7193</v>
      </c>
      <c r="D7" t="str">
        <f>VLOOKUP(C7,'MASTER KEY'!$A$2:$B$2986,2,FALSE)</f>
        <v>Ochrophyta</v>
      </c>
    </row>
    <row r="8" spans="1:4">
      <c r="A8" s="64" t="s">
        <v>7553</v>
      </c>
      <c r="B8">
        <v>1</v>
      </c>
      <c r="C8" t="s">
        <v>7192</v>
      </c>
      <c r="D8" t="str">
        <f>VLOOKUP(C8,'MASTER KEY'!$A$2:$B$2986,2,FALSE)</f>
        <v>Dinophyta</v>
      </c>
    </row>
    <row r="9" spans="1:4">
      <c r="A9" s="64" t="s">
        <v>7554</v>
      </c>
      <c r="B9">
        <v>1</v>
      </c>
      <c r="C9" t="s">
        <v>7194</v>
      </c>
      <c r="D9" t="str">
        <f>VLOOKUP(C9,'MASTER KEY'!$A$2:$B$2986,2,FALSE)</f>
        <v>Euglenophyta</v>
      </c>
    </row>
    <row r="10" spans="1:4">
      <c r="A10" s="64" t="s">
        <v>7555</v>
      </c>
      <c r="B10">
        <v>1</v>
      </c>
      <c r="C10" t="s">
        <v>7195</v>
      </c>
      <c r="D10" t="str">
        <f>VLOOKUP(C10,'MASTER KEY'!$A$2:$B$2986,2,FALSE)</f>
        <v>Haptophyta</v>
      </c>
    </row>
    <row r="11" spans="1:4">
      <c r="A11" s="64" t="s">
        <v>7556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D18" sqref="D18"/>
    </sheetView>
  </sheetViews>
  <sheetFormatPr defaultColWidth="8.7109375" defaultRowHeight="15"/>
  <cols>
    <col min="1" max="1" width="24" customWidth="1"/>
    <col min="2" max="2" width="17.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7623</v>
      </c>
      <c r="B2">
        <v>1</v>
      </c>
      <c r="C2" t="s">
        <v>6872</v>
      </c>
      <c r="D2" t="str">
        <f>VLOOKUP(C2,'MASTER KEY'!$A$2:$B$2986,2,FALSE)</f>
        <v>Pyramimonas spp 0010</v>
      </c>
    </row>
    <row r="3" spans="1:4">
      <c r="A3" s="70" t="s">
        <v>7559</v>
      </c>
      <c r="B3">
        <v>1</v>
      </c>
      <c r="C3" t="s">
        <v>3679</v>
      </c>
      <c r="D3" t="str">
        <f>VLOOKUP(C3,'MASTER KEY'!$A$2:$B$2986,2,FALSE)</f>
        <v>Akashiwo sanguinea</v>
      </c>
    </row>
    <row r="4" spans="1:4">
      <c r="A4" s="70" t="s">
        <v>7560</v>
      </c>
      <c r="B4">
        <v>1</v>
      </c>
      <c r="C4" t="s">
        <v>3687</v>
      </c>
      <c r="D4" t="str">
        <f>VLOOKUP(C4,'MASTER KEY'!$A$2:$B$2986,2,FALSE)</f>
        <v>Alexandrium spp 0003</v>
      </c>
    </row>
    <row r="5" spans="1:4">
      <c r="A5" s="70" t="s">
        <v>7561</v>
      </c>
      <c r="B5">
        <v>1</v>
      </c>
      <c r="C5" t="s">
        <v>3768</v>
      </c>
      <c r="D5" t="str">
        <f>VLOOKUP(C5,'MASTER KEY'!$A$2:$B$2986,2,FALSE)</f>
        <v>Amphora spp 0049</v>
      </c>
    </row>
    <row r="6" spans="1:4">
      <c r="A6" s="70" t="s">
        <v>7581</v>
      </c>
      <c r="B6">
        <v>1</v>
      </c>
      <c r="C6" t="s">
        <v>4447</v>
      </c>
      <c r="D6" t="str">
        <f>VLOOKUP(C6,'MASTER KEY'!$A$2:$B$2986,2,FALSE)</f>
        <v>Dolichospermum circinale</v>
      </c>
    </row>
    <row r="7" spans="1:4">
      <c r="A7" s="70" t="s">
        <v>7562</v>
      </c>
      <c r="B7">
        <v>1</v>
      </c>
      <c r="C7" t="s">
        <v>3779</v>
      </c>
      <c r="D7" t="str">
        <f>VLOOKUP(C7,'MASTER KEY'!$A$2:$B$2986,2,FALSE)</f>
        <v>Ankistrodesmus spp 0001</v>
      </c>
    </row>
    <row r="8" spans="1:4">
      <c r="A8" s="70" t="s">
        <v>6384</v>
      </c>
      <c r="B8">
        <v>1</v>
      </c>
      <c r="C8" t="s">
        <v>3785</v>
      </c>
      <c r="D8" t="str">
        <f>VLOOKUP(C8,'MASTER KEY'!$A$2:$B$2986,2,FALSE)</f>
        <v>Apedinella spinifera</v>
      </c>
    </row>
    <row r="9" spans="1:4">
      <c r="A9" s="70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s="70" t="s">
        <v>7563</v>
      </c>
      <c r="B10">
        <v>1</v>
      </c>
      <c r="C10" t="s">
        <v>3812</v>
      </c>
      <c r="D10" t="str">
        <f>VLOOKUP(C10,'MASTER KEY'!$A$2:$B$2986,2,FALSE)</f>
        <v>Bacillaria paxillifera</v>
      </c>
    </row>
    <row r="11" spans="1:4">
      <c r="A11" s="70" t="s">
        <v>7564</v>
      </c>
      <c r="B11">
        <v>1</v>
      </c>
      <c r="C11" t="s">
        <v>3955</v>
      </c>
      <c r="D11" t="str">
        <f>VLOOKUP(C11,'MASTER KEY'!$A$2:$B$2986,2,FALSE)</f>
        <v>Bacteriastrum spp 0014</v>
      </c>
    </row>
    <row r="12" spans="1:4">
      <c r="A12" s="70" t="s">
        <v>7565</v>
      </c>
      <c r="B12">
        <v>1</v>
      </c>
      <c r="C12" t="s">
        <v>3979</v>
      </c>
      <c r="D12" t="str">
        <f>VLOOKUP(C12,'MASTER KEY'!$A$2:$B$2986,2,FALSE)</f>
        <v>Carteria spp 0002</v>
      </c>
    </row>
    <row r="13" spans="1:4">
      <c r="A13" s="70" t="s">
        <v>2414</v>
      </c>
      <c r="B13">
        <v>1</v>
      </c>
      <c r="C13" t="s">
        <v>3995</v>
      </c>
      <c r="D13" t="str">
        <f>VLOOKUP(C13,'MASTER KEY'!$A$2:$B$2986,2,FALSE)</f>
        <v>Ceratium furca</v>
      </c>
    </row>
    <row r="14" spans="1:4">
      <c r="A14" s="70" t="s">
        <v>7567</v>
      </c>
      <c r="B14">
        <v>1</v>
      </c>
      <c r="C14" t="s">
        <v>4102</v>
      </c>
      <c r="D14" t="str">
        <f>VLOOKUP(C14,'MASTER KEY'!$A$2:$B$2986,2,FALSE)</f>
        <v>Chaetoceros spp 0057</v>
      </c>
    </row>
    <row r="15" spans="1:4">
      <c r="A15" s="70" t="s">
        <v>7568</v>
      </c>
      <c r="B15">
        <v>1</v>
      </c>
      <c r="C15" t="s">
        <v>4103</v>
      </c>
      <c r="D15" t="str">
        <f>VLOOKUP(C15,'MASTER KEY'!$A$2:$B$2986,2,FALSE)</f>
        <v>Chaetoceros spp 0058</v>
      </c>
    </row>
    <row r="16" spans="1:4">
      <c r="A16" s="70" t="s">
        <v>7566</v>
      </c>
      <c r="B16">
        <v>1</v>
      </c>
      <c r="C16" t="s">
        <v>4019</v>
      </c>
      <c r="D16" t="str">
        <f>VLOOKUP(C16,'MASTER KEY'!$A$2:$B$2986,2,FALSE)</f>
        <v>Chaetoceros curvisetus</v>
      </c>
    </row>
    <row r="17" spans="1:4">
      <c r="A17" s="70" t="s">
        <v>7341</v>
      </c>
      <c r="B17">
        <v>1</v>
      </c>
      <c r="C17" t="s">
        <v>4040</v>
      </c>
      <c r="D17" t="str">
        <f>VLOOKUP(C17,'MASTER KEY'!$A$2:$B$2986,2,FALSE)</f>
        <v>Chaetoceros radicans</v>
      </c>
    </row>
    <row r="18" spans="1:4">
      <c r="A18" s="70" t="s">
        <v>7569</v>
      </c>
      <c r="B18">
        <v>1</v>
      </c>
      <c r="C18" t="s">
        <v>4114</v>
      </c>
      <c r="D18" t="str">
        <f>VLOOKUP(C18,'MASTER KEY'!$A$2:$B$2986,2,FALSE)</f>
        <v>Chlamydomonas spp 0001</v>
      </c>
    </row>
    <row r="19" spans="1:4">
      <c r="A19" s="70" t="s">
        <v>7571</v>
      </c>
      <c r="B19">
        <v>1</v>
      </c>
      <c r="C19" t="s">
        <v>4193</v>
      </c>
      <c r="D19" t="str">
        <f>VLOOKUP(C19,'MASTER KEY'!$A$2:$B$2986,2,FALSE)</f>
        <v>Cocconeis spp 0016</v>
      </c>
    </row>
    <row r="20" spans="1:4">
      <c r="A20" s="70" t="s">
        <v>7572</v>
      </c>
      <c r="B20">
        <v>1</v>
      </c>
      <c r="C20" t="s">
        <v>4240</v>
      </c>
      <c r="D20" t="str">
        <f>VLOOKUP(C20,'MASTER KEY'!$A$2:$B$2986,2,FALSE)</f>
        <v>Coscinodiscus spp 0028</v>
      </c>
    </row>
    <row r="21" spans="1:4">
      <c r="A21" s="70" t="s">
        <v>7573</v>
      </c>
      <c r="B21">
        <v>1</v>
      </c>
      <c r="C21" t="s">
        <v>4241</v>
      </c>
      <c r="D21" t="str">
        <f>VLOOKUP(C21,'MASTER KEY'!$A$2:$B$2986,2,FALSE)</f>
        <v>Cosmarium spp 0001</v>
      </c>
    </row>
    <row r="22" spans="1:4">
      <c r="A22" s="70" t="s">
        <v>7574</v>
      </c>
      <c r="B22">
        <v>1</v>
      </c>
      <c r="C22" t="s">
        <v>4244</v>
      </c>
      <c r="D22" t="str">
        <f>VLOOKUP(C22,'MASTER KEY'!$A$2:$B$2986,2,FALSE)</f>
        <v>Crucigenia spp 0001</v>
      </c>
    </row>
    <row r="23" spans="1:4">
      <c r="A23" s="70" t="s">
        <v>7575</v>
      </c>
      <c r="B23">
        <v>1</v>
      </c>
      <c r="C23" t="s">
        <v>4248</v>
      </c>
      <c r="D23" t="str">
        <f>VLOOKUP(C23,'MASTER KEY'!$A$2:$B$2986,2,FALSE)</f>
        <v>Cryptomonas spp 0002</v>
      </c>
    </row>
    <row r="24" spans="1:4">
      <c r="A24" s="70" t="s">
        <v>6475</v>
      </c>
      <c r="B24">
        <v>1</v>
      </c>
      <c r="C24" t="s">
        <v>4283</v>
      </c>
      <c r="D24" t="str">
        <f>VLOOKUP(C24,'MASTER KEY'!$A$2:$B$2986,2,FALSE)</f>
        <v>Cyclotella meneghiniana</v>
      </c>
    </row>
    <row r="25" spans="1:4">
      <c r="A25" s="70" t="s">
        <v>7577</v>
      </c>
      <c r="B25">
        <v>1</v>
      </c>
      <c r="C25" t="s">
        <v>4290</v>
      </c>
      <c r="D25" t="str">
        <f>VLOOKUP(C25,'MASTER KEY'!$A$2:$B$2986,2,FALSE)</f>
        <v>Cyclotella spp 0007</v>
      </c>
    </row>
    <row r="26" spans="1:4">
      <c r="A26" s="70" t="s">
        <v>7578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s="70" t="s">
        <v>7579</v>
      </c>
      <c r="B27">
        <v>1</v>
      </c>
      <c r="C27" t="s">
        <v>4318</v>
      </c>
      <c r="D27" t="str">
        <f>VLOOKUP(C27,'MASTER KEY'!$A$2:$B$2986,2,FALSE)</f>
        <v>Dactyliosolen spp 0002</v>
      </c>
    </row>
    <row r="28" spans="1:4">
      <c r="A28" s="70" t="s">
        <v>7580</v>
      </c>
      <c r="B28">
        <v>1</v>
      </c>
      <c r="C28" t="s">
        <v>4342</v>
      </c>
      <c r="D28" t="str">
        <f>VLOOKUP(C28,'MASTER KEY'!$A$2:$B$2986,2,FALSE)</f>
        <v>Dictyocha spp 0004</v>
      </c>
    </row>
    <row r="29" spans="1:4">
      <c r="A29" s="70" t="s">
        <v>2742</v>
      </c>
      <c r="B29">
        <v>1</v>
      </c>
      <c r="C29" t="s">
        <v>4402</v>
      </c>
      <c r="D29" t="str">
        <f>VLOOKUP(C29,'MASTER KEY'!$A$2:$B$2986,2,FALSE)</f>
        <v>Dinophysis acuminata</v>
      </c>
    </row>
    <row r="30" spans="1:4">
      <c r="A30" s="70" t="s">
        <v>2744</v>
      </c>
      <c r="B30">
        <v>1</v>
      </c>
      <c r="C30" t="s">
        <v>4404</v>
      </c>
      <c r="D30" t="str">
        <f>VLOOKUP(C30,'MASTER KEY'!$A$2:$B$2986,2,FALSE)</f>
        <v>Dinophysis caudata</v>
      </c>
    </row>
    <row r="31" spans="1:4">
      <c r="A31" s="70" t="s">
        <v>2749</v>
      </c>
      <c r="B31">
        <v>1</v>
      </c>
      <c r="C31" t="s">
        <v>4409</v>
      </c>
      <c r="D31" t="str">
        <f>VLOOKUP(C31,'MASTER KEY'!$A$2:$B$2986,2,FALSE)</f>
        <v>Dinophysis norvegica</v>
      </c>
    </row>
    <row r="32" spans="1:4">
      <c r="A32" s="70" t="s">
        <v>7582</v>
      </c>
      <c r="B32">
        <v>1</v>
      </c>
      <c r="C32" t="s">
        <v>4457</v>
      </c>
      <c r="D32" t="str">
        <f>VLOOKUP(C32,'MASTER KEY'!$A$2:$B$2986,2,FALSE)</f>
        <v>Ensiculifera spp 0001</v>
      </c>
    </row>
    <row r="33" spans="1:4">
      <c r="A33" s="70" t="s">
        <v>7583</v>
      </c>
      <c r="B33">
        <v>1</v>
      </c>
      <c r="C33" t="s">
        <v>4462</v>
      </c>
      <c r="D33" t="str">
        <f>VLOOKUP(C33,'MASTER KEY'!$A$2:$B$2986,2,FALSE)</f>
        <v>Entomoneis spp 0002</v>
      </c>
    </row>
    <row r="34" spans="1:4">
      <c r="A34" s="70" t="s">
        <v>7584</v>
      </c>
      <c r="B34">
        <v>1</v>
      </c>
      <c r="C34" t="s">
        <v>4491</v>
      </c>
      <c r="D34" t="str">
        <f>VLOOKUP(C34,'MASTER KEY'!$A$2:$B$2986,2,FALSE)</f>
        <v>Euglena spp 0002</v>
      </c>
    </row>
    <row r="35" spans="1:4">
      <c r="A35" s="70" t="s">
        <v>7585</v>
      </c>
      <c r="B35">
        <v>1</v>
      </c>
      <c r="C35" t="s">
        <v>4505</v>
      </c>
      <c r="D35" t="str">
        <f>VLOOKUP(C35,'MASTER KEY'!$A$2:$B$2986,2,FALSE)</f>
        <v>Eutreptiella spp 007</v>
      </c>
    </row>
    <row r="36" spans="1:4">
      <c r="A36" s="70" t="s">
        <v>7586</v>
      </c>
      <c r="B36">
        <v>1</v>
      </c>
      <c r="C36" t="s">
        <v>4511</v>
      </c>
      <c r="D36" t="str">
        <f>VLOOKUP(C36,'MASTER KEY'!$A$2:$B$2986,2,FALSE)</f>
        <v>Fibrocapsa spp 0001</v>
      </c>
    </row>
    <row r="37" spans="1:4">
      <c r="A37" s="70" t="s">
        <v>7587</v>
      </c>
      <c r="B37">
        <v>1</v>
      </c>
      <c r="C37" t="s">
        <v>4539</v>
      </c>
      <c r="D37" t="str">
        <f>VLOOKUP(C37,'MASTER KEY'!$A$2:$B$2986,2,FALSE)</f>
        <v>Fragilaria spp 0004</v>
      </c>
    </row>
    <row r="38" spans="1:4">
      <c r="A38" s="70" t="s">
        <v>7392</v>
      </c>
      <c r="B38">
        <v>1</v>
      </c>
      <c r="C38" t="s">
        <v>4593</v>
      </c>
      <c r="D38" t="str">
        <f>VLOOKUP(C38,'MASTER KEY'!$A$2:$B$2986,2,FALSE)</f>
        <v>Gymnodinium spp 0002</v>
      </c>
    </row>
    <row r="39" spans="1:4">
      <c r="A39" s="70" t="s">
        <v>7588</v>
      </c>
      <c r="B39">
        <v>1</v>
      </c>
      <c r="C39" t="s">
        <v>4567</v>
      </c>
      <c r="D39" t="str">
        <f>VLOOKUP(C39,'MASTER KEY'!$A$2:$B$2986,2,FALSE)</f>
        <v>Gonyaulax spp 0003</v>
      </c>
    </row>
    <row r="40" spans="1:4">
      <c r="A40" s="70" t="s">
        <v>7589</v>
      </c>
      <c r="B40">
        <v>1</v>
      </c>
      <c r="C40" t="s">
        <v>4581</v>
      </c>
      <c r="D40" t="str">
        <f>VLOOKUP(C40,'MASTER KEY'!$A$2:$B$2986,2,FALSE)</f>
        <v>Guinardia spp 0003</v>
      </c>
    </row>
    <row r="41" spans="1:4">
      <c r="A41" s="70" t="s">
        <v>7590</v>
      </c>
      <c r="B41">
        <v>1</v>
      </c>
      <c r="C41" t="s">
        <v>4588</v>
      </c>
      <c r="D41" t="str">
        <f>VLOOKUP(C41,'MASTER KEY'!$A$2:$B$2986,2,FALSE)</f>
        <v>Gymnodinioid spp 0006</v>
      </c>
    </row>
    <row r="42" spans="1:4">
      <c r="A42" s="70" t="s">
        <v>7591</v>
      </c>
      <c r="B42">
        <v>1</v>
      </c>
      <c r="C42" t="s">
        <v>4589</v>
      </c>
      <c r="D42" t="str">
        <f>VLOOKUP(C42,'MASTER KEY'!$A$2:$B$2986,2,FALSE)</f>
        <v>Gymnodinioid spp 0007</v>
      </c>
    </row>
    <row r="43" spans="1:4">
      <c r="A43" s="70" t="s">
        <v>7592</v>
      </c>
      <c r="B43">
        <v>1</v>
      </c>
      <c r="C43" t="s">
        <v>4644</v>
      </c>
      <c r="D43" t="str">
        <f>VLOOKUP(C43,'MASTER KEY'!$A$2:$B$2986,2,FALSE)</f>
        <v>Gyrodinium spp 0007</v>
      </c>
    </row>
    <row r="44" spans="1:4">
      <c r="A44" s="70" t="s">
        <v>7593</v>
      </c>
      <c r="B44">
        <v>1</v>
      </c>
      <c r="C44" t="s">
        <v>4645</v>
      </c>
      <c r="D44" t="str">
        <f>VLOOKUP(C44,'MASTER KEY'!$A$2:$B$2986,2,FALSE)</f>
        <v>Gyrodinium spp 0008</v>
      </c>
    </row>
    <row r="45" spans="1:4">
      <c r="A45" s="70" t="s">
        <v>7594</v>
      </c>
      <c r="B45">
        <v>1</v>
      </c>
      <c r="C45" t="s">
        <v>4650</v>
      </c>
      <c r="D45" t="str">
        <f>VLOOKUP(C45,'MASTER KEY'!$A$2:$B$2986,2,FALSE)</f>
        <v>Gyrosigma spp 0003</v>
      </c>
    </row>
    <row r="46" spans="1:4">
      <c r="A46" s="70" t="s">
        <v>7595</v>
      </c>
      <c r="B46">
        <v>1</v>
      </c>
      <c r="C46" t="s">
        <v>4679</v>
      </c>
      <c r="D46" t="str">
        <f>VLOOKUP(C46,'MASTER KEY'!$A$2:$B$2986,2,FALSE)</f>
        <v>Hemiselmis spp 0001</v>
      </c>
    </row>
    <row r="47" spans="1:4">
      <c r="A47" s="70" t="s">
        <v>7596</v>
      </c>
      <c r="B47">
        <v>1</v>
      </c>
      <c r="C47" t="s">
        <v>4690</v>
      </c>
      <c r="D47" t="str">
        <f>VLOOKUP(C47,'MASTER KEY'!$A$2:$B$2986,2,FALSE)</f>
        <v>Heterocapsa spp 0004</v>
      </c>
    </row>
    <row r="48" spans="1:4">
      <c r="A48" s="70" t="s">
        <v>7597</v>
      </c>
      <c r="B48">
        <v>1</v>
      </c>
      <c r="C48" t="s">
        <v>4691</v>
      </c>
      <c r="D48" t="str">
        <f>VLOOKUP(C48,'MASTER KEY'!$A$2:$B$2986,2,FALSE)</f>
        <v>Heterocapsa spp 0005</v>
      </c>
    </row>
    <row r="49" spans="1:4">
      <c r="A49" s="70" t="s">
        <v>2973</v>
      </c>
      <c r="B49">
        <v>1</v>
      </c>
      <c r="C49" t="s">
        <v>4694</v>
      </c>
      <c r="D49" t="str">
        <f>VLOOKUP(C49,'MASTER KEY'!$A$2:$B$2986,2,FALSE)</f>
        <v>Heterosigma akashiwo</v>
      </c>
    </row>
    <row r="50" spans="1:4">
      <c r="A50" s="70" t="s">
        <v>7598</v>
      </c>
      <c r="B50">
        <v>1</v>
      </c>
      <c r="C50" t="s">
        <v>4719</v>
      </c>
      <c r="D50" t="str">
        <f>VLOOKUP(C50,'MASTER KEY'!$A$2:$B$2986,2,FALSE)</f>
        <v>Karlodinium spp 0002</v>
      </c>
    </row>
    <row r="51" spans="1:4">
      <c r="A51" s="70" t="s">
        <v>7599</v>
      </c>
      <c r="B51">
        <v>1</v>
      </c>
      <c r="C51" t="s">
        <v>4728</v>
      </c>
      <c r="D51" t="str">
        <f>VLOOKUP(C51,'MASTER KEY'!$A$2:$B$2986,2,FALSE)</f>
        <v>Katodinium spp 0004</v>
      </c>
    </row>
    <row r="52" spans="1:4">
      <c r="A52" s="70" t="s">
        <v>7600</v>
      </c>
      <c r="B52">
        <v>1</v>
      </c>
      <c r="C52" t="s">
        <v>4729</v>
      </c>
      <c r="D52" t="str">
        <f>VLOOKUP(C52,'MASTER KEY'!$A$2:$B$2986,2,FALSE)</f>
        <v>Katodinium spp 0005</v>
      </c>
    </row>
    <row r="53" spans="1:4">
      <c r="A53" s="70" t="s">
        <v>7601</v>
      </c>
      <c r="B53">
        <v>1</v>
      </c>
      <c r="C53" t="s">
        <v>4752</v>
      </c>
      <c r="D53" t="str">
        <f>VLOOKUP(C53,'MASTER KEY'!$A$2:$B$2986,2,FALSE)</f>
        <v>Leptocylindrus spp 0005</v>
      </c>
    </row>
    <row r="54" spans="1:4">
      <c r="A54" s="70" t="s">
        <v>7602</v>
      </c>
      <c r="B54">
        <v>1</v>
      </c>
      <c r="C54" t="s">
        <v>4754</v>
      </c>
      <c r="D54" t="str">
        <f>VLOOKUP(C54,'MASTER KEY'!$A$2:$B$2986,2,FALSE)</f>
        <v>Leucocryptos spp 0001</v>
      </c>
    </row>
    <row r="55" spans="1:4">
      <c r="A55" s="70" t="s">
        <v>7603</v>
      </c>
      <c r="B55">
        <v>1</v>
      </c>
      <c r="C55" t="s">
        <v>4771</v>
      </c>
      <c r="D55" t="str">
        <f>VLOOKUP(C55,'MASTER KEY'!$A$2:$B$2986,2,FALSE)</f>
        <v>Lioloma spp 0002</v>
      </c>
    </row>
    <row r="56" spans="1:4">
      <c r="A56" s="70" t="s">
        <v>7604</v>
      </c>
      <c r="B56">
        <v>1</v>
      </c>
      <c r="C56" t="s">
        <v>4807</v>
      </c>
      <c r="D56" t="str">
        <f>VLOOKUP(C56,'MASTER KEY'!$A$2:$B$2986,2,FALSE)</f>
        <v>Melosira spp 0004</v>
      </c>
    </row>
    <row r="57" spans="1:4">
      <c r="A57" s="70" t="s">
        <v>7605</v>
      </c>
      <c r="B57">
        <v>1</v>
      </c>
      <c r="C57" t="s">
        <v>4816</v>
      </c>
      <c r="D57" t="str">
        <f>VLOOKUP(C57,'MASTER KEY'!$A$2:$B$2986,2,FALSE)</f>
        <v>Merismopedia spp 0001</v>
      </c>
    </row>
    <row r="58" spans="1:4">
      <c r="A58" s="70" t="s">
        <v>7606</v>
      </c>
      <c r="B58">
        <v>1</v>
      </c>
      <c r="C58" t="s">
        <v>4886</v>
      </c>
      <c r="D58" t="str">
        <f>VLOOKUP(C58,'MASTER KEY'!$A$2:$B$2986,2,FALSE)</f>
        <v>Navicula spp 0040</v>
      </c>
    </row>
    <row r="59" spans="1:4">
      <c r="A59" s="70" t="s">
        <v>7607</v>
      </c>
      <c r="B59">
        <v>1</v>
      </c>
      <c r="C59" t="s">
        <v>4887</v>
      </c>
      <c r="D59" t="str">
        <f>VLOOKUP(C59,'MASTER KEY'!$A$2:$B$2986,2,FALSE)</f>
        <v>Navicula spp 0041</v>
      </c>
    </row>
    <row r="60" spans="1:4">
      <c r="A60" s="70" t="s">
        <v>7608</v>
      </c>
      <c r="B60">
        <v>1</v>
      </c>
      <c r="C60" t="s">
        <v>4971</v>
      </c>
      <c r="D60" t="str">
        <f>VLOOKUP(C60,'MASTER KEY'!$A$2:$B$2986,2,FALSE)</f>
        <v>Nitzschia spp 0055</v>
      </c>
    </row>
    <row r="61" spans="1:4">
      <c r="A61" s="70" t="s">
        <v>7609</v>
      </c>
      <c r="B61">
        <v>1</v>
      </c>
      <c r="C61" t="s">
        <v>4990</v>
      </c>
      <c r="D61" t="str">
        <f>VLOOKUP(C61,'MASTER KEY'!$A$2:$B$2986,2,FALSE)</f>
        <v>Odontella spp 0008</v>
      </c>
    </row>
    <row r="62" spans="1:4">
      <c r="A62" s="70" t="s">
        <v>7610</v>
      </c>
      <c r="B62">
        <v>1</v>
      </c>
      <c r="C62" t="s">
        <v>5002</v>
      </c>
      <c r="D62" t="str">
        <f>VLOOKUP(C62,'MASTER KEY'!$A$2:$B$2986,2,FALSE)</f>
        <v>Oscillatoria spp 0002</v>
      </c>
    </row>
    <row r="63" spans="1:4">
      <c r="A63" s="70" t="s">
        <v>3204</v>
      </c>
      <c r="B63">
        <v>1</v>
      </c>
      <c r="C63" t="s">
        <v>5006</v>
      </c>
      <c r="D63" t="str">
        <f>VLOOKUP(C63,'MASTER KEY'!$A$2:$B$2986,2,FALSE)</f>
        <v>Oxyrrhis marina</v>
      </c>
    </row>
    <row r="64" spans="1:4">
      <c r="A64" s="70" t="s">
        <v>7570</v>
      </c>
      <c r="B64">
        <v>1</v>
      </c>
      <c r="C64" t="s">
        <v>4126</v>
      </c>
      <c r="D64" t="str">
        <f>VLOOKUP(C64,'MASTER KEY'!$A$2:$B$2986,2,FALSE)</f>
        <v>Chlorophyta spp 0006</v>
      </c>
    </row>
    <row r="65" spans="1:4">
      <c r="A65" s="70" t="s">
        <v>7611</v>
      </c>
      <c r="B65">
        <v>1</v>
      </c>
      <c r="C65" t="s">
        <v>5047</v>
      </c>
      <c r="D65" t="str">
        <f>VLOOKUP(C65,'MASTER KEY'!$A$2:$B$2986,2,FALSE)</f>
        <v>Pennate diatom spp 0010</v>
      </c>
    </row>
    <row r="66" spans="1:4">
      <c r="A66" s="70" t="s">
        <v>7612</v>
      </c>
      <c r="B66">
        <v>1</v>
      </c>
      <c r="C66" t="s">
        <v>5057</v>
      </c>
      <c r="D66" t="str">
        <f>VLOOKUP(C66,'MASTER KEY'!$A$2:$B$2986,2,FALSE)</f>
        <v>Peridinium spp 0003</v>
      </c>
    </row>
    <row r="67" spans="1:4">
      <c r="A67" s="70" t="s">
        <v>7613</v>
      </c>
      <c r="B67">
        <v>1</v>
      </c>
      <c r="C67" t="s">
        <v>5063</v>
      </c>
      <c r="D67" t="str">
        <f>VLOOKUP(C67,'MASTER KEY'!$A$2:$B$2986,2,FALSE)</f>
        <v>Phacus spp 0001</v>
      </c>
    </row>
    <row r="68" spans="1:4">
      <c r="A68" s="70" t="s">
        <v>7614</v>
      </c>
      <c r="B68">
        <v>1</v>
      </c>
      <c r="C68" t="s">
        <v>5075</v>
      </c>
      <c r="D68" t="str">
        <f>VLOOKUP(C68,'MASTER KEY'!$A$2:$B$2986,2,FALSE)</f>
        <v>Phalacroma spp 0002</v>
      </c>
    </row>
    <row r="69" spans="1:4">
      <c r="A69" s="70" t="s">
        <v>7615</v>
      </c>
      <c r="B69">
        <v>1</v>
      </c>
      <c r="C69" t="s">
        <v>5102</v>
      </c>
      <c r="D69" t="str">
        <f>VLOOKUP(C69,'MASTER KEY'!$A$2:$B$2986,2,FALSE)</f>
        <v>Plagioselmis spp 0002</v>
      </c>
    </row>
    <row r="70" spans="1:4">
      <c r="A70" s="70" t="s">
        <v>7616</v>
      </c>
      <c r="B70">
        <v>1</v>
      </c>
      <c r="C70" t="s">
        <v>5136</v>
      </c>
      <c r="D70" t="str">
        <f>VLOOKUP(C70,'MASTER KEY'!$A$2:$B$2986,2,FALSE)</f>
        <v>Pleurosigma spp 0017</v>
      </c>
    </row>
    <row r="71" spans="1:4">
      <c r="A71" s="70" t="s">
        <v>7617</v>
      </c>
      <c r="B71">
        <v>1</v>
      </c>
      <c r="C71" t="s">
        <v>5150</v>
      </c>
      <c r="D71" t="str">
        <f>VLOOKUP(C71,'MASTER KEY'!$A$2:$B$2986,2,FALSE)</f>
        <v>Polykrikos spp 0003</v>
      </c>
    </row>
    <row r="72" spans="1:4">
      <c r="A72" s="70" t="s">
        <v>7618</v>
      </c>
      <c r="B72">
        <v>1</v>
      </c>
      <c r="C72" t="s">
        <v>5183</v>
      </c>
      <c r="D72" t="str">
        <f>VLOOKUP(C72,'MASTER KEY'!$A$2:$B$2986,2,FALSE)</f>
        <v>Prasinophyte spp 0032</v>
      </c>
    </row>
    <row r="73" spans="1:4">
      <c r="A73" s="70" t="s">
        <v>5560</v>
      </c>
      <c r="B73">
        <v>1</v>
      </c>
      <c r="C73" t="s">
        <v>5196</v>
      </c>
      <c r="D73" t="str">
        <f>VLOOKUP(C73,'MASTER KEY'!$A$2:$B$2986,2,FALSE)</f>
        <v>Prorocentrum cordatum</v>
      </c>
    </row>
    <row r="74" spans="1:4">
      <c r="A74" s="70" t="s">
        <v>3346</v>
      </c>
      <c r="B74">
        <v>1</v>
      </c>
      <c r="C74" t="s">
        <v>5197</v>
      </c>
      <c r="D74" t="str">
        <f>VLOOKUP(C74,'MASTER KEY'!$A$2:$B$2986,2,FALSE)</f>
        <v>Prorocentrum dentatum</v>
      </c>
    </row>
    <row r="75" spans="1:4">
      <c r="A75" s="70" t="s">
        <v>3351</v>
      </c>
      <c r="B75">
        <v>1</v>
      </c>
      <c r="C75" t="s">
        <v>5202</v>
      </c>
      <c r="D75" t="str">
        <f>VLOOKUP(C75,'MASTER KEY'!$A$2:$B$2986,2,FALSE)</f>
        <v>Prorocentrum micans</v>
      </c>
    </row>
    <row r="76" spans="1:4">
      <c r="A76" s="70" t="s">
        <v>3355</v>
      </c>
      <c r="B76">
        <v>1</v>
      </c>
      <c r="C76" t="s">
        <v>5658</v>
      </c>
      <c r="D76" t="str">
        <f>VLOOKUP(C76,'MASTER KEY'!$A$2:$B$2986,2,FALSE)</f>
        <v>Prorocentrum sigmoides</v>
      </c>
    </row>
    <row r="77" spans="1:4">
      <c r="A77" s="70" t="s">
        <v>3361</v>
      </c>
      <c r="B77">
        <v>1</v>
      </c>
      <c r="C77" t="s">
        <v>5665</v>
      </c>
      <c r="D77" t="str">
        <f>VLOOKUP(C77,'MASTER KEY'!$A$2:$B$2986,2,FALSE)</f>
        <v>Prorocentrum triestinum</v>
      </c>
    </row>
    <row r="78" spans="1:4">
      <c r="A78" s="70" t="s">
        <v>3364</v>
      </c>
      <c r="B78">
        <v>1</v>
      </c>
      <c r="C78" t="s">
        <v>6791</v>
      </c>
      <c r="D78" t="str">
        <f>VLOOKUP(C78,'MASTER KEY'!$A$2:$B$2986,2,FALSE)</f>
        <v>Protoperidinium bipes</v>
      </c>
    </row>
    <row r="79" spans="1:4">
      <c r="A79" s="70" t="s">
        <v>6687</v>
      </c>
      <c r="B79">
        <v>1</v>
      </c>
      <c r="C79" t="s">
        <v>6799</v>
      </c>
      <c r="D79" t="str">
        <f>VLOOKUP(C79,'MASTER KEY'!$A$2:$B$2986,2,FALSE)</f>
        <v>Protoperidinium globulum</v>
      </c>
    </row>
    <row r="80" spans="1:4">
      <c r="A80" s="70" t="s">
        <v>7619</v>
      </c>
      <c r="B80">
        <v>1</v>
      </c>
      <c r="C80" t="s">
        <v>6805</v>
      </c>
      <c r="D80" t="str">
        <f>VLOOKUP(C80,'MASTER KEY'!$A$2:$B$2986,2,FALSE)</f>
        <v>Protoperidinium pentagonum</v>
      </c>
    </row>
    <row r="81" spans="1:4">
      <c r="A81" s="70" t="s">
        <v>7620</v>
      </c>
      <c r="B81">
        <v>1</v>
      </c>
      <c r="C81" t="s">
        <v>6845</v>
      </c>
      <c r="D81" t="str">
        <f>VLOOKUP(C81,'MASTER KEY'!$A$2:$B$2986,2,FALSE)</f>
        <v>Pseudo-nitzschia spp 0004</v>
      </c>
    </row>
    <row r="82" spans="1:4">
      <c r="A82" s="70" t="s">
        <v>7622</v>
      </c>
      <c r="B82">
        <v>1</v>
      </c>
      <c r="C82" t="s">
        <v>6852</v>
      </c>
      <c r="D82" t="str">
        <f>VLOOKUP(C82,'MASTER KEY'!$A$2:$B$2986,2,FALSE)</f>
        <v>Pseudopedinella spp 0002</v>
      </c>
    </row>
    <row r="83" spans="1:4">
      <c r="A83" s="70" t="s">
        <v>7621</v>
      </c>
      <c r="B83">
        <v>1</v>
      </c>
      <c r="C83" t="s">
        <v>6846</v>
      </c>
      <c r="D83" t="str">
        <f>VLOOKUP(C83,'MASTER KEY'!$A$2:$B$2986,2,FALSE)</f>
        <v>Pseudo-nitzschia spp 0005</v>
      </c>
    </row>
    <row r="84" spans="1:4">
      <c r="A84" s="70" t="s">
        <v>7623</v>
      </c>
      <c r="B84">
        <v>1</v>
      </c>
      <c r="C84" t="s">
        <v>6872</v>
      </c>
      <c r="D84" t="str">
        <f>VLOOKUP(C84,'MASTER KEY'!$A$2:$B$2986,2,FALSE)</f>
        <v>Pyramimonas spp 0010</v>
      </c>
    </row>
    <row r="85" spans="1:4">
      <c r="A85" s="70" t="s">
        <v>6702</v>
      </c>
      <c r="B85">
        <v>1</v>
      </c>
      <c r="C85" t="s">
        <v>6862</v>
      </c>
      <c r="D85" t="str">
        <f>VLOOKUP(C85,'MASTER KEY'!$A$2:$B$2986,2,FALSE)</f>
        <v>Pyramimonas longicauda</v>
      </c>
    </row>
    <row r="86" spans="1:4">
      <c r="A86" s="70" t="s">
        <v>7624</v>
      </c>
      <c r="B86">
        <v>1</v>
      </c>
      <c r="C86" t="s">
        <v>6934</v>
      </c>
      <c r="D86" t="str">
        <f>VLOOKUP(C86,'MASTER KEY'!$A$2:$B$2986,2,FALSE)</f>
        <v>Rhizosolenia spp 0016</v>
      </c>
    </row>
    <row r="87" spans="1:4">
      <c r="A87" s="70" t="s">
        <v>7625</v>
      </c>
      <c r="B87">
        <v>1</v>
      </c>
      <c r="C87" t="s">
        <v>6953</v>
      </c>
      <c r="D87" t="str">
        <f>VLOOKUP(C87,'MASTER KEY'!$A$2:$B$2986,2,FALSE)</f>
        <v>Scenedesmus spp 0001</v>
      </c>
    </row>
    <row r="88" spans="1:4">
      <c r="A88" s="70" t="s">
        <v>3495</v>
      </c>
      <c r="B88">
        <v>1</v>
      </c>
      <c r="C88" t="s">
        <v>6965</v>
      </c>
      <c r="D88" t="str">
        <f>VLOOKUP(C88,'MASTER KEY'!$A$2:$B$2986,2,FALSE)</f>
        <v>Scrippsiella trochoidea</v>
      </c>
    </row>
    <row r="89" spans="1:4">
      <c r="A89" s="70" t="s">
        <v>3498</v>
      </c>
      <c r="B89">
        <v>1</v>
      </c>
      <c r="C89" t="s">
        <v>6970</v>
      </c>
      <c r="D89" t="str">
        <f>VLOOKUP(C89,'MASTER KEY'!$A$2:$B$2986,2,FALSE)</f>
        <v>Skeletonema costatum</v>
      </c>
    </row>
    <row r="90" spans="1:4">
      <c r="A90" s="70" t="s">
        <v>7576</v>
      </c>
      <c r="B90">
        <v>1</v>
      </c>
      <c r="C90" t="s">
        <v>4268</v>
      </c>
      <c r="D90" t="str">
        <f>VLOOKUP(C90,'MASTER KEY'!$A$2:$B$2986,2,FALSE)</f>
        <v>Crytophyte spp 0001</v>
      </c>
    </row>
    <row r="91" spans="1:4">
      <c r="A91" s="70" t="s">
        <v>7626</v>
      </c>
      <c r="B91">
        <v>1</v>
      </c>
      <c r="C91" t="s">
        <v>7021</v>
      </c>
      <c r="D91" t="str">
        <f>VLOOKUP(C91,'MASTER KEY'!$A$2:$B$2986,2,FALSE)</f>
        <v>Synedra spp 0002</v>
      </c>
    </row>
    <row r="92" spans="1:4">
      <c r="A92" s="70" t="s">
        <v>7627</v>
      </c>
      <c r="B92">
        <v>1</v>
      </c>
      <c r="C92" t="s">
        <v>7034</v>
      </c>
      <c r="D92" t="str">
        <f>VLOOKUP(C92,'MASTER KEY'!$A$2:$B$2986,2,FALSE)</f>
        <v>Teleaulax spp 0002</v>
      </c>
    </row>
    <row r="93" spans="1:4">
      <c r="A93" s="70" t="s">
        <v>7628</v>
      </c>
      <c r="B93">
        <v>1</v>
      </c>
      <c r="C93" t="s">
        <v>7041</v>
      </c>
      <c r="D93" t="str">
        <f>VLOOKUP(C93,'MASTER KEY'!$A$2:$B$2986,2,FALSE)</f>
        <v>Tetraselmis spp 0001</v>
      </c>
    </row>
    <row r="94" spans="1:4">
      <c r="A94" s="70" t="s">
        <v>7629</v>
      </c>
      <c r="B94">
        <v>1</v>
      </c>
      <c r="C94" t="s">
        <v>7061</v>
      </c>
      <c r="D94" t="str">
        <f>VLOOKUP(C94,'MASTER KEY'!$A$2:$B$2986,2,FALSE)</f>
        <v>Thalassionema spp 0006</v>
      </c>
    </row>
    <row r="95" spans="1:4">
      <c r="A95" s="70" t="s">
        <v>7630</v>
      </c>
      <c r="B95">
        <v>1</v>
      </c>
      <c r="C95" t="s">
        <v>7079</v>
      </c>
      <c r="D95" t="str">
        <f>VLOOKUP(C95,'MASTER KEY'!$A$2:$B$2986,2,FALSE)</f>
        <v>Thalassiosira spp 0010</v>
      </c>
    </row>
    <row r="96" spans="1:4">
      <c r="A96" s="70" t="s">
        <v>7631</v>
      </c>
      <c r="B96">
        <v>1</v>
      </c>
      <c r="C96" t="s">
        <v>7109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D1" sqref="D1"/>
    </sheetView>
  </sheetViews>
  <sheetFormatPr defaultColWidth="8.7109375" defaultRowHeight="15"/>
  <cols>
    <col min="1" max="1" width="24" customWidth="1"/>
    <col min="2" max="2" width="17.140625" customWidth="1"/>
    <col min="10" max="10" width="24.42578125" bestFit="1" customWidth="1"/>
    <col min="11" max="11" width="29.140625" bestFit="1" customWidth="1"/>
    <col min="12" max="12" width="32.42578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7202</v>
      </c>
      <c r="B2">
        <v>1</v>
      </c>
      <c r="C2" t="s">
        <v>4839</v>
      </c>
      <c r="D2" t="str">
        <f>VLOOKUP(C2,'MASTER KEY'!$A$2:$B$2986,2,FALSE)</f>
        <v>Nanophytoplankton spp 0001</v>
      </c>
    </row>
    <row r="3" spans="1:4">
      <c r="A3" s="70" t="s">
        <v>1188</v>
      </c>
      <c r="B3">
        <v>1</v>
      </c>
      <c r="C3" t="s">
        <v>7014</v>
      </c>
      <c r="D3" t="str">
        <f>VLOOKUP(C3,'MASTER KEY'!$A$2:$B$2986,2,FALSE)</f>
        <v>Synechococcus spp 0002</v>
      </c>
    </row>
    <row r="4" spans="1:4">
      <c r="A4" s="70" t="s">
        <v>7544</v>
      </c>
      <c r="B4">
        <v>1</v>
      </c>
      <c r="C4" t="s">
        <v>3936</v>
      </c>
      <c r="D4" t="str">
        <f>VLOOKUP(C4,'MASTER KEY'!$A$2:$B$2986,2,FALSE)</f>
        <v>Bacteria spp 0001</v>
      </c>
    </row>
    <row r="5" spans="1:4">
      <c r="A5" s="70" t="s">
        <v>7545</v>
      </c>
      <c r="B5">
        <v>1</v>
      </c>
      <c r="C5" t="s">
        <v>7176</v>
      </c>
      <c r="D5" t="str">
        <f>VLOOKUP(C5,'MASTER KEY'!$A$2:$B$2986,2,FALSE)</f>
        <v>Virus VLP spp 001</v>
      </c>
    </row>
    <row r="6" spans="1:4">
      <c r="A6" s="70" t="s">
        <v>7546</v>
      </c>
      <c r="B6">
        <v>1</v>
      </c>
      <c r="C6" t="s">
        <v>7177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D4" sqref="D4"/>
    </sheetView>
  </sheetViews>
  <sheetFormatPr defaultColWidth="8.7109375" defaultRowHeight="15"/>
  <cols>
    <col min="1" max="1" width="24" customWidth="1"/>
    <col min="2" max="2" width="17.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7202</v>
      </c>
      <c r="B2">
        <v>1</v>
      </c>
      <c r="C2" t="s">
        <v>7187</v>
      </c>
      <c r="D2" t="str">
        <f>VLOOKUP(C2,'MASTER KEY'!$A$2:$B$2986,2,FALSE)</f>
        <v>Nanophytoplankton</v>
      </c>
    </row>
    <row r="3" spans="1:4">
      <c r="A3" s="64" t="s">
        <v>7557</v>
      </c>
      <c r="B3">
        <v>1</v>
      </c>
      <c r="C3" t="s">
        <v>7197</v>
      </c>
      <c r="D3" t="str">
        <f>VLOOKUP(C3,'MASTER KEY'!$A$2:$B$2986,2,FALSE)</f>
        <v>Picophytoplankton</v>
      </c>
    </row>
    <row r="4" spans="1:4">
      <c r="A4" s="64" t="s">
        <v>7544</v>
      </c>
      <c r="B4">
        <v>1</v>
      </c>
      <c r="C4" t="s">
        <v>7185</v>
      </c>
      <c r="D4" t="str">
        <f>VLOOKUP(C4,'MASTER KEY'!$A$2:$B$2986,2,FALSE)</f>
        <v>Bacteria</v>
      </c>
    </row>
    <row r="5" spans="1:4">
      <c r="A5" s="64" t="s">
        <v>7558</v>
      </c>
      <c r="B5">
        <v>1</v>
      </c>
      <c r="C5" t="s">
        <v>7198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D4" sqref="D4"/>
    </sheetView>
  </sheetViews>
  <sheetFormatPr defaultColWidth="8.7109375" defaultRowHeight="12.75"/>
  <cols>
    <col min="1" max="1" width="15.7109375" style="177" customWidth="1"/>
    <col min="2" max="2" width="15.140625" style="177" customWidth="1"/>
    <col min="3" max="3" width="15.28515625" style="177" customWidth="1"/>
    <col min="4" max="4" width="17.42578125" style="177" bestFit="1" customWidth="1"/>
    <col min="5" max="5" width="5" style="177" bestFit="1" customWidth="1"/>
    <col min="6" max="16384" width="8.7109375" style="177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2089</v>
      </c>
      <c r="B2" s="177">
        <v>1</v>
      </c>
      <c r="C2" s="178" t="s">
        <v>234</v>
      </c>
      <c r="D2" s="177" t="str">
        <f>VLOOKUP(C2,'MASTER KEY'!$A$2:$B1217,2,TRUE)</f>
        <v>Temperature</v>
      </c>
    </row>
    <row r="3" spans="1:5">
      <c r="A3" s="177" t="s">
        <v>8839</v>
      </c>
      <c r="B3" s="177">
        <v>2.5162</v>
      </c>
      <c r="C3" s="177" t="s">
        <v>1508</v>
      </c>
      <c r="D3" s="177" t="str">
        <f>VLOOKUP(C3,'MASTER KEY'!$A$2:$B1218,2,TRUE)</f>
        <v>Photosynthetically Active Radiation</v>
      </c>
    </row>
    <row r="4" spans="1:5">
      <c r="A4" s="177" t="s">
        <v>8840</v>
      </c>
      <c r="B4" s="177">
        <v>1</v>
      </c>
      <c r="C4" s="177" t="s">
        <v>8489</v>
      </c>
      <c r="D4" s="177" t="str">
        <f>VLOOKUP(C4,'MASTER KEY'!$A$2:'MASTER KEY'!$B2998,2,TRUE)</f>
        <v>Particulate Inorganic Carbon</v>
      </c>
    </row>
    <row r="5" spans="1:5">
      <c r="A5" s="177" t="s">
        <v>8841</v>
      </c>
      <c r="B5" s="177">
        <v>1</v>
      </c>
      <c r="C5" s="177" t="s">
        <v>436</v>
      </c>
      <c r="D5" s="177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D10" sqref="D10"/>
    </sheetView>
  </sheetViews>
  <sheetFormatPr defaultColWidth="8.7109375" defaultRowHeight="15"/>
  <cols>
    <col min="1" max="1" width="18.7109375" customWidth="1"/>
    <col min="8" max="8" width="20.7109375" customWidth="1"/>
    <col min="15" max="15" width="17.28515625" customWidth="1"/>
    <col min="16" max="16" width="12.285156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7502</v>
      </c>
      <c r="B2">
        <v>1E-3</v>
      </c>
      <c r="C2" t="s">
        <v>7184</v>
      </c>
      <c r="D2" t="str">
        <f>VLOOKUP(C2,'MASTER KEY'!$A$2:$B$2986,2,FALSE)</f>
        <v>Bacillariophyta</v>
      </c>
      <c r="H2" s="64" t="s">
        <v>7506</v>
      </c>
      <c r="I2">
        <v>1E-3</v>
      </c>
      <c r="J2" t="s">
        <v>7184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7504</v>
      </c>
      <c r="B3">
        <v>1E-3</v>
      </c>
      <c r="C3" t="s">
        <v>7184</v>
      </c>
      <c r="D3" t="str">
        <f>VLOOKUP(C3,'MASTER KEY'!$A$2:$B$2986,2,FALSE)</f>
        <v>Bacillariophyta</v>
      </c>
      <c r="H3" s="64"/>
    </row>
    <row r="4" spans="1:16">
      <c r="A4" s="77" t="s">
        <v>2547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N4" s="72"/>
    </row>
    <row r="5" spans="1:16">
      <c r="A5" s="77" t="s">
        <v>2762</v>
      </c>
      <c r="B5">
        <v>1E-3</v>
      </c>
      <c r="C5" t="s">
        <v>7184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2875</v>
      </c>
      <c r="B6">
        <v>1E-3</v>
      </c>
      <c r="C6" t="s">
        <v>7184</v>
      </c>
      <c r="D6" t="str">
        <f>VLOOKUP(C6,'MASTER KEY'!$A$2:$B$2986,2,FALSE)</f>
        <v>Bacillariophyta</v>
      </c>
      <c r="H6" s="64"/>
      <c r="N6" s="72"/>
    </row>
    <row r="7" spans="1:16">
      <c r="A7" s="77" t="s">
        <v>3027</v>
      </c>
      <c r="B7">
        <v>1E-3</v>
      </c>
      <c r="C7" t="s">
        <v>7184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3065</v>
      </c>
      <c r="B8">
        <v>1E-3</v>
      </c>
      <c r="C8" t="s">
        <v>7184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7505</v>
      </c>
      <c r="B9">
        <v>1E-3</v>
      </c>
      <c r="C9" t="s">
        <v>7184</v>
      </c>
      <c r="D9" t="str">
        <f>VLOOKUP(C9,'MASTER KEY'!$A$2:$B$2986,2,FALSE)</f>
        <v>Bacillariophyta</v>
      </c>
      <c r="H9" s="64"/>
      <c r="P9" s="64"/>
    </row>
    <row r="10" spans="1:16">
      <c r="A10" s="77" t="s">
        <v>3480</v>
      </c>
      <c r="B10">
        <v>1E-3</v>
      </c>
      <c r="C10" t="s">
        <v>7184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3556</v>
      </c>
      <c r="B11">
        <v>1E-3</v>
      </c>
      <c r="C11" t="s">
        <v>7184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2680</v>
      </c>
      <c r="B12">
        <v>1E-3</v>
      </c>
      <c r="C12" t="s">
        <v>7193</v>
      </c>
      <c r="D12" t="str">
        <f>VLOOKUP(C12,'MASTER KEY'!$A$2:$B$2986,2,FALSE)</f>
        <v>Ochrophyta</v>
      </c>
      <c r="H12" s="64" t="s">
        <v>5651</v>
      </c>
      <c r="I12">
        <v>1E-3</v>
      </c>
      <c r="J12" t="s">
        <v>7193</v>
      </c>
      <c r="K12" t="str">
        <f>VLOOKUP(J12,'MASTER KEY'!$A$2:$B$2986,2,FALSE)</f>
        <v>Ochrophyta</v>
      </c>
      <c r="O12" s="64"/>
    </row>
    <row r="13" spans="1:16">
      <c r="A13" s="77" t="s">
        <v>7503</v>
      </c>
      <c r="B13">
        <v>1E-3</v>
      </c>
      <c r="C13" t="s">
        <v>7192</v>
      </c>
      <c r="D13" t="str">
        <f>VLOOKUP(C13,'MASTER KEY'!$A$2:$B$2986,2,FALSE)</f>
        <v>Dinophyta</v>
      </c>
      <c r="H13" s="64" t="s">
        <v>5411</v>
      </c>
      <c r="I13">
        <v>1E-3</v>
      </c>
      <c r="J13" t="s">
        <v>7192</v>
      </c>
      <c r="K13" t="str">
        <f>VLOOKUP(J13,'MASTER KEY'!$A$2:$B$2986,2,FALSE)</f>
        <v>Dinophyta</v>
      </c>
      <c r="O13" s="64"/>
    </row>
    <row r="14" spans="1:16">
      <c r="A14" s="77" t="s">
        <v>3349</v>
      </c>
      <c r="B14">
        <v>1E-3</v>
      </c>
      <c r="C14" t="s">
        <v>7192</v>
      </c>
      <c r="D14" t="str">
        <f>VLOOKUP(C14,'MASTER KEY'!$A$2:$B$2986,2,FALSE)</f>
        <v>Dinophyta</v>
      </c>
      <c r="O14" s="64"/>
    </row>
    <row r="15" spans="1:16">
      <c r="A15" s="77" t="s">
        <v>3351</v>
      </c>
      <c r="B15">
        <v>1E-3</v>
      </c>
      <c r="C15" t="s">
        <v>7192</v>
      </c>
      <c r="D15" t="str">
        <f>VLOOKUP(C15,'MASTER KEY'!$A$2:$B$2986,2,FALSE)</f>
        <v>Dinophyta</v>
      </c>
      <c r="O15" s="64"/>
    </row>
    <row r="16" spans="1:16">
      <c r="A16" s="77" t="s">
        <v>3495</v>
      </c>
      <c r="B16">
        <v>1E-3</v>
      </c>
      <c r="C16" t="s">
        <v>7192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6" sqref="D6"/>
    </sheetView>
  </sheetViews>
  <sheetFormatPr defaultColWidth="8.7109375" defaultRowHeight="15"/>
  <cols>
    <col min="1" max="1" width="36.42578125" customWidth="1"/>
    <col min="2" max="2" width="26.7109375" customWidth="1"/>
    <col min="12" max="12" width="24.42578125" bestFit="1" customWidth="1"/>
    <col min="13" max="13" width="29.14062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7503</v>
      </c>
      <c r="B3">
        <v>1E-3</v>
      </c>
      <c r="C3" t="s">
        <v>3711</v>
      </c>
      <c r="D3" t="str">
        <f>VLOOKUP(C3,'MASTER KEY'!$A$2:$B$2986,2,FALSE)</f>
        <v>Amphidinium spp 0017</v>
      </c>
    </row>
    <row r="4" spans="1:4">
      <c r="A4" t="s">
        <v>7504</v>
      </c>
      <c r="B4">
        <v>1E-3</v>
      </c>
      <c r="C4" t="s">
        <v>4081</v>
      </c>
      <c r="D4" t="str">
        <f>VLOOKUP(C4,'MASTER KEY'!$A$2:$B$2986,2,FALSE)</f>
        <v>Chaetoceros spp 0036</v>
      </c>
    </row>
    <row r="5" spans="1:4">
      <c r="A5" t="s">
        <v>2547</v>
      </c>
      <c r="B5">
        <v>1E-3</v>
      </c>
      <c r="C5" t="s">
        <v>4175</v>
      </c>
      <c r="D5" t="str">
        <f>VLOOKUP(C5,'MASTER KEY'!$A$2:$B$2986,2,FALSE)</f>
        <v>Cocconeis heteroidea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2762</v>
      </c>
      <c r="B7">
        <v>1E-3</v>
      </c>
      <c r="C7" t="s">
        <v>4424</v>
      </c>
      <c r="D7" t="str">
        <f>VLOOKUP(C7,'MASTER KEY'!$A$2:$B$2986,2,FALSE)</f>
        <v>Diploneis ovalis</v>
      </c>
    </row>
    <row r="8" spans="1:4">
      <c r="A8" t="s">
        <v>2875</v>
      </c>
      <c r="B8">
        <v>1E-3</v>
      </c>
      <c r="C8" t="s">
        <v>4571</v>
      </c>
      <c r="D8" t="str">
        <f>VLOOKUP(C8,'MASTER KEY'!$A$2:$B$2986,2,FALSE)</f>
        <v>Gramatophora oceanica</v>
      </c>
    </row>
    <row r="9" spans="1:4">
      <c r="A9" t="s">
        <v>3027</v>
      </c>
      <c r="B9">
        <v>1E-3</v>
      </c>
      <c r="C9" t="s">
        <v>4786</v>
      </c>
      <c r="D9" t="str">
        <f>VLOOKUP(C9,'MASTER KEY'!$A$2:$B$2986,2,FALSE)</f>
        <v>Mastogloia cocconeiformis</v>
      </c>
    </row>
    <row r="10" spans="1:4">
      <c r="A10" t="s">
        <v>3065</v>
      </c>
      <c r="B10">
        <v>1E-3</v>
      </c>
      <c r="C10" t="s">
        <v>4845</v>
      </c>
      <c r="D10" t="str">
        <f>VLOOKUP(C10,'MASTER KEY'!$A$2:$B$2986,2,FALSE)</f>
        <v>Navicula robertsiana</v>
      </c>
    </row>
    <row r="11" spans="1:4">
      <c r="A11" t="s">
        <v>7505</v>
      </c>
      <c r="B11">
        <v>1E-3</v>
      </c>
      <c r="C11" t="s">
        <v>4884</v>
      </c>
      <c r="D11" t="str">
        <f>VLOOKUP(C11,'MASTER KEY'!$A$2:$B$2986,2,FALSE)</f>
        <v>Navicula spp 0038</v>
      </c>
    </row>
    <row r="12" spans="1:4">
      <c r="A12" t="s">
        <v>3349</v>
      </c>
      <c r="B12">
        <v>1E-3</v>
      </c>
      <c r="C12" t="s">
        <v>5200</v>
      </c>
      <c r="D12" t="str">
        <f>VLOOKUP(C12,'MASTER KEY'!$A$2:$B$2986,2,FALSE)</f>
        <v>Prorocentrum lima</v>
      </c>
    </row>
    <row r="13" spans="1:4">
      <c r="A13" t="s">
        <v>3351</v>
      </c>
      <c r="B13">
        <v>1E-3</v>
      </c>
      <c r="C13" t="s">
        <v>5202</v>
      </c>
      <c r="D13" t="str">
        <f>VLOOKUP(C13,'MASTER KEY'!$A$2:$B$2986,2,FALSE)</f>
        <v>Prorocentrum micans</v>
      </c>
    </row>
    <row r="14" spans="1:4">
      <c r="A14" t="s">
        <v>3480</v>
      </c>
      <c r="B14">
        <v>1E-3</v>
      </c>
      <c r="C14" t="s">
        <v>6935</v>
      </c>
      <c r="D14" t="str">
        <f>VLOOKUP(C14,'MASTER KEY'!$A$2:$B$2986,2,FALSE)</f>
        <v>Rhizosolenia stolterfothii</v>
      </c>
    </row>
    <row r="15" spans="1:4">
      <c r="A15" t="s">
        <v>3495</v>
      </c>
      <c r="B15">
        <v>1E-3</v>
      </c>
      <c r="C15" t="s">
        <v>6965</v>
      </c>
      <c r="D15" t="str">
        <f>VLOOKUP(C15,'MASTER KEY'!$A$2:$B$2986,2,FALSE)</f>
        <v>Scrippsiella trochoidea</v>
      </c>
    </row>
    <row r="16" spans="1:4">
      <c r="A16" t="s">
        <v>3556</v>
      </c>
      <c r="B16">
        <v>1E-3</v>
      </c>
      <c r="C16" t="s">
        <v>7069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J20" sqref="J20"/>
    </sheetView>
  </sheetViews>
  <sheetFormatPr defaultColWidth="8.7109375" defaultRowHeight="15"/>
  <cols>
    <col min="1" max="1" width="25.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</row>
    <row r="3" spans="1:4">
      <c r="A3" t="s">
        <v>7507</v>
      </c>
      <c r="B3">
        <v>1E-3</v>
      </c>
      <c r="C3" t="s">
        <v>4078</v>
      </c>
      <c r="D3" t="str">
        <f>VLOOKUP(C3,'MASTER KEY'!$A$2:$B$2986,2,FALSE)</f>
        <v>Chaetoceros spp 0033</v>
      </c>
    </row>
    <row r="4" spans="1:4">
      <c r="A4" t="s">
        <v>2578</v>
      </c>
      <c r="B4">
        <v>1E-3</v>
      </c>
      <c r="C4" t="s">
        <v>4210</v>
      </c>
      <c r="D4" t="str">
        <f>VLOOKUP(C4,'MASTER KEY'!$A$2:$B$2986,2,FALSE)</f>
        <v>Coscinodiscus heteroideae</v>
      </c>
    </row>
    <row r="5" spans="1:4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2760</v>
      </c>
      <c r="B7">
        <v>1E-3</v>
      </c>
      <c r="C7" t="s">
        <v>4422</v>
      </c>
      <c r="D7" t="str">
        <f>VLOOKUP(C7,'MASTER KEY'!$A$2:$B$2986,2,FALSE)</f>
        <v>Diploneis chersonensis</v>
      </c>
    </row>
    <row r="8" spans="1:4">
      <c r="A8" t="s">
        <v>7508</v>
      </c>
      <c r="B8">
        <v>1E-3</v>
      </c>
      <c r="C8" t="s">
        <v>4438</v>
      </c>
      <c r="D8" t="str">
        <f>VLOOKUP(C8,'MASTER KEY'!$A$2:$B$2986,2,FALSE)</f>
        <v>Diploneis vacillans</v>
      </c>
    </row>
    <row r="9" spans="1:4">
      <c r="A9" t="s">
        <v>2875</v>
      </c>
      <c r="B9">
        <v>1E-3</v>
      </c>
      <c r="C9" t="s">
        <v>4571</v>
      </c>
      <c r="D9" t="str">
        <f>VLOOKUP(C9,'MASTER KEY'!$A$2:$B$2986,2,FALSE)</f>
        <v>Gramatophora oceanica</v>
      </c>
    </row>
    <row r="10" spans="1:4">
      <c r="A10" t="s">
        <v>3009</v>
      </c>
      <c r="B10">
        <v>1E-3</v>
      </c>
      <c r="C10" t="s">
        <v>4757</v>
      </c>
      <c r="D10" t="str">
        <f>VLOOKUP(C10,'MASTER KEY'!$A$2:$B$2986,2,FALSE)</f>
        <v>Licmophora flabellata</v>
      </c>
    </row>
    <row r="11" spans="1:4">
      <c r="A11" t="s">
        <v>3010</v>
      </c>
      <c r="B11">
        <v>1E-3</v>
      </c>
      <c r="C11" t="s">
        <v>4758</v>
      </c>
      <c r="D11" t="str">
        <f>VLOOKUP(C11,'MASTER KEY'!$A$2:$B$2986,2,FALSE)</f>
        <v>Licmophora lyngbei</v>
      </c>
    </row>
    <row r="12" spans="1:4">
      <c r="A12" t="s">
        <v>3027</v>
      </c>
      <c r="B12">
        <v>1E-3</v>
      </c>
      <c r="C12" t="s">
        <v>4786</v>
      </c>
      <c r="D12" t="str">
        <f>VLOOKUP(C12,'MASTER KEY'!$A$2:$B$2986,2,FALSE)</f>
        <v>Mastogloia cocconeiformis</v>
      </c>
    </row>
    <row r="13" spans="1:4">
      <c r="A13" t="s">
        <v>3065</v>
      </c>
      <c r="B13">
        <v>1E-3</v>
      </c>
      <c r="C13" t="s">
        <v>4845</v>
      </c>
      <c r="D13" t="str">
        <f>VLOOKUP(C13,'MASTER KEY'!$A$2:$B$2986,2,FALSE)</f>
        <v>Navicula robertsiana</v>
      </c>
    </row>
    <row r="14" spans="1:4">
      <c r="A14" t="s">
        <v>3349</v>
      </c>
      <c r="B14">
        <v>1E-3</v>
      </c>
      <c r="C14" t="s">
        <v>5200</v>
      </c>
      <c r="D14" t="str">
        <f>VLOOKUP(C14,'MASTER KEY'!$A$2:$B$2986,2,FALSE)</f>
        <v>Prorocentrum lima</v>
      </c>
    </row>
    <row r="15" spans="1:4">
      <c r="A15" t="s">
        <v>3351</v>
      </c>
      <c r="B15">
        <v>1E-3</v>
      </c>
      <c r="C15" t="s">
        <v>5202</v>
      </c>
      <c r="D15" t="str">
        <f>VLOOKUP(C15,'MASTER KEY'!$A$2:$B$2986,2,FALSE)</f>
        <v>Prorocentrum micans</v>
      </c>
    </row>
    <row r="16" spans="1:4">
      <c r="A16" t="s">
        <v>3364</v>
      </c>
      <c r="B16">
        <v>1E-3</v>
      </c>
      <c r="C16" t="s">
        <v>6791</v>
      </c>
      <c r="D16" t="str">
        <f>VLOOKUP(C16,'MASTER KEY'!$A$2:$B$2986,2,FALSE)</f>
        <v>Protoperidinium bipes</v>
      </c>
    </row>
    <row r="17" spans="1:4">
      <c r="A17" t="s">
        <v>3519</v>
      </c>
      <c r="B17">
        <v>1E-3</v>
      </c>
      <c r="C17" t="s">
        <v>7003</v>
      </c>
      <c r="D17" t="str">
        <f>VLOOKUP(C17,'MASTER KEY'!$A$2:$B$2986,2,FALSE)</f>
        <v>Striatella unipunctata</v>
      </c>
    </row>
    <row r="18" spans="1:4">
      <c r="A18" t="s">
        <v>3545</v>
      </c>
      <c r="B18">
        <v>1E-3</v>
      </c>
      <c r="C18" t="s">
        <v>7055</v>
      </c>
      <c r="D18" t="str">
        <f>VLOOKUP(C18,'MASTER KEY'!$A$2:$B$2986,2,FALSE)</f>
        <v>Thalassionema nitzschiodes</v>
      </c>
    </row>
    <row r="19" spans="1:4">
      <c r="A19" t="s">
        <v>3556</v>
      </c>
      <c r="B19">
        <v>1E-3</v>
      </c>
      <c r="C19" t="s">
        <v>7069</v>
      </c>
      <c r="D19" t="str">
        <f>VLOOKUP(C19,'MASTER KEY'!$A$2:$B$2986,2,FALSE)</f>
        <v>Thalassiosira pseudonana</v>
      </c>
    </row>
    <row r="20" spans="1:4">
      <c r="A20" t="s">
        <v>7509</v>
      </c>
      <c r="B20">
        <v>1E-3</v>
      </c>
      <c r="C20" t="s">
        <v>7084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109375" defaultRowHeight="15"/>
  <cols>
    <col min="1" max="1" width="20.7109375" customWidth="1"/>
    <col min="14" max="14" width="24.42578125" bestFit="1" customWidth="1"/>
    <col min="15" max="15" width="29.14062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2231</v>
      </c>
      <c r="B2">
        <v>1E-3</v>
      </c>
      <c r="C2" t="s">
        <v>3794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2414</v>
      </c>
      <c r="B4">
        <v>1E-3</v>
      </c>
      <c r="C4" t="s">
        <v>3995</v>
      </c>
      <c r="D4" t="str">
        <f>VLOOKUP(C4,'MASTER KEY'!$A$2:$B$2986,2,FALSE)</f>
        <v>Ceratium furca</v>
      </c>
      <c r="N4" s="72"/>
    </row>
    <row r="5" spans="1:16">
      <c r="A5" t="s">
        <v>7510</v>
      </c>
      <c r="B5">
        <v>1E-3</v>
      </c>
      <c r="C5" t="s">
        <v>4079</v>
      </c>
      <c r="D5" t="str">
        <f>VLOOKUP(C5,'MASTER KEY'!$A$2:$B$2986,2,FALSE)</f>
        <v>Chaetoceros spp 0034</v>
      </c>
      <c r="N5" s="72"/>
    </row>
    <row r="6" spans="1:16">
      <c r="A6" t="s">
        <v>7511</v>
      </c>
      <c r="B6">
        <v>1E-3</v>
      </c>
      <c r="C6" t="s">
        <v>4082</v>
      </c>
      <c r="D6" t="str">
        <f>VLOOKUP(C6,'MASTER KEY'!$A$2:$B$2986,2,FALSE)</f>
        <v>Chaetoceros spp 0037</v>
      </c>
      <c r="N6" s="72"/>
    </row>
    <row r="7" spans="1:16">
      <c r="A7" t="s">
        <v>7512</v>
      </c>
      <c r="B7">
        <v>1E-3</v>
      </c>
      <c r="C7" t="s">
        <v>4084</v>
      </c>
      <c r="D7" t="str">
        <f>VLOOKUP(C7,'MASTER KEY'!$A$2:$B$2986,2,FALSE)</f>
        <v>Chaetoceros spp 0039</v>
      </c>
      <c r="N7" s="72"/>
    </row>
    <row r="8" spans="1:16">
      <c r="A8" t="s">
        <v>7513</v>
      </c>
      <c r="B8">
        <v>1E-3</v>
      </c>
      <c r="C8" t="s">
        <v>4085</v>
      </c>
      <c r="D8" t="str">
        <f>VLOOKUP(C8,'MASTER KEY'!$A$2:$B$2986,2,FALSE)</f>
        <v>Chaetoceros spp 0040</v>
      </c>
    </row>
    <row r="9" spans="1:16">
      <c r="A9" t="s">
        <v>7514</v>
      </c>
      <c r="B9">
        <v>1E-3</v>
      </c>
      <c r="C9" t="s">
        <v>4086</v>
      </c>
      <c r="D9" t="str">
        <f>VLOOKUP(C9,'MASTER KEY'!$A$2:$B$2986,2,FALSE)</f>
        <v>Chaetoceros spp 0041</v>
      </c>
    </row>
    <row r="10" spans="1:16">
      <c r="A10" t="s">
        <v>7515</v>
      </c>
      <c r="B10">
        <v>1E-3</v>
      </c>
      <c r="C10" t="s">
        <v>4091</v>
      </c>
      <c r="D10" t="str">
        <f>VLOOKUP(C10,'MASTER KEY'!$A$2:$B$2986,2,FALSE)</f>
        <v>Chaetoceros spp 0046</v>
      </c>
    </row>
    <row r="11" spans="1:16">
      <c r="A11" t="s">
        <v>7516</v>
      </c>
      <c r="B11">
        <v>1E-3</v>
      </c>
      <c r="C11" t="s">
        <v>4159</v>
      </c>
      <c r="D11" t="str">
        <f>VLOOKUP(C11,'MASTER KEY'!$A$2:$B$2986,2,FALSE)</f>
        <v>Climacodium spp 0005</v>
      </c>
    </row>
    <row r="12" spans="1:16">
      <c r="A12" t="s">
        <v>7517</v>
      </c>
      <c r="B12">
        <v>1E-3</v>
      </c>
      <c r="C12" t="s">
        <v>4175</v>
      </c>
      <c r="D12" t="str">
        <f>VLOOKUP(C12,'MASTER KEY'!$A$2:$B$2986,2,FALSE)</f>
        <v>Cocconeis heteroidea</v>
      </c>
    </row>
    <row r="13" spans="1:16">
      <c r="A13" t="s">
        <v>2644</v>
      </c>
      <c r="B13">
        <v>1E-3</v>
      </c>
      <c r="C13" t="s">
        <v>4296</v>
      </c>
      <c r="D13" t="str">
        <f>VLOOKUP(C13,'MASTER KEY'!$A$2:$B$2986,2,FALSE)</f>
        <v>Cylindrotheca closterium</v>
      </c>
    </row>
    <row r="14" spans="1:16">
      <c r="A14" t="s">
        <v>7518</v>
      </c>
      <c r="B14">
        <v>1E-3</v>
      </c>
      <c r="C14" t="s">
        <v>4327</v>
      </c>
      <c r="D14" t="str">
        <f>VLOOKUP(C14,'MASTER KEY'!$A$2:$B$2986,2,FALSE)</f>
        <v>Detonula spp 0002</v>
      </c>
    </row>
    <row r="15" spans="1:16">
      <c r="A15" t="s">
        <v>7519</v>
      </c>
      <c r="B15">
        <v>1E-3</v>
      </c>
      <c r="C15" t="s">
        <v>4336</v>
      </c>
      <c r="D15" t="str">
        <f>VLOOKUP(C15,'MASTER KEY'!$A$2:$B$2986,2,FALSE)</f>
        <v>Dictyocha fibula</v>
      </c>
    </row>
    <row r="16" spans="1:16">
      <c r="A16" t="s">
        <v>2680</v>
      </c>
      <c r="B16">
        <v>1E-3</v>
      </c>
      <c r="C16" t="s">
        <v>4337</v>
      </c>
      <c r="D16" t="str">
        <f>VLOOKUP(C16,'MASTER KEY'!$A$2:$B$2986,2,FALSE)</f>
        <v>Dictyocha octonaria</v>
      </c>
    </row>
    <row r="17" spans="1:4">
      <c r="A17" t="s">
        <v>7520</v>
      </c>
      <c r="B17">
        <v>1E-3</v>
      </c>
      <c r="C17" t="s">
        <v>4388</v>
      </c>
      <c r="D17" t="str">
        <f>VLOOKUP(C17,'MASTER KEY'!$A$2:$B$2986,2,FALSE)</f>
        <v>Dinoflagellate spp 0038</v>
      </c>
    </row>
    <row r="18" spans="1:4">
      <c r="A18" t="s">
        <v>7521</v>
      </c>
      <c r="B18">
        <v>1E-3</v>
      </c>
      <c r="C18" t="s">
        <v>4404</v>
      </c>
      <c r="D18" t="str">
        <f>VLOOKUP(C18,'MASTER KEY'!$A$2:$B$2986,2,FALSE)</f>
        <v>Dinophysis caudata</v>
      </c>
    </row>
    <row r="19" spans="1:4">
      <c r="A19" t="s">
        <v>2760</v>
      </c>
      <c r="B19">
        <v>1E-3</v>
      </c>
      <c r="C19" t="s">
        <v>4422</v>
      </c>
      <c r="D19" t="str">
        <f>VLOOKUP(C19,'MASTER KEY'!$A$2:$B$2986,2,FALSE)</f>
        <v>Diploneis chersonensis</v>
      </c>
    </row>
    <row r="20" spans="1:4">
      <c r="A20" t="s">
        <v>2796</v>
      </c>
      <c r="B20">
        <v>1E-3</v>
      </c>
      <c r="C20" t="s">
        <v>4473</v>
      </c>
      <c r="D20" t="str">
        <f>VLOOKUP(C20,'MASTER KEY'!$A$2:$B$2986,2,FALSE)</f>
        <v>Eucampia cornuta</v>
      </c>
    </row>
    <row r="21" spans="1:4">
      <c r="A21" t="s">
        <v>2876</v>
      </c>
      <c r="B21">
        <v>1E-3</v>
      </c>
      <c r="C21" t="s">
        <v>4573</v>
      </c>
      <c r="D21" t="str">
        <f>VLOOKUP(C21,'MASTER KEY'!$A$2:$B$2986,2,FALSE)</f>
        <v>Grammatophora marina</v>
      </c>
    </row>
    <row r="22" spans="1:4">
      <c r="A22" t="s">
        <v>3001</v>
      </c>
      <c r="B22">
        <v>1E-3</v>
      </c>
      <c r="C22" t="s">
        <v>4745</v>
      </c>
      <c r="D22" t="str">
        <f>VLOOKUP(C22,'MASTER KEY'!$A$2:$B$2986,2,FALSE)</f>
        <v>Leptocylindrus danicus</v>
      </c>
    </row>
    <row r="23" spans="1:4">
      <c r="A23" t="s">
        <v>3003</v>
      </c>
      <c r="B23">
        <v>1E-3</v>
      </c>
      <c r="C23" t="s">
        <v>4747</v>
      </c>
      <c r="D23" t="str">
        <f>VLOOKUP(C23,'MASTER KEY'!$A$2:$B$2986,2,FALSE)</f>
        <v>Leptocylindrus minimus</v>
      </c>
    </row>
    <row r="24" spans="1:4">
      <c r="A24" t="s">
        <v>3065</v>
      </c>
      <c r="B24">
        <v>1E-3</v>
      </c>
      <c r="C24" t="s">
        <v>4845</v>
      </c>
      <c r="D24" t="str">
        <f>VLOOKUP(C24,'MASTER KEY'!$A$2:$B$2986,2,FALSE)</f>
        <v>Navicula robertsiana</v>
      </c>
    </row>
    <row r="25" spans="1:4">
      <c r="A25" t="s">
        <v>7505</v>
      </c>
      <c r="B25">
        <v>1E-3</v>
      </c>
      <c r="C25" t="s">
        <v>4884</v>
      </c>
      <c r="D25" t="str">
        <f>VLOOKUP(C25,'MASTER KEY'!$A$2:$B$2986,2,FALSE)</f>
        <v>Navicula spp 0038</v>
      </c>
    </row>
    <row r="26" spans="1:4">
      <c r="A26" t="s">
        <v>3123</v>
      </c>
      <c r="B26">
        <v>1E-3</v>
      </c>
      <c r="C26" t="s">
        <v>4916</v>
      </c>
      <c r="D26" t="str">
        <f>VLOOKUP(C26,'MASTER KEY'!$A$2:$B$2986,2,FALSE)</f>
        <v>Nitzschia seriata</v>
      </c>
    </row>
    <row r="27" spans="1:4">
      <c r="A27" t="s">
        <v>7522</v>
      </c>
      <c r="B27">
        <v>1E-3</v>
      </c>
      <c r="C27" t="s">
        <v>4916</v>
      </c>
      <c r="D27" t="str">
        <f>VLOOKUP(C27,'MASTER KEY'!$A$2:$B$2986,2,FALSE)</f>
        <v>Nitzschia seriata</v>
      </c>
    </row>
    <row r="28" spans="1:4">
      <c r="A28" t="s">
        <v>3280</v>
      </c>
      <c r="B28">
        <v>1E-3</v>
      </c>
      <c r="C28" t="s">
        <v>5119</v>
      </c>
      <c r="D28" t="str">
        <f>VLOOKUP(C28,'MASTER KEY'!$A$2:$B$2986,2,FALSE)</f>
        <v>Pleurosigma salinarum</v>
      </c>
    </row>
    <row r="29" spans="1:4">
      <c r="A29" t="s">
        <v>3349</v>
      </c>
      <c r="B29">
        <v>1E-3</v>
      </c>
      <c r="C29" t="s">
        <v>5200</v>
      </c>
      <c r="D29" t="str">
        <f>VLOOKUP(C29,'MASTER KEY'!$A$2:$B$2986,2,FALSE)</f>
        <v>Prorocentrum lima</v>
      </c>
    </row>
    <row r="30" spans="1:4">
      <c r="A30" t="s">
        <v>3351</v>
      </c>
      <c r="B30">
        <v>1E-3</v>
      </c>
      <c r="C30" t="s">
        <v>5202</v>
      </c>
      <c r="D30" t="str">
        <f>VLOOKUP(C30,'MASTER KEY'!$A$2:$B$2986,2,FALSE)</f>
        <v>Prorocentrum micans</v>
      </c>
    </row>
    <row r="31" spans="1:4">
      <c r="A31" t="s">
        <v>3374</v>
      </c>
      <c r="B31">
        <v>1E-3</v>
      </c>
      <c r="C31" t="s">
        <v>6807</v>
      </c>
      <c r="D31" t="str">
        <f>VLOOKUP(C31,'MASTER KEY'!$A$2:$B$2986,2,FALSE)</f>
        <v>Protoperidinium roseum</v>
      </c>
    </row>
    <row r="32" spans="1:4">
      <c r="A32" t="s">
        <v>7523</v>
      </c>
      <c r="B32">
        <v>1E-3</v>
      </c>
      <c r="C32" t="s">
        <v>6808</v>
      </c>
      <c r="D32" t="str">
        <f>VLOOKUP(C32,'MASTER KEY'!$A$2:$B$2986,2,FALSE)</f>
        <v>Protoperidinium spp 0001</v>
      </c>
    </row>
    <row r="33" spans="1:4">
      <c r="A33" t="s">
        <v>3394</v>
      </c>
      <c r="B33">
        <v>1E-3</v>
      </c>
      <c r="C33" t="s">
        <v>6828</v>
      </c>
      <c r="D33" t="str">
        <f>VLOOKUP(C33,'MASTER KEY'!$A$2:$B$2986,2,FALSE)</f>
        <v>Protoperidinium steinii</v>
      </c>
    </row>
    <row r="34" spans="1:4">
      <c r="A34" t="s">
        <v>7524</v>
      </c>
      <c r="B34">
        <v>1E-3</v>
      </c>
      <c r="C34" t="s">
        <v>6929</v>
      </c>
      <c r="D34" t="str">
        <f>VLOOKUP(C34,'MASTER KEY'!$A$2:$B$2986,2,FALSE)</f>
        <v>Rhizosolenia spp 0011</v>
      </c>
    </row>
    <row r="35" spans="1:4">
      <c r="A35" t="s">
        <v>7525</v>
      </c>
      <c r="B35">
        <v>1E-3</v>
      </c>
      <c r="C35" t="s">
        <v>6965</v>
      </c>
      <c r="D35" t="str">
        <f>VLOOKUP(C35,'MASTER KEY'!$A$2:$B$2986,2,FALSE)</f>
        <v>Scrippsiella trochoidea</v>
      </c>
    </row>
    <row r="36" spans="1:4">
      <c r="A36" t="s">
        <v>3544</v>
      </c>
      <c r="B36">
        <v>1E-3</v>
      </c>
      <c r="C36" t="s">
        <v>7053</v>
      </c>
      <c r="D36" t="str">
        <f>VLOOKUP(C36,'MASTER KEY'!$A$2:$B$2986,2,FALSE)</f>
        <v>Thalassionema frauenfeldii</v>
      </c>
    </row>
    <row r="37" spans="1:4">
      <c r="A37" t="s">
        <v>3545</v>
      </c>
      <c r="B37">
        <v>1E-3</v>
      </c>
      <c r="C37" t="s">
        <v>7055</v>
      </c>
      <c r="D37" t="str">
        <f>VLOOKUP(C37,'MASTER KEY'!$A$2:$B$2986,2,FALSE)</f>
        <v>Thalassionema nitzschiodes</v>
      </c>
    </row>
    <row r="38" spans="1:4">
      <c r="A38" t="s">
        <v>3551</v>
      </c>
      <c r="B38">
        <v>1E-3</v>
      </c>
      <c r="C38" t="s">
        <v>7062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109375" defaultRowHeight="15"/>
  <cols>
    <col min="1" max="1" width="25.140625" customWidth="1"/>
    <col min="9" max="9" width="24.42578125" bestFit="1" customWidth="1"/>
    <col min="10" max="10" width="29.14062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2547</v>
      </c>
      <c r="B2">
        <v>1E-3</v>
      </c>
      <c r="C2" t="s">
        <v>4175</v>
      </c>
      <c r="D2" t="str">
        <f>VLOOKUP(C2,'MASTER KEY'!$A$2:$B$2986,2,FALSE)</f>
        <v>Cocconeis heteroidea</v>
      </c>
    </row>
    <row r="3" spans="1:4">
      <c r="A3" t="s">
        <v>2644</v>
      </c>
      <c r="B3">
        <v>1E-3</v>
      </c>
      <c r="C3" t="s">
        <v>4296</v>
      </c>
      <c r="D3" t="str">
        <f>VLOOKUP(C3,'MASTER KEY'!$A$2:$B$2986,2,FALSE)</f>
        <v>Cylindrotheca closterium</v>
      </c>
    </row>
    <row r="4" spans="1:4">
      <c r="A4" t="s">
        <v>2680</v>
      </c>
      <c r="B4">
        <v>1E-3</v>
      </c>
      <c r="C4" t="s">
        <v>4337</v>
      </c>
      <c r="D4" t="str">
        <f>VLOOKUP(C4,'MASTER KEY'!$A$2:$B$2986,2,FALSE)</f>
        <v>Dictyocha octonaria</v>
      </c>
    </row>
    <row r="5" spans="1:4">
      <c r="A5" t="s">
        <v>7526</v>
      </c>
      <c r="B5">
        <v>1E-3</v>
      </c>
      <c r="C5" t="s">
        <v>4390</v>
      </c>
      <c r="D5" t="str">
        <f>VLOOKUP(C5,'MASTER KEY'!$A$2:$B$2986,2,FALSE)</f>
        <v>Dinoflagellate spp 0040</v>
      </c>
    </row>
    <row r="6" spans="1:4">
      <c r="A6" t="s">
        <v>2760</v>
      </c>
      <c r="B6">
        <v>1E-3</v>
      </c>
      <c r="C6" t="s">
        <v>4422</v>
      </c>
      <c r="D6" t="str">
        <f>VLOOKUP(C6,'MASTER KEY'!$A$2:$B$2986,2,FALSE)</f>
        <v>Diploneis chersonensis</v>
      </c>
    </row>
    <row r="7" spans="1:4">
      <c r="A7" t="s">
        <v>3001</v>
      </c>
      <c r="B7">
        <v>1E-3</v>
      </c>
      <c r="C7" t="s">
        <v>4745</v>
      </c>
      <c r="D7" t="str">
        <f>VLOOKUP(C7,'MASTER KEY'!$A$2:$B$2986,2,FALSE)</f>
        <v>Leptocylindrus danicus</v>
      </c>
    </row>
    <row r="8" spans="1:4">
      <c r="A8" t="s">
        <v>5704</v>
      </c>
      <c r="B8">
        <v>1E-3</v>
      </c>
      <c r="C8" t="s">
        <v>4758</v>
      </c>
      <c r="D8" t="str">
        <f>VLOOKUP(C8,'MASTER KEY'!$A$2:$B$2986,2,FALSE)</f>
        <v>Licmophora lyngbei</v>
      </c>
    </row>
    <row r="9" spans="1:4">
      <c r="A9" t="s">
        <v>7505</v>
      </c>
      <c r="B9">
        <v>1E-3</v>
      </c>
      <c r="C9" t="s">
        <v>4884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109375" defaultRowHeight="15"/>
  <cols>
    <col min="1" max="1" width="27.140625" customWidth="1"/>
    <col min="15" max="15" width="24.42578125" bestFit="1" customWidth="1"/>
    <col min="16" max="16" width="29.14062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  <c r="G2" s="64"/>
      <c r="H2" s="74"/>
    </row>
    <row r="3" spans="1:8">
      <c r="A3" t="s">
        <v>2457</v>
      </c>
      <c r="B3">
        <v>1E-3</v>
      </c>
      <c r="C3" t="s">
        <v>4045</v>
      </c>
      <c r="D3" t="str">
        <f>VLOOKUP(C3,'MASTER KEY'!$A$2:$B$2986,2,FALSE)</f>
        <v>Chaetoceros socialis</v>
      </c>
      <c r="G3" s="64"/>
      <c r="H3" s="74"/>
    </row>
    <row r="4" spans="1:8">
      <c r="A4" t="s">
        <v>7530</v>
      </c>
      <c r="B4">
        <v>1E-3</v>
      </c>
      <c r="C4" t="s">
        <v>4251</v>
      </c>
      <c r="D4" t="str">
        <f>VLOOKUP(C4,'MASTER KEY'!$A$2:$B$2986,2,FALSE)</f>
        <v>Cryptophyta spp 0002</v>
      </c>
      <c r="G4" s="64"/>
      <c r="H4" s="74"/>
    </row>
    <row r="5" spans="1:8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8">
      <c r="A6" t="s">
        <v>7529</v>
      </c>
      <c r="B6">
        <v>1E-3</v>
      </c>
      <c r="C6" t="s">
        <v>3933</v>
      </c>
      <c r="D6" t="str">
        <f>VLOOKUP(C6,'MASTER KEY'!$A$2:$B$2986,2,FALSE)</f>
        <v>Bacillariophyceae spp 0118</v>
      </c>
    </row>
    <row r="7" spans="1:8">
      <c r="A7" t="s">
        <v>7519</v>
      </c>
      <c r="B7">
        <v>1E-3</v>
      </c>
      <c r="C7" t="s">
        <v>4336</v>
      </c>
      <c r="D7" t="str">
        <f>VLOOKUP(C7,'MASTER KEY'!$A$2:$B$2986,2,FALSE)</f>
        <v>Dictyocha fibula</v>
      </c>
    </row>
    <row r="8" spans="1:8">
      <c r="A8" t="s">
        <v>7520</v>
      </c>
      <c r="B8">
        <v>1E-3</v>
      </c>
      <c r="C8" t="s">
        <v>4388</v>
      </c>
      <c r="D8" t="str">
        <f>VLOOKUP(C8,'MASTER KEY'!$A$2:$B$2986,2,FALSE)</f>
        <v>Dinoflagellate spp 0038</v>
      </c>
    </row>
    <row r="9" spans="1:8">
      <c r="A9" t="s">
        <v>7526</v>
      </c>
      <c r="B9">
        <v>1E-3</v>
      </c>
      <c r="C9" t="s">
        <v>4390</v>
      </c>
      <c r="D9" t="str">
        <f>VLOOKUP(C9,'MASTER KEY'!$A$2:$B$2986,2,FALSE)</f>
        <v>Dinoflagellate spp 0040</v>
      </c>
    </row>
    <row r="10" spans="1:8">
      <c r="A10" t="s">
        <v>2796</v>
      </c>
      <c r="B10">
        <v>1E-3</v>
      </c>
      <c r="C10" t="s">
        <v>4473</v>
      </c>
      <c r="D10" t="str">
        <f>VLOOKUP(C10,'MASTER KEY'!$A$2:$B$2986,2,FALSE)</f>
        <v>Eucampia cornuta</v>
      </c>
    </row>
    <row r="11" spans="1:8">
      <c r="A11" t="s">
        <v>7531</v>
      </c>
      <c r="B11">
        <v>1E-3</v>
      </c>
      <c r="C11" t="s">
        <v>4481</v>
      </c>
      <c r="D11" t="str">
        <f>VLOOKUP(C11,'MASTER KEY'!$A$2:$B$2986,2,FALSE)</f>
        <v>Eucampia spp 0008</v>
      </c>
    </row>
    <row r="12" spans="1:8">
      <c r="A12" t="s">
        <v>2874</v>
      </c>
      <c r="B12">
        <v>1E-3</v>
      </c>
      <c r="C12" t="s">
        <v>4570</v>
      </c>
      <c r="D12" t="str">
        <f>VLOOKUP(C12,'MASTER KEY'!$A$2:$B$2986,2,FALSE)</f>
        <v>Gramatophora marina</v>
      </c>
    </row>
    <row r="13" spans="1:8">
      <c r="A13" t="s">
        <v>3001</v>
      </c>
      <c r="B13">
        <v>1E-3</v>
      </c>
      <c r="C13" t="s">
        <v>4745</v>
      </c>
      <c r="D13" t="str">
        <f>VLOOKUP(C13,'MASTER KEY'!$A$2:$B$2986,2,FALSE)</f>
        <v>Leptocylindrus danicus</v>
      </c>
    </row>
    <row r="14" spans="1:8">
      <c r="A14" t="s">
        <v>3003</v>
      </c>
      <c r="B14">
        <v>1E-3</v>
      </c>
      <c r="C14" t="s">
        <v>4747</v>
      </c>
      <c r="D14" t="str">
        <f>VLOOKUP(C14,'MASTER KEY'!$A$2:$B$2986,2,FALSE)</f>
        <v>Leptocylindrus minimus</v>
      </c>
    </row>
    <row r="15" spans="1:8">
      <c r="A15" t="s">
        <v>3009</v>
      </c>
      <c r="B15">
        <v>1E-3</v>
      </c>
      <c r="C15" t="s">
        <v>4757</v>
      </c>
      <c r="D15" t="str">
        <f>VLOOKUP(C15,'MASTER KEY'!$A$2:$B$2986,2,FALSE)</f>
        <v>Licmophora flabellata</v>
      </c>
    </row>
    <row r="16" spans="1:8">
      <c r="A16" t="s">
        <v>5704</v>
      </c>
      <c r="B16">
        <v>1E-3</v>
      </c>
      <c r="C16" t="s">
        <v>4758</v>
      </c>
      <c r="D16" t="str">
        <f>VLOOKUP(C16,'MASTER KEY'!$A$2:$B$2986,2,FALSE)</f>
        <v>Licmophora lyngbei</v>
      </c>
    </row>
    <row r="17" spans="1:4">
      <c r="A17" t="s">
        <v>7532</v>
      </c>
      <c r="B17">
        <v>1E-3</v>
      </c>
      <c r="C17" t="s">
        <v>4819</v>
      </c>
      <c r="D17" t="str">
        <f>VLOOKUP(C17,'MASTER KEY'!$A$2:$B$2986,2,FALSE)</f>
        <v>Mesoporos perforatus</v>
      </c>
    </row>
    <row r="18" spans="1:4">
      <c r="A18" t="s">
        <v>7505</v>
      </c>
      <c r="B18">
        <v>1E-3</v>
      </c>
      <c r="C18" t="s">
        <v>4884</v>
      </c>
      <c r="D18" t="str">
        <f>VLOOKUP(C18,'MASTER KEY'!$A$2:$B$2986,2,FALSE)</f>
        <v>Navicula spp 0038</v>
      </c>
    </row>
    <row r="19" spans="1:4">
      <c r="A19" t="s">
        <v>3118</v>
      </c>
      <c r="B19">
        <v>1E-3</v>
      </c>
      <c r="C19" t="s">
        <v>4909</v>
      </c>
      <c r="D19" t="str">
        <f>VLOOKUP(C19,'MASTER KEY'!$A$2:$B$2986,2,FALSE)</f>
        <v>Nitzschia longissima</v>
      </c>
    </row>
    <row r="20" spans="1:4">
      <c r="A20" t="s">
        <v>3123</v>
      </c>
      <c r="B20">
        <v>1E-3</v>
      </c>
      <c r="C20" t="s">
        <v>4916</v>
      </c>
      <c r="D20" t="str">
        <f>VLOOKUP(C20,'MASTER KEY'!$A$2:$B$2986,2,FALSE)</f>
        <v>Nitzschia seriata</v>
      </c>
    </row>
    <row r="21" spans="1:4">
      <c r="A21" t="s">
        <v>7522</v>
      </c>
      <c r="B21">
        <v>1E-3</v>
      </c>
      <c r="C21" t="s">
        <v>4916</v>
      </c>
      <c r="D21" t="str">
        <f>VLOOKUP(C21,'MASTER KEY'!$A$2:$B$2986,2,FALSE)</f>
        <v>Nitzschia seriata</v>
      </c>
    </row>
    <row r="22" spans="1:4">
      <c r="A22" t="s">
        <v>3363</v>
      </c>
      <c r="B22">
        <v>1E-3</v>
      </c>
      <c r="C22" t="s">
        <v>5667</v>
      </c>
      <c r="D22" t="str">
        <f>VLOOKUP(C22,'MASTER KEY'!$A$2:$B$2986,2,FALSE)</f>
        <v>Protoeridinium steinii</v>
      </c>
    </row>
    <row r="23" spans="1:4">
      <c r="A23" t="s">
        <v>3462</v>
      </c>
      <c r="B23">
        <v>1E-3</v>
      </c>
      <c r="C23" t="s">
        <v>6916</v>
      </c>
      <c r="D23" t="str">
        <f>VLOOKUP(C23,'MASTER KEY'!$A$2:$B$2986,2,FALSE)</f>
        <v>Rhizosolenia setigera</v>
      </c>
    </row>
    <row r="24" spans="1:4">
      <c r="A24" t="s">
        <v>7525</v>
      </c>
      <c r="B24">
        <v>1E-3</v>
      </c>
      <c r="C24" t="s">
        <v>6965</v>
      </c>
      <c r="D24" t="str">
        <f>VLOOKUP(C24,'MASTER KEY'!$A$2:$B$2986,2,FALSE)</f>
        <v>Scrippsiella trochoidea</v>
      </c>
    </row>
    <row r="25" spans="1:4">
      <c r="A25" t="s">
        <v>6346</v>
      </c>
      <c r="B25">
        <v>1E-3</v>
      </c>
      <c r="C25" t="s">
        <v>7055</v>
      </c>
      <c r="D25" t="str">
        <f>VLOOKUP(C25,'MASTER KEY'!$A$2:$B$2986,2,FALSE)</f>
        <v>Thalassionema nitzschiodes</v>
      </c>
    </row>
    <row r="26" spans="1:4">
      <c r="A26" t="s">
        <v>3556</v>
      </c>
      <c r="B26">
        <v>1E-3</v>
      </c>
      <c r="C26" t="s">
        <v>7069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109375" defaultRowHeight="15"/>
  <cols>
    <col min="7" max="7" width="17" customWidth="1"/>
    <col min="10" max="11" width="20" customWidth="1"/>
    <col min="12" max="12" width="12.285156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2231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2404</v>
      </c>
      <c r="B3">
        <v>1E-3</v>
      </c>
      <c r="C3" t="s">
        <v>7184</v>
      </c>
      <c r="D3" t="str">
        <f>VLOOKUP(C3,'MASTER KEY'!$A$2:$B$2986,2,FALSE)</f>
        <v>Bacillariophyta</v>
      </c>
      <c r="G3" s="64"/>
    </row>
    <row r="4" spans="1:10">
      <c r="A4" s="77" t="s">
        <v>7510</v>
      </c>
      <c r="B4">
        <v>1E-3</v>
      </c>
      <c r="C4" t="s">
        <v>7184</v>
      </c>
      <c r="D4" t="str">
        <f>VLOOKUP(C4,'MASTER KEY'!$A$2:$B$2986,2,FALSE)</f>
        <v>Bacillariophyta</v>
      </c>
      <c r="G4" s="64"/>
    </row>
    <row r="5" spans="1:10">
      <c r="A5" s="77" t="s">
        <v>7511</v>
      </c>
      <c r="B5">
        <v>1E-3</v>
      </c>
      <c r="C5" t="s">
        <v>7184</v>
      </c>
      <c r="D5" t="str">
        <f>VLOOKUP(C5,'MASTER KEY'!$A$2:$B$2986,2,FALSE)</f>
        <v>Bacillariophyta</v>
      </c>
      <c r="G5" s="64"/>
    </row>
    <row r="6" spans="1:10">
      <c r="A6" s="77" t="s">
        <v>7512</v>
      </c>
      <c r="B6">
        <v>1E-3</v>
      </c>
      <c r="C6" t="s">
        <v>7184</v>
      </c>
      <c r="D6" t="str">
        <f>VLOOKUP(C6,'MASTER KEY'!$A$2:$B$2986,2,FALSE)</f>
        <v>Bacillariophyta</v>
      </c>
      <c r="G6" s="64"/>
    </row>
    <row r="7" spans="1:10">
      <c r="A7" s="77" t="s">
        <v>7513</v>
      </c>
      <c r="B7">
        <v>1E-3</v>
      </c>
      <c r="C7" t="s">
        <v>7184</v>
      </c>
      <c r="D7" t="str">
        <f>VLOOKUP(C7,'MASTER KEY'!$A$2:$B$2986,2,FALSE)</f>
        <v>Bacillariophyta</v>
      </c>
      <c r="G7" s="64"/>
    </row>
    <row r="8" spans="1:10">
      <c r="A8" s="77" t="s">
        <v>7514</v>
      </c>
      <c r="B8">
        <v>1E-3</v>
      </c>
      <c r="C8" t="s">
        <v>7184</v>
      </c>
      <c r="D8" t="str">
        <f>VLOOKUP(C8,'MASTER KEY'!$A$2:$B$2986,2,FALSE)</f>
        <v>Bacillariophyta</v>
      </c>
      <c r="G8" s="64"/>
    </row>
    <row r="9" spans="1:10">
      <c r="A9" s="77" t="s">
        <v>7515</v>
      </c>
      <c r="B9">
        <v>1E-3</v>
      </c>
      <c r="C9" t="s">
        <v>7184</v>
      </c>
      <c r="D9" t="str">
        <f>VLOOKUP(C9,'MASTER KEY'!$A$2:$B$2986,2,FALSE)</f>
        <v>Bacillariophyta</v>
      </c>
      <c r="G9" s="64"/>
    </row>
    <row r="10" spans="1:10">
      <c r="A10" s="77" t="s">
        <v>7516</v>
      </c>
      <c r="B10">
        <v>1E-3</v>
      </c>
      <c r="C10" t="s">
        <v>7184</v>
      </c>
      <c r="D10" t="str">
        <f>VLOOKUP(C10,'MASTER KEY'!$A$2:$B$2986,2,FALSE)</f>
        <v>Bacillariophyta</v>
      </c>
      <c r="G10" s="64"/>
    </row>
    <row r="11" spans="1:10">
      <c r="A11" s="77" t="s">
        <v>7517</v>
      </c>
      <c r="B11">
        <v>1E-3</v>
      </c>
      <c r="C11" t="s">
        <v>7184</v>
      </c>
      <c r="D11" t="str">
        <f>VLOOKUP(C11,'MASTER KEY'!$A$2:$B$2986,2,FALSE)</f>
        <v>Bacillariophyta</v>
      </c>
      <c r="G11" s="64"/>
    </row>
    <row r="12" spans="1:10">
      <c r="A12" s="77" t="s">
        <v>2644</v>
      </c>
      <c r="B12">
        <v>1E-3</v>
      </c>
      <c r="C12" t="s">
        <v>7184</v>
      </c>
      <c r="D12" t="str">
        <f>VLOOKUP(C12,'MASTER KEY'!$A$2:$B$2986,2,FALSE)</f>
        <v>Bacillariophyta</v>
      </c>
      <c r="G12" s="64"/>
    </row>
    <row r="13" spans="1:10">
      <c r="A13" s="77" t="s">
        <v>7518</v>
      </c>
      <c r="B13">
        <v>1E-3</v>
      </c>
      <c r="C13" t="s">
        <v>7184</v>
      </c>
      <c r="D13" t="str">
        <f>VLOOKUP(C13,'MASTER KEY'!$A$2:$B$2986,2,FALSE)</f>
        <v>Bacillariophyta</v>
      </c>
      <c r="G13" s="64"/>
    </row>
    <row r="14" spans="1:10">
      <c r="A14" s="77" t="s">
        <v>2760</v>
      </c>
      <c r="B14">
        <v>1E-3</v>
      </c>
      <c r="C14" t="s">
        <v>7184</v>
      </c>
      <c r="D14" t="str">
        <f>VLOOKUP(C14,'MASTER KEY'!$A$2:$B$2986,2,FALSE)</f>
        <v>Bacillariophyta</v>
      </c>
      <c r="G14" s="64"/>
    </row>
    <row r="15" spans="1:10">
      <c r="A15" s="77" t="s">
        <v>2796</v>
      </c>
      <c r="B15">
        <v>1E-3</v>
      </c>
      <c r="C15" t="s">
        <v>7184</v>
      </c>
      <c r="D15" t="str">
        <f>VLOOKUP(C15,'MASTER KEY'!$A$2:$B$2986,2,FALSE)</f>
        <v>Bacillariophyta</v>
      </c>
      <c r="G15" s="64"/>
    </row>
    <row r="16" spans="1:10">
      <c r="A16" s="77" t="s">
        <v>2876</v>
      </c>
      <c r="B16">
        <v>1E-3</v>
      </c>
      <c r="C16" t="s">
        <v>7184</v>
      </c>
      <c r="D16" t="str">
        <f>VLOOKUP(C16,'MASTER KEY'!$A$2:$B$2986,2,FALSE)</f>
        <v>Bacillariophyta</v>
      </c>
      <c r="G16" s="64"/>
    </row>
    <row r="17" spans="1:10">
      <c r="A17" s="77" t="s">
        <v>3001</v>
      </c>
      <c r="B17">
        <v>1E-3</v>
      </c>
      <c r="C17" t="s">
        <v>7184</v>
      </c>
      <c r="D17" t="str">
        <f>VLOOKUP(C17,'MASTER KEY'!$A$2:$B$2986,2,FALSE)</f>
        <v>Bacillariophyta</v>
      </c>
      <c r="G17" s="64"/>
    </row>
    <row r="18" spans="1:10">
      <c r="A18" s="77" t="s">
        <v>3003</v>
      </c>
      <c r="B18">
        <v>1E-3</v>
      </c>
      <c r="C18" t="s">
        <v>7184</v>
      </c>
      <c r="D18" t="str">
        <f>VLOOKUP(C18,'MASTER KEY'!$A$2:$B$2986,2,FALSE)</f>
        <v>Bacillariophyta</v>
      </c>
      <c r="G18" s="64"/>
    </row>
    <row r="19" spans="1:10">
      <c r="A19" s="77" t="s">
        <v>3065</v>
      </c>
      <c r="B19">
        <v>1E-3</v>
      </c>
      <c r="C19" t="s">
        <v>7184</v>
      </c>
      <c r="D19" t="str">
        <f>VLOOKUP(C19,'MASTER KEY'!$A$2:$B$2986,2,FALSE)</f>
        <v>Bacillariophyta</v>
      </c>
      <c r="G19" s="64"/>
    </row>
    <row r="20" spans="1:10">
      <c r="A20" s="77" t="s">
        <v>7505</v>
      </c>
      <c r="B20">
        <v>1E-3</v>
      </c>
      <c r="C20" t="s">
        <v>7184</v>
      </c>
      <c r="D20" t="str">
        <f>VLOOKUP(C20,'MASTER KEY'!$A$2:$B$2986,2,FALSE)</f>
        <v>Bacillariophyta</v>
      </c>
      <c r="G20" s="64"/>
    </row>
    <row r="21" spans="1:10">
      <c r="A21" s="77" t="s">
        <v>3123</v>
      </c>
      <c r="B21">
        <v>1E-3</v>
      </c>
      <c r="C21" t="s">
        <v>7184</v>
      </c>
      <c r="D21" t="str">
        <f>VLOOKUP(C21,'MASTER KEY'!$A$2:$B$2986,2,FALSE)</f>
        <v>Bacillariophyta</v>
      </c>
      <c r="G21" s="64"/>
    </row>
    <row r="22" spans="1:10">
      <c r="A22" s="77" t="s">
        <v>7522</v>
      </c>
      <c r="B22">
        <v>1E-3</v>
      </c>
      <c r="C22" t="s">
        <v>7184</v>
      </c>
      <c r="D22" t="str">
        <f>VLOOKUP(C22,'MASTER KEY'!$A$2:$B$2986,2,FALSE)</f>
        <v>Bacillariophyta</v>
      </c>
      <c r="G22" s="64"/>
    </row>
    <row r="23" spans="1:10">
      <c r="A23" s="77" t="s">
        <v>3280</v>
      </c>
      <c r="B23">
        <v>1E-3</v>
      </c>
      <c r="C23" t="s">
        <v>7184</v>
      </c>
      <c r="D23" t="str">
        <f>VLOOKUP(C23,'MASTER KEY'!$A$2:$B$2986,2,FALSE)</f>
        <v>Bacillariophyta</v>
      </c>
      <c r="G23" s="64"/>
    </row>
    <row r="24" spans="1:10">
      <c r="A24" s="77" t="s">
        <v>7524</v>
      </c>
      <c r="B24">
        <v>1E-3</v>
      </c>
      <c r="C24" t="s">
        <v>7184</v>
      </c>
      <c r="D24" t="str">
        <f>VLOOKUP(C24,'MASTER KEY'!$A$2:$B$2986,2,FALSE)</f>
        <v>Bacillariophyta</v>
      </c>
      <c r="G24" s="64"/>
    </row>
    <row r="25" spans="1:10">
      <c r="A25" s="77" t="s">
        <v>3544</v>
      </c>
      <c r="B25">
        <v>1E-3</v>
      </c>
      <c r="C25" t="s">
        <v>7184</v>
      </c>
      <c r="D25" t="str">
        <f>VLOOKUP(C25,'MASTER KEY'!$A$2:$B$2986,2,FALSE)</f>
        <v>Bacillariophyta</v>
      </c>
      <c r="G25" s="64"/>
    </row>
    <row r="26" spans="1:10">
      <c r="A26" s="77" t="s">
        <v>3545</v>
      </c>
      <c r="B26">
        <v>1E-3</v>
      </c>
      <c r="C26" t="s">
        <v>7184</v>
      </c>
      <c r="D26" t="str">
        <f>VLOOKUP(C26,'MASTER KEY'!$A$2:$B$2986,2,FALSE)</f>
        <v>Bacillariophyta</v>
      </c>
      <c r="G26" s="64"/>
    </row>
    <row r="27" spans="1:10">
      <c r="A27" s="77" t="s">
        <v>3551</v>
      </c>
      <c r="B27">
        <v>1E-3</v>
      </c>
      <c r="C27" t="s">
        <v>7184</v>
      </c>
      <c r="D27" t="str">
        <f>VLOOKUP(C27,'MASTER KEY'!$A$2:$B$2986,2,FALSE)</f>
        <v>Bacillariophyta</v>
      </c>
      <c r="G27" s="64"/>
    </row>
    <row r="28" spans="1:10">
      <c r="A28" s="77" t="s">
        <v>7519</v>
      </c>
      <c r="B28">
        <v>1E-3</v>
      </c>
      <c r="C28" t="s">
        <v>7193</v>
      </c>
      <c r="D28" t="str">
        <f>VLOOKUP(C28,'MASTER KEY'!$A$2:$B$2986,2,FALSE)</f>
        <v>Ochrophyta</v>
      </c>
      <c r="G28" s="64" t="s">
        <v>5651</v>
      </c>
      <c r="H28">
        <v>1E-3</v>
      </c>
      <c r="I28" t="s">
        <v>7193</v>
      </c>
      <c r="J28" t="str">
        <f>VLOOKUP(I28,'MASTER KEY'!$A$2:$B$2986,2,FALSE)</f>
        <v>Ochrophyta</v>
      </c>
    </row>
    <row r="29" spans="1:10">
      <c r="A29" s="78" t="s">
        <v>2680</v>
      </c>
      <c r="B29">
        <v>1E-3</v>
      </c>
      <c r="C29" t="s">
        <v>7193</v>
      </c>
      <c r="D29" t="str">
        <f>VLOOKUP(C29,'MASTER KEY'!$A$2:$B$2986,2,FALSE)</f>
        <v>Ochrophyta</v>
      </c>
      <c r="G29" s="64"/>
    </row>
    <row r="30" spans="1:10">
      <c r="A30" s="77" t="s">
        <v>2414</v>
      </c>
      <c r="B30">
        <v>1E-3</v>
      </c>
      <c r="C30" t="s">
        <v>7192</v>
      </c>
      <c r="D30" t="str">
        <f>VLOOKUP(C30,'MASTER KEY'!$A$2:$B$2986,2,FALSE)</f>
        <v>Dinophyta</v>
      </c>
      <c r="G30" s="64" t="s">
        <v>7527</v>
      </c>
      <c r="H30">
        <v>1E-3</v>
      </c>
      <c r="I30" t="s">
        <v>7192</v>
      </c>
      <c r="J30" t="str">
        <f>VLOOKUP(I30,'MASTER KEY'!$A$2:$B$2986,2,FALSE)</f>
        <v>Dinophyta</v>
      </c>
    </row>
    <row r="31" spans="1:10">
      <c r="A31" s="77" t="s">
        <v>7520</v>
      </c>
      <c r="B31">
        <v>1E-3</v>
      </c>
      <c r="C31" t="s">
        <v>7192</v>
      </c>
      <c r="D31" t="str">
        <f>VLOOKUP(C31,'MASTER KEY'!$A$2:$B$2986,2,FALSE)</f>
        <v>Dinophyta</v>
      </c>
    </row>
    <row r="32" spans="1:10">
      <c r="A32" s="77" t="s">
        <v>7521</v>
      </c>
      <c r="B32">
        <v>1E-3</v>
      </c>
      <c r="C32" t="s">
        <v>7192</v>
      </c>
      <c r="D32" t="str">
        <f>VLOOKUP(C32,'MASTER KEY'!$A$2:$B$2986,2,FALSE)</f>
        <v>Dinophyta</v>
      </c>
    </row>
    <row r="33" spans="1:4">
      <c r="A33" s="77" t="s">
        <v>3349</v>
      </c>
      <c r="B33">
        <v>1E-3</v>
      </c>
      <c r="C33" t="s">
        <v>7192</v>
      </c>
      <c r="D33" t="str">
        <f>VLOOKUP(C33,'MASTER KEY'!$A$2:$B$2986,2,FALSE)</f>
        <v>Dinophyta</v>
      </c>
    </row>
    <row r="34" spans="1:4">
      <c r="A34" s="77" t="s">
        <v>3351</v>
      </c>
      <c r="B34">
        <v>1E-3</v>
      </c>
      <c r="C34" t="s">
        <v>7192</v>
      </c>
      <c r="D34" t="str">
        <f>VLOOKUP(C34,'MASTER KEY'!$A$2:$B$2986,2,FALSE)</f>
        <v>Dinophyta</v>
      </c>
    </row>
    <row r="35" spans="1:4">
      <c r="A35" s="77" t="s">
        <v>3374</v>
      </c>
      <c r="B35">
        <v>1E-3</v>
      </c>
      <c r="C35" t="s">
        <v>7192</v>
      </c>
      <c r="D35" t="str">
        <f>VLOOKUP(C35,'MASTER KEY'!$A$2:$B$2986,2,FALSE)</f>
        <v>Dinophyta</v>
      </c>
    </row>
    <row r="36" spans="1:4">
      <c r="A36" s="77" t="s">
        <v>7523</v>
      </c>
      <c r="B36">
        <v>1E-3</v>
      </c>
      <c r="C36" t="s">
        <v>7192</v>
      </c>
      <c r="D36" t="str">
        <f>VLOOKUP(C36,'MASTER KEY'!$A$2:$B$2986,2,FALSE)</f>
        <v>Dinophyta</v>
      </c>
    </row>
    <row r="37" spans="1:4">
      <c r="A37" s="77" t="s">
        <v>3394</v>
      </c>
      <c r="B37">
        <v>1E-3</v>
      </c>
      <c r="C37" t="s">
        <v>7192</v>
      </c>
      <c r="D37" t="str">
        <f>VLOOKUP(C37,'MASTER KEY'!$A$2:$B$2986,2,FALSE)</f>
        <v>Dinophyta</v>
      </c>
    </row>
    <row r="38" spans="1:4">
      <c r="A38" s="77" t="s">
        <v>7525</v>
      </c>
      <c r="B38">
        <v>1E-3</v>
      </c>
      <c r="C38" t="s">
        <v>7192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109375" defaultRowHeight="15"/>
  <cols>
    <col min="7" max="7" width="20.28515625" customWidth="1"/>
    <col min="10" max="11" width="20" customWidth="1"/>
    <col min="12" max="12" width="12.285156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2547</v>
      </c>
      <c r="B2" s="74">
        <v>1E-3</v>
      </c>
      <c r="C2" t="s">
        <v>7184</v>
      </c>
      <c r="D2" t="str">
        <f>VLOOKUP(C2,'MASTER KEY'!$A$2:$B$2986,2,FALSE)</f>
        <v>Bacillariophyta</v>
      </c>
      <c r="G2" s="64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  <c r="K2" s="72"/>
      <c r="L2" s="73"/>
    </row>
    <row r="3" spans="1:12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 s="74">
        <v>1E-3</v>
      </c>
      <c r="I3" t="s">
        <v>7193</v>
      </c>
      <c r="J3" t="str">
        <f>VLOOKUP(I3,'MASTER KEY'!$A$2:$B$2986,2,FALSE)</f>
        <v>Ochrophyta</v>
      </c>
    </row>
    <row r="4" spans="1:12">
      <c r="A4" s="77" t="s">
        <v>2760</v>
      </c>
      <c r="B4" s="74">
        <v>1E-3</v>
      </c>
      <c r="C4" t="s">
        <v>7184</v>
      </c>
      <c r="D4" t="str">
        <f>VLOOKUP(C4,'MASTER KEY'!$A$2:$B$2986,2,FALSE)</f>
        <v>Bacillariophyta</v>
      </c>
      <c r="G4" s="64" t="s">
        <v>7527</v>
      </c>
      <c r="H4" s="74">
        <v>1E-3</v>
      </c>
      <c r="I4" t="s">
        <v>7192</v>
      </c>
      <c r="J4" t="str">
        <f>VLOOKUP(I4,'MASTER KEY'!$A$2:$B$2986,2,FALSE)</f>
        <v>Dinophyta</v>
      </c>
    </row>
    <row r="5" spans="1:12">
      <c r="A5" s="77" t="s">
        <v>3001</v>
      </c>
      <c r="B5" s="74">
        <v>1E-3</v>
      </c>
      <c r="C5" t="s">
        <v>7184</v>
      </c>
      <c r="D5" t="str">
        <f>VLOOKUP(C5,'MASTER KEY'!$A$2:$B$2986,2,FALSE)</f>
        <v>Bacillariophyta</v>
      </c>
      <c r="J5" s="72"/>
      <c r="L5" s="64"/>
    </row>
    <row r="6" spans="1:12">
      <c r="A6" s="77" t="s">
        <v>5704</v>
      </c>
      <c r="B6" s="74">
        <v>1E-3</v>
      </c>
      <c r="C6" t="s">
        <v>7184</v>
      </c>
      <c r="D6" t="str">
        <f>VLOOKUP(C6,'MASTER KEY'!$A$2:$B$2986,2,FALSE)</f>
        <v>Bacillariophyta</v>
      </c>
      <c r="J6" s="72"/>
    </row>
    <row r="7" spans="1:12">
      <c r="A7" s="77" t="s">
        <v>7505</v>
      </c>
      <c r="B7" s="74">
        <v>1E-3</v>
      </c>
      <c r="C7" t="s">
        <v>7184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2680</v>
      </c>
      <c r="B8" s="74">
        <v>1E-3</v>
      </c>
      <c r="C8" t="s">
        <v>7193</v>
      </c>
      <c r="D8" t="str">
        <f>VLOOKUP(C8,'MASTER KEY'!$A$2:$B$2986,2,FALSE)</f>
        <v>Ochrophyta</v>
      </c>
      <c r="K8" s="64"/>
      <c r="L8" s="64"/>
    </row>
    <row r="9" spans="1:12">
      <c r="A9" s="77" t="s">
        <v>7526</v>
      </c>
      <c r="B9" s="74">
        <v>1E-3</v>
      </c>
      <c r="C9" t="s">
        <v>7192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workbookViewId="0">
      <selection activeCell="C28" sqref="C28"/>
    </sheetView>
  </sheetViews>
  <sheetFormatPr defaultColWidth="8.7109375" defaultRowHeight="15"/>
  <cols>
    <col min="1" max="1" width="23.425781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2457</v>
      </c>
      <c r="B2" s="74">
        <v>1E-3</v>
      </c>
      <c r="C2" t="s">
        <v>7184</v>
      </c>
      <c r="D2" t="str">
        <f>VLOOKUP(C2,'MASTER KEY'!$A$2:$B$2986,2,FALSE)</f>
        <v>Bacillariophyta</v>
      </c>
      <c r="F2" s="64"/>
      <c r="G2" s="206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F3" s="64"/>
      <c r="G3" s="206"/>
      <c r="H3" s="74"/>
    </row>
    <row r="4" spans="1:10">
      <c r="A4" s="77" t="s">
        <v>7529</v>
      </c>
      <c r="B4" s="74">
        <v>1E-3</v>
      </c>
      <c r="C4" t="s">
        <v>7184</v>
      </c>
      <c r="D4" t="str">
        <f>VLOOKUP(C4,'MASTER KEY'!$A$2:$B$2986,2,FALSE)</f>
        <v>Bacillariophyta</v>
      </c>
      <c r="F4" s="64"/>
      <c r="G4" s="206"/>
      <c r="H4" s="74"/>
    </row>
    <row r="5" spans="1:10">
      <c r="A5" s="77" t="s">
        <v>2796</v>
      </c>
      <c r="B5" s="74">
        <v>1E-3</v>
      </c>
      <c r="C5" t="s">
        <v>7184</v>
      </c>
      <c r="D5" t="str">
        <f>VLOOKUP(C5,'MASTER KEY'!$A$2:$B$2986,2,FALSE)</f>
        <v>Bacillariophyta</v>
      </c>
      <c r="G5" s="206"/>
      <c r="H5" s="74"/>
    </row>
    <row r="6" spans="1:10">
      <c r="A6" s="77" t="s">
        <v>7531</v>
      </c>
      <c r="B6" s="74">
        <v>1E-3</v>
      </c>
      <c r="C6" t="s">
        <v>7184</v>
      </c>
      <c r="D6" t="str">
        <f>VLOOKUP(C6,'MASTER KEY'!$A$2:$B$2986,2,FALSE)</f>
        <v>Bacillariophyta</v>
      </c>
      <c r="G6" s="206"/>
      <c r="H6" s="74"/>
    </row>
    <row r="7" spans="1:10">
      <c r="A7" s="77" t="s">
        <v>2874</v>
      </c>
      <c r="B7" s="74">
        <v>1E-3</v>
      </c>
      <c r="C7" t="s">
        <v>7184</v>
      </c>
      <c r="D7" t="str">
        <f>VLOOKUP(C7,'MASTER KEY'!$A$2:$B$2986,2,FALSE)</f>
        <v>Bacillariophyta</v>
      </c>
      <c r="G7" s="206"/>
      <c r="H7" s="74"/>
    </row>
    <row r="8" spans="1:10">
      <c r="A8" s="77" t="s">
        <v>3001</v>
      </c>
      <c r="B8" s="74">
        <v>1E-3</v>
      </c>
      <c r="C8" t="s">
        <v>7184</v>
      </c>
      <c r="D8" t="str">
        <f>VLOOKUP(C8,'MASTER KEY'!$A$2:$B$2986,2,FALSE)</f>
        <v>Bacillariophyta</v>
      </c>
      <c r="G8" s="206"/>
      <c r="H8" s="74"/>
    </row>
    <row r="9" spans="1:10">
      <c r="A9" s="77" t="s">
        <v>3003</v>
      </c>
      <c r="B9" s="74">
        <v>1E-3</v>
      </c>
      <c r="C9" t="s">
        <v>7184</v>
      </c>
      <c r="D9" t="str">
        <f>VLOOKUP(C9,'MASTER KEY'!$A$2:$B$2986,2,FALSE)</f>
        <v>Bacillariophyta</v>
      </c>
      <c r="G9" s="206"/>
      <c r="H9" s="74"/>
    </row>
    <row r="10" spans="1:10">
      <c r="A10" s="77" t="s">
        <v>3009</v>
      </c>
      <c r="B10" s="74">
        <v>1E-3</v>
      </c>
      <c r="C10" t="s">
        <v>7184</v>
      </c>
      <c r="D10" t="str">
        <f>VLOOKUP(C10,'MASTER KEY'!$A$2:$B$2986,2,FALSE)</f>
        <v>Bacillariophyta</v>
      </c>
      <c r="G10" s="206"/>
      <c r="H10" s="74"/>
    </row>
    <row r="11" spans="1:10">
      <c r="A11" s="77" t="s">
        <v>5704</v>
      </c>
      <c r="B11" s="74">
        <v>1E-3</v>
      </c>
      <c r="C11" t="s">
        <v>7184</v>
      </c>
      <c r="D11" t="str">
        <f>VLOOKUP(C11,'MASTER KEY'!$A$2:$B$2986,2,FALSE)</f>
        <v>Bacillariophyta</v>
      </c>
      <c r="G11" s="206"/>
      <c r="H11" s="74"/>
    </row>
    <row r="12" spans="1:10">
      <c r="A12" s="77" t="s">
        <v>7505</v>
      </c>
      <c r="B12" s="74">
        <v>1E-3</v>
      </c>
      <c r="C12" t="s">
        <v>7184</v>
      </c>
      <c r="D12" t="str">
        <f>VLOOKUP(C12,'MASTER KEY'!$A$2:$B$2986,2,FALSE)</f>
        <v>Bacillariophyta</v>
      </c>
      <c r="G12" s="206"/>
      <c r="H12" s="74"/>
    </row>
    <row r="13" spans="1:10">
      <c r="A13" s="77" t="s">
        <v>3118</v>
      </c>
      <c r="B13" s="74">
        <v>1E-3</v>
      </c>
      <c r="C13" t="s">
        <v>7184</v>
      </c>
      <c r="D13" t="str">
        <f>VLOOKUP(C13,'MASTER KEY'!$A$2:$B$2986,2,FALSE)</f>
        <v>Bacillariophyta</v>
      </c>
      <c r="G13" s="206"/>
      <c r="H13" s="74"/>
    </row>
    <row r="14" spans="1:10">
      <c r="A14" s="77" t="s">
        <v>3123</v>
      </c>
      <c r="B14" s="74">
        <v>1E-3</v>
      </c>
      <c r="C14" t="s">
        <v>7184</v>
      </c>
      <c r="D14" t="str">
        <f>VLOOKUP(C14,'MASTER KEY'!$A$2:$B$2986,2,FALSE)</f>
        <v>Bacillariophyta</v>
      </c>
      <c r="G14" s="206"/>
      <c r="H14" s="74"/>
    </row>
    <row r="15" spans="1:10">
      <c r="A15" s="77" t="s">
        <v>7522</v>
      </c>
      <c r="B15" s="74">
        <v>1E-3</v>
      </c>
      <c r="C15" t="s">
        <v>7184</v>
      </c>
      <c r="D15" t="str">
        <f>VLOOKUP(C15,'MASTER KEY'!$A$2:$B$2986,2,FALSE)</f>
        <v>Bacillariophyta</v>
      </c>
      <c r="G15" s="206"/>
      <c r="H15" s="74"/>
    </row>
    <row r="16" spans="1:10">
      <c r="A16" s="77" t="s">
        <v>3462</v>
      </c>
      <c r="B16" s="74">
        <v>1E-3</v>
      </c>
      <c r="C16" t="s">
        <v>7184</v>
      </c>
      <c r="D16" t="str">
        <f>VLOOKUP(C16,'MASTER KEY'!$A$2:$B$2986,2,FALSE)</f>
        <v>Bacillariophyta</v>
      </c>
      <c r="G16" s="206"/>
      <c r="H16" s="74"/>
    </row>
    <row r="17" spans="1:10">
      <c r="A17" s="77" t="s">
        <v>6346</v>
      </c>
      <c r="B17" s="74">
        <v>1E-3</v>
      </c>
      <c r="C17" t="s">
        <v>7184</v>
      </c>
      <c r="D17" t="str">
        <f>VLOOKUP(C17,'MASTER KEY'!$A$2:$B$2986,2,FALSE)</f>
        <v>Bacillariophyta</v>
      </c>
      <c r="G17" s="206"/>
      <c r="H17" s="74"/>
    </row>
    <row r="18" spans="1:10">
      <c r="A18" s="77" t="s">
        <v>3556</v>
      </c>
      <c r="B18" s="74">
        <v>1E-3</v>
      </c>
      <c r="C18" t="s">
        <v>7184</v>
      </c>
      <c r="D18" t="str">
        <f>VLOOKUP(C18,'MASTER KEY'!$A$2:$B$2986,2,FALSE)</f>
        <v>Bacillariophyta</v>
      </c>
      <c r="G18" s="206"/>
      <c r="H18" s="74"/>
    </row>
    <row r="19" spans="1:10">
      <c r="A19" s="78" t="s">
        <v>7519</v>
      </c>
      <c r="B19" s="74">
        <v>1E-3</v>
      </c>
      <c r="C19" t="s">
        <v>7193</v>
      </c>
      <c r="D19" t="str">
        <f>VLOOKUP(C19,'MASTER KEY'!$A$2:$B$2986,2,FALSE)</f>
        <v>Ochrophyta</v>
      </c>
      <c r="G19" s="64" t="s">
        <v>5651</v>
      </c>
      <c r="H19" s="74">
        <v>1E-3</v>
      </c>
      <c r="I19" t="s">
        <v>7193</v>
      </c>
      <c r="J19" t="str">
        <f>VLOOKUP(I19,'MASTER KEY'!$A$2:$B$2986,2,FALSE)</f>
        <v>Ochrophyta</v>
      </c>
    </row>
    <row r="20" spans="1:10">
      <c r="A20" s="77" t="s">
        <v>2414</v>
      </c>
      <c r="B20" s="74">
        <v>1E-3</v>
      </c>
      <c r="C20" t="s">
        <v>7192</v>
      </c>
      <c r="D20" t="str">
        <f>VLOOKUP(C20,'MASTER KEY'!$A$2:$B$2986,2,FALSE)</f>
        <v>Dinophyta</v>
      </c>
      <c r="G20" s="206" t="s">
        <v>7527</v>
      </c>
      <c r="H20" s="74">
        <v>1E-3</v>
      </c>
      <c r="I20" t="s">
        <v>7192</v>
      </c>
      <c r="J20" t="str">
        <f>VLOOKUP(I20,'MASTER KEY'!$A$2:$B$2986,2,FALSE)</f>
        <v>Dinophyta</v>
      </c>
    </row>
    <row r="21" spans="1:10">
      <c r="A21" s="77" t="s">
        <v>7520</v>
      </c>
      <c r="B21" s="74">
        <v>1E-3</v>
      </c>
      <c r="C21" t="s">
        <v>7192</v>
      </c>
      <c r="D21" t="str">
        <f>VLOOKUP(C21,'MASTER KEY'!$A$2:$B$2986,2,FALSE)</f>
        <v>Dinophyta</v>
      </c>
      <c r="G21" s="206"/>
    </row>
    <row r="22" spans="1:10">
      <c r="A22" s="77" t="s">
        <v>7526</v>
      </c>
      <c r="B22" s="74">
        <v>1E-3</v>
      </c>
      <c r="C22" t="s">
        <v>7192</v>
      </c>
      <c r="D22" t="str">
        <f>VLOOKUP(C22,'MASTER KEY'!$A$2:$B$2986,2,FALSE)</f>
        <v>Dinophyta</v>
      </c>
      <c r="G22" s="206"/>
    </row>
    <row r="23" spans="1:10">
      <c r="A23" s="77" t="s">
        <v>7532</v>
      </c>
      <c r="B23" s="74">
        <v>1E-3</v>
      </c>
      <c r="C23" t="s">
        <v>7192</v>
      </c>
      <c r="D23" t="str">
        <f>VLOOKUP(C23,'MASTER KEY'!$A$2:$B$2986,2,FALSE)</f>
        <v>Dinophyta</v>
      </c>
      <c r="G23" s="206"/>
    </row>
    <row r="24" spans="1:10">
      <c r="A24" s="77" t="s">
        <v>3363</v>
      </c>
      <c r="B24" s="74">
        <v>1E-3</v>
      </c>
      <c r="C24" t="s">
        <v>7192</v>
      </c>
      <c r="D24" t="str">
        <f>VLOOKUP(C24,'MASTER KEY'!$A$2:$B$2986,2,FALSE)</f>
        <v>Dinophyta</v>
      </c>
      <c r="G24" s="206"/>
    </row>
    <row r="25" spans="1:10">
      <c r="A25" s="77" t="s">
        <v>7525</v>
      </c>
      <c r="B25" s="74">
        <v>1E-3</v>
      </c>
      <c r="C25" t="s">
        <v>7192</v>
      </c>
      <c r="D25" t="str">
        <f>VLOOKUP(C25,'MASTER KEY'!$A$2:$B$2986,2,FALSE)</f>
        <v>Dinophyta</v>
      </c>
      <c r="G25" s="206"/>
    </row>
    <row r="26" spans="1:10">
      <c r="A26" s="77"/>
      <c r="B26" s="74"/>
      <c r="G26" s="206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109375" defaultRowHeight="15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7507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2578</v>
      </c>
      <c r="B3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>
        <v>1E-3</v>
      </c>
      <c r="I3" t="s">
        <v>7193</v>
      </c>
      <c r="J3" t="str">
        <f>VLOOKUP(I3,'MASTER KEY'!$A$2:$B$2986,2,FALSE)</f>
        <v>Ochrophyta</v>
      </c>
    </row>
    <row r="4" spans="1:10">
      <c r="A4" s="77" t="s">
        <v>2644</v>
      </c>
      <c r="B4">
        <v>1E-3</v>
      </c>
      <c r="C4" t="s">
        <v>7184</v>
      </c>
      <c r="D4" t="str">
        <f>VLOOKUP(C4,'MASTER KEY'!$A$2:$B$2986,2,FALSE)</f>
        <v>Bacillariophyta</v>
      </c>
      <c r="G4" s="64" t="s">
        <v>5411</v>
      </c>
      <c r="H4">
        <v>1E-3</v>
      </c>
      <c r="I4" t="s">
        <v>7192</v>
      </c>
      <c r="J4" t="str">
        <f>VLOOKUP(I4,'MASTER KEY'!$A$2:$B$2986,2,FALSE)</f>
        <v>Dinophyta</v>
      </c>
    </row>
    <row r="5" spans="1:10">
      <c r="A5" s="77" t="s">
        <v>2760</v>
      </c>
      <c r="B5">
        <v>1E-3</v>
      </c>
      <c r="C5" t="s">
        <v>7184</v>
      </c>
      <c r="D5" t="str">
        <f>VLOOKUP(C5,'MASTER KEY'!$A$2:$B$2986,2,FALSE)</f>
        <v>Bacillariophyta</v>
      </c>
    </row>
    <row r="6" spans="1:10">
      <c r="A6" s="77" t="s">
        <v>7508</v>
      </c>
      <c r="B6">
        <v>1E-3</v>
      </c>
      <c r="C6" t="s">
        <v>7184</v>
      </c>
      <c r="D6" t="str">
        <f>VLOOKUP(C6,'MASTER KEY'!$A$2:$B$2986,2,FALSE)</f>
        <v>Bacillariophyta</v>
      </c>
    </row>
    <row r="7" spans="1:10">
      <c r="A7" s="77" t="s">
        <v>2875</v>
      </c>
      <c r="B7">
        <v>1E-3</v>
      </c>
      <c r="C7" t="s">
        <v>7184</v>
      </c>
      <c r="D7" t="str">
        <f>VLOOKUP(C7,'MASTER KEY'!$A$2:$B$2986,2,FALSE)</f>
        <v>Bacillariophyta</v>
      </c>
    </row>
    <row r="8" spans="1:10">
      <c r="A8" s="77" t="s">
        <v>3009</v>
      </c>
      <c r="B8">
        <v>1E-3</v>
      </c>
      <c r="C8" t="s">
        <v>7184</v>
      </c>
      <c r="D8" t="str">
        <f>VLOOKUP(C8,'MASTER KEY'!$A$2:$B$2986,2,FALSE)</f>
        <v>Bacillariophyta</v>
      </c>
    </row>
    <row r="9" spans="1:10">
      <c r="A9" s="77" t="s">
        <v>3010</v>
      </c>
      <c r="B9">
        <v>1E-3</v>
      </c>
      <c r="C9" t="s">
        <v>7184</v>
      </c>
      <c r="D9" t="str">
        <f>VLOOKUP(C9,'MASTER KEY'!$A$2:$B$2986,2,FALSE)</f>
        <v>Bacillariophyta</v>
      </c>
    </row>
    <row r="10" spans="1:10">
      <c r="A10" s="77" t="s">
        <v>3027</v>
      </c>
      <c r="B10">
        <v>1E-3</v>
      </c>
      <c r="C10" t="s">
        <v>7184</v>
      </c>
      <c r="D10" t="str">
        <f>VLOOKUP(C10,'MASTER KEY'!$A$2:$B$2986,2,FALSE)</f>
        <v>Bacillariophyta</v>
      </c>
    </row>
    <row r="11" spans="1:10">
      <c r="A11" s="77" t="s">
        <v>3065</v>
      </c>
      <c r="B11">
        <v>1E-3</v>
      </c>
      <c r="C11" t="s">
        <v>7184</v>
      </c>
      <c r="D11" t="str">
        <f>VLOOKUP(C11,'MASTER KEY'!$A$2:$B$2986,2,FALSE)</f>
        <v>Bacillariophyta</v>
      </c>
    </row>
    <row r="12" spans="1:10">
      <c r="A12" s="77" t="s">
        <v>3519</v>
      </c>
      <c r="B12">
        <v>1E-3</v>
      </c>
      <c r="C12" t="s">
        <v>7184</v>
      </c>
      <c r="D12" t="str">
        <f>VLOOKUP(C12,'MASTER KEY'!$A$2:$B$2986,2,FALSE)</f>
        <v>Bacillariophyta</v>
      </c>
    </row>
    <row r="13" spans="1:10">
      <c r="A13" s="77" t="s">
        <v>3545</v>
      </c>
      <c r="B13">
        <v>1E-3</v>
      </c>
      <c r="C13" t="s">
        <v>7184</v>
      </c>
      <c r="D13" t="str">
        <f>VLOOKUP(C13,'MASTER KEY'!$A$2:$B$2986,2,FALSE)</f>
        <v>Bacillariophyta</v>
      </c>
    </row>
    <row r="14" spans="1:10">
      <c r="A14" s="77" t="s">
        <v>3556</v>
      </c>
      <c r="B14">
        <v>1E-3</v>
      </c>
      <c r="C14" t="s">
        <v>7184</v>
      </c>
      <c r="D14" t="str">
        <f>VLOOKUP(C14,'MASTER KEY'!$A$2:$B$2986,2,FALSE)</f>
        <v>Bacillariophyta</v>
      </c>
    </row>
    <row r="15" spans="1:10">
      <c r="A15" s="77" t="s">
        <v>7509</v>
      </c>
      <c r="B15">
        <v>1E-3</v>
      </c>
      <c r="C15" t="s">
        <v>7184</v>
      </c>
      <c r="D15" t="str">
        <f>VLOOKUP(C15,'MASTER KEY'!$A$2:$B$2986,2,FALSE)</f>
        <v>Bacillariophyta</v>
      </c>
    </row>
    <row r="16" spans="1:10">
      <c r="A16" s="78" t="s">
        <v>2680</v>
      </c>
      <c r="B16">
        <v>1E-3</v>
      </c>
      <c r="C16" t="s">
        <v>7193</v>
      </c>
      <c r="D16" t="str">
        <f>VLOOKUP(C16,'MASTER KEY'!$A$2:$B$2986,2,FALSE)</f>
        <v>Ochrophyta</v>
      </c>
    </row>
    <row r="17" spans="1:4">
      <c r="A17" s="79" t="s">
        <v>2414</v>
      </c>
      <c r="B17">
        <v>1E-3</v>
      </c>
      <c r="C17" t="s">
        <v>7192</v>
      </c>
      <c r="D17" t="str">
        <f>VLOOKUP(C17,'MASTER KEY'!$A$2:$B$2986,2,FALSE)</f>
        <v>Dinophyta</v>
      </c>
    </row>
    <row r="18" spans="1:4">
      <c r="A18" s="77" t="s">
        <v>3349</v>
      </c>
      <c r="B18">
        <v>1E-3</v>
      </c>
      <c r="C18" t="s">
        <v>7192</v>
      </c>
      <c r="D18" t="str">
        <f>VLOOKUP(C18,'MASTER KEY'!$A$2:$B$2986,2,FALSE)</f>
        <v>Dinophyta</v>
      </c>
    </row>
    <row r="19" spans="1:4">
      <c r="A19" s="77" t="s">
        <v>3351</v>
      </c>
      <c r="B19">
        <v>1E-3</v>
      </c>
      <c r="C19" t="s">
        <v>7192</v>
      </c>
      <c r="D19" t="str">
        <f>VLOOKUP(C19,'MASTER KEY'!$A$2:$B$2986,2,FALSE)</f>
        <v>Dinophyta</v>
      </c>
    </row>
    <row r="20" spans="1:4">
      <c r="A20" s="77" t="s">
        <v>3364</v>
      </c>
      <c r="B20">
        <v>1E-3</v>
      </c>
      <c r="C20" t="s">
        <v>7192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D8" sqref="D8"/>
    </sheetView>
  </sheetViews>
  <sheetFormatPr defaultColWidth="11.42578125" defaultRowHeight="15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8842</v>
      </c>
      <c r="B2" s="177">
        <v>1</v>
      </c>
      <c r="C2" s="178" t="s">
        <v>236</v>
      </c>
      <c r="D2" s="177" t="str">
        <f>VLOOKUP(C2,'MASTER KEY'!$A$2:$B3000,2,TRUE)</f>
        <v>Salinity</v>
      </c>
      <c r="E2" s="177"/>
    </row>
    <row r="3" spans="1:5">
      <c r="A3" t="s">
        <v>8843</v>
      </c>
      <c r="B3">
        <v>3.2000000000000001E-2</v>
      </c>
      <c r="C3" t="s">
        <v>395</v>
      </c>
      <c r="D3" s="177" t="str">
        <f>VLOOKUP(C3,'MASTER KEY'!$A$2:$B3001,2,TRUE)</f>
        <v>Dissolved Oxygen</v>
      </c>
    </row>
    <row r="4" spans="1:5">
      <c r="A4" t="s">
        <v>8793</v>
      </c>
      <c r="B4">
        <v>1</v>
      </c>
      <c r="C4" t="s">
        <v>8482</v>
      </c>
      <c r="D4" s="177" t="str">
        <f>VLOOKUP(C4,'MASTER KEY'!$A$2:$B3002,2,TRUE)</f>
        <v>Total Primary Production of Phyto</v>
      </c>
    </row>
    <row r="5" spans="1:5">
      <c r="A5" t="s">
        <v>8844</v>
      </c>
      <c r="B5">
        <v>12</v>
      </c>
      <c r="C5" t="s">
        <v>529</v>
      </c>
      <c r="D5" s="177" t="str">
        <f>VLOOKUP(C5,'MASTER KEY'!$A$2:$B3003,2,TRUE)</f>
        <v>Dissolved Inorganic Carbon</v>
      </c>
    </row>
    <row r="6" spans="1:5">
      <c r="A6" t="s">
        <v>1738</v>
      </c>
      <c r="B6">
        <v>1</v>
      </c>
      <c r="C6" t="s">
        <v>399</v>
      </c>
      <c r="D6" s="177" t="str">
        <f>VLOOKUP(C6,'MASTER KEY'!$A$2:$B3004,2,TRUE)</f>
        <v>pH</v>
      </c>
    </row>
    <row r="7" spans="1:5">
      <c r="A7" t="s">
        <v>8845</v>
      </c>
      <c r="B7">
        <v>100.09</v>
      </c>
      <c r="C7" t="s">
        <v>430</v>
      </c>
      <c r="D7" s="177" t="str">
        <f>VLOOKUP(C7,'MASTER KEY'!$A$2:$B3005,2,TRUE)</f>
        <v>Total Alkalinity</v>
      </c>
    </row>
    <row r="8" spans="1:5">
      <c r="A8" t="s">
        <v>8794</v>
      </c>
      <c r="B8">
        <v>1</v>
      </c>
      <c r="C8" t="s">
        <v>8483</v>
      </c>
      <c r="D8" s="177" t="str">
        <f>VLOOKUP(C8,'MASTER KEY'!$A$2:$B3006,2,TRUE)</f>
        <v>Surface Partial Pressure of CO2</v>
      </c>
    </row>
    <row r="9" spans="1:5">
      <c r="A9" t="s">
        <v>8846</v>
      </c>
      <c r="B9">
        <v>5.5844999999999999E-2</v>
      </c>
      <c r="C9" t="s">
        <v>8252</v>
      </c>
      <c r="D9" s="177" t="str">
        <f>VLOOKUP(C9,'MASTER KEY'!$A$2:$B3007,2,TRUE)</f>
        <v>Dissolved Iron</v>
      </c>
    </row>
    <row r="10" spans="1:5">
      <c r="A10" t="s">
        <v>8847</v>
      </c>
      <c r="B10">
        <v>3.1E-2</v>
      </c>
      <c r="C10" t="s">
        <v>468</v>
      </c>
      <c r="D10" s="177" t="str">
        <f>VLOOKUP(C10,'MASTER KEY'!$A$2:$B3008,2,TRUE)</f>
        <v>Filterable Reactive Phosphate</v>
      </c>
    </row>
    <row r="11" spans="1:5">
      <c r="A11" t="s">
        <v>8848</v>
      </c>
      <c r="B11">
        <v>1.4E-2</v>
      </c>
      <c r="C11" t="s">
        <v>453</v>
      </c>
      <c r="D11" s="177" t="str">
        <f>VLOOKUP(C11,'MASTER KEY'!$A$2:$B3009,2,TRUE)</f>
        <v>Nitrate</v>
      </c>
    </row>
    <row r="12" spans="1:5">
      <c r="A12" t="s">
        <v>8849</v>
      </c>
      <c r="B12">
        <v>2.81E-2</v>
      </c>
      <c r="C12" t="s">
        <v>472</v>
      </c>
      <c r="D12" s="177" t="str">
        <f>VLOOKUP(C12,'MASTER KEY'!$A$2:$B3010,2,TRUE)</f>
        <v>Reactive Silica</v>
      </c>
    </row>
    <row r="13" spans="1:5">
      <c r="A13" t="s">
        <v>8850</v>
      </c>
      <c r="B13">
        <v>1</v>
      </c>
      <c r="C13" t="s">
        <v>658</v>
      </c>
      <c r="D13" s="177" t="str">
        <f>VLOOKUP(C13,'MASTER KEY'!$A$2:$B3011,2,TRUE)</f>
        <v>Light Attenuation Coefficient</v>
      </c>
    </row>
    <row r="14" spans="1:5">
      <c r="A14" t="s">
        <v>8851</v>
      </c>
      <c r="B14">
        <v>1</v>
      </c>
      <c r="C14" t="s">
        <v>438</v>
      </c>
      <c r="D14" s="177" t="str">
        <f>VLOOKUP(C14,'MASTER KEY'!$A$2:$B3012,2,TRUE)</f>
        <v>Chlorophyll-a</v>
      </c>
    </row>
    <row r="15" spans="1:5">
      <c r="A15" t="s">
        <v>8795</v>
      </c>
      <c r="B15">
        <v>1</v>
      </c>
      <c r="C15" t="s">
        <v>8484</v>
      </c>
      <c r="D15" s="177" t="str">
        <f>VLOOKUP(C15,'MASTER KEY'!$A$2:$B3013,2,TRUE)</f>
        <v>Phytoplankton</v>
      </c>
    </row>
    <row r="16" spans="1:5">
      <c r="A16" t="s">
        <v>8796</v>
      </c>
      <c r="B16">
        <v>1</v>
      </c>
      <c r="C16" t="s">
        <v>8485</v>
      </c>
      <c r="D16" s="177" t="str">
        <f>VLOOKUP(C16,'MASTER KEY'!$A$2:$B3014,2,TRUE)</f>
        <v>Net Primary Productivity</v>
      </c>
    </row>
    <row r="17" spans="1:4">
      <c r="A17" t="s">
        <v>8852</v>
      </c>
      <c r="B17">
        <v>1</v>
      </c>
      <c r="C17" t="s">
        <v>8486</v>
      </c>
      <c r="D17" s="177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109375" defaultRowHeight="15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2404</v>
      </c>
      <c r="B2">
        <v>1E-3</v>
      </c>
      <c r="C2" t="s">
        <v>7184</v>
      </c>
      <c r="D2" t="str">
        <f>VLOOKUP(C2,'MASTER KEY'!$A$2:$B2986,2,FALSE)</f>
        <v>Bacillariophyta</v>
      </c>
      <c r="H2" s="80" t="s">
        <v>7528</v>
      </c>
    </row>
    <row r="3" spans="1:12">
      <c r="A3" s="77" t="s">
        <v>2457</v>
      </c>
      <c r="B3">
        <v>1E-3</v>
      </c>
      <c r="C3" t="s">
        <v>7184</v>
      </c>
      <c r="D3" t="str">
        <f>VLOOKUP(C3,'MASTER KEY'!$A$2:$B2987,2,FALSE)</f>
        <v>Bacillariophyta</v>
      </c>
      <c r="H3" s="81" t="s">
        <v>7527</v>
      </c>
    </row>
    <row r="4" spans="1:12">
      <c r="A4" s="77" t="s">
        <v>7533</v>
      </c>
      <c r="B4">
        <v>1E-3</v>
      </c>
      <c r="C4" t="s">
        <v>7184</v>
      </c>
      <c r="D4" t="str">
        <f>VLOOKUP(C4,'MASTER KEY'!$A$2:$B2988,2,FALSE)</f>
        <v>Bacillariophyta</v>
      </c>
      <c r="H4" s="82" t="s">
        <v>5734</v>
      </c>
    </row>
    <row r="5" spans="1:12">
      <c r="A5" s="77" t="s">
        <v>7517</v>
      </c>
      <c r="B5">
        <v>1E-3</v>
      </c>
      <c r="C5" t="s">
        <v>7184</v>
      </c>
      <c r="D5" t="str">
        <f>VLOOKUP(C5,'MASTER KEY'!$A$2:$B2989,2,FALSE)</f>
        <v>Bacillariophyta</v>
      </c>
    </row>
    <row r="6" spans="1:12">
      <c r="A6" s="77" t="s">
        <v>2549</v>
      </c>
      <c r="B6">
        <v>1E-3</v>
      </c>
      <c r="C6" t="s">
        <v>7184</v>
      </c>
      <c r="D6" t="str">
        <f>VLOOKUP(C6,'MASTER KEY'!$A$2:$B2990,2,FALSE)</f>
        <v>Bacillariophyta</v>
      </c>
    </row>
    <row r="7" spans="1:12">
      <c r="A7" s="77" t="s">
        <v>2644</v>
      </c>
      <c r="B7">
        <v>1E-3</v>
      </c>
      <c r="C7" t="s">
        <v>7184</v>
      </c>
      <c r="D7" t="str">
        <f>VLOOKUP(C7,'MASTER KEY'!$A$2:$B2991,2,FALSE)</f>
        <v>Bacillariophyta</v>
      </c>
    </row>
    <row r="8" spans="1:12">
      <c r="A8" s="77" t="s">
        <v>7531</v>
      </c>
      <c r="B8">
        <v>1E-3</v>
      </c>
      <c r="C8" t="s">
        <v>7184</v>
      </c>
      <c r="D8" t="str">
        <f>VLOOKUP(C8,'MASTER KEY'!$A$2:$B2992,2,FALSE)</f>
        <v>Bacillariophyta</v>
      </c>
    </row>
    <row r="9" spans="1:12">
      <c r="A9" s="77" t="s">
        <v>2824</v>
      </c>
      <c r="B9">
        <v>1E-3</v>
      </c>
      <c r="C9" t="s">
        <v>7184</v>
      </c>
      <c r="D9" t="str">
        <f>VLOOKUP(C9,'MASTER KEY'!$A$2:$B2993,2,FALSE)</f>
        <v>Bacillariophyta</v>
      </c>
    </row>
    <row r="10" spans="1:12">
      <c r="A10" s="77" t="s">
        <v>2874</v>
      </c>
      <c r="B10">
        <v>1E-3</v>
      </c>
      <c r="C10" t="s">
        <v>7184</v>
      </c>
      <c r="D10" t="str">
        <f>VLOOKUP(C10,'MASTER KEY'!$A$2:$B2994,2,FALSE)</f>
        <v>Bacillariophyta</v>
      </c>
    </row>
    <row r="11" spans="1:12">
      <c r="A11" s="77" t="s">
        <v>2875</v>
      </c>
      <c r="B11">
        <v>1E-3</v>
      </c>
      <c r="C11" t="s">
        <v>7184</v>
      </c>
      <c r="D11" t="str">
        <f>VLOOKUP(C11,'MASTER KEY'!$A$2:$B2995,2,FALSE)</f>
        <v>Bacillariophyta</v>
      </c>
      <c r="J11" t="s">
        <v>7184</v>
      </c>
      <c r="K11" s="64" t="s">
        <v>5647</v>
      </c>
      <c r="L11" s="64" t="s">
        <v>7528</v>
      </c>
    </row>
    <row r="12" spans="1:12">
      <c r="A12" s="77" t="s">
        <v>3001</v>
      </c>
      <c r="B12">
        <v>1E-3</v>
      </c>
      <c r="C12" t="s">
        <v>7184</v>
      </c>
      <c r="D12" t="str">
        <f>VLOOKUP(C12,'MASTER KEY'!$A$2:$B2996,2,FALSE)</f>
        <v>Bacillariophyta</v>
      </c>
      <c r="J12" t="s">
        <v>7189</v>
      </c>
      <c r="K12" s="64" t="s">
        <v>5648</v>
      </c>
      <c r="L12" s="64" t="s">
        <v>5735</v>
      </c>
    </row>
    <row r="13" spans="1:12">
      <c r="A13" s="77" t="s">
        <v>3003</v>
      </c>
      <c r="B13">
        <v>1E-3</v>
      </c>
      <c r="C13" t="s">
        <v>7184</v>
      </c>
      <c r="D13" t="str">
        <f>VLOOKUP(C13,'MASTER KEY'!$A$2:$B2997,2,FALSE)</f>
        <v>Bacillariophyta</v>
      </c>
      <c r="J13" t="s">
        <v>7192</v>
      </c>
      <c r="K13" s="64" t="s">
        <v>5650</v>
      </c>
      <c r="L13" s="64" t="s">
        <v>7527</v>
      </c>
    </row>
    <row r="14" spans="1:12">
      <c r="A14" s="77" t="s">
        <v>5704</v>
      </c>
      <c r="B14">
        <v>1E-3</v>
      </c>
      <c r="C14" t="s">
        <v>7184</v>
      </c>
      <c r="D14" t="str">
        <f>VLOOKUP(C14,'MASTER KEY'!$A$2:$B2998,2,FALSE)</f>
        <v>Bacillariophyta</v>
      </c>
      <c r="J14" t="s">
        <v>7186</v>
      </c>
      <c r="K14" s="64" t="s">
        <v>5370</v>
      </c>
      <c r="L14" s="64" t="s">
        <v>5734</v>
      </c>
    </row>
    <row r="15" spans="1:12">
      <c r="A15" s="77" t="s">
        <v>3027</v>
      </c>
      <c r="B15">
        <v>1E-3</v>
      </c>
      <c r="C15" t="s">
        <v>7184</v>
      </c>
      <c r="D15" t="str">
        <f>VLOOKUP(C15,'MASTER KEY'!$A$2:$B2999,2,FALSE)</f>
        <v>Bacillariophyta</v>
      </c>
    </row>
    <row r="16" spans="1:12">
      <c r="A16" s="77" t="s">
        <v>7505</v>
      </c>
      <c r="B16">
        <v>1E-3</v>
      </c>
      <c r="C16" t="s">
        <v>7184</v>
      </c>
      <c r="D16" t="str">
        <f>VLOOKUP(C16,'MASTER KEY'!$A$2:$B3000,2,FALSE)</f>
        <v>Bacillariophyta</v>
      </c>
    </row>
    <row r="17" spans="1:4">
      <c r="A17" s="77" t="s">
        <v>3118</v>
      </c>
      <c r="B17">
        <v>1E-3</v>
      </c>
      <c r="C17" t="s">
        <v>7184</v>
      </c>
      <c r="D17" t="str">
        <f>VLOOKUP(C17,'MASTER KEY'!$A$2:$B3001,2,FALSE)</f>
        <v>Bacillariophyta</v>
      </c>
    </row>
    <row r="18" spans="1:4">
      <c r="A18" s="77" t="s">
        <v>3123</v>
      </c>
      <c r="B18">
        <v>1E-3</v>
      </c>
      <c r="C18" t="s">
        <v>7184</v>
      </c>
      <c r="D18" t="str">
        <f>VLOOKUP(C18,'MASTER KEY'!$A$2:$B3002,2,FALSE)</f>
        <v>Bacillariophyta</v>
      </c>
    </row>
    <row r="19" spans="1:4">
      <c r="A19" s="77" t="s">
        <v>3280</v>
      </c>
      <c r="B19">
        <v>1E-3</v>
      </c>
      <c r="C19" t="s">
        <v>7184</v>
      </c>
      <c r="D19" t="str">
        <f>VLOOKUP(C19,'MASTER KEY'!$A$2:$B3003,2,FALSE)</f>
        <v>Bacillariophyta</v>
      </c>
    </row>
    <row r="20" spans="1:4">
      <c r="A20" s="77" t="s">
        <v>3519</v>
      </c>
      <c r="B20">
        <v>1E-3</v>
      </c>
      <c r="C20" t="s">
        <v>7184</v>
      </c>
      <c r="D20" t="str">
        <f>VLOOKUP(C20,'MASTER KEY'!$A$2:$B3004,2,FALSE)</f>
        <v>Bacillariophyta</v>
      </c>
    </row>
    <row r="21" spans="1:4">
      <c r="A21" s="77" t="s">
        <v>3556</v>
      </c>
      <c r="B21">
        <v>1E-3</v>
      </c>
      <c r="C21" t="s">
        <v>7184</v>
      </c>
      <c r="D21" t="str">
        <f>VLOOKUP(C21,'MASTER KEY'!$A$2:$B3005,2,FALSE)</f>
        <v>Bacillariophyta</v>
      </c>
    </row>
    <row r="22" spans="1:4">
      <c r="A22" s="79" t="s">
        <v>7534</v>
      </c>
      <c r="B22">
        <v>1E-3</v>
      </c>
      <c r="C22" t="s">
        <v>7192</v>
      </c>
      <c r="D22" t="str">
        <f>VLOOKUP(C22,'MASTER KEY'!$A$2:$B3007,2,FALSE)</f>
        <v>Dinophyta</v>
      </c>
    </row>
    <row r="23" spans="1:4">
      <c r="A23" s="77" t="s">
        <v>7520</v>
      </c>
      <c r="B23">
        <v>1E-3</v>
      </c>
      <c r="C23" t="s">
        <v>7192</v>
      </c>
      <c r="D23" t="str">
        <f>VLOOKUP(C23,'MASTER KEY'!$A$2:$B3008,2,FALSE)</f>
        <v>Dinophyta</v>
      </c>
    </row>
    <row r="24" spans="1:4">
      <c r="A24" s="77" t="s">
        <v>7535</v>
      </c>
      <c r="B24">
        <v>1E-3</v>
      </c>
      <c r="C24" t="s">
        <v>7192</v>
      </c>
      <c r="D24" t="str">
        <f>VLOOKUP(C24,'MASTER KEY'!$A$2:$B3009,2,FALSE)</f>
        <v>Dinophyta</v>
      </c>
    </row>
    <row r="25" spans="1:4">
      <c r="A25" s="77" t="s">
        <v>7526</v>
      </c>
      <c r="B25">
        <v>1E-3</v>
      </c>
      <c r="C25" t="s">
        <v>7192</v>
      </c>
      <c r="D25" t="str">
        <f>VLOOKUP(C25,'MASTER KEY'!$A$2:$B3010,2,FALSE)</f>
        <v>Dinophyta</v>
      </c>
    </row>
    <row r="26" spans="1:4">
      <c r="A26" s="77" t="s">
        <v>7536</v>
      </c>
      <c r="B26">
        <v>1E-3</v>
      </c>
      <c r="C26" t="s">
        <v>7192</v>
      </c>
      <c r="D26" t="str">
        <f>VLOOKUP(C26,'MASTER KEY'!$A$2:$B3011,2,FALSE)</f>
        <v>Dinophyta</v>
      </c>
    </row>
    <row r="27" spans="1:4">
      <c r="A27" s="77" t="s">
        <v>3351</v>
      </c>
      <c r="B27">
        <v>1E-3</v>
      </c>
      <c r="C27" t="s">
        <v>7192</v>
      </c>
      <c r="D27" t="str">
        <f>VLOOKUP(C27,'MASTER KEY'!$A$2:$B3012,2,FALSE)</f>
        <v>Dinophyta</v>
      </c>
    </row>
    <row r="28" spans="1:4">
      <c r="A28" s="77" t="s">
        <v>3364</v>
      </c>
      <c r="B28">
        <v>1E-3</v>
      </c>
      <c r="C28" t="s">
        <v>7192</v>
      </c>
      <c r="D28" t="str">
        <f>VLOOKUP(C28,'MASTER KEY'!$A$2:$B3013,2,FALSE)</f>
        <v>Dinophyta</v>
      </c>
    </row>
    <row r="29" spans="1:4">
      <c r="A29" s="77" t="s">
        <v>3495</v>
      </c>
      <c r="B29">
        <v>1E-3</v>
      </c>
      <c r="C29" t="s">
        <v>7192</v>
      </c>
      <c r="D29" t="str">
        <f>VLOOKUP(C29,'MASTER KEY'!$A$2:$B3014,2,FALSE)</f>
        <v>Dinophyta</v>
      </c>
    </row>
    <row r="30" spans="1:4">
      <c r="A30" s="77" t="s">
        <v>7537</v>
      </c>
      <c r="B30">
        <v>1E-3</v>
      </c>
      <c r="C30" t="s">
        <v>7186</v>
      </c>
      <c r="D30" t="str">
        <f>VLOOKUP(C30,'MASTER KEY'!$A$2:$B3016,2,FALSE)</f>
        <v>Chlorophyta</v>
      </c>
    </row>
    <row r="31" spans="1:4">
      <c r="A31" s="78" t="s">
        <v>7538</v>
      </c>
      <c r="B31">
        <v>1E-3</v>
      </c>
      <c r="C31" t="s">
        <v>7186</v>
      </c>
      <c r="D31" t="str">
        <f>VLOOKUP(C31,'MASTER KEY'!$A$2:$B3017,2,FALSE)</f>
        <v>Chlorophyta</v>
      </c>
    </row>
    <row r="32" spans="1:4">
      <c r="A32" s="77" t="s">
        <v>7530</v>
      </c>
      <c r="B32">
        <v>1E-3</v>
      </c>
      <c r="C32" t="s">
        <v>7189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109375" defaultRowHeight="15"/>
  <cols>
    <col min="8" max="9" width="20" customWidth="1"/>
    <col min="10" max="10" width="12.285156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2457</v>
      </c>
      <c r="B2">
        <v>1E-3</v>
      </c>
      <c r="C2" t="s">
        <v>7184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2547</v>
      </c>
      <c r="B3">
        <v>1E-3</v>
      </c>
      <c r="C3" t="s">
        <v>7184</v>
      </c>
      <c r="D3" t="str">
        <f>VLOOKUP(C3,'MASTER KEY'!$A$2:$B$2986,2,FALSE)</f>
        <v>Bacillariophyta</v>
      </c>
      <c r="F3" s="76"/>
    </row>
    <row r="4" spans="1:10">
      <c r="A4" s="77" t="s">
        <v>2549</v>
      </c>
      <c r="B4">
        <v>1E-3</v>
      </c>
      <c r="C4" t="s">
        <v>7184</v>
      </c>
      <c r="D4" t="str">
        <f>VLOOKUP(C4,'MASTER KEY'!$A$2:$B$2986,2,FALSE)</f>
        <v>Bacillariophyta</v>
      </c>
      <c r="F4" s="76"/>
      <c r="H4" s="72"/>
    </row>
    <row r="5" spans="1:10">
      <c r="A5" s="77" t="s">
        <v>7539</v>
      </c>
      <c r="B5">
        <v>1E-3</v>
      </c>
      <c r="C5" t="s">
        <v>7184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2644</v>
      </c>
      <c r="B6">
        <v>1E-3</v>
      </c>
      <c r="C6" t="s">
        <v>7184</v>
      </c>
      <c r="D6" t="str">
        <f>VLOOKUP(C6,'MASTER KEY'!$A$2:$B$2986,2,FALSE)</f>
        <v>Bacillariophyta</v>
      </c>
      <c r="H6" s="72"/>
    </row>
    <row r="7" spans="1:10">
      <c r="A7" s="77" t="s">
        <v>2760</v>
      </c>
      <c r="B7">
        <v>1E-3</v>
      </c>
      <c r="C7" t="s">
        <v>7184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2781</v>
      </c>
      <c r="B8">
        <v>1E-3</v>
      </c>
      <c r="C8" t="s">
        <v>7184</v>
      </c>
      <c r="D8" t="str">
        <f>VLOOKUP(C8,'MASTER KEY'!$A$2:$B$2986,2,FALSE)</f>
        <v>Bacillariophyta</v>
      </c>
      <c r="H8" t="s">
        <v>7184</v>
      </c>
      <c r="I8" s="64" t="s">
        <v>5647</v>
      </c>
      <c r="J8" s="64" t="s">
        <v>5732</v>
      </c>
    </row>
    <row r="9" spans="1:10">
      <c r="A9" s="77" t="s">
        <v>2785</v>
      </c>
      <c r="B9">
        <v>1E-3</v>
      </c>
      <c r="C9" t="s">
        <v>7184</v>
      </c>
      <c r="D9" t="str">
        <f>VLOOKUP(C9,'MASTER KEY'!$A$2:$B$2986,2,FALSE)</f>
        <v>Bacillariophyta</v>
      </c>
      <c r="H9" t="s">
        <v>7189</v>
      </c>
      <c r="I9" s="64" t="s">
        <v>5648</v>
      </c>
      <c r="J9" s="64" t="s">
        <v>5735</v>
      </c>
    </row>
    <row r="10" spans="1:10">
      <c r="A10" s="77" t="s">
        <v>2796</v>
      </c>
      <c r="B10">
        <v>1E-3</v>
      </c>
      <c r="C10" t="s">
        <v>7184</v>
      </c>
      <c r="D10" t="str">
        <f>VLOOKUP(C10,'MASTER KEY'!$A$2:$B$2986,2,FALSE)</f>
        <v>Bacillariophyta</v>
      </c>
      <c r="H10" t="s">
        <v>7193</v>
      </c>
      <c r="I10" t="s">
        <v>7203</v>
      </c>
      <c r="J10" s="64" t="s">
        <v>5651</v>
      </c>
    </row>
    <row r="11" spans="1:10">
      <c r="A11" s="77" t="s">
        <v>2875</v>
      </c>
      <c r="B11">
        <v>1E-3</v>
      </c>
      <c r="C11" t="s">
        <v>7184</v>
      </c>
      <c r="D11" t="str">
        <f>VLOOKUP(C11,'MASTER KEY'!$A$2:$B$2986,2,FALSE)</f>
        <v>Bacillariophyta</v>
      </c>
      <c r="H11" t="s">
        <v>7192</v>
      </c>
      <c r="I11" s="64" t="s">
        <v>5650</v>
      </c>
      <c r="J11" s="64" t="s">
        <v>5411</v>
      </c>
    </row>
    <row r="12" spans="1:10">
      <c r="A12" s="77" t="s">
        <v>3001</v>
      </c>
      <c r="B12">
        <v>1E-3</v>
      </c>
      <c r="C12" t="s">
        <v>7184</v>
      </c>
      <c r="D12" t="str">
        <f>VLOOKUP(C12,'MASTER KEY'!$A$2:$B$2986,2,FALSE)</f>
        <v>Bacillariophyta</v>
      </c>
      <c r="I12" s="64"/>
    </row>
    <row r="13" spans="1:10">
      <c r="A13" s="77" t="s">
        <v>5704</v>
      </c>
      <c r="B13">
        <v>1E-3</v>
      </c>
      <c r="C13" t="s">
        <v>7184</v>
      </c>
      <c r="D13" t="str">
        <f>VLOOKUP(C13,'MASTER KEY'!$A$2:$B$2986,2,FALSE)</f>
        <v>Bacillariophyta</v>
      </c>
      <c r="I13" s="64"/>
    </row>
    <row r="14" spans="1:10">
      <c r="A14" s="77" t="s">
        <v>7540</v>
      </c>
      <c r="B14">
        <v>1E-3</v>
      </c>
      <c r="C14" t="s">
        <v>7184</v>
      </c>
      <c r="D14" t="str">
        <f>VLOOKUP(C14,'MASTER KEY'!$A$2:$B$2986,2,FALSE)</f>
        <v>Bacillariophyta</v>
      </c>
      <c r="I14" s="64"/>
    </row>
    <row r="15" spans="1:10">
      <c r="A15" s="77" t="s">
        <v>3114</v>
      </c>
      <c r="B15">
        <v>1E-3</v>
      </c>
      <c r="C15" t="s">
        <v>7184</v>
      </c>
      <c r="D15" t="str">
        <f>VLOOKUP(C15,'MASTER KEY'!$A$2:$B$2986,2,FALSE)</f>
        <v>Bacillariophyta</v>
      </c>
      <c r="I15" s="64"/>
    </row>
    <row r="16" spans="1:10">
      <c r="A16" s="77" t="s">
        <v>3120</v>
      </c>
      <c r="B16">
        <v>1E-3</v>
      </c>
      <c r="C16" t="s">
        <v>7184</v>
      </c>
      <c r="D16" t="str">
        <f>VLOOKUP(C16,'MASTER KEY'!$A$2:$B$2986,2,FALSE)</f>
        <v>Bacillariophyta</v>
      </c>
      <c r="I16" s="64"/>
    </row>
    <row r="17" spans="1:9">
      <c r="A17" s="77" t="s">
        <v>3280</v>
      </c>
      <c r="B17">
        <v>1E-3</v>
      </c>
      <c r="C17" t="s">
        <v>7184</v>
      </c>
      <c r="D17" t="str">
        <f>VLOOKUP(C17,'MASTER KEY'!$A$2:$B$2986,2,FALSE)</f>
        <v>Bacillariophyta</v>
      </c>
      <c r="I17" s="64"/>
    </row>
    <row r="18" spans="1:9">
      <c r="A18" s="77" t="s">
        <v>3498</v>
      </c>
      <c r="B18">
        <v>1E-3</v>
      </c>
      <c r="C18" t="s">
        <v>7184</v>
      </c>
      <c r="D18" t="str">
        <f>VLOOKUP(C18,'MASTER KEY'!$A$2:$B$2986,2,FALSE)</f>
        <v>Bacillariophyta</v>
      </c>
      <c r="I18" s="64"/>
    </row>
    <row r="19" spans="1:9">
      <c r="A19" s="77" t="s">
        <v>7541</v>
      </c>
      <c r="B19">
        <v>1E-3</v>
      </c>
      <c r="C19" t="s">
        <v>7184</v>
      </c>
      <c r="D19" t="str">
        <f>VLOOKUP(C19,'MASTER KEY'!$A$2:$B$2986,2,FALSE)</f>
        <v>Bacillariophyta</v>
      </c>
      <c r="I19" s="64"/>
    </row>
    <row r="20" spans="1:9">
      <c r="A20" s="77" t="s">
        <v>7542</v>
      </c>
      <c r="B20">
        <v>1E-3</v>
      </c>
      <c r="C20" t="s">
        <v>7184</v>
      </c>
      <c r="D20" t="str">
        <f>VLOOKUP(C20,'MASTER KEY'!$A$2:$B$2986,2,FALSE)</f>
        <v>Bacillariophyta</v>
      </c>
      <c r="I20" s="64"/>
    </row>
    <row r="21" spans="1:9">
      <c r="A21" s="77" t="s">
        <v>3556</v>
      </c>
      <c r="B21">
        <v>1E-3</v>
      </c>
      <c r="C21" t="s">
        <v>7184</v>
      </c>
      <c r="D21" t="str">
        <f>VLOOKUP(C21,'MASTER KEY'!$A$2:$B$2986,2,FALSE)</f>
        <v>Bacillariophyta</v>
      </c>
      <c r="I21" s="64"/>
    </row>
    <row r="22" spans="1:9">
      <c r="A22" s="77" t="s">
        <v>7519</v>
      </c>
      <c r="B22">
        <v>1E-3</v>
      </c>
      <c r="C22" t="s">
        <v>7193</v>
      </c>
      <c r="D22" t="str">
        <f>VLOOKUP(C22,'MASTER KEY'!$A$2:$B$2986,2,FALSE)</f>
        <v>Ochrophyta</v>
      </c>
      <c r="I22" s="64"/>
    </row>
    <row r="23" spans="1:9">
      <c r="A23" s="77" t="s">
        <v>2680</v>
      </c>
      <c r="B23">
        <v>1E-3</v>
      </c>
      <c r="C23" t="s">
        <v>7193</v>
      </c>
      <c r="D23" t="str">
        <f>VLOOKUP(C23,'MASTER KEY'!$A$2:$B$2986,2,FALSE)</f>
        <v>Ochrophyta</v>
      </c>
      <c r="I23" s="64"/>
    </row>
    <row r="24" spans="1:9">
      <c r="A24" s="77" t="s">
        <v>7520</v>
      </c>
      <c r="B24">
        <v>1E-3</v>
      </c>
      <c r="C24" t="s">
        <v>7192</v>
      </c>
      <c r="D24" t="str">
        <f>VLOOKUP(C24,'MASTER KEY'!$A$2:$B$2986,2,FALSE)</f>
        <v>Dinophyta</v>
      </c>
      <c r="I24" s="64"/>
    </row>
    <row r="25" spans="1:9">
      <c r="A25" s="77" t="s">
        <v>7543</v>
      </c>
      <c r="B25">
        <v>1E-3</v>
      </c>
      <c r="C25" t="s">
        <v>7192</v>
      </c>
      <c r="D25" t="str">
        <f>VLOOKUP(C25,'MASTER KEY'!$A$2:$B$2986,2,FALSE)</f>
        <v>Dinophyta</v>
      </c>
      <c r="I25" s="64"/>
    </row>
    <row r="26" spans="1:9">
      <c r="A26" s="78" t="s">
        <v>3349</v>
      </c>
      <c r="B26">
        <v>1E-3</v>
      </c>
      <c r="C26" t="s">
        <v>7192</v>
      </c>
      <c r="D26" t="str">
        <f>VLOOKUP(C26,'MASTER KEY'!$A$2:$B$2986,2,FALSE)</f>
        <v>Dinophyta</v>
      </c>
      <c r="I26" s="64"/>
    </row>
    <row r="27" spans="1:9">
      <c r="A27" s="77" t="s">
        <v>7530</v>
      </c>
      <c r="B27">
        <v>1E-3</v>
      </c>
      <c r="C27" t="s">
        <v>7189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109375" defaultRowHeight="15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7534</v>
      </c>
      <c r="B2">
        <v>1E-3</v>
      </c>
      <c r="C2" t="s">
        <v>3695</v>
      </c>
      <c r="D2" t="str">
        <f>VLOOKUP(C2,'MASTER KEY'!$A$2:$B$2986,2,FALSE)</f>
        <v>Amphidinium spp 0001</v>
      </c>
    </row>
    <row r="3" spans="1:4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</row>
    <row r="4" spans="1:4">
      <c r="A4" t="s">
        <v>2457</v>
      </c>
      <c r="B4">
        <v>1E-3</v>
      </c>
      <c r="C4" t="s">
        <v>4045</v>
      </c>
      <c r="D4" t="str">
        <f>VLOOKUP(C4,'MASTER KEY'!$A$2:$B$2986,2,FALSE)</f>
        <v>Chaetoceros socialis</v>
      </c>
    </row>
    <row r="5" spans="1:4">
      <c r="A5" t="s">
        <v>7533</v>
      </c>
      <c r="B5">
        <v>1E-3</v>
      </c>
      <c r="C5" t="s">
        <v>4080</v>
      </c>
      <c r="D5" t="str">
        <f>VLOOKUP(C5,'MASTER KEY'!$A$2:$B$2986,2,FALSE)</f>
        <v>Chaetoceros spp 0035</v>
      </c>
    </row>
    <row r="6" spans="1:4">
      <c r="A6" t="s">
        <v>7517</v>
      </c>
      <c r="B6">
        <v>1E-3</v>
      </c>
      <c r="C6" t="s">
        <v>4175</v>
      </c>
      <c r="D6" t="str">
        <f>VLOOKUP(C6,'MASTER KEY'!$A$2:$B$2986,2,FALSE)</f>
        <v>Cocconeis heteroidea</v>
      </c>
    </row>
    <row r="7" spans="1:4">
      <c r="A7" t="s">
        <v>2549</v>
      </c>
      <c r="B7">
        <v>1E-3</v>
      </c>
      <c r="C7" t="s">
        <v>4177</v>
      </c>
      <c r="D7" t="str">
        <f>VLOOKUP(C7,'MASTER KEY'!$A$2:$B$2986,2,FALSE)</f>
        <v>Cocconeis scutellum</v>
      </c>
    </row>
    <row r="8" spans="1:4">
      <c r="A8" t="s">
        <v>7530</v>
      </c>
      <c r="B8">
        <v>1E-3</v>
      </c>
      <c r="C8" t="s">
        <v>4251</v>
      </c>
      <c r="D8" t="str">
        <f>VLOOKUP(C8,'MASTER KEY'!$A$2:$B$2986,2,FALSE)</f>
        <v>Cryptophyta spp 0002</v>
      </c>
    </row>
    <row r="9" spans="1:4">
      <c r="A9" t="s">
        <v>2644</v>
      </c>
      <c r="B9">
        <v>1E-3</v>
      </c>
      <c r="C9" t="s">
        <v>4296</v>
      </c>
      <c r="D9" t="str">
        <f>VLOOKUP(C9,'MASTER KEY'!$A$2:$B$2986,2,FALSE)</f>
        <v>Cylindrotheca closterium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7535</v>
      </c>
      <c r="B11">
        <v>1E-3</v>
      </c>
      <c r="C11" t="s">
        <v>4389</v>
      </c>
      <c r="D11" t="str">
        <f>VLOOKUP(C11,'MASTER KEY'!$A$2:$B$2986,2,FALSE)</f>
        <v>Dinoflagellate spp 0039</v>
      </c>
    </row>
    <row r="12" spans="1:4">
      <c r="A12" t="s">
        <v>7526</v>
      </c>
      <c r="B12">
        <v>1E-3</v>
      </c>
      <c r="C12" t="s">
        <v>4390</v>
      </c>
      <c r="D12" t="str">
        <f>VLOOKUP(C12,'MASTER KEY'!$A$2:$B$2986,2,FALSE)</f>
        <v>Dinoflagellate spp 0040</v>
      </c>
    </row>
    <row r="13" spans="1:4">
      <c r="A13" t="s">
        <v>7536</v>
      </c>
      <c r="B13">
        <v>1E-3</v>
      </c>
      <c r="C13" t="s">
        <v>4392</v>
      </c>
      <c r="D13" t="str">
        <f>VLOOKUP(C13,'MASTER KEY'!$A$2:$B$2986,2,FALSE)</f>
        <v>Dinoflagellate spp 0042</v>
      </c>
    </row>
    <row r="14" spans="1:4">
      <c r="A14" t="s">
        <v>7531</v>
      </c>
      <c r="B14">
        <v>1E-3</v>
      </c>
      <c r="C14" t="s">
        <v>4482</v>
      </c>
      <c r="D14" t="str">
        <f>VLOOKUP(C14,'MASTER KEY'!$A$2:$B$2986,2,FALSE)</f>
        <v>Eucampia spp 0009</v>
      </c>
    </row>
    <row r="15" spans="1:4">
      <c r="A15" t="s">
        <v>2824</v>
      </c>
      <c r="B15">
        <v>1E-3</v>
      </c>
      <c r="C15" t="s">
        <v>4506</v>
      </c>
      <c r="D15" t="str">
        <f>VLOOKUP(C15,'MASTER KEY'!$A$2:$B$2986,2,FALSE)</f>
        <v>Falcula hyalina</v>
      </c>
    </row>
    <row r="16" spans="1:4">
      <c r="A16" t="s">
        <v>2874</v>
      </c>
      <c r="B16">
        <v>1E-3</v>
      </c>
      <c r="C16" t="s">
        <v>4570</v>
      </c>
      <c r="D16" t="str">
        <f>VLOOKUP(C16,'MASTER KEY'!$A$2:$B$2986,2,FALSE)</f>
        <v>Gramatophora marina</v>
      </c>
    </row>
    <row r="17" spans="1:8">
      <c r="A17" t="s">
        <v>2875</v>
      </c>
      <c r="B17">
        <v>1E-3</v>
      </c>
      <c r="C17" t="s">
        <v>4571</v>
      </c>
      <c r="D17" t="str">
        <f>VLOOKUP(C17,'MASTER KEY'!$A$2:$B$2986,2,FALSE)</f>
        <v>Gramatophora oceanica</v>
      </c>
    </row>
    <row r="18" spans="1:8">
      <c r="A18" t="s">
        <v>3001</v>
      </c>
      <c r="B18">
        <v>1E-3</v>
      </c>
      <c r="C18" t="s">
        <v>4745</v>
      </c>
      <c r="D18" t="str">
        <f>VLOOKUP(C18,'MASTER KEY'!$A$2:$B$2986,2,FALSE)</f>
        <v>Leptocylindrus danicus</v>
      </c>
    </row>
    <row r="19" spans="1:8">
      <c r="A19" t="s">
        <v>3003</v>
      </c>
      <c r="B19">
        <v>1E-3</v>
      </c>
      <c r="C19" t="s">
        <v>4747</v>
      </c>
      <c r="D19" t="str">
        <f>VLOOKUP(C19,'MASTER KEY'!$A$2:$B$2986,2,FALSE)</f>
        <v>Leptocylindrus minimus</v>
      </c>
    </row>
    <row r="20" spans="1:8">
      <c r="A20" t="s">
        <v>5704</v>
      </c>
      <c r="B20">
        <v>1E-3</v>
      </c>
      <c r="C20" t="s">
        <v>4758</v>
      </c>
      <c r="D20" t="str">
        <f>VLOOKUP(C20,'MASTER KEY'!$A$2:$B$2986,2,FALSE)</f>
        <v>Licmophora lyngbei</v>
      </c>
    </row>
    <row r="21" spans="1:8">
      <c r="A21" t="s">
        <v>3027</v>
      </c>
      <c r="B21">
        <v>1E-3</v>
      </c>
      <c r="C21" t="s">
        <v>4786</v>
      </c>
      <c r="D21" t="str">
        <f>VLOOKUP(C21,'MASTER KEY'!$A$2:$B$2986,2,FALSE)</f>
        <v>Mastogloia cocconeiformis</v>
      </c>
    </row>
    <row r="22" spans="1:8">
      <c r="A22" t="s">
        <v>7505</v>
      </c>
      <c r="B22">
        <v>1E-3</v>
      </c>
      <c r="C22" t="s">
        <v>4884</v>
      </c>
      <c r="D22" t="str">
        <f>VLOOKUP(C22,'MASTER KEY'!$A$2:$B$2986,2,FALSE)</f>
        <v>Navicula spp 0038</v>
      </c>
    </row>
    <row r="23" spans="1:8">
      <c r="A23" t="s">
        <v>3118</v>
      </c>
      <c r="B23">
        <v>1E-3</v>
      </c>
      <c r="C23" t="s">
        <v>4909</v>
      </c>
      <c r="D23" t="str">
        <f>VLOOKUP(C23,'MASTER KEY'!$A$2:$B$2986,2,FALSE)</f>
        <v>Nitzschia longissima</v>
      </c>
    </row>
    <row r="24" spans="1:8">
      <c r="A24" t="s">
        <v>3123</v>
      </c>
      <c r="B24">
        <v>1E-3</v>
      </c>
      <c r="C24" t="s">
        <v>4916</v>
      </c>
      <c r="D24" t="str">
        <f>VLOOKUP(C24,'MASTER KEY'!$A$2:$B$2986,2,FALSE)</f>
        <v>Nitzschia seriata</v>
      </c>
    </row>
    <row r="25" spans="1:8">
      <c r="A25" t="s">
        <v>3280</v>
      </c>
      <c r="B25">
        <v>1E-3</v>
      </c>
      <c r="C25" t="s">
        <v>5119</v>
      </c>
      <c r="D25" t="str">
        <f>VLOOKUP(C25,'MASTER KEY'!$A$2:$B$2986,2,FALSE)</f>
        <v>Pleurosigma salinarum</v>
      </c>
    </row>
    <row r="26" spans="1:8">
      <c r="A26" t="s">
        <v>7537</v>
      </c>
      <c r="B26">
        <v>1E-3</v>
      </c>
      <c r="C26" t="s">
        <v>5179</v>
      </c>
      <c r="D26" t="str">
        <f>VLOOKUP(C26,'MASTER KEY'!$A$2:$B$2986,2,FALSE)</f>
        <v>Prasinophyte spp 0028</v>
      </c>
    </row>
    <row r="27" spans="1:8">
      <c r="A27" t="s">
        <v>3351</v>
      </c>
      <c r="B27">
        <v>1E-3</v>
      </c>
      <c r="C27" t="s">
        <v>5202</v>
      </c>
      <c r="D27" t="str">
        <f>VLOOKUP(C27,'MASTER KEY'!$A$2:$B$2986,2,FALSE)</f>
        <v>Prorocentrum micans</v>
      </c>
    </row>
    <row r="28" spans="1:8">
      <c r="A28" t="s">
        <v>3364</v>
      </c>
      <c r="B28">
        <v>1E-3</v>
      </c>
      <c r="C28" t="s">
        <v>6791</v>
      </c>
      <c r="D28" t="str">
        <f>VLOOKUP(C28,'MASTER KEY'!$A$2:$B$2986,2,FALSE)</f>
        <v>Protoperidinium bipes</v>
      </c>
    </row>
    <row r="29" spans="1:8">
      <c r="A29" t="s">
        <v>3495</v>
      </c>
      <c r="B29">
        <v>1E-3</v>
      </c>
      <c r="C29" t="s">
        <v>6965</v>
      </c>
      <c r="D29" t="str">
        <f>VLOOKUP(C29,'MASTER KEY'!$A$2:$B$2986,2,FALSE)</f>
        <v>Scrippsiella trochoidea</v>
      </c>
    </row>
    <row r="30" spans="1:8">
      <c r="A30" t="s">
        <v>3519</v>
      </c>
      <c r="B30">
        <v>1E-3</v>
      </c>
      <c r="C30" t="s">
        <v>7003</v>
      </c>
      <c r="D30" t="str">
        <f>VLOOKUP(C30,'MASTER KEY'!$A$2:$B$2986,2,FALSE)</f>
        <v>Striatella unipunctata</v>
      </c>
    </row>
    <row r="31" spans="1:8">
      <c r="A31" t="s">
        <v>7538</v>
      </c>
      <c r="B31">
        <v>1E-3</v>
      </c>
      <c r="C31" t="s">
        <v>7045</v>
      </c>
      <c r="D31" t="str">
        <f>VLOOKUP(C31,'MASTER KEY'!$A$2:$B$2986,2,FALSE)</f>
        <v>Tetraselmis spp 0005</v>
      </c>
      <c r="H31" s="67"/>
    </row>
    <row r="32" spans="1:8">
      <c r="A32" t="s">
        <v>3556</v>
      </c>
      <c r="B32">
        <v>1E-3</v>
      </c>
      <c r="C32" t="s">
        <v>7069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109375" defaultRowHeight="15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2457</v>
      </c>
      <c r="B2">
        <v>1E-3</v>
      </c>
      <c r="C2" t="s">
        <v>4045</v>
      </c>
      <c r="D2" t="str">
        <f>VLOOKUP(C2,'MASTER KEY'!$A$2:$B$2986,2,FALSE)</f>
        <v>Chaetoceros socialis</v>
      </c>
    </row>
    <row r="3" spans="1:4">
      <c r="A3" t="s">
        <v>2547</v>
      </c>
      <c r="B3">
        <v>1E-3</v>
      </c>
      <c r="C3" t="s">
        <v>4175</v>
      </c>
      <c r="D3" t="str">
        <f>VLOOKUP(C3,'MASTER KEY'!$A$2:$B$2986,2,FALSE)</f>
        <v>Cocconeis heteroidea</v>
      </c>
    </row>
    <row r="4" spans="1:4">
      <c r="A4" t="s">
        <v>2549</v>
      </c>
      <c r="B4">
        <v>1E-3</v>
      </c>
      <c r="C4" t="s">
        <v>4177</v>
      </c>
      <c r="D4" t="str">
        <f>VLOOKUP(C4,'MASTER KEY'!$A$2:$B$2986,2,FALSE)</f>
        <v>Cocconeis scutellum</v>
      </c>
    </row>
    <row r="5" spans="1:4">
      <c r="A5" t="s">
        <v>7539</v>
      </c>
      <c r="B5">
        <v>1E-3</v>
      </c>
      <c r="C5" t="s">
        <v>4226</v>
      </c>
      <c r="D5" t="str">
        <f>VLOOKUP(C5,'MASTER KEY'!$A$2:$B$2986,2,FALSE)</f>
        <v>Coscinodiscus spp 0014</v>
      </c>
    </row>
    <row r="6" spans="1:4">
      <c r="A6" t="s">
        <v>7530</v>
      </c>
      <c r="B6">
        <v>1E-3</v>
      </c>
      <c r="C6" t="s">
        <v>4251</v>
      </c>
      <c r="D6" t="str">
        <f>VLOOKUP(C6,'MASTER KEY'!$A$2:$B$2986,2,FALSE)</f>
        <v>Cryptophyta spp 0002</v>
      </c>
    </row>
    <row r="7" spans="1:4">
      <c r="A7" t="s">
        <v>2644</v>
      </c>
      <c r="B7">
        <v>1E-3</v>
      </c>
      <c r="C7" t="s">
        <v>4296</v>
      </c>
      <c r="D7" t="str">
        <f>VLOOKUP(C7,'MASTER KEY'!$A$2:$B$2986,2,FALSE)</f>
        <v>Cylindrotheca closterium</v>
      </c>
    </row>
    <row r="8" spans="1:4">
      <c r="A8" t="s">
        <v>7519</v>
      </c>
      <c r="B8">
        <v>1E-3</v>
      </c>
      <c r="C8" t="s">
        <v>4336</v>
      </c>
      <c r="D8" t="str">
        <f>VLOOKUP(C8,'MASTER KEY'!$A$2:$B$2986,2,FALSE)</f>
        <v>Dictyocha fibula</v>
      </c>
    </row>
    <row r="9" spans="1:4">
      <c r="A9" t="s">
        <v>2680</v>
      </c>
      <c r="B9">
        <v>1E-3</v>
      </c>
      <c r="C9" t="s">
        <v>4337</v>
      </c>
      <c r="D9" t="str">
        <f>VLOOKUP(C9,'MASTER KEY'!$A$2:$B$2986,2,FALSE)</f>
        <v>Dictyocha octonaria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2760</v>
      </c>
      <c r="B11">
        <v>1E-3</v>
      </c>
      <c r="C11" t="s">
        <v>4422</v>
      </c>
      <c r="D11" t="str">
        <f>VLOOKUP(C11,'MASTER KEY'!$A$2:$B$2986,2,FALSE)</f>
        <v>Diploneis chersonensis</v>
      </c>
    </row>
    <row r="12" spans="1:4">
      <c r="A12" t="s">
        <v>2781</v>
      </c>
      <c r="B12">
        <v>1E-3</v>
      </c>
      <c r="C12" t="s">
        <v>4452</v>
      </c>
      <c r="D12" t="str">
        <f>VLOOKUP(C12,'MASTER KEY'!$A$2:$B$2986,2,FALSE)</f>
        <v>Druridgia compressa</v>
      </c>
    </row>
    <row r="13" spans="1:4">
      <c r="A13" t="s">
        <v>2785</v>
      </c>
      <c r="B13">
        <v>1E-3</v>
      </c>
      <c r="C13" t="s">
        <v>4460</v>
      </c>
      <c r="D13" t="str">
        <f>VLOOKUP(C13,'MASTER KEY'!$A$2:$B$2986,2,FALSE)</f>
        <v>Entomoeoneis tenuistriata</v>
      </c>
    </row>
    <row r="14" spans="1:4">
      <c r="A14" t="s">
        <v>2796</v>
      </c>
      <c r="B14">
        <v>1E-3</v>
      </c>
      <c r="C14" t="s">
        <v>4473</v>
      </c>
      <c r="D14" t="str">
        <f>VLOOKUP(C14,'MASTER KEY'!$A$2:$B$2986,2,FALSE)</f>
        <v>Eucampia cornuta</v>
      </c>
    </row>
    <row r="15" spans="1:4">
      <c r="A15" t="s">
        <v>2875</v>
      </c>
      <c r="B15">
        <v>1E-3</v>
      </c>
      <c r="C15" t="s">
        <v>4571</v>
      </c>
      <c r="D15" t="str">
        <f>VLOOKUP(C15,'MASTER KEY'!$A$2:$B$2986,2,FALSE)</f>
        <v>Gramatophora oceanica</v>
      </c>
    </row>
    <row r="16" spans="1:4">
      <c r="A16" t="s">
        <v>7543</v>
      </c>
      <c r="B16">
        <v>1E-3</v>
      </c>
      <c r="C16" t="s">
        <v>4726</v>
      </c>
      <c r="D16" t="str">
        <f>VLOOKUP(C16,'MASTER KEY'!$A$2:$B$2986,2,FALSE)</f>
        <v>Katodinium spp 0002</v>
      </c>
    </row>
    <row r="17" spans="1:4">
      <c r="A17" t="s">
        <v>3001</v>
      </c>
      <c r="B17">
        <v>1E-3</v>
      </c>
      <c r="C17" t="s">
        <v>4745</v>
      </c>
      <c r="D17" t="str">
        <f>VLOOKUP(C17,'MASTER KEY'!$A$2:$B$2986,2,FALSE)</f>
        <v>Leptocylindrus danicus</v>
      </c>
    </row>
    <row r="18" spans="1:4">
      <c r="A18" t="s">
        <v>5704</v>
      </c>
      <c r="B18">
        <v>1E-3</v>
      </c>
      <c r="C18" t="s">
        <v>4758</v>
      </c>
      <c r="D18" t="str">
        <f>VLOOKUP(C18,'MASTER KEY'!$A$2:$B$2986,2,FALSE)</f>
        <v>Licmophora lyngbei</v>
      </c>
    </row>
    <row r="19" spans="1:4">
      <c r="A19" t="s">
        <v>7540</v>
      </c>
      <c r="B19">
        <v>1E-3</v>
      </c>
      <c r="C19" t="s">
        <v>4891</v>
      </c>
      <c r="D19" t="str">
        <f>VLOOKUP(C19,'MASTER KEY'!$A$2:$B$2986,2,FALSE)</f>
        <v>Navicula transitans</v>
      </c>
    </row>
    <row r="20" spans="1:4">
      <c r="A20" t="s">
        <v>3114</v>
      </c>
      <c r="B20">
        <v>1E-3</v>
      </c>
      <c r="C20" t="s">
        <v>4903</v>
      </c>
      <c r="D20" t="str">
        <f>VLOOKUP(C20,'MASTER KEY'!$A$2:$B$2986,2,FALSE)</f>
        <v>Nitzschia fasciculata</v>
      </c>
    </row>
    <row r="21" spans="1:4">
      <c r="A21" t="s">
        <v>3120</v>
      </c>
      <c r="B21">
        <v>1E-3</v>
      </c>
      <c r="C21" t="s">
        <v>4912</v>
      </c>
      <c r="D21" t="str">
        <f>VLOOKUP(C21,'MASTER KEY'!$A$2:$B$2986,2,FALSE)</f>
        <v>Nitzschia punctata</v>
      </c>
    </row>
    <row r="22" spans="1:4">
      <c r="A22" t="s">
        <v>3280</v>
      </c>
      <c r="B22">
        <v>1E-3</v>
      </c>
      <c r="C22" t="s">
        <v>5119</v>
      </c>
      <c r="D22" t="str">
        <f>VLOOKUP(C22,'MASTER KEY'!$A$2:$B$2986,2,FALSE)</f>
        <v>Pleurosigma salinarum</v>
      </c>
    </row>
    <row r="23" spans="1:4">
      <c r="A23" t="s">
        <v>3349</v>
      </c>
      <c r="B23">
        <v>1E-3</v>
      </c>
      <c r="C23" t="s">
        <v>5200</v>
      </c>
      <c r="D23" t="str">
        <f>VLOOKUP(C23,'MASTER KEY'!$A$2:$B$2986,2,FALSE)</f>
        <v>Prorocentrum lima</v>
      </c>
    </row>
    <row r="24" spans="1:4">
      <c r="A24" t="s">
        <v>3498</v>
      </c>
      <c r="B24">
        <v>1E-3</v>
      </c>
      <c r="C24" t="s">
        <v>6970</v>
      </c>
      <c r="D24" t="str">
        <f>VLOOKUP(C24,'MASTER KEY'!$A$2:$B$2986,2,FALSE)</f>
        <v>Skeletonema costatum</v>
      </c>
    </row>
    <row r="25" spans="1:4">
      <c r="A25" t="s">
        <v>7541</v>
      </c>
      <c r="B25">
        <v>1E-3</v>
      </c>
      <c r="C25" t="s">
        <v>6999</v>
      </c>
      <c r="D25" t="str">
        <f>VLOOKUP(C25,'MASTER KEY'!$A$2:$B$2986,2,FALSE)</f>
        <v>Streptotheca spp 0002</v>
      </c>
    </row>
    <row r="26" spans="1:4">
      <c r="A26" t="s">
        <v>7542</v>
      </c>
      <c r="B26">
        <v>1E-3</v>
      </c>
      <c r="C26" t="s">
        <v>7053</v>
      </c>
      <c r="D26" t="str">
        <f>VLOOKUP(C26,'MASTER KEY'!$A$2:$B$2986,2,FALSE)</f>
        <v>Thalassionema frauenfeldii</v>
      </c>
    </row>
    <row r="27" spans="1:4">
      <c r="A27" t="s">
        <v>3556</v>
      </c>
      <c r="B27">
        <v>1E-3</v>
      </c>
      <c r="C27" t="s">
        <v>7069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12"/>
  <sheetViews>
    <sheetView workbookViewId="0">
      <selection activeCell="C18" sqref="C18"/>
    </sheetView>
  </sheetViews>
  <sheetFormatPr defaultColWidth="8.7109375" defaultRowHeight="15"/>
  <cols>
    <col min="1" max="1" width="20.42578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</row>
    <row r="3" spans="1:4">
      <c r="A3" s="64" t="s">
        <v>5735</v>
      </c>
      <c r="B3">
        <v>1</v>
      </c>
      <c r="C3" t="s">
        <v>7189</v>
      </c>
      <c r="D3" t="str">
        <f>VLOOKUP(C3,'MASTER KEY'!$A$2:$B$2986,2,FALSE)</f>
        <v>Cryptophyta</v>
      </c>
    </row>
    <row r="4" spans="1:4">
      <c r="A4" s="64" t="s">
        <v>7664</v>
      </c>
      <c r="B4">
        <v>1</v>
      </c>
      <c r="C4" t="s">
        <v>7190</v>
      </c>
      <c r="D4" t="str">
        <f>VLOOKUP(C4,'MASTER KEY'!$A$2:$B$2986,2,FALSE)</f>
        <v>Cyanophyta</v>
      </c>
    </row>
    <row r="5" spans="1:4">
      <c r="A5" s="64" t="s">
        <v>5651</v>
      </c>
      <c r="B5">
        <v>1</v>
      </c>
      <c r="C5" t="s">
        <v>7193</v>
      </c>
      <c r="D5" t="str">
        <f>VLOOKUP(C5,'MASTER KEY'!$A$2:$B$2986,2,FALSE)</f>
        <v>Ochrophyta</v>
      </c>
    </row>
    <row r="6" spans="1:4">
      <c r="A6" s="64" t="s">
        <v>5411</v>
      </c>
      <c r="B6">
        <v>1</v>
      </c>
      <c r="C6" t="s">
        <v>7192</v>
      </c>
      <c r="D6" t="str">
        <f>VLOOKUP(C6,'MASTER KEY'!$A$2:$B$2986,2,FALSE)</f>
        <v>Dinophyta</v>
      </c>
    </row>
    <row r="7" spans="1:4">
      <c r="A7" s="64" t="s">
        <v>5737</v>
      </c>
      <c r="B7">
        <v>1</v>
      </c>
      <c r="C7" t="s">
        <v>7194</v>
      </c>
      <c r="D7" t="str">
        <f>VLOOKUP(C7,'MASTER KEY'!$A$2:$B$2986,2,FALSE)</f>
        <v>Euglenophyta</v>
      </c>
    </row>
    <row r="8" spans="1:4">
      <c r="A8" s="64" t="s">
        <v>5734</v>
      </c>
      <c r="B8">
        <v>1</v>
      </c>
      <c r="C8" t="s">
        <v>7186</v>
      </c>
      <c r="D8" t="str">
        <f>VLOOKUP(C8,'MASTER KEY'!$A$2:$B$2986,2,FALSE)</f>
        <v>Chlorophyta</v>
      </c>
    </row>
    <row r="9" spans="1:4">
      <c r="A9" s="64" t="s">
        <v>7665</v>
      </c>
      <c r="B9">
        <v>1</v>
      </c>
      <c r="C9" t="s">
        <v>7193</v>
      </c>
      <c r="D9" t="str">
        <f>VLOOKUP(C9,'MASTER KEY'!$A$2:$B$2986,2,FALSE)</f>
        <v>Ochrophyta</v>
      </c>
    </row>
    <row r="10" spans="1:4">
      <c r="A10" s="64" t="s">
        <v>6357</v>
      </c>
      <c r="B10">
        <v>1</v>
      </c>
      <c r="C10" t="s">
        <v>7186</v>
      </c>
      <c r="D10" t="str">
        <f>VLOOKUP(C10,'MASTER KEY'!$A$2:$B$2986,2,FALSE)</f>
        <v>Chlorophyta</v>
      </c>
    </row>
    <row r="11" spans="1:4">
      <c r="A11" s="64" t="s">
        <v>6358</v>
      </c>
      <c r="B11">
        <v>1</v>
      </c>
      <c r="C11" t="s">
        <v>7195</v>
      </c>
      <c r="D11" t="str">
        <f>VLOOKUP(C11,'MASTER KEY'!$A$2:$B$2986,2,FALSE)</f>
        <v>Haptophyta</v>
      </c>
    </row>
    <row r="12" spans="1:4">
      <c r="A12" s="64" t="s">
        <v>5372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143"/>
  <sheetViews>
    <sheetView workbookViewId="0">
      <selection activeCell="D2" sqref="D2"/>
    </sheetView>
  </sheetViews>
  <sheetFormatPr defaultColWidth="8.7109375" defaultRowHeight="15"/>
  <cols>
    <col min="1" max="1" width="26.28515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7632</v>
      </c>
      <c r="B3">
        <v>1</v>
      </c>
      <c r="C3" t="s">
        <v>3652</v>
      </c>
      <c r="D3" t="str">
        <f>VLOOKUP(C3,'MASTER KEY'!$A$2:$B$2986,2,FALSE)</f>
        <v>Achnanthes brevipes</v>
      </c>
    </row>
    <row r="4" spans="1:4">
      <c r="A4" t="s">
        <v>7633</v>
      </c>
      <c r="B4">
        <v>1</v>
      </c>
      <c r="C4" t="s">
        <v>3655</v>
      </c>
      <c r="D4" t="str">
        <f>VLOOKUP(C4,'MASTER KEY'!$A$2:$B$2986,2,FALSE)</f>
        <v>Achnanthes spp 0002</v>
      </c>
    </row>
    <row r="5" spans="1:4">
      <c r="A5" t="s">
        <v>7634</v>
      </c>
      <c r="B5">
        <v>1</v>
      </c>
      <c r="C5" t="s">
        <v>3719</v>
      </c>
      <c r="D5" t="str">
        <f>VLOOKUP(C5,'MASTER KEY'!$A$2:$B$2986,2,FALSE)</f>
        <v>Amphora rhombica</v>
      </c>
    </row>
    <row r="6" spans="1:4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4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4">
      <c r="A8" t="s">
        <v>2404</v>
      </c>
      <c r="B8">
        <v>1</v>
      </c>
      <c r="C8" t="s">
        <v>3984</v>
      </c>
      <c r="D8" t="str">
        <f>VLOOKUP(C8,'MASTER KEY'!$A$2:$B$2986,2,FALSE)</f>
        <v>Cerataulina pelagica</v>
      </c>
    </row>
    <row r="9" spans="1:4">
      <c r="A9" t="s">
        <v>7646</v>
      </c>
      <c r="B9">
        <v>1</v>
      </c>
      <c r="C9" t="s">
        <v>4696</v>
      </c>
      <c r="D9" t="str">
        <f>VLOOKUP(C9,'MASTER KEY'!$A$2:$B$2986,2,FALSE)</f>
        <v>Heterosigma spp 0002</v>
      </c>
    </row>
    <row r="10" spans="1:4">
      <c r="A10" t="s">
        <v>7648</v>
      </c>
      <c r="B10">
        <v>1</v>
      </c>
      <c r="C10" t="s">
        <v>4805</v>
      </c>
      <c r="D10" t="str">
        <f>VLOOKUP(C10,'MASTER KEY'!$A$2:$B$2986,2,FALSE)</f>
        <v>Melosira spp 0002</v>
      </c>
    </row>
    <row r="11" spans="1:4">
      <c r="A11" t="s">
        <v>7651</v>
      </c>
      <c r="B11">
        <v>1</v>
      </c>
      <c r="C11" t="s">
        <v>5002</v>
      </c>
      <c r="D11" t="str">
        <f>VLOOKUP(C11,'MASTER KEY'!$A$2:$B$2986,2,FALSE)</f>
        <v>Oscillatoria spp 0002</v>
      </c>
    </row>
    <row r="12" spans="1:4">
      <c r="A12" t="s">
        <v>7654</v>
      </c>
      <c r="B12">
        <v>1</v>
      </c>
      <c r="C12" t="s">
        <v>5149</v>
      </c>
      <c r="D12" t="str">
        <f>VLOOKUP(C12,'MASTER KEY'!$A$2:$B$2986,2,FALSE)</f>
        <v>Polykrikos spp 0002</v>
      </c>
    </row>
    <row r="13" spans="1:4">
      <c r="A13" t="s">
        <v>7659</v>
      </c>
      <c r="B13">
        <v>1</v>
      </c>
      <c r="C13" t="s">
        <v>6848</v>
      </c>
      <c r="D13" t="str">
        <f>VLOOKUP(C13,'MASTER KEY'!$A$2:$B$2986,2,FALSE)</f>
        <v>Pseudonitzschia delicatissima</v>
      </c>
    </row>
    <row r="14" spans="1:4">
      <c r="A14" t="s">
        <v>7660</v>
      </c>
      <c r="B14">
        <v>1</v>
      </c>
      <c r="C14" t="s">
        <v>6853</v>
      </c>
      <c r="D14" t="str">
        <f>VLOOKUP(C14,'MASTER KEY'!$A$2:$B$2986,2,FALSE)</f>
        <v>Pseudopedinella tricostata</v>
      </c>
    </row>
    <row r="15" spans="1:4">
      <c r="A15" t="s">
        <v>7661</v>
      </c>
      <c r="B15">
        <v>1</v>
      </c>
      <c r="C15" t="s">
        <v>6864</v>
      </c>
      <c r="D15" t="str">
        <f>VLOOKUP(C15,'MASTER KEY'!$A$2:$B$2986,2,FALSE)</f>
        <v>Pyramimonas spp 0002</v>
      </c>
    </row>
    <row r="16" spans="1:4">
      <c r="A16" t="s">
        <v>2454</v>
      </c>
      <c r="B16">
        <v>1</v>
      </c>
      <c r="C16" t="s">
        <v>4042</v>
      </c>
      <c r="D16" t="str">
        <f>VLOOKUP(C16,'MASTER KEY'!$A$2:$B$2986,2,FALSE)</f>
        <v>Chaetoceros sessilis</v>
      </c>
    </row>
    <row r="17" spans="1:4">
      <c r="A17" t="s">
        <v>7636</v>
      </c>
      <c r="B17">
        <v>1</v>
      </c>
      <c r="C17" t="s">
        <v>4047</v>
      </c>
      <c r="D17" t="str">
        <f>VLOOKUP(C17,'MASTER KEY'!$A$2:$B$2986,2,FALSE)</f>
        <v>Chaetoceros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7638</v>
      </c>
      <c r="B22">
        <v>1</v>
      </c>
      <c r="C22" t="s">
        <v>4200</v>
      </c>
      <c r="D22" t="str">
        <f>VLOOKUP(C22,'MASTER KEY'!$A$2:$B$2986,2,FALSE)</f>
        <v>Corethron spp 0001</v>
      </c>
    </row>
    <row r="23" spans="1:4">
      <c r="A23" t="s">
        <v>7639</v>
      </c>
      <c r="B23">
        <v>1</v>
      </c>
      <c r="C23" t="s">
        <v>4213</v>
      </c>
      <c r="D23" t="str">
        <f>VLOOKUP(C23,'MASTER KEY'!$A$2:$B$2986,2,FALSE)</f>
        <v>Coscinodiscus spp 0001</v>
      </c>
    </row>
    <row r="24" spans="1:4">
      <c r="A24" t="s">
        <v>7647</v>
      </c>
      <c r="B24">
        <v>1</v>
      </c>
      <c r="C24" t="s">
        <v>4698</v>
      </c>
      <c r="D24" t="str">
        <f>VLOOKUP(C24,'MASTER KEY'!$A$2:$B$2986,2,FALSE)</f>
        <v>Hillea marina</v>
      </c>
    </row>
    <row r="25" spans="1:4">
      <c r="A25" t="s">
        <v>7640</v>
      </c>
      <c r="B25">
        <v>1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2646</v>
      </c>
      <c r="B27">
        <v>1</v>
      </c>
      <c r="C27" t="s">
        <v>4299</v>
      </c>
      <c r="D27" t="str">
        <f>VLOOKUP(C27,'MASTER KEY'!$A$2:$B$2986,2,FALSE)</f>
        <v>Cymatopleura elliptica</v>
      </c>
    </row>
    <row r="28" spans="1:4">
      <c r="A28" t="s">
        <v>7641</v>
      </c>
      <c r="B28">
        <v>1</v>
      </c>
      <c r="C28" t="s">
        <v>4339</v>
      </c>
      <c r="D28" t="str">
        <f>VLOOKUP(C28,'MASTER KEY'!$A$2:$B$2986,2,FALSE)</f>
        <v>Dictyocha spp 0001</v>
      </c>
    </row>
    <row r="29" spans="1:4">
      <c r="A29" t="s">
        <v>2760</v>
      </c>
      <c r="B29">
        <v>1</v>
      </c>
      <c r="C29" t="s">
        <v>4422</v>
      </c>
      <c r="D29" t="str">
        <f>VLOOKUP(C29,'MASTER KEY'!$A$2:$B$2986,2,FALSE)</f>
        <v>Diploneis chersonensis</v>
      </c>
    </row>
    <row r="30" spans="1:4">
      <c r="A30" t="s">
        <v>2762</v>
      </c>
      <c r="B30">
        <v>1</v>
      </c>
      <c r="C30" t="s">
        <v>4424</v>
      </c>
      <c r="D30" t="str">
        <f>VLOOKUP(C30,'MASTER KEY'!$A$2:$B$2986,2,FALSE)</f>
        <v>Diploneis ovalis</v>
      </c>
    </row>
    <row r="31" spans="1:4">
      <c r="A31" t="s">
        <v>7643</v>
      </c>
      <c r="B31">
        <v>1</v>
      </c>
      <c r="C31" t="s">
        <v>4426</v>
      </c>
      <c r="D31" t="str">
        <f>VLOOKUP(C31,'MASTER KEY'!$A$2:$B$2986,2,FALSE)</f>
        <v>Diploneis spp 0001</v>
      </c>
    </row>
    <row r="32" spans="1:4">
      <c r="A32" t="s">
        <v>7508</v>
      </c>
      <c r="B32">
        <v>1</v>
      </c>
      <c r="C32" t="s">
        <v>4438</v>
      </c>
      <c r="D32" t="str">
        <f>VLOOKUP(C32,'MASTER KEY'!$A$2:$B$2986,2,FALSE)</f>
        <v>Diploneis vacillans</v>
      </c>
    </row>
    <row r="33" spans="1:4">
      <c r="A33" t="s">
        <v>2796</v>
      </c>
      <c r="B33">
        <v>1</v>
      </c>
      <c r="C33" t="s">
        <v>4473</v>
      </c>
      <c r="D33" t="str">
        <f>VLOOKUP(C33,'MASTER KEY'!$A$2:$B$2986,2,FALSE)</f>
        <v>Eucampia cornuta</v>
      </c>
    </row>
    <row r="34" spans="1:4">
      <c r="A34" t="s">
        <v>7644</v>
      </c>
      <c r="B34">
        <v>1</v>
      </c>
      <c r="C34" t="s">
        <v>4490</v>
      </c>
      <c r="D34" t="str">
        <f>VLOOKUP(C34,'MASTER KEY'!$A$2:$B$2986,2,FALSE)</f>
        <v>Euglena spp 0001</v>
      </c>
    </row>
    <row r="35" spans="1:4">
      <c r="A35" t="s">
        <v>2875</v>
      </c>
      <c r="B35">
        <v>1</v>
      </c>
      <c r="C35" t="s">
        <v>4571</v>
      </c>
      <c r="D35" t="str">
        <f>VLOOKUP(C35,'MASTER KEY'!$A$2:$B$2986,2,FALSE)</f>
        <v>Gramatophora oceanica</v>
      </c>
    </row>
    <row r="36" spans="1:4">
      <c r="A36" t="s">
        <v>7645</v>
      </c>
      <c r="B36">
        <v>1</v>
      </c>
      <c r="C36" t="s">
        <v>4615</v>
      </c>
      <c r="D36" t="str">
        <f>VLOOKUP(C36,'MASTER KEY'!$A$2:$B$2986,2,FALSE)</f>
        <v>Gymnodinium spp 0024</v>
      </c>
    </row>
    <row r="37" spans="1:4">
      <c r="A37" t="s">
        <v>2990</v>
      </c>
      <c r="B37">
        <v>1</v>
      </c>
      <c r="C37" t="s">
        <v>4724</v>
      </c>
      <c r="D37" t="str">
        <f>VLOOKUP(C37,'MASTER KEY'!$A$2:$B$2986,2,FALSE)</f>
        <v>Katodinium rotundatum</v>
      </c>
    </row>
    <row r="38" spans="1:4">
      <c r="A38" t="s">
        <v>3009</v>
      </c>
      <c r="B38">
        <v>1</v>
      </c>
      <c r="C38" t="s">
        <v>4757</v>
      </c>
      <c r="D38" t="str">
        <f>VLOOKUP(C38,'MASTER KEY'!$A$2:$B$2986,2,FALSE)</f>
        <v>Licmophora flabellata</v>
      </c>
    </row>
    <row r="39" spans="1:4">
      <c r="A39" t="s">
        <v>5704</v>
      </c>
      <c r="B39">
        <v>1</v>
      </c>
      <c r="C39" t="s">
        <v>4758</v>
      </c>
      <c r="D39" t="str">
        <f>VLOOKUP(C39,'MASTER KEY'!$A$2:$B$2986,2,FALSE)</f>
        <v>Licmophora lyngbei</v>
      </c>
    </row>
    <row r="40" spans="1:4">
      <c r="A40" t="s">
        <v>3027</v>
      </c>
      <c r="B40">
        <v>1</v>
      </c>
      <c r="C40" t="s">
        <v>4786</v>
      </c>
      <c r="D40" t="str">
        <f>VLOOKUP(C40,'MASTER KEY'!$A$2:$B$2986,2,FALSE)</f>
        <v>Mastogloia cocconeiformis</v>
      </c>
    </row>
    <row r="41" spans="1:4">
      <c r="A41" t="s">
        <v>3060</v>
      </c>
      <c r="B41">
        <v>1</v>
      </c>
      <c r="C41" t="s">
        <v>4840</v>
      </c>
      <c r="D41" t="str">
        <f>VLOOKUP(C41,'MASTER KEY'!$A$2:$B$2986,2,FALSE)</f>
        <v>Navicula cf. tripunctata</v>
      </c>
    </row>
    <row r="42" spans="1:4">
      <c r="A42" t="s">
        <v>3062</v>
      </c>
      <c r="B42">
        <v>1</v>
      </c>
      <c r="C42" t="s">
        <v>4842</v>
      </c>
      <c r="D42" t="str">
        <f>VLOOKUP(C42,'MASTER KEY'!$A$2:$B$2986,2,FALSE)</f>
        <v>Navicula confervacea</v>
      </c>
    </row>
    <row r="43" spans="1:4">
      <c r="A43" t="s">
        <v>3064</v>
      </c>
      <c r="B43">
        <v>1</v>
      </c>
      <c r="C43" t="s">
        <v>4844</v>
      </c>
      <c r="D43" t="str">
        <f>VLOOKUP(C43,'MASTER KEY'!$A$2:$B$2986,2,FALSE)</f>
        <v>Navicula punctata</v>
      </c>
    </row>
    <row r="44" spans="1:4">
      <c r="A44" t="s">
        <v>3065</v>
      </c>
      <c r="B44">
        <v>1</v>
      </c>
      <c r="C44" t="s">
        <v>4845</v>
      </c>
      <c r="D44" t="str">
        <f>VLOOKUP(C44,'MASTER KEY'!$A$2:$B$2986,2,FALSE)</f>
        <v>Navicula robertsiana</v>
      </c>
    </row>
    <row r="45" spans="1:4">
      <c r="A45" t="s">
        <v>7649</v>
      </c>
      <c r="B45">
        <v>1</v>
      </c>
      <c r="C45" t="s">
        <v>4851</v>
      </c>
      <c r="D45" t="str">
        <f>VLOOKUP(C45,'MASTER KEY'!$A$2:$B$2986,2,FALSE)</f>
        <v>Navicula spp 0005</v>
      </c>
    </row>
    <row r="46" spans="1:4">
      <c r="A46" t="s">
        <v>3106</v>
      </c>
      <c r="B46">
        <v>1</v>
      </c>
      <c r="C46" t="s">
        <v>4891</v>
      </c>
      <c r="D46" t="str">
        <f>VLOOKUP(C46,'MASTER KEY'!$A$2:$B$2986,2,FALSE)</f>
        <v>Navicula transitans</v>
      </c>
    </row>
    <row r="47" spans="1:4">
      <c r="A47" t="s">
        <v>3112</v>
      </c>
      <c r="B47">
        <v>1</v>
      </c>
      <c r="C47" t="s">
        <v>4900</v>
      </c>
      <c r="D47" t="str">
        <f>VLOOKUP(C47,'MASTER KEY'!$A$2:$B$2986,2,FALSE)</f>
        <v>Nitzschia bilobata</v>
      </c>
    </row>
    <row r="48" spans="1:4">
      <c r="A48" t="s">
        <v>3118</v>
      </c>
      <c r="B48">
        <v>1</v>
      </c>
      <c r="C48" t="s">
        <v>4909</v>
      </c>
      <c r="D48" t="str">
        <f>VLOOKUP(C48,'MASTER KEY'!$A$2:$B$2986,2,FALSE)</f>
        <v>Nitzschia longissima</v>
      </c>
    </row>
    <row r="49" spans="1:4">
      <c r="A49" t="s">
        <v>7650</v>
      </c>
      <c r="B49">
        <v>1</v>
      </c>
      <c r="C49" t="s">
        <v>4909</v>
      </c>
      <c r="D49" t="str">
        <f>VLOOKUP(C49,'MASTER KEY'!$A$2:$B$2986,2,FALSE)</f>
        <v>Nitzschia longissima</v>
      </c>
    </row>
    <row r="50" spans="1:4">
      <c r="A50" t="s">
        <v>3183</v>
      </c>
      <c r="B50">
        <v>1</v>
      </c>
      <c r="C50" t="s">
        <v>4979</v>
      </c>
      <c r="D50" t="str">
        <f>VLOOKUP(C50,'MASTER KEY'!$A$2:$B$2986,2,FALSE)</f>
        <v>Odontella aurita</v>
      </c>
    </row>
    <row r="51" spans="1:4">
      <c r="A51" t="s">
        <v>3224</v>
      </c>
      <c r="B51">
        <v>1</v>
      </c>
      <c r="C51" t="s">
        <v>5031</v>
      </c>
      <c r="D51" t="str">
        <f>VLOOKUP(C51,'MASTER KEY'!$A$2:$B$2986,2,FALSE)</f>
        <v>Paralia sulcata</v>
      </c>
    </row>
    <row r="52" spans="1:4">
      <c r="A52" t="s">
        <v>7653</v>
      </c>
      <c r="B52">
        <v>1</v>
      </c>
      <c r="C52" t="s">
        <v>5121</v>
      </c>
      <c r="D52" t="str">
        <f>VLOOKUP(C52,'MASTER KEY'!$A$2:$B$2986,2,FALSE)</f>
        <v>Pleurosigma spp 0002</v>
      </c>
    </row>
    <row r="53" spans="1:4">
      <c r="A53" t="s">
        <v>7655</v>
      </c>
      <c r="B53">
        <v>1</v>
      </c>
      <c r="C53" t="s">
        <v>5195</v>
      </c>
      <c r="D53" t="str">
        <f>VLOOKUP(C53,'MASTER KEY'!$A$2:$B$2986,2,FALSE)</f>
        <v>Prorocentrum compressum</v>
      </c>
    </row>
    <row r="54" spans="1:4">
      <c r="A54" t="s">
        <v>5558</v>
      </c>
      <c r="B54">
        <v>1</v>
      </c>
      <c r="C54" t="s">
        <v>5197</v>
      </c>
      <c r="D54" t="str">
        <f>VLOOKUP(C54,'MASTER KEY'!$A$2:$B$2986,2,FALSE)</f>
        <v>Prorocentrum dentatum</v>
      </c>
    </row>
    <row r="55" spans="1:4">
      <c r="A55" t="s">
        <v>5559</v>
      </c>
      <c r="B55">
        <v>1</v>
      </c>
      <c r="C55" t="s">
        <v>5196</v>
      </c>
      <c r="D55" t="str">
        <f>VLOOKUP(C55,'MASTER KEY'!$A$2:$B$2986,2,FALSE)</f>
        <v>Prorocentrum cordatum</v>
      </c>
    </row>
    <row r="56" spans="1:4">
      <c r="A56" t="s">
        <v>3349</v>
      </c>
      <c r="B56">
        <v>1</v>
      </c>
      <c r="C56" t="s">
        <v>5200</v>
      </c>
      <c r="D56" t="str">
        <f>VLOOKUP(C56,'MASTER KEY'!$A$2:$B$2986,2,FALSE)</f>
        <v>Prorocentrum lima</v>
      </c>
    </row>
    <row r="57" spans="1:4">
      <c r="A57" t="s">
        <v>3351</v>
      </c>
      <c r="B57">
        <v>1</v>
      </c>
      <c r="C57" t="s">
        <v>5202</v>
      </c>
      <c r="D57" t="str">
        <f>VLOOKUP(C57,'MASTER KEY'!$A$2:$B$2986,2,FALSE)</f>
        <v>Prorocentrum micans</v>
      </c>
    </row>
    <row r="58" spans="1:4">
      <c r="A58" t="s">
        <v>5562</v>
      </c>
      <c r="B58">
        <v>1</v>
      </c>
      <c r="C58" t="s">
        <v>5663</v>
      </c>
      <c r="D58" t="str">
        <f>VLOOKUP(C58,'MASTER KEY'!$A$2:$B$2986,2,FALSE)</f>
        <v>Prorocentrum spp 0005</v>
      </c>
    </row>
    <row r="59" spans="1:4">
      <c r="A59" t="s">
        <v>7658</v>
      </c>
      <c r="B59">
        <v>1</v>
      </c>
      <c r="C59" t="s">
        <v>6829</v>
      </c>
      <c r="D59" t="str">
        <f>VLOOKUP(C59,'MASTER KEY'!$A$2:$B$2986,2,FALSE)</f>
        <v>Protoperidinium thorianum</v>
      </c>
    </row>
    <row r="60" spans="1:4">
      <c r="A60" t="s">
        <v>7656</v>
      </c>
      <c r="B60">
        <v>1</v>
      </c>
      <c r="C60" t="s">
        <v>6820</v>
      </c>
      <c r="D60" t="str">
        <f>VLOOKUP(C60,'MASTER KEY'!$A$2:$B$2986,2,FALSE)</f>
        <v>Protoperidinium spp 0013</v>
      </c>
    </row>
    <row r="61" spans="1:4">
      <c r="A61" t="s">
        <v>7657</v>
      </c>
      <c r="B61">
        <v>1</v>
      </c>
      <c r="C61" t="s">
        <v>6821</v>
      </c>
      <c r="D61" t="str">
        <f>VLOOKUP(C61,'MASTER KEY'!$A$2:$B$2986,2,FALSE)</f>
        <v>Protoperidinium spp 0014</v>
      </c>
    </row>
    <row r="62" spans="1:4">
      <c r="A62" t="s">
        <v>3442</v>
      </c>
      <c r="B62">
        <v>1</v>
      </c>
      <c r="C62" t="s">
        <v>6893</v>
      </c>
      <c r="D62" t="str">
        <f>VLOOKUP(C62,'MASTER KEY'!$A$2:$B$2986,2,FALSE)</f>
        <v>Raphoneis amphiceros</v>
      </c>
    </row>
    <row r="63" spans="1:4">
      <c r="A63" t="s">
        <v>3495</v>
      </c>
      <c r="B63">
        <v>1</v>
      </c>
      <c r="C63" t="s">
        <v>6965</v>
      </c>
      <c r="D63" t="str">
        <f>VLOOKUP(C63,'MASTER KEY'!$A$2:$B$2986,2,FALSE)</f>
        <v>Scrippsiella trochoidea</v>
      </c>
    </row>
    <row r="64" spans="1:4">
      <c r="A64" t="s">
        <v>3498</v>
      </c>
      <c r="B64">
        <v>1</v>
      </c>
      <c r="C64" t="s">
        <v>6970</v>
      </c>
      <c r="D64" t="str">
        <f>VLOOKUP(C64,'MASTER KEY'!$A$2:$B$2986,2,FALSE)</f>
        <v>Skeletonema costatum</v>
      </c>
    </row>
    <row r="65" spans="1:4">
      <c r="A65" t="s">
        <v>3519</v>
      </c>
      <c r="B65">
        <v>1</v>
      </c>
      <c r="C65" t="s">
        <v>7003</v>
      </c>
      <c r="D65" t="str">
        <f>VLOOKUP(C65,'MASTER KEY'!$A$2:$B$2986,2,FALSE)</f>
        <v>Striatella unipunctata</v>
      </c>
    </row>
    <row r="66" spans="1:4">
      <c r="A66" t="s">
        <v>7662</v>
      </c>
      <c r="B66">
        <v>1</v>
      </c>
      <c r="C66" t="s">
        <v>7018</v>
      </c>
      <c r="D66" t="str">
        <f>VLOOKUP(C66,'MASTER KEY'!$A$2:$B$2986,2,FALSE)</f>
        <v>Synedra fasciculata</v>
      </c>
    </row>
    <row r="67" spans="1:4">
      <c r="A67" t="s">
        <v>7663</v>
      </c>
      <c r="B67">
        <v>1</v>
      </c>
      <c r="C67" t="s">
        <v>7054</v>
      </c>
      <c r="D67" t="str">
        <f>VLOOKUP(C67,'MASTER KEY'!$A$2:$B$2986,2,FALSE)</f>
        <v>Thalassionema nitzchioides</v>
      </c>
    </row>
    <row r="68" spans="1:4">
      <c r="A68" t="s">
        <v>3544</v>
      </c>
      <c r="B68">
        <v>1</v>
      </c>
      <c r="C68" t="s">
        <v>7053</v>
      </c>
      <c r="D68" t="str">
        <f>VLOOKUP(C68,'MASTER KEY'!$A$2:$B$2986,2,FALSE)</f>
        <v>Thalassionema frauenfeldii</v>
      </c>
    </row>
    <row r="69" spans="1:4">
      <c r="A69" t="s">
        <v>3556</v>
      </c>
      <c r="B69">
        <v>1</v>
      </c>
      <c r="C69" t="s">
        <v>7069</v>
      </c>
      <c r="D69" t="str">
        <f>VLOOKUP(C69,'MASTER KEY'!$A$2:$B$2986,2,FALSE)</f>
        <v>Thalassiosira pseudonana</v>
      </c>
    </row>
    <row r="70" spans="1:4">
      <c r="A70" t="s">
        <v>3579</v>
      </c>
      <c r="B70">
        <v>1</v>
      </c>
      <c r="C70" t="s">
        <v>7096</v>
      </c>
      <c r="D70" t="str">
        <f>VLOOKUP(C70,'MASTER KEY'!$A$2:$B$2986,2,FALSE)</f>
        <v>Toxarium undulatum</v>
      </c>
    </row>
    <row r="71" spans="1:4">
      <c r="A71" t="s">
        <v>3592</v>
      </c>
      <c r="B71">
        <v>1</v>
      </c>
      <c r="C71" t="s">
        <v>7117</v>
      </c>
      <c r="D71" t="str">
        <f>VLOOKUP(C71,'MASTER KEY'!$A$2:$B$2986,2,FALSE)</f>
        <v>Trigonium alternans</v>
      </c>
    </row>
    <row r="72" spans="1:4">
      <c r="A72" t="s">
        <v>7642</v>
      </c>
      <c r="B72">
        <v>1</v>
      </c>
      <c r="C72" t="s">
        <v>4401</v>
      </c>
      <c r="D72" t="str">
        <f>VLOOKUP(C72,'MASTER KEY'!$A$2:$B$2986,2,FALSE)</f>
        <v>Dinoflagellate spp 0051</v>
      </c>
    </row>
    <row r="73" spans="1:4">
      <c r="A73" t="s">
        <v>8963</v>
      </c>
      <c r="B73">
        <v>1</v>
      </c>
      <c r="C73" t="s">
        <v>3717</v>
      </c>
      <c r="D73" t="str">
        <f>VLOOKUP(C73,'MASTER KEY'!$A$2:$B$2986,2,FALSE)</f>
        <v>Amphora lineolata</v>
      </c>
    </row>
    <row r="74" spans="1:4">
      <c r="A74" t="s">
        <v>2414</v>
      </c>
      <c r="B74">
        <v>1</v>
      </c>
      <c r="C74" t="s">
        <v>3995</v>
      </c>
      <c r="D74" t="str">
        <f>VLOOKUP(C74,'MASTER KEY'!$A$2:$B$2986,2,FALSE)</f>
        <v>Ceratium furca</v>
      </c>
    </row>
    <row r="75" spans="1:4">
      <c r="A75" t="s">
        <v>5349</v>
      </c>
      <c r="B75">
        <v>1</v>
      </c>
      <c r="C75" t="s">
        <v>4011</v>
      </c>
      <c r="D75" t="str">
        <f>VLOOKUP(C75,'MASTER KEY'!$A$2:$B$2986,2,FALSE)</f>
        <v>Chaetoceros atlanticus</v>
      </c>
    </row>
    <row r="76" spans="1:4">
      <c r="A76" t="s">
        <v>2457</v>
      </c>
      <c r="B76">
        <v>1</v>
      </c>
      <c r="C76" t="s">
        <v>4045</v>
      </c>
      <c r="D76" t="str">
        <f>VLOOKUP(C76,'MASTER KEY'!$A$2:$B$2986,2,FALSE)</f>
        <v>Chaetoceros socialis</v>
      </c>
    </row>
    <row r="77" spans="1:4">
      <c r="A77" t="s">
        <v>5362</v>
      </c>
      <c r="B77">
        <v>1</v>
      </c>
      <c r="C77" t="s">
        <v>4095</v>
      </c>
      <c r="D77" t="str">
        <f>VLOOKUP(C77,'MASTER KEY'!$A$2:$B$2986,2,FALSE)</f>
        <v>Chaetoceros spp 0050</v>
      </c>
    </row>
    <row r="78" spans="1:4">
      <c r="A78" t="s">
        <v>8964</v>
      </c>
      <c r="B78">
        <v>1</v>
      </c>
      <c r="C78" t="s">
        <v>4198</v>
      </c>
      <c r="D78" t="str">
        <f>VLOOKUP(C78,'MASTER KEY'!$A$2:$B$2986,2,FALSE)</f>
        <v>Corethron criophilium</v>
      </c>
    </row>
    <row r="79" spans="1:4">
      <c r="A79" t="s">
        <v>8965</v>
      </c>
      <c r="B79">
        <v>1</v>
      </c>
      <c r="C79" t="s">
        <v>4252</v>
      </c>
      <c r="D79" t="str">
        <f>VLOOKUP(C79,'MASTER KEY'!$A$2:$B$2986,2,FALSE)</f>
        <v>Cryptophyta spp 0003</v>
      </c>
    </row>
    <row r="80" spans="1:4">
      <c r="A80" t="s">
        <v>8966</v>
      </c>
      <c r="B80">
        <v>1</v>
      </c>
      <c r="C80" t="s">
        <v>4264</v>
      </c>
      <c r="D80" t="str">
        <f>VLOOKUP(C80,'MASTER KEY'!$A$2:$B$2986,2,FALSE)</f>
        <v>Cryptophyta spp 0015</v>
      </c>
    </row>
    <row r="81" spans="1:4">
      <c r="A81" t="s">
        <v>2679</v>
      </c>
      <c r="B81">
        <v>1</v>
      </c>
      <c r="C81" t="s">
        <v>4336</v>
      </c>
      <c r="D81" t="str">
        <f>VLOOKUP(C81,'MASTER KEY'!$A$2:$B$2986,2,FALSE)</f>
        <v>Dictyocha fibula</v>
      </c>
    </row>
    <row r="82" spans="1:4">
      <c r="A82" t="s">
        <v>2680</v>
      </c>
      <c r="B82">
        <v>1</v>
      </c>
      <c r="C82" t="s">
        <v>4337</v>
      </c>
      <c r="D82" t="str">
        <f>VLOOKUP(C82,'MASTER KEY'!$A$2:$B$2986,2,FALSE)</f>
        <v>Dictyocha octonaria</v>
      </c>
    </row>
    <row r="83" spans="1:4">
      <c r="A83" t="s">
        <v>2744</v>
      </c>
      <c r="B83">
        <v>1</v>
      </c>
      <c r="C83" t="s">
        <v>4404</v>
      </c>
      <c r="D83" t="str">
        <f>VLOOKUP(C83,'MASTER KEY'!$A$2:$B$2986,2,FALSE)</f>
        <v>Dinophysis caudata</v>
      </c>
    </row>
    <row r="84" spans="1:4">
      <c r="A84" t="s">
        <v>8967</v>
      </c>
      <c r="B84">
        <v>1</v>
      </c>
      <c r="C84" t="s">
        <v>4402</v>
      </c>
      <c r="D84" t="str">
        <f>VLOOKUP(C84,'MASTER KEY'!$A$2:$B$2986,2,FALSE)</f>
        <v>Dinophysis acuminata</v>
      </c>
    </row>
    <row r="85" spans="1:4">
      <c r="A85" t="s">
        <v>8968</v>
      </c>
      <c r="B85">
        <v>1</v>
      </c>
      <c r="C85" t="s">
        <v>4411</v>
      </c>
      <c r="D85" t="str">
        <f>VLOOKUP(C85,'MASTER KEY'!$A$2:$B$2986,2,FALSE)</f>
        <v>Dinophysis spp 0001</v>
      </c>
    </row>
    <row r="86" spans="1:4">
      <c r="A86" t="s">
        <v>8969</v>
      </c>
      <c r="B86">
        <v>1</v>
      </c>
      <c r="C86" t="s">
        <v>4423</v>
      </c>
      <c r="D86" t="str">
        <f>VLOOKUP(C86,'MASTER KEY'!$A$2:$B$2986,2,FALSE)</f>
        <v>Diploneis didyma</v>
      </c>
    </row>
    <row r="87" spans="1:4">
      <c r="A87" t="s">
        <v>8970</v>
      </c>
      <c r="B87">
        <v>1</v>
      </c>
      <c r="C87" t="s">
        <v>4474</v>
      </c>
      <c r="D87" t="str">
        <f>VLOOKUP(C87,'MASTER KEY'!$A$2:$B$2986,2,FALSE)</f>
        <v>Eucampia spp 0001</v>
      </c>
    </row>
    <row r="88" spans="1:4">
      <c r="A88" t="s">
        <v>2881</v>
      </c>
      <c r="B88">
        <v>1</v>
      </c>
      <c r="C88" t="s">
        <v>4578</v>
      </c>
      <c r="D88" t="str">
        <f>VLOOKUP(C88,'MASTER KEY'!$A$2:$B$2986,2,FALSE)</f>
        <v>Guinardia flaccida</v>
      </c>
    </row>
    <row r="89" spans="1:4">
      <c r="A89" t="s">
        <v>8971</v>
      </c>
      <c r="B89">
        <v>1</v>
      </c>
      <c r="C89" t="s">
        <v>4658</v>
      </c>
      <c r="D89" t="str">
        <f>VLOOKUP(C89,'MASTER KEY'!$A$2:$B$2986,2,FALSE)</f>
        <v>Hantzschia virgata</v>
      </c>
    </row>
    <row r="90" spans="1:4">
      <c r="A90" t="s">
        <v>3001</v>
      </c>
      <c r="B90">
        <v>1</v>
      </c>
      <c r="C90" t="s">
        <v>4745</v>
      </c>
      <c r="D90" t="str">
        <f>VLOOKUP(C90,'MASTER KEY'!$A$2:$B$2986,2,FALSE)</f>
        <v>Leptocylindrus danicus</v>
      </c>
    </row>
    <row r="91" spans="1:4">
      <c r="A91" t="s">
        <v>3003</v>
      </c>
      <c r="B91">
        <v>1</v>
      </c>
      <c r="C91" t="s">
        <v>4747</v>
      </c>
      <c r="D91" t="str">
        <f>VLOOKUP(C91,'MASTER KEY'!$A$2:$B$2986,2,FALSE)</f>
        <v>Leptocylindrus minimus</v>
      </c>
    </row>
    <row r="92" spans="1:4">
      <c r="A92" t="s">
        <v>8972</v>
      </c>
      <c r="B92">
        <v>1</v>
      </c>
      <c r="C92" t="s">
        <v>4759</v>
      </c>
      <c r="D92" t="str">
        <f>VLOOKUP(C92,'MASTER KEY'!$A$2:$B$2986,2,FALSE)</f>
        <v>Licmophora paradoxa</v>
      </c>
    </row>
    <row r="93" spans="1:4">
      <c r="A93" t="s">
        <v>3040</v>
      </c>
      <c r="B93">
        <v>1</v>
      </c>
      <c r="C93" t="s">
        <v>4801</v>
      </c>
      <c r="D93" t="str">
        <f>VLOOKUP(C93,'MASTER KEY'!$A$2:$B$2986,2,FALSE)</f>
        <v>Mastoneis biformis</v>
      </c>
    </row>
    <row r="94" spans="1:4">
      <c r="A94" t="s">
        <v>7532</v>
      </c>
      <c r="B94">
        <v>1</v>
      </c>
      <c r="C94" t="s">
        <v>4819</v>
      </c>
      <c r="D94" t="str">
        <f>VLOOKUP(C94,'MASTER KEY'!$A$2:$B$2986,2,FALSE)</f>
        <v>Mesoporos perforatus</v>
      </c>
    </row>
    <row r="95" spans="1:4">
      <c r="A95" t="s">
        <v>3063</v>
      </c>
      <c r="B95">
        <v>1</v>
      </c>
      <c r="C95" t="s">
        <v>4843</v>
      </c>
      <c r="D95" t="str">
        <f>VLOOKUP(C95,'MASTER KEY'!$A$2:$B$2986,2,FALSE)</f>
        <v>Navicula distans</v>
      </c>
    </row>
    <row r="96" spans="1:4">
      <c r="A96" t="s">
        <v>8973</v>
      </c>
      <c r="B96">
        <v>1</v>
      </c>
      <c r="C96" t="s">
        <v>4885</v>
      </c>
      <c r="D96" t="str">
        <f>VLOOKUP(C96,'MASTER KEY'!$A$2:$B$2986,2,FALSE)</f>
        <v>Navicula spp 0039</v>
      </c>
    </row>
    <row r="97" spans="1:4">
      <c r="A97" t="s">
        <v>3107</v>
      </c>
      <c r="B97">
        <v>1</v>
      </c>
      <c r="C97" t="s">
        <v>4892</v>
      </c>
      <c r="D97" t="str">
        <f>VLOOKUP(C97,'MASTER KEY'!$A$2:$B$2986,2,FALSE)</f>
        <v>Navicula tuscula</v>
      </c>
    </row>
    <row r="98" spans="1:4">
      <c r="A98" t="s">
        <v>3120</v>
      </c>
      <c r="B98">
        <v>1</v>
      </c>
      <c r="C98" t="s">
        <v>4912</v>
      </c>
      <c r="D98" t="str">
        <f>VLOOKUP(C98,'MASTER KEY'!$A$2:$B$2986,2,FALSE)</f>
        <v>Nitzschia punctata</v>
      </c>
    </row>
    <row r="99" spans="1:4">
      <c r="A99" t="s">
        <v>5513</v>
      </c>
      <c r="B99">
        <v>1</v>
      </c>
      <c r="C99" t="s">
        <v>4962</v>
      </c>
      <c r="D99" t="str">
        <f>VLOOKUP(C99,'MASTER KEY'!$A$2:$B$2986,2,FALSE)</f>
        <v>Nitzschia spp 0046</v>
      </c>
    </row>
    <row r="100" spans="1:4">
      <c r="A100" t="s">
        <v>3186</v>
      </c>
      <c r="B100">
        <v>1</v>
      </c>
      <c r="C100" t="s">
        <v>4982</v>
      </c>
      <c r="D100" t="str">
        <f>VLOOKUP(C100,'MASTER KEY'!$A$2:$B$2986,2,FALSE)</f>
        <v>Odontella sinensis</v>
      </c>
    </row>
    <row r="101" spans="1:4">
      <c r="A101" t="s">
        <v>8974</v>
      </c>
      <c r="B101">
        <v>1</v>
      </c>
      <c r="C101" t="s">
        <v>5066</v>
      </c>
      <c r="D101" t="str">
        <f>VLOOKUP(C101,'MASTER KEY'!$A$2:$B$2986,2,FALSE)</f>
        <v>Phaeocystis spp 0001</v>
      </c>
    </row>
    <row r="102" spans="1:4">
      <c r="A102" t="s">
        <v>8975</v>
      </c>
      <c r="B102">
        <v>1</v>
      </c>
      <c r="C102" t="s">
        <v>5067</v>
      </c>
      <c r="D102" t="str">
        <f>VLOOKUP(C102,'MASTER KEY'!$A$2:$B$2986,2,FALSE)</f>
        <v>Phaeocystis spp 0002</v>
      </c>
    </row>
    <row r="103" spans="1:4">
      <c r="A103" t="s">
        <v>3266</v>
      </c>
      <c r="B103">
        <v>1</v>
      </c>
      <c r="C103" t="s">
        <v>5092</v>
      </c>
      <c r="D103" t="str">
        <f>VLOOKUP(C103,'MASTER KEY'!$A$2:$B$2986,2,FALSE)</f>
        <v>Pinnularia braunii</v>
      </c>
    </row>
    <row r="104" spans="1:4">
      <c r="A104" t="s">
        <v>8976</v>
      </c>
      <c r="B104">
        <v>1</v>
      </c>
      <c r="C104" t="s">
        <v>5093</v>
      </c>
      <c r="D104" t="str">
        <f>VLOOKUP(C104,'MASTER KEY'!$A$2:$B$2986,2,FALSE)</f>
        <v>Pinnularia spp 0001</v>
      </c>
    </row>
    <row r="105" spans="1:4">
      <c r="A105" t="s">
        <v>3364</v>
      </c>
      <c r="B105">
        <v>1</v>
      </c>
      <c r="C105" t="s">
        <v>6791</v>
      </c>
      <c r="D105" t="str">
        <f>VLOOKUP(C105,'MASTER KEY'!$A$2:$B$2986,2,FALSE)</f>
        <v>Protoperidinium bipes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3462</v>
      </c>
      <c r="B107">
        <v>1</v>
      </c>
      <c r="C107" t="s">
        <v>6916</v>
      </c>
      <c r="D107" t="str">
        <f>VLOOKUP(C107,'MASTER KEY'!$A$2:$B$2986,2,FALSE)</f>
        <v>Rhizosolenia setigera</v>
      </c>
    </row>
    <row r="108" spans="1:4">
      <c r="A108" t="s">
        <v>8977</v>
      </c>
      <c r="B108">
        <v>1</v>
      </c>
      <c r="C108" t="s">
        <v>6919</v>
      </c>
      <c r="D108" t="str">
        <f>VLOOKUP(C108,'MASTER KEY'!$A$2:$B$2986,2,FALSE)</f>
        <v>Rhizosolenia spp 0001</v>
      </c>
    </row>
    <row r="109" spans="1:4">
      <c r="A109" t="s">
        <v>3482</v>
      </c>
      <c r="B109">
        <v>1</v>
      </c>
      <c r="C109" t="s">
        <v>6937</v>
      </c>
      <c r="D109" t="str">
        <f>VLOOKUP(C109,'MASTER KEY'!$A$2:$B$2986,2,FALSE)</f>
        <v>Rhizosolenia styliformis</v>
      </c>
    </row>
    <row r="110" spans="1:4">
      <c r="A110" t="s">
        <v>3485</v>
      </c>
      <c r="B110">
        <v>1</v>
      </c>
      <c r="C110" t="s">
        <v>6944</v>
      </c>
      <c r="D110" t="str">
        <f>VLOOKUP(C110,'MASTER KEY'!$A$2:$B$2986,2,FALSE)</f>
        <v>Richelia intracellularis</v>
      </c>
    </row>
    <row r="111" spans="1:4">
      <c r="A111" t="s">
        <v>8978</v>
      </c>
      <c r="B111">
        <v>1</v>
      </c>
      <c r="C111" t="s">
        <v>7005</v>
      </c>
      <c r="D111" t="str">
        <f>VLOOKUP(C111,'MASTER KEY'!$A$2:$B$2986,2,FALSE)</f>
        <v>Surirella fastuosa</v>
      </c>
    </row>
    <row r="112" spans="1:4">
      <c r="A112" t="s">
        <v>8979</v>
      </c>
      <c r="B112">
        <v>1</v>
      </c>
      <c r="C112" t="s">
        <v>7023</v>
      </c>
      <c r="D112" t="str">
        <f>VLOOKUP(C112,'MASTER KEY'!$A$2:$B$2986,2,FALSE)</f>
        <v>Synedra ulna</v>
      </c>
    </row>
    <row r="113" spans="1:4">
      <c r="A113" t="s">
        <v>8980</v>
      </c>
      <c r="B113">
        <v>1</v>
      </c>
      <c r="C113" t="s">
        <v>7020</v>
      </c>
      <c r="D113" t="str">
        <f>VLOOKUP(C113,'MASTER KEY'!$A$2:$B$2986,2,FALSE)</f>
        <v>Synedra spp 0001</v>
      </c>
    </row>
    <row r="114" spans="1:4">
      <c r="A114" t="s">
        <v>8981</v>
      </c>
      <c r="B114">
        <v>1</v>
      </c>
      <c r="C114" t="s">
        <v>7052</v>
      </c>
      <c r="D114" t="str">
        <f>VLOOKUP(C114,'MASTER KEY'!$A$2:$B$2986,2,FALSE)</f>
        <v>Thalassionema bacillare</v>
      </c>
    </row>
    <row r="115" spans="1:4">
      <c r="A115" t="s">
        <v>8982</v>
      </c>
      <c r="B115">
        <v>1</v>
      </c>
      <c r="C115" t="s">
        <v>5080</v>
      </c>
      <c r="D115" t="str">
        <f>VLOOKUP(C115,'MASTER KEY'!$A$2:$B$2986,2,FALSE)</f>
        <v>Phytoplankton spp 0003</v>
      </c>
    </row>
    <row r="116" spans="1:4">
      <c r="A116" t="s">
        <v>8983</v>
      </c>
      <c r="B116">
        <v>1</v>
      </c>
      <c r="C116" t="s">
        <v>4343</v>
      </c>
      <c r="D116" t="str">
        <f>VLOOKUP(C116,'MASTER KEY'!$A$2:$B$2986,2,FALSE)</f>
        <v>Dictyochophyte spp 0001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8985</v>
      </c>
      <c r="B118">
        <v>1</v>
      </c>
      <c r="C118" t="s">
        <v>4401</v>
      </c>
      <c r="D118" t="str">
        <f>VLOOKUP(C118,'MASTER KEY'!$A$2:$B$2986,2,FALSE)</f>
        <v>Dinoflagellate spp 0051</v>
      </c>
    </row>
    <row r="119" spans="1:4">
      <c r="A119" t="s">
        <v>8986</v>
      </c>
      <c r="B119">
        <v>1</v>
      </c>
      <c r="C119" t="s">
        <v>6892</v>
      </c>
      <c r="D119" t="str">
        <f>VLOOKUP(C119,'MASTER KEY'!$A$2:$B$2986,2,FALSE)</f>
        <v>Raphidophyte spp 0001</v>
      </c>
    </row>
    <row r="120" spans="1:4">
      <c r="A120" t="s">
        <v>8987</v>
      </c>
      <c r="B120">
        <v>1</v>
      </c>
      <c r="C120" t="s">
        <v>3697</v>
      </c>
      <c r="D120" t="str">
        <f>VLOOKUP(C120,'MASTER KEY'!$A$2:$B$2986,2,FALSE)</f>
        <v>Amphidinium spp 0002</v>
      </c>
    </row>
    <row r="121" spans="1:4">
      <c r="A121" t="s">
        <v>8988</v>
      </c>
      <c r="B121">
        <v>1</v>
      </c>
      <c r="C121" t="s">
        <v>3713</v>
      </c>
      <c r="D121" t="str">
        <f>VLOOKUP(C121,'MASTER KEY'!$A$2:$B$2986,2,FALSE)</f>
        <v>Amphiprora spp 0001</v>
      </c>
    </row>
    <row r="122" spans="1:4">
      <c r="A122" t="s">
        <v>8989</v>
      </c>
      <c r="B122">
        <v>1</v>
      </c>
      <c r="C122" t="s">
        <v>3942</v>
      </c>
      <c r="D122" t="str">
        <f>VLOOKUP(C122,'MASTER KEY'!$A$2:$B$2986,2,FALSE)</f>
        <v>Bacteriastrum spp 0001</v>
      </c>
    </row>
    <row r="123" spans="1:4">
      <c r="A123" t="s">
        <v>8990</v>
      </c>
      <c r="B123">
        <v>1</v>
      </c>
      <c r="C123" t="s">
        <v>4114</v>
      </c>
      <c r="D123" t="str">
        <f>VLOOKUP(C123,'MASTER KEY'!$A$2:$B$2986,2,FALSE)</f>
        <v>Chlamydomonas spp 0001</v>
      </c>
    </row>
    <row r="124" spans="1:4">
      <c r="A124" t="s">
        <v>8991</v>
      </c>
      <c r="B124">
        <v>1</v>
      </c>
      <c r="C124" t="s">
        <v>4134</v>
      </c>
      <c r="D124" t="str">
        <f>VLOOKUP(C124,'MASTER KEY'!$A$2:$B$2986,2,FALSE)</f>
        <v>Chrysochromulina spp 0002</v>
      </c>
    </row>
    <row r="125" spans="1:4">
      <c r="A125" t="s">
        <v>8992</v>
      </c>
      <c r="B125">
        <v>1</v>
      </c>
      <c r="C125" t="s">
        <v>4206</v>
      </c>
      <c r="D125" t="str">
        <f>VLOOKUP(C125,'MASTER KEY'!$A$2:$B$2986,2,FALSE)</f>
        <v>Corymbellus spp 0001</v>
      </c>
    </row>
    <row r="126" spans="1:4">
      <c r="A126" t="s">
        <v>8993</v>
      </c>
      <c r="B126">
        <v>1</v>
      </c>
      <c r="C126" t="s">
        <v>4301</v>
      </c>
      <c r="D126" t="str">
        <f>VLOOKUP(C126,'MASTER KEY'!$A$2:$B$2986,2,FALSE)</f>
        <v>Cymbella minuta</v>
      </c>
    </row>
    <row r="127" spans="1:4">
      <c r="A127" t="s">
        <v>8994</v>
      </c>
      <c r="B127">
        <v>1</v>
      </c>
      <c r="C127" t="s">
        <v>4459</v>
      </c>
      <c r="D127" t="str">
        <f>VLOOKUP(C127,'MASTER KEY'!$A$2:$B$2986,2,FALSE)</f>
        <v>Entomoeneis tenuistriata</v>
      </c>
    </row>
    <row r="128" spans="1:4">
      <c r="A128" t="s">
        <v>8995</v>
      </c>
      <c r="B128">
        <v>1</v>
      </c>
      <c r="C128" t="s">
        <v>4538</v>
      </c>
      <c r="D128" t="str">
        <f>VLOOKUP(C128,'MASTER KEY'!$A$2:$B$2986,2,FALSE)</f>
        <v>Fragilaria spp 0003</v>
      </c>
    </row>
    <row r="129" spans="1:4">
      <c r="A129" t="s">
        <v>8996</v>
      </c>
      <c r="B129">
        <v>1</v>
      </c>
      <c r="C129" t="s">
        <v>4582</v>
      </c>
      <c r="D129" t="str">
        <f>VLOOKUP(C129,'MASTER KEY'!$A$2:$B$2986,2,FALSE)</f>
        <v>Guinardia striata</v>
      </c>
    </row>
    <row r="130" spans="1:4">
      <c r="A130" t="s">
        <v>8997</v>
      </c>
      <c r="B130">
        <v>1</v>
      </c>
      <c r="C130" t="s">
        <v>4639</v>
      </c>
      <c r="D130" t="str">
        <f>VLOOKUP(C130,'MASTER KEY'!$A$2:$B$2986,2,FALSE)</f>
        <v>Gyrodinium spp 0002</v>
      </c>
    </row>
    <row r="131" spans="1:4">
      <c r="A131" t="s">
        <v>8998</v>
      </c>
      <c r="B131">
        <v>1</v>
      </c>
      <c r="C131" t="s">
        <v>4684</v>
      </c>
      <c r="D131" t="str">
        <f>VLOOKUP(C131,'MASTER KEY'!$A$2:$B$2986,2,FALSE)</f>
        <v>Heterocapsa niei</v>
      </c>
    </row>
    <row r="132" spans="1:4">
      <c r="A132" t="s">
        <v>8999</v>
      </c>
      <c r="B132">
        <v>1</v>
      </c>
      <c r="C132" t="s">
        <v>4707</v>
      </c>
      <c r="D132" t="str">
        <f>VLOOKUP(C132,'MASTER KEY'!$A$2:$B$2986,2,FALSE)</f>
        <v>Imatonia spp 0003</v>
      </c>
    </row>
    <row r="133" spans="1:4">
      <c r="A133" t="s">
        <v>9000</v>
      </c>
      <c r="B133">
        <v>1</v>
      </c>
      <c r="C133" t="s">
        <v>4749</v>
      </c>
      <c r="D133" t="str">
        <f>VLOOKUP(C133,'MASTER KEY'!$A$2:$B$2986,2,FALSE)</f>
        <v>Leptocylindrus spp 0002</v>
      </c>
    </row>
    <row r="134" spans="1:4">
      <c r="A134" t="s">
        <v>9001</v>
      </c>
      <c r="B134">
        <v>1</v>
      </c>
      <c r="C134" t="s">
        <v>4761</v>
      </c>
      <c r="D134" t="str">
        <f>VLOOKUP(C134,'MASTER KEY'!$A$2:$B$2986,2,FALSE)</f>
        <v>Licmophora spp 0002</v>
      </c>
    </row>
    <row r="135" spans="1:4">
      <c r="A135" t="s">
        <v>9002</v>
      </c>
      <c r="B135">
        <v>1</v>
      </c>
      <c r="C135" t="s">
        <v>5055</v>
      </c>
      <c r="D135" t="str">
        <f>VLOOKUP(C135,'MASTER KEY'!$A$2:$B$2986,2,FALSE)</f>
        <v>Peridinium spp 0001</v>
      </c>
    </row>
    <row r="136" spans="1:4">
      <c r="A136" t="s">
        <v>9003</v>
      </c>
      <c r="B136">
        <v>1</v>
      </c>
      <c r="C136" t="s">
        <v>5098</v>
      </c>
      <c r="D136" t="str">
        <f>VLOOKUP(C136,'MASTER KEY'!$A$2:$B$2986,2,FALSE)</f>
        <v>Plagiogramma spp 0002</v>
      </c>
    </row>
    <row r="137" spans="1:4">
      <c r="A137" t="s">
        <v>9004</v>
      </c>
      <c r="B137">
        <v>1</v>
      </c>
      <c r="C137" t="s">
        <v>6849</v>
      </c>
      <c r="D137" t="str">
        <f>VLOOKUP(C137,'MASTER KEY'!$A$2:$B$2986,2,FALSE)</f>
        <v>Pseudonitzschia heimii</v>
      </c>
    </row>
    <row r="138" spans="1:4">
      <c r="A138" t="s">
        <v>9005</v>
      </c>
      <c r="B138">
        <v>1</v>
      </c>
      <c r="C138" t="s">
        <v>6865</v>
      </c>
      <c r="D138" t="str">
        <f>VLOOKUP(C138,'MASTER KEY'!$A$2:$B$2986,2,FALSE)</f>
        <v>Pyramimonas spp 0003</v>
      </c>
    </row>
    <row r="139" spans="1:4">
      <c r="A139" t="s">
        <v>9006</v>
      </c>
      <c r="B139">
        <v>1</v>
      </c>
      <c r="C139" t="s">
        <v>6881</v>
      </c>
      <c r="D139" t="str">
        <f>VLOOKUP(C139,'MASTER KEY'!$A$2:$B$2986,2,FALSE)</f>
        <v>Pyrocystis spp 0003</v>
      </c>
    </row>
    <row r="140" spans="1:4">
      <c r="A140" t="s">
        <v>9007</v>
      </c>
      <c r="B140">
        <v>1</v>
      </c>
      <c r="C140" t="s">
        <v>6884</v>
      </c>
      <c r="D140" t="str">
        <f>VLOOKUP(C140,'MASTER KEY'!$A$2:$B$2986,2,FALSE)</f>
        <v>Pyrophacus spp 0002</v>
      </c>
    </row>
    <row r="141" spans="1:4">
      <c r="A141" t="s">
        <v>9008</v>
      </c>
      <c r="B141">
        <v>1</v>
      </c>
      <c r="C141" t="s">
        <v>7042</v>
      </c>
      <c r="D141" t="str">
        <f>VLOOKUP(C141,'MASTER KEY'!$A$2:$B$2986,2,FALSE)</f>
        <v>Tetraselmis spp 0002</v>
      </c>
    </row>
    <row r="142" spans="1:4">
      <c r="A142" t="s">
        <v>9009</v>
      </c>
      <c r="B142">
        <v>1</v>
      </c>
      <c r="C142" t="s">
        <v>7083</v>
      </c>
      <c r="D142" t="str">
        <f>VLOOKUP(C142,'MASTER KEY'!$A$2:$B$2986,2,FALSE)</f>
        <v>Thalassiothrix spp 0002</v>
      </c>
    </row>
    <row r="143" spans="1:4">
      <c r="A143" t="s">
        <v>9010</v>
      </c>
      <c r="B143">
        <v>1</v>
      </c>
      <c r="C143" t="s">
        <v>7109</v>
      </c>
      <c r="D143" t="str">
        <f>VLOOKUP(C143,'MASTER KEY'!$A$2:$B$2986,2,FALSE)</f>
        <v>Triceratium spp 0002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200-677E-4ED1-A0BA-1BBFFE5DCE02}">
  <dimension ref="A1:I30"/>
  <sheetViews>
    <sheetView workbookViewId="0">
      <selection activeCell="F19" sqref="F19"/>
    </sheetView>
  </sheetViews>
  <sheetFormatPr defaultColWidth="8.7109375" defaultRowHeight="15"/>
  <cols>
    <col min="1" max="1" width="26.285156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64" t="s">
        <v>7506</v>
      </c>
      <c r="B2">
        <v>1E-3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s="64" t="s">
        <v>9011</v>
      </c>
      <c r="B3">
        <v>1E-3</v>
      </c>
      <c r="C3" t="s">
        <v>7184</v>
      </c>
      <c r="D3" t="str">
        <f>VLOOKUP(C3,'MASTER KEY'!$A$2:$B$2986,2,FALSE)</f>
        <v>Bacillariophyta</v>
      </c>
      <c r="H3" s="64"/>
      <c r="I3" s="64"/>
    </row>
    <row r="4" spans="1:9">
      <c r="A4" s="64" t="s">
        <v>9012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I4" s="64"/>
    </row>
    <row r="5" spans="1:9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s="64" t="s">
        <v>7664</v>
      </c>
      <c r="B6">
        <v>1E-3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64" t="s">
        <v>9013</v>
      </c>
      <c r="B8">
        <v>1E-3</v>
      </c>
      <c r="C8" t="s">
        <v>7193</v>
      </c>
      <c r="D8" t="str">
        <f>VLOOKUP(C8,'MASTER KEY'!$A$2:$B$2986,2,FALSE)</f>
        <v>Ochrophyta</v>
      </c>
      <c r="H8" s="64"/>
      <c r="I8" s="64"/>
    </row>
    <row r="9" spans="1:9">
      <c r="A9" s="64" t="s">
        <v>9014</v>
      </c>
      <c r="B9">
        <v>1E-3</v>
      </c>
      <c r="C9" t="s">
        <v>7192</v>
      </c>
      <c r="D9" t="str">
        <f>VLOOKUP(C9,'MASTER KEY'!$A$2:$B$2986,2,FALSE)</f>
        <v>Dinophyta</v>
      </c>
      <c r="H9" s="64"/>
      <c r="I9" s="64"/>
    </row>
    <row r="10" spans="1:9">
      <c r="A10" s="64" t="s">
        <v>5411</v>
      </c>
      <c r="B10">
        <v>1E-3</v>
      </c>
      <c r="C10" t="s">
        <v>7192</v>
      </c>
      <c r="D10" t="str">
        <f>VLOOKUP(C10,'MASTER KEY'!$A$2:$B$2986,2,FALSE)</f>
        <v>Dinophyta</v>
      </c>
      <c r="H10" s="64"/>
      <c r="I10" s="64"/>
    </row>
    <row r="11" spans="1:9">
      <c r="A11" s="64" t="s">
        <v>5655</v>
      </c>
      <c r="B11">
        <v>1E-3</v>
      </c>
      <c r="C11" t="s">
        <v>7196</v>
      </c>
      <c r="D11" t="str">
        <f>VLOOKUP(C11,'MASTER KEY'!$A$2:$B$2986,2,FALSE)</f>
        <v>Other</v>
      </c>
      <c r="H11" s="64"/>
      <c r="I11" s="64"/>
    </row>
    <row r="12" spans="1:9">
      <c r="A12" s="64" t="s">
        <v>5734</v>
      </c>
      <c r="B12">
        <v>1E-3</v>
      </c>
      <c r="C12" t="s">
        <v>7186</v>
      </c>
      <c r="D12" t="str">
        <f>VLOOKUP(C12,'MASTER KEY'!$A$2:$B$2986,2,FALSE)</f>
        <v>Chlorophyta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C36-7E6D-44CB-AFE3-02539FDD5417}">
  <dimension ref="A1:D81"/>
  <sheetViews>
    <sheetView workbookViewId="0">
      <selection activeCell="K26" sqref="K26"/>
    </sheetView>
  </sheetViews>
  <sheetFormatPr defaultColWidth="8.85546875" defaultRowHeight="15"/>
  <cols>
    <col min="1" max="1" width="19.85546875" customWidth="1"/>
    <col min="3" max="3" width="27.42578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7534</v>
      </c>
      <c r="B3">
        <v>1E-3</v>
      </c>
      <c r="C3" t="s">
        <v>3695</v>
      </c>
      <c r="D3" t="str">
        <f>VLOOKUP(C3,'MASTER KEY'!$A$2:$B$2986,2,FALSE)</f>
        <v>Amphidinium spp 0001</v>
      </c>
    </row>
    <row r="4" spans="1:4">
      <c r="A4" t="s">
        <v>2231</v>
      </c>
      <c r="B4">
        <v>1E-3</v>
      </c>
      <c r="C4" t="s">
        <v>3794</v>
      </c>
      <c r="D4" t="str">
        <f>VLOOKUP(C4,'MASTER KEY'!$A$2:$B$2986,2,FALSE)</f>
        <v>Asterionellopsis glacialis</v>
      </c>
    </row>
    <row r="5" spans="1:4">
      <c r="A5" t="s">
        <v>2371</v>
      </c>
      <c r="B5">
        <v>1E-3</v>
      </c>
      <c r="C5" t="s">
        <v>3941</v>
      </c>
      <c r="D5" t="str">
        <f>VLOOKUP(C5,'MASTER KEY'!$A$2:$B$2986,2,FALSE)</f>
        <v>Bacteriastrum hyalinium</v>
      </c>
    </row>
    <row r="6" spans="1:4">
      <c r="A6" t="s">
        <v>2387</v>
      </c>
      <c r="B6">
        <v>1E-3</v>
      </c>
      <c r="C6" t="s">
        <v>3960</v>
      </c>
      <c r="D6" t="str">
        <f>VLOOKUP(C6,'MASTER KEY'!$A$2:$B$2986,2,FALSE)</f>
        <v>Biddulphia sinensis</v>
      </c>
    </row>
    <row r="7" spans="1:4">
      <c r="A7" t="s">
        <v>2404</v>
      </c>
      <c r="B7">
        <v>1E-3</v>
      </c>
      <c r="C7" t="s">
        <v>3984</v>
      </c>
      <c r="D7" t="str">
        <f>VLOOKUP(C7,'MASTER KEY'!$A$2:$B$2986,2,FALSE)</f>
        <v>Cerataulina pelagica</v>
      </c>
    </row>
    <row r="8" spans="1:4">
      <c r="A8" t="s">
        <v>2412</v>
      </c>
      <c r="B8">
        <v>1E-3</v>
      </c>
      <c r="C8" t="s">
        <v>3993</v>
      </c>
      <c r="D8" t="str">
        <f>VLOOKUP(C8,'MASTER KEY'!$A$2:$B$2986,2,FALSE)</f>
        <v>Ceratium buceros</v>
      </c>
    </row>
    <row r="9" spans="1:4">
      <c r="A9" t="s">
        <v>2414</v>
      </c>
      <c r="B9">
        <v>1E-3</v>
      </c>
      <c r="C9" t="s">
        <v>3995</v>
      </c>
      <c r="D9" t="str">
        <f>VLOOKUP(C9,'MASTER KEY'!$A$2:$B$2986,2,FALSE)</f>
        <v>Ceratium furca</v>
      </c>
    </row>
    <row r="10" spans="1:4">
      <c r="A10" t="s">
        <v>2416</v>
      </c>
      <c r="B10">
        <v>1E-3</v>
      </c>
      <c r="C10" t="s">
        <v>3998</v>
      </c>
      <c r="D10" t="str">
        <f>VLOOKUP(C10,'MASTER KEY'!$A$2:$B$2986,2,FALSE)</f>
        <v>Ceratium lineata</v>
      </c>
    </row>
    <row r="11" spans="1:4">
      <c r="A11" t="s">
        <v>2457</v>
      </c>
      <c r="B11">
        <v>1E-3</v>
      </c>
      <c r="C11" t="s">
        <v>4045</v>
      </c>
      <c r="D11" t="str">
        <f>VLOOKUP(C11,'MASTER KEY'!$A$2:$B$2986,2,FALSE)</f>
        <v>Chaetoceros socialis</v>
      </c>
    </row>
    <row r="12" spans="1:4">
      <c r="A12" t="s">
        <v>9015</v>
      </c>
      <c r="B12">
        <v>1E-3</v>
      </c>
      <c r="C12" t="s">
        <v>4071</v>
      </c>
      <c r="D12" t="str">
        <f>VLOOKUP(C12,'MASTER KEY'!$A$2:$B$2986,2,FALSE)</f>
        <v>Chaetoceros spp 0026</v>
      </c>
    </row>
    <row r="13" spans="1:4">
      <c r="A13" t="s">
        <v>9016</v>
      </c>
      <c r="B13">
        <v>1E-3</v>
      </c>
      <c r="C13" t="s">
        <v>4083</v>
      </c>
      <c r="D13" t="str">
        <f>VLOOKUP(C13,'MASTER KEY'!$A$2:$B$2986,2,FALSE)</f>
        <v>Chaetoceros spp 0038</v>
      </c>
    </row>
    <row r="14" spans="1:4">
      <c r="A14" t="s">
        <v>9017</v>
      </c>
      <c r="B14">
        <v>1E-3</v>
      </c>
      <c r="C14" t="s">
        <v>4087</v>
      </c>
      <c r="D14" t="str">
        <f>VLOOKUP(C14,'MASTER KEY'!$A$2:$B$2986,2,FALSE)</f>
        <v>Chaetoceros spp 0042</v>
      </c>
    </row>
    <row r="15" spans="1:4">
      <c r="A15" t="s">
        <v>9018</v>
      </c>
      <c r="B15">
        <v>1E-3</v>
      </c>
      <c r="C15" t="s">
        <v>4088</v>
      </c>
      <c r="D15" t="str">
        <f>VLOOKUP(C15,'MASTER KEY'!$A$2:$B$2986,2,FALSE)</f>
        <v>Chaetoceros spp 0043</v>
      </c>
    </row>
    <row r="16" spans="1:4">
      <c r="A16" t="s">
        <v>9019</v>
      </c>
      <c r="B16">
        <v>1E-3</v>
      </c>
      <c r="C16" t="s">
        <v>4089</v>
      </c>
      <c r="D16" t="str">
        <f>VLOOKUP(C16,'MASTER KEY'!$A$2:$B$2986,2,FALSE)</f>
        <v>Chaetoceros spp 0044</v>
      </c>
    </row>
    <row r="17" spans="1:4">
      <c r="A17" t="s">
        <v>9020</v>
      </c>
      <c r="B17">
        <v>1E-3</v>
      </c>
      <c r="C17" t="s">
        <v>4092</v>
      </c>
      <c r="D17" t="str">
        <f>VLOOKUP(C17,'MASTER KEY'!$A$2:$B$2986,2,FALSE)</f>
        <v>Chaetoceros spp 0047</v>
      </c>
    </row>
    <row r="18" spans="1:4">
      <c r="A18" t="s">
        <v>9021</v>
      </c>
      <c r="B18">
        <v>1E-3</v>
      </c>
      <c r="C18" t="s">
        <v>4160</v>
      </c>
      <c r="D18" t="str">
        <f>VLOOKUP(C18,'MASTER KEY'!$A$2:$B$2986,2,FALSE)</f>
        <v>Climacodium spp 0006</v>
      </c>
    </row>
    <row r="19" spans="1:4">
      <c r="A19" t="s">
        <v>2547</v>
      </c>
      <c r="B19">
        <v>1E-3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7517</v>
      </c>
      <c r="B20">
        <v>1E-3</v>
      </c>
      <c r="C20" t="s">
        <v>4175</v>
      </c>
      <c r="D20" t="str">
        <f>VLOOKUP(C20,'MASTER KEY'!$A$2:$B$2986,2,FALSE)</f>
        <v>Cocconeis heteroidea</v>
      </c>
    </row>
    <row r="21" spans="1:4">
      <c r="A21" t="s">
        <v>2549</v>
      </c>
      <c r="B21">
        <v>1E-3</v>
      </c>
      <c r="C21" t="s">
        <v>4177</v>
      </c>
      <c r="D21" t="str">
        <f>VLOOKUP(C21,'MASTER KEY'!$A$2:$B$2986,2,FALSE)</f>
        <v>Cocconeis scutellum</v>
      </c>
    </row>
    <row r="22" spans="1:4">
      <c r="A22" t="s">
        <v>9022</v>
      </c>
      <c r="B22">
        <v>1E-3</v>
      </c>
      <c r="C22" t="s">
        <v>4203</v>
      </c>
      <c r="D22" t="str">
        <f>VLOOKUP(C22,'MASTER KEY'!$A$2:$B$2986,2,FALSE)</f>
        <v>Corethron spp 0004</v>
      </c>
    </row>
    <row r="23" spans="1:4">
      <c r="A23" t="s">
        <v>7539</v>
      </c>
      <c r="B23">
        <v>1E-3</v>
      </c>
      <c r="C23" t="s">
        <v>4226</v>
      </c>
      <c r="D23" t="str">
        <f>VLOOKUP(C23,'MASTER KEY'!$A$2:$B$2986,2,FALSE)</f>
        <v>Coscinodiscus spp 0014</v>
      </c>
    </row>
    <row r="24" spans="1:4">
      <c r="A24" t="s">
        <v>9023</v>
      </c>
      <c r="B24">
        <v>1E-3</v>
      </c>
      <c r="C24" t="s">
        <v>4228</v>
      </c>
      <c r="D24" t="str">
        <f>VLOOKUP(C24,'MASTER KEY'!$A$2:$B$2986,2,FALSE)</f>
        <v>Coscinodiscus spp 0016</v>
      </c>
    </row>
    <row r="25" spans="1:4">
      <c r="A25" t="s">
        <v>7530</v>
      </c>
      <c r="B25">
        <v>1E-3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1E-3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7529</v>
      </c>
      <c r="B27">
        <v>1E-3</v>
      </c>
      <c r="C27" t="s">
        <v>3933</v>
      </c>
      <c r="D27" t="str">
        <f>VLOOKUP(C27,'MASTER KEY'!$A$2:$B$2986,2,FALSE)</f>
        <v>Bacillariophyceae spp 0118</v>
      </c>
    </row>
    <row r="28" spans="1:4">
      <c r="A28" t="s">
        <v>7519</v>
      </c>
      <c r="B28">
        <v>1E-3</v>
      </c>
      <c r="C28" t="s">
        <v>4336</v>
      </c>
      <c r="D28" t="str">
        <f>VLOOKUP(C28,'MASTER KEY'!$A$2:$B$2986,2,FALSE)</f>
        <v>Dictyocha fibula</v>
      </c>
    </row>
    <row r="29" spans="1:4">
      <c r="A29" t="s">
        <v>2680</v>
      </c>
      <c r="B29">
        <v>1E-3</v>
      </c>
      <c r="C29" t="s">
        <v>4337</v>
      </c>
      <c r="D29" t="str">
        <f>VLOOKUP(C29,'MASTER KEY'!$A$2:$B$2986,2,FALSE)</f>
        <v>Dictyocha octonaria</v>
      </c>
    </row>
    <row r="30" spans="1:4">
      <c r="A30" t="s">
        <v>7520</v>
      </c>
      <c r="B30">
        <v>1E-3</v>
      </c>
      <c r="C30" t="s">
        <v>4388</v>
      </c>
      <c r="D30" t="str">
        <f>VLOOKUP(C30,'MASTER KEY'!$A$2:$B$2986,2,FALSE)</f>
        <v>Dinoflagellate spp 0038</v>
      </c>
    </row>
    <row r="31" spans="1:4">
      <c r="A31" t="s">
        <v>7535</v>
      </c>
      <c r="B31">
        <v>1E-3</v>
      </c>
      <c r="C31" t="s">
        <v>4389</v>
      </c>
      <c r="D31" t="str">
        <f>VLOOKUP(C31,'MASTER KEY'!$A$2:$B$2986,2,FALSE)</f>
        <v>Dinoflagellate spp 0039</v>
      </c>
    </row>
    <row r="32" spans="1:4">
      <c r="A32" t="s">
        <v>7526</v>
      </c>
      <c r="B32">
        <v>1E-3</v>
      </c>
      <c r="C32" t="s">
        <v>4390</v>
      </c>
      <c r="D32" t="str">
        <f>VLOOKUP(C32,'MASTER KEY'!$A$2:$B$2986,2,FALSE)</f>
        <v>Dinoflagellate spp 0040</v>
      </c>
    </row>
    <row r="33" spans="1:4">
      <c r="A33" t="s">
        <v>9024</v>
      </c>
      <c r="B33">
        <v>1E-3</v>
      </c>
      <c r="C33" t="s">
        <v>4391</v>
      </c>
      <c r="D33" t="str">
        <f>VLOOKUP(C33,'MASTER KEY'!$A$2:$B$2986,2,FALSE)</f>
        <v>Dinoflagellate spp 0041</v>
      </c>
    </row>
    <row r="34" spans="1:4">
      <c r="A34" t="s">
        <v>7521</v>
      </c>
      <c r="B34">
        <v>1E-3</v>
      </c>
      <c r="C34" t="s">
        <v>4404</v>
      </c>
      <c r="D34" t="str">
        <f>VLOOKUP(C34,'MASTER KEY'!$A$2:$B$2986,2,FALSE)</f>
        <v>Dinophysis caudata</v>
      </c>
    </row>
    <row r="35" spans="1:4">
      <c r="A35" t="s">
        <v>2760</v>
      </c>
      <c r="B35">
        <v>1E-3</v>
      </c>
      <c r="C35" t="s">
        <v>4422</v>
      </c>
      <c r="D35" t="str">
        <f>VLOOKUP(C35,'MASTER KEY'!$A$2:$B$2986,2,FALSE)</f>
        <v>Diploneis chersonensis</v>
      </c>
    </row>
    <row r="36" spans="1:4">
      <c r="A36" t="s">
        <v>2762</v>
      </c>
      <c r="B36">
        <v>1E-3</v>
      </c>
      <c r="C36" t="s">
        <v>4424</v>
      </c>
      <c r="D36" t="str">
        <f>VLOOKUP(C36,'MASTER KEY'!$A$2:$B$2986,2,FALSE)</f>
        <v>Diploneis ovalis</v>
      </c>
    </row>
    <row r="37" spans="1:4">
      <c r="A37" t="s">
        <v>2776</v>
      </c>
      <c r="B37">
        <v>1E-3</v>
      </c>
      <c r="C37" t="s">
        <v>4441</v>
      </c>
      <c r="D37" t="str">
        <f>VLOOKUP(C37,'MASTER KEY'!$A$2:$B$2986,2,FALSE)</f>
        <v>Ditylum brightwelii</v>
      </c>
    </row>
    <row r="38" spans="1:4">
      <c r="A38" t="s">
        <v>2781</v>
      </c>
      <c r="B38">
        <v>1E-3</v>
      </c>
      <c r="C38" t="s">
        <v>4452</v>
      </c>
      <c r="D38" t="str">
        <f>VLOOKUP(C38,'MASTER KEY'!$A$2:$B$2986,2,FALSE)</f>
        <v>Druridgia compressa</v>
      </c>
    </row>
    <row r="39" spans="1:4">
      <c r="A39" t="s">
        <v>2785</v>
      </c>
      <c r="B39">
        <v>1E-3</v>
      </c>
      <c r="C39" t="s">
        <v>4460</v>
      </c>
      <c r="D39" t="str">
        <f>VLOOKUP(C39,'MASTER KEY'!$A$2:$B$2986,2,FALSE)</f>
        <v>Entomoeoneis tenuistriata</v>
      </c>
    </row>
    <row r="40" spans="1:4">
      <c r="A40" t="s">
        <v>2796</v>
      </c>
      <c r="B40">
        <v>1E-3</v>
      </c>
      <c r="C40" t="s">
        <v>4473</v>
      </c>
      <c r="D40" t="str">
        <f>VLOOKUP(C40,'MASTER KEY'!$A$2:$B$2986,2,FALSE)</f>
        <v>Eucampia cornuta</v>
      </c>
    </row>
    <row r="41" spans="1:4">
      <c r="A41" t="s">
        <v>9025</v>
      </c>
      <c r="B41">
        <v>1E-3</v>
      </c>
      <c r="C41" t="s">
        <v>4535</v>
      </c>
      <c r="D41" t="str">
        <f>VLOOKUP(C41,'MASTER KEY'!$A$2:$B$2986,2,FALSE)</f>
        <v>Flagellate spp 0024</v>
      </c>
    </row>
    <row r="42" spans="1:4">
      <c r="A42" t="s">
        <v>2875</v>
      </c>
      <c r="B42">
        <v>1E-3</v>
      </c>
      <c r="C42" t="s">
        <v>4571</v>
      </c>
      <c r="D42" t="str">
        <f>VLOOKUP(C42,'MASTER KEY'!$A$2:$B$2986,2,FALSE)</f>
        <v>Gramatophora oceanica</v>
      </c>
    </row>
    <row r="43" spans="1:4">
      <c r="A43" t="s">
        <v>2876</v>
      </c>
      <c r="B43">
        <v>1E-3</v>
      </c>
      <c r="C43" t="s">
        <v>4573</v>
      </c>
      <c r="D43" t="str">
        <f>VLOOKUP(C43,'MASTER KEY'!$A$2:$B$2986,2,FALSE)</f>
        <v>Grammatophora marina</v>
      </c>
    </row>
    <row r="44" spans="1:4">
      <c r="A44" t="s">
        <v>5448</v>
      </c>
      <c r="B44">
        <v>1E-3</v>
      </c>
      <c r="C44" t="s">
        <v>4571</v>
      </c>
      <c r="D44" t="str">
        <f>VLOOKUP(C44,'MASTER KEY'!$A$2:$B$2986,2,FALSE)</f>
        <v>Gramatophora oceanica</v>
      </c>
    </row>
    <row r="45" spans="1:4">
      <c r="A45" t="s">
        <v>3001</v>
      </c>
      <c r="B45">
        <v>1E-3</v>
      </c>
      <c r="C45" t="s">
        <v>4745</v>
      </c>
      <c r="D45" t="str">
        <f>VLOOKUP(C45,'MASTER KEY'!$A$2:$B$2986,2,FALSE)</f>
        <v>Leptocylindrus danicus</v>
      </c>
    </row>
    <row r="46" spans="1:4">
      <c r="A46" t="s">
        <v>3003</v>
      </c>
      <c r="B46">
        <v>1E-3</v>
      </c>
      <c r="C46" t="s">
        <v>4747</v>
      </c>
      <c r="D46" t="str">
        <f>VLOOKUP(C46,'MASTER KEY'!$A$2:$B$2986,2,FALSE)</f>
        <v>Leptocylindrus minimus</v>
      </c>
    </row>
    <row r="47" spans="1:4">
      <c r="A47" t="s">
        <v>3009</v>
      </c>
      <c r="B47">
        <v>1E-3</v>
      </c>
      <c r="C47" t="s">
        <v>4757</v>
      </c>
      <c r="D47" t="str">
        <f>VLOOKUP(C47,'MASTER KEY'!$A$2:$B$2986,2,FALSE)</f>
        <v>Licmophora flabellata</v>
      </c>
    </row>
    <row r="48" spans="1:4">
      <c r="A48" t="s">
        <v>5704</v>
      </c>
      <c r="B48">
        <v>1E-3</v>
      </c>
      <c r="C48" t="s">
        <v>4758</v>
      </c>
      <c r="D48" t="str">
        <f>VLOOKUP(C48,'MASTER KEY'!$A$2:$B$2986,2,FALSE)</f>
        <v>Licmophora lyngbei</v>
      </c>
    </row>
    <row r="49" spans="1:4">
      <c r="A49" t="s">
        <v>3027</v>
      </c>
      <c r="B49">
        <v>1E-3</v>
      </c>
      <c r="C49" t="s">
        <v>4786</v>
      </c>
      <c r="D49" t="str">
        <f>VLOOKUP(C49,'MASTER KEY'!$A$2:$B$2986,2,FALSE)</f>
        <v>Mastogloia cocconeiformis</v>
      </c>
    </row>
    <row r="50" spans="1:4">
      <c r="A50" t="s">
        <v>9026</v>
      </c>
      <c r="B50">
        <v>1E-3</v>
      </c>
      <c r="C50" t="s">
        <v>4819</v>
      </c>
      <c r="D50" t="str">
        <f>VLOOKUP(C50,'MASTER KEY'!$A$2:$B$2986,2,FALSE)</f>
        <v>Mesoporos perforatus</v>
      </c>
    </row>
    <row r="51" spans="1:4">
      <c r="A51" t="s">
        <v>9027</v>
      </c>
      <c r="B51">
        <v>1E-3</v>
      </c>
      <c r="C51" t="s">
        <v>4819</v>
      </c>
      <c r="D51" t="str">
        <f>VLOOKUP(C51,'MASTER KEY'!$A$2:$B$2986,2,FALSE)</f>
        <v>Mesoporos perforatus</v>
      </c>
    </row>
    <row r="52" spans="1:4">
      <c r="A52" t="s">
        <v>3061</v>
      </c>
      <c r="B52">
        <v>1E-3</v>
      </c>
      <c r="C52" t="s">
        <v>4841</v>
      </c>
      <c r="D52" t="str">
        <f>VLOOKUP(C52,'MASTER KEY'!$A$2:$B$2986,2,FALSE)</f>
        <v>Navicula cincta</v>
      </c>
    </row>
    <row r="53" spans="1:4">
      <c r="A53" t="s">
        <v>3065</v>
      </c>
      <c r="B53">
        <v>1E-3</v>
      </c>
      <c r="C53" t="s">
        <v>4845</v>
      </c>
      <c r="D53" t="str">
        <f>VLOOKUP(C53,'MASTER KEY'!$A$2:$B$2986,2,FALSE)</f>
        <v>Navicula robertsiana</v>
      </c>
    </row>
    <row r="54" spans="1:4">
      <c r="A54" t="s">
        <v>7505</v>
      </c>
      <c r="B54">
        <v>1E-3</v>
      </c>
      <c r="C54" t="s">
        <v>4884</v>
      </c>
      <c r="D54" t="str">
        <f>VLOOKUP(C54,'MASTER KEY'!$A$2:$B$2986,2,FALSE)</f>
        <v>Navicula spp 0038</v>
      </c>
    </row>
    <row r="55" spans="1:4">
      <c r="A55" t="s">
        <v>9028</v>
      </c>
      <c r="B55">
        <v>1E-3</v>
      </c>
      <c r="C55" t="s">
        <v>4891</v>
      </c>
      <c r="D55" t="str">
        <f>VLOOKUP(C55,'MASTER KEY'!$A$2:$B$2986,2,FALSE)</f>
        <v>Navicula transitans</v>
      </c>
    </row>
    <row r="56" spans="1:4">
      <c r="A56" t="s">
        <v>3118</v>
      </c>
      <c r="B56">
        <v>1E-3</v>
      </c>
      <c r="C56" t="s">
        <v>4909</v>
      </c>
      <c r="D56" t="str">
        <f>VLOOKUP(C56,'MASTER KEY'!$A$2:$B$2986,2,FALSE)</f>
        <v>Nitzschia longissima</v>
      </c>
    </row>
    <row r="57" spans="1:4">
      <c r="A57" t="s">
        <v>3120</v>
      </c>
      <c r="B57">
        <v>1E-3</v>
      </c>
      <c r="C57" t="s">
        <v>4912</v>
      </c>
      <c r="D57" t="str">
        <f>VLOOKUP(C57,'MASTER KEY'!$A$2:$B$2986,2,FALSE)</f>
        <v>Nitzschia punctata</v>
      </c>
    </row>
    <row r="58" spans="1:4">
      <c r="A58" t="s">
        <v>3123</v>
      </c>
      <c r="B58">
        <v>1E-3</v>
      </c>
      <c r="C58" t="s">
        <v>4916</v>
      </c>
      <c r="D58" t="str">
        <f>VLOOKUP(C58,'MASTER KEY'!$A$2:$B$2986,2,FALSE)</f>
        <v>Nitzschia seriata</v>
      </c>
    </row>
    <row r="59" spans="1:4">
      <c r="A59" t="s">
        <v>3183</v>
      </c>
      <c r="B59">
        <v>1E-3</v>
      </c>
      <c r="C59" t="s">
        <v>4979</v>
      </c>
      <c r="D59" t="str">
        <f>VLOOKUP(C59,'MASTER KEY'!$A$2:$B$2986,2,FALSE)</f>
        <v>Odontella aurita</v>
      </c>
    </row>
    <row r="60" spans="1:4">
      <c r="A60" t="s">
        <v>3209</v>
      </c>
      <c r="B60">
        <v>1E-3</v>
      </c>
      <c r="C60" t="s">
        <v>5012</v>
      </c>
      <c r="D60" t="str">
        <f>VLOOKUP(C60,'MASTER KEY'!$A$2:$B$2986,2,FALSE)</f>
        <v>Oxytoxum scolopax</v>
      </c>
    </row>
    <row r="61" spans="1:4">
      <c r="A61" t="s">
        <v>3224</v>
      </c>
      <c r="B61">
        <v>1E-3</v>
      </c>
      <c r="C61" t="s">
        <v>5031</v>
      </c>
      <c r="D61" t="str">
        <f>VLOOKUP(C61,'MASTER KEY'!$A$2:$B$2986,2,FALSE)</f>
        <v>Paralia sulcata</v>
      </c>
    </row>
    <row r="62" spans="1:4">
      <c r="A62" t="s">
        <v>3280</v>
      </c>
      <c r="B62">
        <v>1E-3</v>
      </c>
      <c r="C62" t="s">
        <v>5119</v>
      </c>
      <c r="D62" t="str">
        <f>VLOOKUP(C62,'MASTER KEY'!$A$2:$B$2986,2,FALSE)</f>
        <v>Pleurosigma salinarum</v>
      </c>
    </row>
    <row r="63" spans="1:4">
      <c r="A63" t="s">
        <v>3349</v>
      </c>
      <c r="B63">
        <v>1E-3</v>
      </c>
      <c r="C63" t="s">
        <v>5200</v>
      </c>
      <c r="D63" t="str">
        <f>VLOOKUP(C63,'MASTER KEY'!$A$2:$B$2986,2,FALSE)</f>
        <v>Prorocentrum lima</v>
      </c>
    </row>
    <row r="64" spans="1:4">
      <c r="A64" t="s">
        <v>3351</v>
      </c>
      <c r="B64">
        <v>1E-3</v>
      </c>
      <c r="C64" t="s">
        <v>5202</v>
      </c>
      <c r="D64" t="str">
        <f>VLOOKUP(C64,'MASTER KEY'!$A$2:$B$2986,2,FALSE)</f>
        <v>Prorocentrum micans</v>
      </c>
    </row>
    <row r="65" spans="1:4">
      <c r="A65" t="s">
        <v>3364</v>
      </c>
      <c r="B65">
        <v>1E-3</v>
      </c>
      <c r="C65" t="s">
        <v>6791</v>
      </c>
      <c r="D65" t="str">
        <f>VLOOKUP(C65,'MASTER KEY'!$A$2:$B$2986,2,FALSE)</f>
        <v>Protoperidinium bipes</v>
      </c>
    </row>
    <row r="66" spans="1:4">
      <c r="A66" t="s">
        <v>3394</v>
      </c>
      <c r="B66">
        <v>1E-3</v>
      </c>
      <c r="C66" t="s">
        <v>6828</v>
      </c>
      <c r="D66" t="str">
        <f>VLOOKUP(C66,'MASTER KEY'!$A$2:$B$2986,2,FALSE)</f>
        <v>Protoperidinium steinii</v>
      </c>
    </row>
    <row r="67" spans="1:4">
      <c r="A67" t="s">
        <v>9029</v>
      </c>
      <c r="B67">
        <v>1E-3</v>
      </c>
      <c r="C67" t="s">
        <v>6828</v>
      </c>
      <c r="D67" t="str">
        <f>VLOOKUP(C67,'MASTER KEY'!$A$2:$B$2986,2,FALSE)</f>
        <v>Protoperidinium steinii</v>
      </c>
    </row>
    <row r="68" spans="1:4">
      <c r="A68" t="s">
        <v>3462</v>
      </c>
      <c r="B68">
        <v>1E-3</v>
      </c>
      <c r="C68" t="s">
        <v>6916</v>
      </c>
      <c r="D68" t="str">
        <f>VLOOKUP(C68,'MASTER KEY'!$A$2:$B$2986,2,FALSE)</f>
        <v>Rhizosolenia setigera</v>
      </c>
    </row>
    <row r="69" spans="1:4">
      <c r="A69" t="s">
        <v>3463</v>
      </c>
      <c r="B69">
        <v>1E-3</v>
      </c>
      <c r="C69" t="s">
        <v>6917</v>
      </c>
      <c r="D69" t="str">
        <f>VLOOKUP(C69,'MASTER KEY'!$A$2:$B$2986,2,FALSE)</f>
        <v>Rhizosolenia shrubsolei</v>
      </c>
    </row>
    <row r="70" spans="1:4">
      <c r="A70" t="s">
        <v>3485</v>
      </c>
      <c r="B70">
        <v>1E-3</v>
      </c>
      <c r="C70" t="s">
        <v>6944</v>
      </c>
      <c r="D70" t="str">
        <f>VLOOKUP(C70,'MASTER KEY'!$A$2:$B$2986,2,FALSE)</f>
        <v>Richelia intracellularis</v>
      </c>
    </row>
    <row r="71" spans="1:4">
      <c r="A71" t="s">
        <v>3491</v>
      </c>
      <c r="B71">
        <v>1E-3</v>
      </c>
      <c r="C71" t="s">
        <v>6957</v>
      </c>
      <c r="D71" t="str">
        <f>VLOOKUP(C71,'MASTER KEY'!$A$2:$B$2986,2,FALSE)</f>
        <v>Scipsiella trochoidea</v>
      </c>
    </row>
    <row r="72" spans="1:4">
      <c r="A72" t="s">
        <v>3495</v>
      </c>
      <c r="B72">
        <v>1E-3</v>
      </c>
      <c r="C72" t="s">
        <v>6965</v>
      </c>
      <c r="D72" t="str">
        <f>VLOOKUP(C72,'MASTER KEY'!$A$2:$B$2986,2,FALSE)</f>
        <v>Scrippsiella trochoidea</v>
      </c>
    </row>
    <row r="73" spans="1:4">
      <c r="A73" t="s">
        <v>7525</v>
      </c>
      <c r="B73">
        <v>1E-3</v>
      </c>
      <c r="C73" t="s">
        <v>6965</v>
      </c>
      <c r="D73" t="str">
        <f>VLOOKUP(C73,'MASTER KEY'!$A$2:$B$2986,2,FALSE)</f>
        <v>Scrippsiella trochoidea</v>
      </c>
    </row>
    <row r="74" spans="1:4">
      <c r="A74" t="s">
        <v>9030</v>
      </c>
      <c r="B74">
        <v>1E-3</v>
      </c>
      <c r="C74" t="s">
        <v>6970</v>
      </c>
      <c r="D74" t="str">
        <f>VLOOKUP(C74,'MASTER KEY'!$A$2:$B$2986,2,FALSE)</f>
        <v>Skeletonema costatum</v>
      </c>
    </row>
    <row r="75" spans="1:4">
      <c r="A75" t="s">
        <v>7541</v>
      </c>
      <c r="B75">
        <v>1E-3</v>
      </c>
      <c r="C75" t="s">
        <v>6999</v>
      </c>
      <c r="D75" t="str">
        <f>VLOOKUP(C75,'MASTER KEY'!$A$2:$B$2986,2,FALSE)</f>
        <v>Streptotheca spp 0002</v>
      </c>
    </row>
    <row r="76" spans="1:4">
      <c r="A76" t="s">
        <v>7538</v>
      </c>
      <c r="B76">
        <v>1E-3</v>
      </c>
      <c r="C76" t="s">
        <v>7045</v>
      </c>
      <c r="D76" t="str">
        <f>VLOOKUP(C76,'MASTER KEY'!$A$2:$B$2986,2,FALSE)</f>
        <v>Tetraselmis spp 0005</v>
      </c>
    </row>
    <row r="77" spans="1:4">
      <c r="A77" t="s">
        <v>3544</v>
      </c>
      <c r="B77">
        <v>1E-3</v>
      </c>
      <c r="C77" t="s">
        <v>7053</v>
      </c>
      <c r="D77" t="str">
        <f>VLOOKUP(C77,'MASTER KEY'!$A$2:$B$2986,2,FALSE)</f>
        <v>Thalassionema frauenfeldii</v>
      </c>
    </row>
    <row r="78" spans="1:4">
      <c r="A78" t="s">
        <v>3545</v>
      </c>
      <c r="B78">
        <v>1E-3</v>
      </c>
      <c r="C78" t="s">
        <v>7055</v>
      </c>
      <c r="D78" t="str">
        <f>VLOOKUP(C78,'MASTER KEY'!$A$2:$B$2986,2,FALSE)</f>
        <v>Thalassionema nitzschiodes</v>
      </c>
    </row>
    <row r="79" spans="1:4">
      <c r="A79" t="s">
        <v>3556</v>
      </c>
      <c r="B79">
        <v>1E-3</v>
      </c>
      <c r="C79" t="s">
        <v>7069</v>
      </c>
      <c r="D79" t="str">
        <f>VLOOKUP(C79,'MASTER KEY'!$A$2:$B$2986,2,FALSE)</f>
        <v>Thalassiosira pseudonana</v>
      </c>
    </row>
    <row r="80" spans="1:4">
      <c r="A80" t="s">
        <v>7509</v>
      </c>
      <c r="B80">
        <v>1E-3</v>
      </c>
      <c r="C80" t="s">
        <v>7084</v>
      </c>
      <c r="D80" t="str">
        <f>VLOOKUP(C80,'MASTER KEY'!$A$2:$B$2986,2,FALSE)</f>
        <v>Thalassiothrix spp 0003</v>
      </c>
    </row>
    <row r="81" spans="1:4">
      <c r="A81" t="s">
        <v>3592</v>
      </c>
      <c r="B81">
        <v>1E-3</v>
      </c>
      <c r="C81" t="s">
        <v>7117</v>
      </c>
      <c r="D81" t="str">
        <f>VLOOKUP(C81,'MASTER KEY'!$A$2:$B$2986,2,FALSE)</f>
        <v>Trigonium alternans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04E4-0EAE-4490-AA08-AA54B635D824}">
  <dimension ref="A1:I30"/>
  <sheetViews>
    <sheetView workbookViewId="0">
      <selection activeCell="H1" sqref="H1"/>
    </sheetView>
  </sheetViews>
  <sheetFormatPr defaultColWidth="8.7109375" defaultRowHeight="15"/>
  <cols>
    <col min="1" max="1" width="26.285156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58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H3" s="64"/>
      <c r="I3" s="64"/>
    </row>
    <row r="4" spans="1:9">
      <c r="A4" t="s">
        <v>5372</v>
      </c>
      <c r="B4">
        <v>1</v>
      </c>
      <c r="C4" t="s">
        <v>7186</v>
      </c>
      <c r="D4" t="str">
        <f>VLOOKUP(C4,'MASTER KEY'!$A$2:$B$2986,2,FALSE)</f>
        <v>Chlorophyta</v>
      </c>
      <c r="H4" s="64"/>
      <c r="I4" s="64"/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58" t="s">
        <v>5651</v>
      </c>
      <c r="B7">
        <v>1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58" t="s">
        <v>5411</v>
      </c>
      <c r="B8">
        <v>1</v>
      </c>
      <c r="C8" t="s">
        <v>7192</v>
      </c>
      <c r="D8" t="str">
        <f>VLOOKUP(C8,'MASTER KEY'!$A$2:$B$2986,2,FALSE)</f>
        <v>Dinophyta</v>
      </c>
      <c r="H8" s="64"/>
      <c r="I8" s="64"/>
    </row>
    <row r="9" spans="1:9">
      <c r="A9" s="58" t="s">
        <v>5737</v>
      </c>
      <c r="B9">
        <v>1</v>
      </c>
      <c r="C9" t="s">
        <v>7194</v>
      </c>
      <c r="D9" t="str">
        <f>VLOOKUP(C9,'MASTER KEY'!$A$2:$B$2986,2,FALSE)</f>
        <v>Euglenophyta</v>
      </c>
      <c r="H9" s="64"/>
      <c r="I9" s="64"/>
    </row>
    <row r="10" spans="1:9">
      <c r="A10" s="58" t="s">
        <v>5734</v>
      </c>
      <c r="B10">
        <v>1</v>
      </c>
      <c r="C10" t="s">
        <v>7186</v>
      </c>
      <c r="D10" t="str">
        <f>VLOOKUP(C10,'MASTER KEY'!$A$2:$B$2986,2,FALSE)</f>
        <v>Chlorophyta</v>
      </c>
      <c r="H10" s="64"/>
      <c r="I10" s="64"/>
    </row>
    <row r="11" spans="1:9">
      <c r="A11" s="58" t="s">
        <v>6358</v>
      </c>
      <c r="B11">
        <v>1</v>
      </c>
      <c r="C11" t="s">
        <v>7195</v>
      </c>
      <c r="D11" t="str">
        <f>VLOOKUP(C11,'MASTER KEY'!$A$2:$B$2986,2,FALSE)</f>
        <v>Haptophyta</v>
      </c>
      <c r="H11" s="64"/>
      <c r="I11" s="64"/>
    </row>
    <row r="12" spans="1:9">
      <c r="A12" s="58" t="s">
        <v>7665</v>
      </c>
      <c r="B12">
        <v>1</v>
      </c>
      <c r="C12" t="s">
        <v>7193</v>
      </c>
      <c r="D12" t="str">
        <f>VLOOKUP(C12,'MASTER KEY'!$A$2:$B$2986,2,FALSE)</f>
        <v>Ochrophyta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3BC0-E40A-49E6-A991-58BA05B39494}">
  <dimension ref="A1:H154"/>
  <sheetViews>
    <sheetView workbookViewId="0">
      <selection activeCell="D2" sqref="D2"/>
    </sheetView>
  </sheetViews>
  <sheetFormatPr defaultColWidth="8.85546875" defaultRowHeight="15"/>
  <cols>
    <col min="1" max="1" width="19.85546875" customWidth="1"/>
    <col min="3" max="3" width="27.425781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  <c r="H2" s="64"/>
    </row>
    <row r="3" spans="1:8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8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8">
      <c r="A5" t="s">
        <v>2174</v>
      </c>
      <c r="B5">
        <v>1</v>
      </c>
      <c r="C5" t="s">
        <v>3717</v>
      </c>
      <c r="D5" t="str">
        <f>VLOOKUP(C5,'MASTER KEY'!$A$2:$B$2986,2,FALSE)</f>
        <v>Amphora lineolata</v>
      </c>
    </row>
    <row r="6" spans="1:8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8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8">
      <c r="A8" t="s">
        <v>9031</v>
      </c>
      <c r="B8">
        <v>1</v>
      </c>
      <c r="C8" t="s">
        <v>3938</v>
      </c>
      <c r="D8" t="str">
        <f>VLOOKUP(C8,'MASTER KEY'!$A$2:$B$2986,2,FALSE)</f>
        <v>Bacteriastrum delicatulum</v>
      </c>
    </row>
    <row r="9" spans="1:8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8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8">
      <c r="A11" t="s">
        <v>2419</v>
      </c>
      <c r="B11">
        <v>1</v>
      </c>
      <c r="C11" t="s">
        <v>4003</v>
      </c>
      <c r="D11" t="str">
        <f>VLOOKUP(C11,'MASTER KEY'!$A$2:$B$2986,2,FALSE)</f>
        <v>Ceratium trichoceros</v>
      </c>
    </row>
    <row r="12" spans="1:8">
      <c r="A12" t="s">
        <v>9032</v>
      </c>
      <c r="B12">
        <v>1</v>
      </c>
      <c r="C12" t="s">
        <v>4023</v>
      </c>
      <c r="D12" t="str">
        <f>VLOOKUP(C12,'MASTER KEY'!$A$2:$B$2986,2,FALSE)</f>
        <v>Chaetoceros decipiens</v>
      </c>
    </row>
    <row r="13" spans="1:8">
      <c r="A13" t="s">
        <v>2454</v>
      </c>
      <c r="B13">
        <v>1</v>
      </c>
      <c r="C13" t="s">
        <v>4041</v>
      </c>
      <c r="D13" t="str">
        <f>VLOOKUP(C13,'MASTER KEY'!$A$2:$B$2986,2,FALSE)</f>
        <v>Chaetoceros rostratus</v>
      </c>
    </row>
    <row r="14" spans="1:8">
      <c r="A14" t="s">
        <v>2457</v>
      </c>
      <c r="B14">
        <v>1</v>
      </c>
      <c r="C14" t="s">
        <v>4045</v>
      </c>
      <c r="D14" t="str">
        <f>VLOOKUP(C14,'MASTER KEY'!$A$2:$B$2986,2,FALSE)</f>
        <v>Chaetoceros socialis</v>
      </c>
    </row>
    <row r="15" spans="1:8">
      <c r="A15" t="s">
        <v>7636</v>
      </c>
      <c r="B15">
        <v>1</v>
      </c>
      <c r="C15" t="s">
        <v>4047</v>
      </c>
      <c r="D15" t="str">
        <f>VLOOKUP(C15,'MASTER KEY'!$A$2:$B$2986,2,FALSE)</f>
        <v>Chaetoceros spp 0002</v>
      </c>
    </row>
    <row r="16" spans="1:8">
      <c r="A16" t="s">
        <v>5362</v>
      </c>
      <c r="B16">
        <v>1</v>
      </c>
      <c r="C16" t="s">
        <v>4095</v>
      </c>
      <c r="D16" t="str">
        <f>VLOOKUP(C16,'MASTER KEY'!$A$2:$B$2986,2,FALSE)</f>
        <v>Chaetoceros spp 0050</v>
      </c>
    </row>
    <row r="17" spans="1:4">
      <c r="A17" t="s">
        <v>5372</v>
      </c>
      <c r="B17">
        <v>1</v>
      </c>
      <c r="C17" t="s">
        <v>4137</v>
      </c>
      <c r="D17" t="str">
        <f>VLOOKUP(C17,'MASTER KEY'!$A$2:$B$2986,2,FALSE)</f>
        <v>Chrysophyta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8964</v>
      </c>
      <c r="B22">
        <v>1</v>
      </c>
      <c r="C22" t="s">
        <v>4198</v>
      </c>
      <c r="D22" t="str">
        <f>VLOOKUP(C22,'MASTER KEY'!$A$2:$B$2986,2,FALSE)</f>
        <v>Corethron criophilium</v>
      </c>
    </row>
    <row r="23" spans="1:4">
      <c r="A23" t="s">
        <v>7638</v>
      </c>
      <c r="B23">
        <v>1</v>
      </c>
      <c r="C23" t="s">
        <v>4200</v>
      </c>
      <c r="D23" t="str">
        <f>VLOOKUP(C23,'MASTER KEY'!$A$2:$B$2986,2,FALSE)</f>
        <v>Corethron spp 0001</v>
      </c>
    </row>
    <row r="24" spans="1:4">
      <c r="A24" t="s">
        <v>7639</v>
      </c>
      <c r="B24">
        <v>1</v>
      </c>
      <c r="C24" t="s">
        <v>4213</v>
      </c>
      <c r="D24" t="str">
        <f>VLOOKUP(C24,'MASTER KEY'!$A$2:$B$2986,2,FALSE)</f>
        <v>Coscinodiscus spp 0001</v>
      </c>
    </row>
    <row r="25" spans="1:4">
      <c r="A25" t="s">
        <v>7647</v>
      </c>
      <c r="B25">
        <v>1</v>
      </c>
      <c r="C25" t="s">
        <v>4698</v>
      </c>
      <c r="D25" t="str">
        <f>VLOOKUP(C25,'MASTER KEY'!$A$2:$B$2986,2,FALSE)</f>
        <v>Hillea marina</v>
      </c>
    </row>
    <row r="26" spans="1:4">
      <c r="A26" t="s">
        <v>7640</v>
      </c>
      <c r="B26">
        <v>1</v>
      </c>
      <c r="C26" t="s">
        <v>4251</v>
      </c>
      <c r="D26" t="str">
        <f>VLOOKUP(C26,'MASTER KEY'!$A$2:$B$2986,2,FALSE)</f>
        <v>Cryptophyta spp 0002</v>
      </c>
    </row>
    <row r="27" spans="1:4">
      <c r="A27" t="s">
        <v>8965</v>
      </c>
      <c r="B27">
        <v>1</v>
      </c>
      <c r="C27" t="s">
        <v>4252</v>
      </c>
      <c r="D27" t="str">
        <f>VLOOKUP(C27,'MASTER KEY'!$A$2:$B$2986,2,FALSE)</f>
        <v>Cryptophyta spp 0003</v>
      </c>
    </row>
    <row r="28" spans="1:4">
      <c r="A28" t="s">
        <v>8966</v>
      </c>
      <c r="B28">
        <v>1</v>
      </c>
      <c r="C28" t="s">
        <v>4264</v>
      </c>
      <c r="D28" t="str">
        <f>VLOOKUP(C28,'MASTER KEY'!$A$2:$B$2986,2,FALSE)</f>
        <v>Cryptophyta spp 0015</v>
      </c>
    </row>
    <row r="29" spans="1:4">
      <c r="A29" t="s">
        <v>2644</v>
      </c>
      <c r="B29">
        <v>1</v>
      </c>
      <c r="C29" t="s">
        <v>4296</v>
      </c>
      <c r="D29" t="str">
        <f>VLOOKUP(C29,'MASTER KEY'!$A$2:$B$2986,2,FALSE)</f>
        <v>Cylindrotheca closterium</v>
      </c>
    </row>
    <row r="30" spans="1:4">
      <c r="A30" t="s">
        <v>2646</v>
      </c>
      <c r="B30">
        <v>1</v>
      </c>
      <c r="C30" t="s">
        <v>4299</v>
      </c>
      <c r="D30" t="str">
        <f>VLOOKUP(C30,'MASTER KEY'!$A$2:$B$2986,2,FALSE)</f>
        <v>Cymatopleura elliptica</v>
      </c>
    </row>
    <row r="31" spans="1:4">
      <c r="A31" t="s">
        <v>9033</v>
      </c>
      <c r="B31">
        <v>1</v>
      </c>
      <c r="C31" t="s">
        <v>4303</v>
      </c>
      <c r="D31" t="str">
        <f>VLOOKUP(C31,'MASTER KEY'!$A$2:$B$2986,2,FALSE)</f>
        <v>Cymbella spp 0001</v>
      </c>
    </row>
    <row r="32" spans="1:4">
      <c r="A32" t="s">
        <v>9034</v>
      </c>
      <c r="B32">
        <v>1</v>
      </c>
      <c r="C32" t="s">
        <v>4313</v>
      </c>
      <c r="D32" t="str">
        <f>VLOOKUP(C32,'MASTER KEY'!$A$2:$B$2986,2,FALSE)</f>
        <v>Dactyliosolen antarcticus</v>
      </c>
    </row>
    <row r="33" spans="1:4">
      <c r="A33" t="s">
        <v>2662</v>
      </c>
      <c r="B33">
        <v>1</v>
      </c>
      <c r="C33" t="s">
        <v>4316</v>
      </c>
      <c r="D33" t="str">
        <f>VLOOKUP(C33,'MASTER KEY'!$A$2:$B$2986,2,FALSE)</f>
        <v>Dactyliosolen phuketensis</v>
      </c>
    </row>
    <row r="34" spans="1:4">
      <c r="A34" t="s">
        <v>2679</v>
      </c>
      <c r="B34">
        <v>1</v>
      </c>
      <c r="C34" t="s">
        <v>4336</v>
      </c>
      <c r="D34" t="str">
        <f>VLOOKUP(C34,'MASTER KEY'!$A$2:$B$2986,2,FALSE)</f>
        <v>Dictyocha fibula</v>
      </c>
    </row>
    <row r="35" spans="1:4">
      <c r="A35" t="s">
        <v>2680</v>
      </c>
      <c r="B35">
        <v>1</v>
      </c>
      <c r="C35" t="s">
        <v>4337</v>
      </c>
      <c r="D35" t="str">
        <f>VLOOKUP(C35,'MASTER KEY'!$A$2:$B$2986,2,FALSE)</f>
        <v>Dictyocha octonaria</v>
      </c>
    </row>
    <row r="36" spans="1:4">
      <c r="A36" t="s">
        <v>7641</v>
      </c>
      <c r="B36">
        <v>1</v>
      </c>
      <c r="C36" t="s">
        <v>4339</v>
      </c>
      <c r="D36" t="str">
        <f>VLOOKUP(C36,'MASTER KEY'!$A$2:$B$2986,2,FALSE)</f>
        <v>Dictyocha spp 0001</v>
      </c>
    </row>
    <row r="37" spans="1:4">
      <c r="A37" t="s">
        <v>2744</v>
      </c>
      <c r="B37">
        <v>1</v>
      </c>
      <c r="C37" t="s">
        <v>4404</v>
      </c>
      <c r="D37" t="str">
        <f>VLOOKUP(C37,'MASTER KEY'!$A$2:$B$2986,2,FALSE)</f>
        <v>Dinophysis caudata</v>
      </c>
    </row>
    <row r="38" spans="1:4">
      <c r="A38" t="s">
        <v>8967</v>
      </c>
      <c r="B38">
        <v>1</v>
      </c>
      <c r="C38" t="s">
        <v>4402</v>
      </c>
      <c r="D38" t="str">
        <f>VLOOKUP(C38,'MASTER KEY'!$A$2:$B$2986,2,FALSE)</f>
        <v>Dinophysis acuminata</v>
      </c>
    </row>
    <row r="39" spans="1:4">
      <c r="A39" t="s">
        <v>8968</v>
      </c>
      <c r="B39">
        <v>1</v>
      </c>
      <c r="C39" t="s">
        <v>4411</v>
      </c>
      <c r="D39" t="str">
        <f>VLOOKUP(C39,'MASTER KEY'!$A$2:$B$2986,2,FALSE)</f>
        <v>Dinophysis spp 0001</v>
      </c>
    </row>
    <row r="40" spans="1:4">
      <c r="A40" t="s">
        <v>8969</v>
      </c>
      <c r="B40">
        <v>1</v>
      </c>
      <c r="C40" t="s">
        <v>4423</v>
      </c>
      <c r="D40" t="str">
        <f>VLOOKUP(C40,'MASTER KEY'!$A$2:$B$2986,2,FALSE)</f>
        <v>Diploneis didyma</v>
      </c>
    </row>
    <row r="41" spans="1:4">
      <c r="A41" t="s">
        <v>2760</v>
      </c>
      <c r="B41">
        <v>1</v>
      </c>
      <c r="C41" t="s">
        <v>4422</v>
      </c>
      <c r="D41" t="str">
        <f>VLOOKUP(C41,'MASTER KEY'!$A$2:$B$2986,2,FALSE)</f>
        <v>Diploneis chersonensis</v>
      </c>
    </row>
    <row r="42" spans="1:4">
      <c r="A42" t="s">
        <v>2762</v>
      </c>
      <c r="B42">
        <v>1</v>
      </c>
      <c r="C42" t="s">
        <v>4424</v>
      </c>
      <c r="D42" t="str">
        <f>VLOOKUP(C42,'MASTER KEY'!$A$2:$B$2986,2,FALSE)</f>
        <v>Diploneis ovalis</v>
      </c>
    </row>
    <row r="43" spans="1:4">
      <c r="A43" t="s">
        <v>7643</v>
      </c>
      <c r="B43">
        <v>1</v>
      </c>
      <c r="C43" t="s">
        <v>4426</v>
      </c>
      <c r="D43" t="str">
        <f>VLOOKUP(C43,'MASTER KEY'!$A$2:$B$2986,2,FALSE)</f>
        <v>Diploneis spp 0001</v>
      </c>
    </row>
    <row r="44" spans="1:4">
      <c r="A44" t="s">
        <v>7508</v>
      </c>
      <c r="B44">
        <v>1</v>
      </c>
      <c r="C44" t="s">
        <v>4438</v>
      </c>
      <c r="D44" t="str">
        <f>VLOOKUP(C44,'MASTER KEY'!$A$2:$B$2986,2,FALSE)</f>
        <v>Diploneis vacillans</v>
      </c>
    </row>
    <row r="45" spans="1:4">
      <c r="A45" t="s">
        <v>6079</v>
      </c>
      <c r="B45">
        <v>1</v>
      </c>
      <c r="C45" t="s">
        <v>4441</v>
      </c>
      <c r="D45" t="str">
        <f>VLOOKUP(C45,'MASTER KEY'!$A$2:$B$2986,2,FALSE)</f>
        <v>Ditylum brightwelii</v>
      </c>
    </row>
    <row r="46" spans="1:4">
      <c r="A46" t="s">
        <v>2796</v>
      </c>
      <c r="B46">
        <v>1</v>
      </c>
      <c r="C46" t="s">
        <v>4473</v>
      </c>
      <c r="D46" t="str">
        <f>VLOOKUP(C46,'MASTER KEY'!$A$2:$B$2986,2,FALSE)</f>
        <v>Eucampia cornuta</v>
      </c>
    </row>
    <row r="47" spans="1:4">
      <c r="A47" t="s">
        <v>8970</v>
      </c>
      <c r="B47">
        <v>1</v>
      </c>
      <c r="C47" t="s">
        <v>4474</v>
      </c>
      <c r="D47" t="str">
        <f>VLOOKUP(C47,'MASTER KEY'!$A$2:$B$2986,2,FALSE)</f>
        <v>Eucampia spp 0001</v>
      </c>
    </row>
    <row r="48" spans="1:4">
      <c r="A48" t="s">
        <v>7644</v>
      </c>
      <c r="B48">
        <v>1</v>
      </c>
      <c r="C48" t="s">
        <v>4490</v>
      </c>
      <c r="D48" t="str">
        <f>VLOOKUP(C48,'MASTER KEY'!$A$2:$B$2986,2,FALSE)</f>
        <v>Euglena spp 0001</v>
      </c>
    </row>
    <row r="49" spans="1:4">
      <c r="A49" t="s">
        <v>2875</v>
      </c>
      <c r="B49">
        <v>1</v>
      </c>
      <c r="C49" t="s">
        <v>4571</v>
      </c>
      <c r="D49" t="str">
        <f>VLOOKUP(C49,'MASTER KEY'!$A$2:$B$2986,2,FALSE)</f>
        <v>Gramatophora oceanica</v>
      </c>
    </row>
    <row r="50" spans="1:4">
      <c r="A50" t="s">
        <v>2881</v>
      </c>
      <c r="B50">
        <v>1</v>
      </c>
      <c r="C50" t="s">
        <v>4578</v>
      </c>
      <c r="D50" t="str">
        <f>VLOOKUP(C50,'MASTER KEY'!$A$2:$B$2986,2,FALSE)</f>
        <v>Guinardia flaccida</v>
      </c>
    </row>
    <row r="51" spans="1:4">
      <c r="A51" t="s">
        <v>7645</v>
      </c>
      <c r="B51">
        <v>1</v>
      </c>
      <c r="C51" t="s">
        <v>4615</v>
      </c>
      <c r="D51" t="str">
        <f>VLOOKUP(C51,'MASTER KEY'!$A$2:$B$2986,2,FALSE)</f>
        <v>Gymnodinium spp 0024</v>
      </c>
    </row>
    <row r="52" spans="1:4">
      <c r="A52" t="s">
        <v>8971</v>
      </c>
      <c r="B52">
        <v>1</v>
      </c>
      <c r="C52" t="s">
        <v>4658</v>
      </c>
      <c r="D52" t="str">
        <f>VLOOKUP(C52,'MASTER KEY'!$A$2:$B$2986,2,FALSE)</f>
        <v>Hantzschia virgata</v>
      </c>
    </row>
    <row r="53" spans="1:4">
      <c r="A53" t="s">
        <v>9035</v>
      </c>
      <c r="B53">
        <v>1</v>
      </c>
      <c r="C53" t="s">
        <v>4669</v>
      </c>
      <c r="D53" t="str">
        <f>VLOOKUP(C53,'MASTER KEY'!$A$2:$B$2986,2,FALSE)</f>
        <v>Hemialus spp 0001</v>
      </c>
    </row>
    <row r="54" spans="1:4">
      <c r="A54" t="s">
        <v>2990</v>
      </c>
      <c r="B54">
        <v>1</v>
      </c>
      <c r="C54" t="s">
        <v>4724</v>
      </c>
      <c r="D54" t="str">
        <f>VLOOKUP(C54,'MASTER KEY'!$A$2:$B$2986,2,FALSE)</f>
        <v>Katodinium rotundatum</v>
      </c>
    </row>
    <row r="55" spans="1:4">
      <c r="A55" t="s">
        <v>3001</v>
      </c>
      <c r="B55">
        <v>1</v>
      </c>
      <c r="C55" t="s">
        <v>4745</v>
      </c>
      <c r="D55" t="str">
        <f>VLOOKUP(C55,'MASTER KEY'!$A$2:$B$2986,2,FALSE)</f>
        <v>Leptocylindrus danicus</v>
      </c>
    </row>
    <row r="56" spans="1:4">
      <c r="A56" t="s">
        <v>3009</v>
      </c>
      <c r="B56">
        <v>1</v>
      </c>
      <c r="C56" t="s">
        <v>4757</v>
      </c>
      <c r="D56" t="str">
        <f>VLOOKUP(C56,'MASTER KEY'!$A$2:$B$2986,2,FALSE)</f>
        <v>Licmophora flabellata</v>
      </c>
    </row>
    <row r="57" spans="1:4">
      <c r="A57" t="s">
        <v>5704</v>
      </c>
      <c r="B57">
        <v>1</v>
      </c>
      <c r="C57" t="s">
        <v>4758</v>
      </c>
      <c r="D57" t="str">
        <f>VLOOKUP(C57,'MASTER KEY'!$A$2:$B$2986,2,FALSE)</f>
        <v>Licmophora lyngbei</v>
      </c>
    </row>
    <row r="58" spans="1:4">
      <c r="A58" t="s">
        <v>3011</v>
      </c>
      <c r="B58">
        <v>1</v>
      </c>
      <c r="C58" t="s">
        <v>4759</v>
      </c>
      <c r="D58" t="str">
        <f>VLOOKUP(C58,'MASTER KEY'!$A$2:$B$2986,2,FALSE)</f>
        <v>Licmophora paradoxa</v>
      </c>
    </row>
    <row r="59" spans="1:4">
      <c r="A59" t="s">
        <v>3027</v>
      </c>
      <c r="B59">
        <v>1</v>
      </c>
      <c r="C59" t="s">
        <v>4786</v>
      </c>
      <c r="D59" t="str">
        <f>VLOOKUP(C59,'MASTER KEY'!$A$2:$B$2986,2,FALSE)</f>
        <v>Mastogloia cocconeiformis</v>
      </c>
    </row>
    <row r="60" spans="1:4">
      <c r="A60" t="s">
        <v>3040</v>
      </c>
      <c r="B60">
        <v>1</v>
      </c>
      <c r="C60" t="s">
        <v>4801</v>
      </c>
      <c r="D60" t="str">
        <f>VLOOKUP(C60,'MASTER KEY'!$A$2:$B$2986,2,FALSE)</f>
        <v>Mastoneis biformis</v>
      </c>
    </row>
    <row r="61" spans="1:4">
      <c r="A61" t="s">
        <v>7532</v>
      </c>
      <c r="B61">
        <v>1</v>
      </c>
      <c r="C61" t="s">
        <v>4819</v>
      </c>
      <c r="D61" t="str">
        <f>VLOOKUP(C61,'MASTER KEY'!$A$2:$B$2986,2,FALSE)</f>
        <v>Mesoporos perforatus</v>
      </c>
    </row>
    <row r="62" spans="1:4">
      <c r="A62" t="s">
        <v>3060</v>
      </c>
      <c r="B62">
        <v>1</v>
      </c>
      <c r="C62" t="s">
        <v>4840</v>
      </c>
      <c r="D62" t="str">
        <f>VLOOKUP(C62,'MASTER KEY'!$A$2:$B$2986,2,FALSE)</f>
        <v>Navicula cf. tripunctata</v>
      </c>
    </row>
    <row r="63" spans="1:4">
      <c r="A63" t="s">
        <v>3062</v>
      </c>
      <c r="B63">
        <v>1</v>
      </c>
      <c r="C63" t="s">
        <v>4842</v>
      </c>
      <c r="D63" t="str">
        <f>VLOOKUP(C63,'MASTER KEY'!$A$2:$B$2986,2,FALSE)</f>
        <v>Navicula confervacea</v>
      </c>
    </row>
    <row r="64" spans="1:4">
      <c r="A64" t="s">
        <v>3063</v>
      </c>
      <c r="B64">
        <v>1</v>
      </c>
      <c r="C64" t="s">
        <v>4843</v>
      </c>
      <c r="D64" t="str">
        <f>VLOOKUP(C64,'MASTER KEY'!$A$2:$B$2986,2,FALSE)</f>
        <v>Navicula distans</v>
      </c>
    </row>
    <row r="65" spans="1:4">
      <c r="A65" t="s">
        <v>3064</v>
      </c>
      <c r="B65">
        <v>1</v>
      </c>
      <c r="C65" t="s">
        <v>4844</v>
      </c>
      <c r="D65" t="str">
        <f>VLOOKUP(C65,'MASTER KEY'!$A$2:$B$2986,2,FALSE)</f>
        <v>Navicula punctata</v>
      </c>
    </row>
    <row r="66" spans="1:4">
      <c r="A66" t="s">
        <v>3065</v>
      </c>
      <c r="B66">
        <v>1</v>
      </c>
      <c r="C66" t="s">
        <v>4845</v>
      </c>
      <c r="D66" t="str">
        <f>VLOOKUP(C66,'MASTER KEY'!$A$2:$B$2986,2,FALSE)</f>
        <v>Navicula robertsiana</v>
      </c>
    </row>
    <row r="67" spans="1:4">
      <c r="A67" t="s">
        <v>7649</v>
      </c>
      <c r="B67">
        <v>1</v>
      </c>
      <c r="C67" t="s">
        <v>4853</v>
      </c>
      <c r="D67" t="str">
        <f>VLOOKUP(C67,'MASTER KEY'!$A$2:$B$2986,2,FALSE)</f>
        <v>Navicula spp 0007</v>
      </c>
    </row>
    <row r="68" spans="1:4">
      <c r="A68" t="s">
        <v>8973</v>
      </c>
      <c r="B68">
        <v>1</v>
      </c>
      <c r="C68" t="s">
        <v>4885</v>
      </c>
      <c r="D68" t="str">
        <f>VLOOKUP(C68,'MASTER KEY'!$A$2:$B$2986,2,FALSE)</f>
        <v>Navicula spp 0039</v>
      </c>
    </row>
    <row r="69" spans="1:4">
      <c r="A69" t="s">
        <v>3106</v>
      </c>
      <c r="B69">
        <v>1</v>
      </c>
      <c r="C69" t="s">
        <v>4891</v>
      </c>
      <c r="D69" t="str">
        <f>VLOOKUP(C69,'MASTER KEY'!$A$2:$B$2986,2,FALSE)</f>
        <v>Navicula transitans</v>
      </c>
    </row>
    <row r="70" spans="1:4">
      <c r="A70" t="s">
        <v>3107</v>
      </c>
      <c r="B70">
        <v>1</v>
      </c>
      <c r="C70" t="s">
        <v>4892</v>
      </c>
      <c r="D70" t="str">
        <f>VLOOKUP(C70,'MASTER KEY'!$A$2:$B$2986,2,FALSE)</f>
        <v>Navicula tuscula</v>
      </c>
    </row>
    <row r="71" spans="1:4">
      <c r="A71" t="s">
        <v>3112</v>
      </c>
      <c r="B71">
        <v>1</v>
      </c>
      <c r="C71" t="s">
        <v>4900</v>
      </c>
      <c r="D71" t="str">
        <f>VLOOKUP(C71,'MASTER KEY'!$A$2:$B$2986,2,FALSE)</f>
        <v>Nitzschia bilobata</v>
      </c>
    </row>
    <row r="72" spans="1:4">
      <c r="A72" t="s">
        <v>3118</v>
      </c>
      <c r="B72">
        <v>1</v>
      </c>
      <c r="C72" t="s">
        <v>4909</v>
      </c>
      <c r="D72" t="str">
        <f>VLOOKUP(C72,'MASTER KEY'!$A$2:$B$2986,2,FALSE)</f>
        <v>Nitzschia longissima</v>
      </c>
    </row>
    <row r="73" spans="1:4">
      <c r="A73" t="s">
        <v>7650</v>
      </c>
      <c r="B73">
        <v>1</v>
      </c>
      <c r="C73" t="s">
        <v>4909</v>
      </c>
      <c r="D73" t="str">
        <f>VLOOKUP(C73,'MASTER KEY'!$A$2:$B$2986,2,FALSE)</f>
        <v>Nitzschia longissima</v>
      </c>
    </row>
    <row r="74" spans="1:4">
      <c r="A74" t="s">
        <v>3120</v>
      </c>
      <c r="B74">
        <v>1</v>
      </c>
      <c r="C74" t="s">
        <v>4912</v>
      </c>
      <c r="D74" t="str">
        <f>VLOOKUP(C74,'MASTER KEY'!$A$2:$B$2986,2,FALSE)</f>
        <v>Nitzschia punctata</v>
      </c>
    </row>
    <row r="75" spans="1:4">
      <c r="A75" t="s">
        <v>9036</v>
      </c>
      <c r="B75">
        <v>1</v>
      </c>
      <c r="C75" t="s">
        <v>4919</v>
      </c>
      <c r="D75" t="str">
        <f>VLOOKUP(C75,'MASTER KEY'!$A$2:$B$2986,2,FALSE)</f>
        <v>Nitzschia spp 0003</v>
      </c>
    </row>
    <row r="76" spans="1:4">
      <c r="A76" t="s">
        <v>5513</v>
      </c>
      <c r="B76">
        <v>1</v>
      </c>
      <c r="C76" t="s">
        <v>4966</v>
      </c>
      <c r="D76" t="str">
        <f>VLOOKUP(C76,'MASTER KEY'!$A$2:$B$2986,2,FALSE)</f>
        <v>Nitzschia spp 0050</v>
      </c>
    </row>
    <row r="77" spans="1:4">
      <c r="A77" t="s">
        <v>3183</v>
      </c>
      <c r="B77">
        <v>1</v>
      </c>
      <c r="C77" t="s">
        <v>4979</v>
      </c>
      <c r="D77" t="str">
        <f>VLOOKUP(C77,'MASTER KEY'!$A$2:$B$2986,2,FALSE)</f>
        <v>Odontella aurita</v>
      </c>
    </row>
    <row r="78" spans="1:4">
      <c r="A78" t="s">
        <v>3186</v>
      </c>
      <c r="B78">
        <v>1</v>
      </c>
      <c r="C78" t="s">
        <v>4982</v>
      </c>
      <c r="D78" t="str">
        <f>VLOOKUP(C78,'MASTER KEY'!$A$2:$B$2986,2,FALSE)</f>
        <v>Odontella sinensis</v>
      </c>
    </row>
    <row r="79" spans="1:4">
      <c r="A79" t="s">
        <v>3224</v>
      </c>
      <c r="B79">
        <v>1</v>
      </c>
      <c r="C79" t="s">
        <v>5031</v>
      </c>
      <c r="D79" t="str">
        <f>VLOOKUP(C79,'MASTER KEY'!$A$2:$B$2986,2,FALSE)</f>
        <v>Paralia sulcata</v>
      </c>
    </row>
    <row r="80" spans="1:4">
      <c r="A80" t="s">
        <v>8974</v>
      </c>
      <c r="B80">
        <v>1</v>
      </c>
      <c r="C80" t="s">
        <v>5066</v>
      </c>
      <c r="D80" t="str">
        <f>VLOOKUP(C80,'MASTER KEY'!$A$2:$B$2986,2,FALSE)</f>
        <v>Phaeocystis spp 0001</v>
      </c>
    </row>
    <row r="81" spans="1:4">
      <c r="A81" t="s">
        <v>8975</v>
      </c>
      <c r="B81">
        <v>1</v>
      </c>
      <c r="C81" t="s">
        <v>5067</v>
      </c>
      <c r="D81" t="str">
        <f>VLOOKUP(C81,'MASTER KEY'!$A$2:$B$2986,2,FALSE)</f>
        <v>Phaeocystis spp 0002</v>
      </c>
    </row>
    <row r="82" spans="1:4">
      <c r="A82" t="s">
        <v>3266</v>
      </c>
      <c r="B82">
        <v>1</v>
      </c>
      <c r="C82" t="s">
        <v>5092</v>
      </c>
      <c r="D82" t="str">
        <f>VLOOKUP(C82,'MASTER KEY'!$A$2:$B$2986,2,FALSE)</f>
        <v>Pinnularia braunii</v>
      </c>
    </row>
    <row r="83" spans="1:4">
      <c r="A83" t="s">
        <v>8976</v>
      </c>
      <c r="B83">
        <v>1</v>
      </c>
      <c r="C83" t="s">
        <v>5093</v>
      </c>
      <c r="D83" t="str">
        <f>VLOOKUP(C83,'MASTER KEY'!$A$2:$B$2986,2,FALSE)</f>
        <v>Pinnularia spp 0001</v>
      </c>
    </row>
    <row r="84" spans="1:4">
      <c r="A84" t="s">
        <v>7653</v>
      </c>
      <c r="B84">
        <v>1</v>
      </c>
      <c r="C84" t="s">
        <v>5121</v>
      </c>
      <c r="D84" t="str">
        <f>VLOOKUP(C84,'MASTER KEY'!$A$2:$B$2986,2,FALSE)</f>
        <v>Pleurosigma spp 0002</v>
      </c>
    </row>
    <row r="85" spans="1:4">
      <c r="A85" t="s">
        <v>7655</v>
      </c>
      <c r="B85">
        <v>1</v>
      </c>
      <c r="C85" t="s">
        <v>5195</v>
      </c>
      <c r="D85" t="str">
        <f>VLOOKUP(C85,'MASTER KEY'!$A$2:$B$2986,2,FALSE)</f>
        <v>Prorocentrum compressum</v>
      </c>
    </row>
    <row r="86" spans="1:4">
      <c r="A86" t="s">
        <v>5558</v>
      </c>
      <c r="B86">
        <v>1</v>
      </c>
      <c r="C86" t="s">
        <v>5197</v>
      </c>
      <c r="D86" t="str">
        <f>VLOOKUP(C86,'MASTER KEY'!$A$2:$B$2986,2,FALSE)</f>
        <v>Prorocentrum dentatum</v>
      </c>
    </row>
    <row r="87" spans="1:4">
      <c r="A87" t="s">
        <v>5559</v>
      </c>
      <c r="B87">
        <v>1</v>
      </c>
      <c r="C87" t="s">
        <v>5196</v>
      </c>
      <c r="D87" t="str">
        <f>VLOOKUP(C87,'MASTER KEY'!$A$2:$B$2986,2,FALSE)</f>
        <v>Prorocentrum cordatum</v>
      </c>
    </row>
    <row r="88" spans="1:4">
      <c r="A88" t="s">
        <v>3349</v>
      </c>
      <c r="B88">
        <v>1</v>
      </c>
      <c r="C88" t="s">
        <v>5200</v>
      </c>
      <c r="D88" t="str">
        <f>VLOOKUP(C88,'MASTER KEY'!$A$2:$B$2986,2,FALSE)</f>
        <v>Prorocentrum lima</v>
      </c>
    </row>
    <row r="89" spans="1:4">
      <c r="A89" t="s">
        <v>3351</v>
      </c>
      <c r="B89">
        <v>1</v>
      </c>
      <c r="C89" t="s">
        <v>5202</v>
      </c>
      <c r="D89" t="str">
        <f>VLOOKUP(C89,'MASTER KEY'!$A$2:$B$2986,2,FALSE)</f>
        <v>Prorocentrum micans</v>
      </c>
    </row>
    <row r="90" spans="1:4">
      <c r="A90" t="s">
        <v>5562</v>
      </c>
      <c r="B90">
        <v>1</v>
      </c>
      <c r="C90" t="s">
        <v>5663</v>
      </c>
      <c r="D90" t="str">
        <f>VLOOKUP(C90,'MASTER KEY'!$A$2:$B$2986,2,FALSE)</f>
        <v>Prorocentrum spp 0005</v>
      </c>
    </row>
    <row r="91" spans="1:4">
      <c r="A91" t="s">
        <v>3364</v>
      </c>
      <c r="B91">
        <v>1</v>
      </c>
      <c r="C91" t="s">
        <v>6791</v>
      </c>
      <c r="D91" t="str">
        <f>VLOOKUP(C91,'MASTER KEY'!$A$2:$B$2986,2,FALSE)</f>
        <v>Protoperidinium bipes</v>
      </c>
    </row>
    <row r="92" spans="1:4">
      <c r="A92" t="s">
        <v>7658</v>
      </c>
      <c r="B92">
        <v>1</v>
      </c>
      <c r="C92" t="s">
        <v>6829</v>
      </c>
      <c r="D92" t="str">
        <f>VLOOKUP(C92,'MASTER KEY'!$A$2:$B$2986,2,FALSE)</f>
        <v>Protoperidinium thorianum</v>
      </c>
    </row>
    <row r="93" spans="1:4">
      <c r="A93" t="s">
        <v>3365</v>
      </c>
      <c r="B93">
        <v>1</v>
      </c>
      <c r="C93" t="s">
        <v>6793</v>
      </c>
      <c r="D93" t="str">
        <f>VLOOKUP(C93,'MASTER KEY'!$A$2:$B$2986,2,FALSE)</f>
        <v>Protoperidinium claudicans</v>
      </c>
    </row>
    <row r="94" spans="1:4">
      <c r="A94" t="s">
        <v>7656</v>
      </c>
      <c r="B94">
        <v>1</v>
      </c>
      <c r="C94" t="s">
        <v>6820</v>
      </c>
      <c r="D94" t="str">
        <f>VLOOKUP(C94,'MASTER KEY'!$A$2:$B$2986,2,FALSE)</f>
        <v>Protoperidinium spp 0013</v>
      </c>
    </row>
    <row r="95" spans="1:4">
      <c r="A95" t="s">
        <v>7657</v>
      </c>
      <c r="B95">
        <v>1</v>
      </c>
      <c r="C95" t="s">
        <v>6821</v>
      </c>
      <c r="D95" t="str">
        <f>VLOOKUP(C95,'MASTER KEY'!$A$2:$B$2986,2,FALSE)</f>
        <v>Protoperidinium spp 0014</v>
      </c>
    </row>
    <row r="96" spans="1:4">
      <c r="A96" t="s">
        <v>3412</v>
      </c>
      <c r="B96">
        <v>1</v>
      </c>
      <c r="C96" t="s">
        <v>6855</v>
      </c>
      <c r="D96" t="str">
        <f>VLOOKUP(C96,'MASTER KEY'!$A$2:$B$2986,2,FALSE)</f>
        <v>Pseudosolenia calcaravis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3459</v>
      </c>
      <c r="B98">
        <v>1</v>
      </c>
      <c r="C98" t="s">
        <v>6913</v>
      </c>
      <c r="D98" t="str">
        <f>VLOOKUP(C98,'MASTER KEY'!$A$2:$B$2986,2,FALSE)</f>
        <v>Rhizosolenia imbricata</v>
      </c>
    </row>
    <row r="99" spans="1:4">
      <c r="A99" t="s">
        <v>3461</v>
      </c>
      <c r="B99">
        <v>1</v>
      </c>
      <c r="C99" t="s">
        <v>6915</v>
      </c>
      <c r="D99" t="str">
        <f>VLOOKUP(C99,'MASTER KEY'!$A$2:$B$2986,2,FALSE)</f>
        <v>Rhizosolenia robusta</v>
      </c>
    </row>
    <row r="100" spans="1:4">
      <c r="A100" t="s">
        <v>3462</v>
      </c>
      <c r="B100">
        <v>1</v>
      </c>
      <c r="C100" t="s">
        <v>6916</v>
      </c>
      <c r="D100" t="str">
        <f>VLOOKUP(C100,'MASTER KEY'!$A$2:$B$2986,2,FALSE)</f>
        <v>Rhizosolenia setigera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8983</v>
      </c>
      <c r="B117">
        <v>1</v>
      </c>
      <c r="C117" t="s">
        <v>4343</v>
      </c>
      <c r="D117" t="str">
        <f>VLOOKUP(C117,'MASTER KEY'!$A$2:$B$2986,2,FALSE)</f>
        <v>Dictyochophyte spp 0001</v>
      </c>
    </row>
    <row r="118" spans="1:4">
      <c r="A118" t="s">
        <v>8984</v>
      </c>
      <c r="B118">
        <v>1</v>
      </c>
      <c r="C118" t="s">
        <v>4149</v>
      </c>
      <c r="D118" t="str">
        <f>VLOOKUP(C118,'MASTER KEY'!$A$2:$B$2986,2,FALSE)</f>
        <v>Chrysophyte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9038</v>
      </c>
      <c r="B120">
        <v>1</v>
      </c>
      <c r="C120" t="s">
        <v>6830</v>
      </c>
      <c r="D120" t="str">
        <f>VLOOKUP(C120,'MASTER KEY'!$A$2:$B$2986,2,FALSE)</f>
        <v>Prymnesiophyte spp 0001</v>
      </c>
    </row>
    <row r="121" spans="1:4">
      <c r="A121" t="s">
        <v>8986</v>
      </c>
      <c r="B121">
        <v>1</v>
      </c>
      <c r="C121" t="s">
        <v>6892</v>
      </c>
      <c r="D121" t="str">
        <f>VLOOKUP(C121,'MASTER KEY'!$A$2:$B$2986,2,FALSE)</f>
        <v>Raphidophyte spp 0001</v>
      </c>
    </row>
    <row r="122" spans="1:4">
      <c r="A122" t="s">
        <v>8987</v>
      </c>
      <c r="B122">
        <v>1</v>
      </c>
      <c r="C122" t="s">
        <v>3701</v>
      </c>
      <c r="D122" t="str">
        <f>VLOOKUP(C122,'MASTER KEY'!$A$2:$B$2986,2,FALSE)</f>
        <v>Amphidinium spp 0006</v>
      </c>
    </row>
    <row r="123" spans="1:4">
      <c r="A123" t="s">
        <v>8989</v>
      </c>
      <c r="B123">
        <v>1</v>
      </c>
      <c r="C123" t="s">
        <v>3942</v>
      </c>
      <c r="D123" t="str">
        <f>VLOOKUP(C123,'MASTER KEY'!$A$2:$B$2986,2,FALSE)</f>
        <v>Bacteriastrum spp 0001</v>
      </c>
    </row>
    <row r="124" spans="1:4">
      <c r="A124" t="s">
        <v>8990</v>
      </c>
      <c r="B124">
        <v>1</v>
      </c>
      <c r="C124" t="s">
        <v>4114</v>
      </c>
      <c r="D124" t="str">
        <f>VLOOKUP(C124,'MASTER KEY'!$A$2:$B$2986,2,FALSE)</f>
        <v>Chlamydomonas spp 0001</v>
      </c>
    </row>
    <row r="125" spans="1:4">
      <c r="A125" t="s">
        <v>9039</v>
      </c>
      <c r="B125">
        <v>1</v>
      </c>
      <c r="C125" t="s">
        <v>4133</v>
      </c>
      <c r="D125" t="str">
        <f>VLOOKUP(C125,'MASTER KEY'!$A$2:$B$2986,2,FALSE)</f>
        <v>Chrysochromulina spp 0001</v>
      </c>
    </row>
    <row r="126" spans="1:4">
      <c r="A126" t="s">
        <v>8991</v>
      </c>
      <c r="B126">
        <v>1</v>
      </c>
      <c r="C126" t="s">
        <v>4134</v>
      </c>
      <c r="D126" t="str">
        <f>VLOOKUP(C126,'MASTER KEY'!$A$2:$B$2986,2,FALSE)</f>
        <v>Chrysochromulina spp 0002</v>
      </c>
    </row>
    <row r="127" spans="1:4">
      <c r="A127" t="s">
        <v>9040</v>
      </c>
      <c r="B127">
        <v>1</v>
      </c>
      <c r="C127" t="s">
        <v>4207</v>
      </c>
      <c r="D127" t="str">
        <f>VLOOKUP(C127,'MASTER KEY'!$A$2:$B$2986,2,FALSE)</f>
        <v>Corymbellus spp 0002</v>
      </c>
    </row>
    <row r="128" spans="1:4">
      <c r="A128" t="s">
        <v>8993</v>
      </c>
      <c r="B128">
        <v>1</v>
      </c>
      <c r="C128" t="s">
        <v>4301</v>
      </c>
      <c r="D128" t="str">
        <f>VLOOKUP(C128,'MASTER KEY'!$A$2:$B$2986,2,FALSE)</f>
        <v>Cymbella minuta</v>
      </c>
    </row>
    <row r="129" spans="1:4">
      <c r="A129" t="s">
        <v>9041</v>
      </c>
      <c r="B129">
        <v>1</v>
      </c>
      <c r="C129" t="s">
        <v>4317</v>
      </c>
      <c r="D129" t="str">
        <f>VLOOKUP(C129,'MASTER KEY'!$A$2:$B$2986,2,FALSE)</f>
        <v>Dactyliosolen spp 0001</v>
      </c>
    </row>
    <row r="130" spans="1:4">
      <c r="A130" t="s">
        <v>8994</v>
      </c>
      <c r="B130">
        <v>1</v>
      </c>
      <c r="C130" t="s">
        <v>4459</v>
      </c>
      <c r="D130" t="str">
        <f>VLOOKUP(C130,'MASTER KEY'!$A$2:$B$2986,2,FALSE)</f>
        <v>Entomoeneis tenuistriata</v>
      </c>
    </row>
    <row r="131" spans="1:4">
      <c r="A131" t="s">
        <v>9042</v>
      </c>
      <c r="B131">
        <v>1</v>
      </c>
      <c r="C131" t="s">
        <v>4471</v>
      </c>
      <c r="D131" t="str">
        <f>VLOOKUP(C131,'MASTER KEY'!$A$2:$B$2986,2,FALSE)</f>
        <v>Epithemia spp 0001</v>
      </c>
    </row>
    <row r="132" spans="1:4">
      <c r="A132" t="s">
        <v>8995</v>
      </c>
      <c r="B132">
        <v>1</v>
      </c>
      <c r="C132" t="s">
        <v>4538</v>
      </c>
      <c r="D132" t="str">
        <f>VLOOKUP(C132,'MASTER KEY'!$A$2:$B$2986,2,FALSE)</f>
        <v>Fragilaria spp 0003</v>
      </c>
    </row>
    <row r="133" spans="1:4">
      <c r="A133" t="s">
        <v>8996</v>
      </c>
      <c r="B133">
        <v>1</v>
      </c>
      <c r="C133" t="s">
        <v>4582</v>
      </c>
      <c r="D133" t="str">
        <f>VLOOKUP(C133,'MASTER KEY'!$A$2:$B$2986,2,FALSE)</f>
        <v>Guinardia striata</v>
      </c>
    </row>
    <row r="134" spans="1:4">
      <c r="A134" t="s">
        <v>9043</v>
      </c>
      <c r="B134">
        <v>1</v>
      </c>
      <c r="C134" t="s">
        <v>4647</v>
      </c>
      <c r="D134" t="str">
        <f>VLOOKUP(C134,'MASTER KEY'!$A$2:$B$2986,2,FALSE)</f>
        <v>Gyrosigma fasciola</v>
      </c>
    </row>
    <row r="135" spans="1:4">
      <c r="A135" t="s">
        <v>7646</v>
      </c>
      <c r="B135">
        <v>1</v>
      </c>
      <c r="C135" t="s">
        <v>4696</v>
      </c>
      <c r="D135" t="str">
        <f>VLOOKUP(C135,'MASTER KEY'!$A$2:$B$2986,2,FALSE)</f>
        <v>Heterosigma spp 0002</v>
      </c>
    </row>
    <row r="136" spans="1:4">
      <c r="A136" t="s">
        <v>9044</v>
      </c>
      <c r="B136">
        <v>1</v>
      </c>
      <c r="C136" t="s">
        <v>4706</v>
      </c>
      <c r="D136" t="str">
        <f>VLOOKUP(C136,'MASTER KEY'!$A$2:$B$2986,2,FALSE)</f>
        <v>Imatonia spp 0002</v>
      </c>
    </row>
    <row r="137" spans="1:4">
      <c r="A137" t="s">
        <v>8999</v>
      </c>
      <c r="B137">
        <v>1</v>
      </c>
      <c r="C137" t="s">
        <v>4707</v>
      </c>
      <c r="D137" t="str">
        <f>VLOOKUP(C137,'MASTER KEY'!$A$2:$B$2986,2,FALSE)</f>
        <v>Imatonia spp 0003</v>
      </c>
    </row>
    <row r="138" spans="1:4">
      <c r="A138" t="s">
        <v>9000</v>
      </c>
      <c r="B138">
        <v>1</v>
      </c>
      <c r="C138" t="s">
        <v>4749</v>
      </c>
      <c r="D138" t="str">
        <f>VLOOKUP(C138,'MASTER KEY'!$A$2:$B$2986,2,FALSE)</f>
        <v>Leptocylindrus spp 0002</v>
      </c>
    </row>
    <row r="139" spans="1:4">
      <c r="A139" t="s">
        <v>9001</v>
      </c>
      <c r="B139">
        <v>1</v>
      </c>
      <c r="C139" t="s">
        <v>4761</v>
      </c>
      <c r="D139" t="str">
        <f>VLOOKUP(C139,'MASTER KEY'!$A$2:$B$2986,2,FALSE)</f>
        <v>Licmophora spp 0002</v>
      </c>
    </row>
    <row r="140" spans="1:4">
      <c r="A140" t="s">
        <v>7648</v>
      </c>
      <c r="B140">
        <v>1</v>
      </c>
      <c r="C140" t="s">
        <v>4805</v>
      </c>
      <c r="D140" t="str">
        <f>VLOOKUP(C140,'MASTER KEY'!$A$2:$B$2986,2,FALSE)</f>
        <v>Melosira spp 0002</v>
      </c>
    </row>
    <row r="141" spans="1:4">
      <c r="A141" t="s">
        <v>7651</v>
      </c>
      <c r="B141">
        <v>1</v>
      </c>
      <c r="C141" t="s">
        <v>5002</v>
      </c>
      <c r="D141" t="str">
        <f>VLOOKUP(C141,'MASTER KEY'!$A$2:$B$2986,2,FALSE)</f>
        <v>Oscillatoria spp 0002</v>
      </c>
    </row>
    <row r="142" spans="1:4">
      <c r="A142" t="s">
        <v>9002</v>
      </c>
      <c r="B142">
        <v>1</v>
      </c>
      <c r="C142" t="s">
        <v>5055</v>
      </c>
      <c r="D142" t="str">
        <f>VLOOKUP(C142,'MASTER KEY'!$A$2:$B$2986,2,FALSE)</f>
        <v>Peridinium spp 0001</v>
      </c>
    </row>
    <row r="143" spans="1:4">
      <c r="A143" t="s">
        <v>9003</v>
      </c>
      <c r="B143">
        <v>1</v>
      </c>
      <c r="C143" t="s">
        <v>5098</v>
      </c>
      <c r="D143" t="str">
        <f>VLOOKUP(C143,'MASTER KEY'!$A$2:$B$2986,2,FALSE)</f>
        <v>Plagiogramma spp 0002</v>
      </c>
    </row>
    <row r="144" spans="1:4">
      <c r="A144" t="s">
        <v>7654</v>
      </c>
      <c r="B144">
        <v>1</v>
      </c>
      <c r="C144" t="s">
        <v>5149</v>
      </c>
      <c r="D144" t="str">
        <f>VLOOKUP(C144,'MASTER KEY'!$A$2:$B$2986,2,FALSE)</f>
        <v>Polykrikos spp 0002</v>
      </c>
    </row>
    <row r="145" spans="1:4">
      <c r="A145" t="s">
        <v>7659</v>
      </c>
      <c r="B145">
        <v>1</v>
      </c>
      <c r="C145" t="s">
        <v>6848</v>
      </c>
      <c r="D145" t="str">
        <f>VLOOKUP(C145,'MASTER KEY'!$A$2:$B$2986,2,FALSE)</f>
        <v>Pseudonitzschia delicatissima</v>
      </c>
    </row>
    <row r="146" spans="1:4">
      <c r="A146" t="s">
        <v>9045</v>
      </c>
      <c r="B146">
        <v>1</v>
      </c>
      <c r="C146" t="s">
        <v>6848</v>
      </c>
      <c r="D146" t="str">
        <f>VLOOKUP(C146,'MASTER KEY'!$A$2:$B$2986,2,FALSE)</f>
        <v>Pseudonitzschia delicatissima</v>
      </c>
    </row>
    <row r="147" spans="1:4">
      <c r="A147" t="s">
        <v>9046</v>
      </c>
      <c r="B147">
        <v>1</v>
      </c>
      <c r="C147" t="s">
        <v>6849</v>
      </c>
      <c r="D147" t="str">
        <f>VLOOKUP(C147,'MASTER KEY'!$A$2:$B$2986,2,FALSE)</f>
        <v>Pseudonitzschia heimii</v>
      </c>
    </row>
    <row r="148" spans="1:4">
      <c r="A148" t="s">
        <v>7660</v>
      </c>
      <c r="B148">
        <v>1</v>
      </c>
      <c r="C148" t="s">
        <v>6853</v>
      </c>
      <c r="D148" t="str">
        <f>VLOOKUP(C148,'MASTER KEY'!$A$2:$B$2986,2,FALSE)</f>
        <v>Pseudopedinella tricostata</v>
      </c>
    </row>
    <row r="149" spans="1:4">
      <c r="A149" t="s">
        <v>9005</v>
      </c>
      <c r="B149">
        <v>1</v>
      </c>
      <c r="C149" t="s">
        <v>6865</v>
      </c>
      <c r="D149" t="str">
        <f>VLOOKUP(C149,'MASTER KEY'!$A$2:$B$2986,2,FALSE)</f>
        <v>Pyramimonas spp 0003</v>
      </c>
    </row>
    <row r="150" spans="1:4">
      <c r="A150" t="s">
        <v>9047</v>
      </c>
      <c r="B150">
        <v>1</v>
      </c>
      <c r="C150" t="s">
        <v>6880</v>
      </c>
      <c r="D150" t="str">
        <f>VLOOKUP(C150,'MASTER KEY'!$A$2:$B$2986,2,FALSE)</f>
        <v>Pyrocystis spp 0002</v>
      </c>
    </row>
    <row r="151" spans="1:4">
      <c r="A151" t="s">
        <v>9006</v>
      </c>
      <c r="B151">
        <v>1</v>
      </c>
      <c r="C151" t="s">
        <v>6881</v>
      </c>
      <c r="D151" t="str">
        <f>VLOOKUP(C151,'MASTER KEY'!$A$2:$B$2986,2,FALSE)</f>
        <v>Pyrocystis spp 0003</v>
      </c>
    </row>
    <row r="152" spans="1:4">
      <c r="A152" t="s">
        <v>9007</v>
      </c>
      <c r="B152">
        <v>1</v>
      </c>
      <c r="C152" t="s">
        <v>6884</v>
      </c>
      <c r="D152" t="str">
        <f>VLOOKUP(C152,'MASTER KEY'!$A$2:$B$2986,2,FALSE)</f>
        <v>Pyrophacus spp 0002</v>
      </c>
    </row>
    <row r="153" spans="1:4">
      <c r="A153" t="s">
        <v>9008</v>
      </c>
      <c r="B153">
        <v>1</v>
      </c>
      <c r="C153" t="s">
        <v>7042</v>
      </c>
      <c r="D153" t="str">
        <f>VLOOKUP(C153,'MASTER KEY'!$A$2:$B$2986,2,FALSE)</f>
        <v>Tetraselmis spp 0002</v>
      </c>
    </row>
    <row r="154" spans="1:4">
      <c r="A154" t="s">
        <v>9010</v>
      </c>
      <c r="B154">
        <v>1</v>
      </c>
      <c r="C154" t="s">
        <v>7109</v>
      </c>
      <c r="D154" t="str">
        <f>VLOOKUP(C154,'MASTER KEY'!$A$2:$B$2986,2,FALSE)</f>
        <v>Triceratium spp 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19" sqref="D19"/>
    </sheetView>
  </sheetViews>
  <sheetFormatPr defaultColWidth="11.42578125" defaultRowHeight="15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8779</v>
      </c>
      <c r="B2">
        <v>1</v>
      </c>
      <c r="C2" t="s">
        <v>8467</v>
      </c>
      <c r="D2" s="177" t="str">
        <f>VLOOKUP(C2,'MASTER KEY'!$A$2:$B3000,2,TRUE)</f>
        <v>Backscattering Coefficient</v>
      </c>
      <c r="E2" s="177"/>
    </row>
    <row r="3" spans="1:5">
      <c r="A3" t="s">
        <v>8853</v>
      </c>
      <c r="B3">
        <v>1</v>
      </c>
      <c r="C3" t="s">
        <v>8468</v>
      </c>
      <c r="D3" s="177" t="str">
        <f>VLOOKUP(C3,'MASTER KEY'!$A$2:$B3001,2,TRUE)</f>
        <v>Colored Dissolved Organic Matter</v>
      </c>
    </row>
    <row r="4" spans="1:5">
      <c r="A4" t="s">
        <v>8854</v>
      </c>
      <c r="B4">
        <v>1</v>
      </c>
      <c r="C4" t="s">
        <v>438</v>
      </c>
      <c r="D4" s="177" t="str">
        <f>VLOOKUP(C4,'MASTER KEY'!$A$2:$B3002,2,TRUE)</f>
        <v>Chlorophyll-a</v>
      </c>
    </row>
    <row r="5" spans="1:5">
      <c r="A5" t="s">
        <v>8855</v>
      </c>
      <c r="B5">
        <v>1</v>
      </c>
      <c r="C5" t="s">
        <v>596</v>
      </c>
      <c r="D5" s="177" t="str">
        <f>VLOOKUP(C5,'MASTER KEY'!$A$2:$B3003,2,TRUE)</f>
        <v>Diato</v>
      </c>
    </row>
    <row r="6" spans="1:5">
      <c r="A6" t="s">
        <v>8856</v>
      </c>
      <c r="B6">
        <v>1</v>
      </c>
      <c r="C6" t="s">
        <v>598</v>
      </c>
      <c r="D6" s="177" t="str">
        <f>VLOOKUP(C6,'MASTER KEY'!$A$2:$B3004,2,TRUE)</f>
        <v>Dino</v>
      </c>
    </row>
    <row r="7" spans="1:5">
      <c r="A7" t="s">
        <v>8780</v>
      </c>
      <c r="B7">
        <v>1</v>
      </c>
      <c r="C7" t="s">
        <v>8469</v>
      </c>
      <c r="D7" s="177" t="str">
        <f>VLOOKUP(C7,'MASTER KEY'!$A$2:$B3005,2,TRUE)</f>
        <v>Green Algae</v>
      </c>
    </row>
    <row r="8" spans="1:5">
      <c r="A8" t="s">
        <v>8781</v>
      </c>
      <c r="B8">
        <v>1</v>
      </c>
      <c r="C8" t="s">
        <v>8470</v>
      </c>
      <c r="D8" s="177" t="str">
        <f>VLOOKUP(C8,'MASTER KEY'!$A$2:$B3006,2,TRUE)</f>
        <v>Haptophytes</v>
      </c>
    </row>
    <row r="9" spans="1:5">
      <c r="A9" t="s">
        <v>8782</v>
      </c>
      <c r="B9">
        <v>1</v>
      </c>
      <c r="C9" t="s">
        <v>8471</v>
      </c>
      <c r="D9" s="177" t="str">
        <f>VLOOKUP(C9,'MASTER KEY'!$A$2:$B3007,2,TRUE)</f>
        <v>Microplankton</v>
      </c>
    </row>
    <row r="10" spans="1:5">
      <c r="A10" t="s">
        <v>8783</v>
      </c>
      <c r="B10">
        <v>1</v>
      </c>
      <c r="C10" t="s">
        <v>8472</v>
      </c>
      <c r="D10" s="177" t="str">
        <f>VLOOKUP(C10,'MASTER KEY'!$A$2:$B3008,2,TRUE)</f>
        <v>Nanoplankton</v>
      </c>
    </row>
    <row r="11" spans="1:5">
      <c r="A11" t="s">
        <v>8784</v>
      </c>
      <c r="B11">
        <v>1</v>
      </c>
      <c r="C11" t="s">
        <v>8473</v>
      </c>
      <c r="D11" s="177" t="str">
        <f>VLOOKUP(C11,'MASTER KEY'!$A$2:$B3009,2,TRUE)</f>
        <v>Picoplankton</v>
      </c>
    </row>
    <row r="12" spans="1:5">
      <c r="A12" t="s">
        <v>8785</v>
      </c>
      <c r="B12">
        <v>1</v>
      </c>
      <c r="C12" t="s">
        <v>8474</v>
      </c>
      <c r="D12" s="177" t="str">
        <f>VLOOKUP(C12,'MASTER KEY'!$A$2:$B3010,2,TRUE)</f>
        <v>Prochlorococcus</v>
      </c>
    </row>
    <row r="13" spans="1:5">
      <c r="A13" t="s">
        <v>8786</v>
      </c>
      <c r="B13">
        <v>1</v>
      </c>
      <c r="C13" t="s">
        <v>8475</v>
      </c>
      <c r="D13" s="177" t="str">
        <f>VLOOKUP(C13,'MASTER KEY'!$A$2:$B3011,2,TRUE)</f>
        <v>Prokaryotes</v>
      </c>
    </row>
    <row r="14" spans="1:5">
      <c r="A14" t="s">
        <v>8787</v>
      </c>
      <c r="B14">
        <v>1</v>
      </c>
      <c r="C14" t="s">
        <v>8476</v>
      </c>
      <c r="D14" s="177" t="str">
        <f>VLOOKUP(C14,'MASTER KEY'!$A$2:$B3012,2,TRUE)</f>
        <v>Primary Production</v>
      </c>
    </row>
    <row r="15" spans="1:5">
      <c r="A15" t="s">
        <v>8788</v>
      </c>
      <c r="B15">
        <v>1</v>
      </c>
      <c r="C15" t="s">
        <v>8477</v>
      </c>
      <c r="D15" s="177" t="str">
        <f>VLOOKUP(C15,'MASTER KEY'!$A$2:$B3013,2,TRUE)</f>
        <v>RS reflectance at 412nm</v>
      </c>
    </row>
    <row r="16" spans="1:5">
      <c r="A16" t="s">
        <v>8789</v>
      </c>
      <c r="B16">
        <v>1</v>
      </c>
      <c r="C16" t="s">
        <v>8478</v>
      </c>
      <c r="D16" s="177" t="str">
        <f>VLOOKUP(C16,'MASTER KEY'!$A$2:$B3014,2,TRUE)</f>
        <v>RS reflectance at 443nm</v>
      </c>
    </row>
    <row r="17" spans="1:4">
      <c r="A17" t="s">
        <v>8790</v>
      </c>
      <c r="B17">
        <v>1</v>
      </c>
      <c r="C17" t="s">
        <v>8479</v>
      </c>
      <c r="D17" s="177" t="str">
        <f>VLOOKUP(C17,'MASTER KEY'!$A$2:$B3015,2,TRUE)</f>
        <v>RS reflectance at 490nm</v>
      </c>
    </row>
    <row r="18" spans="1:4">
      <c r="A18" t="s">
        <v>8791</v>
      </c>
      <c r="B18">
        <v>1</v>
      </c>
      <c r="C18" t="s">
        <v>8480</v>
      </c>
      <c r="D18" s="177" t="str">
        <f>VLOOKUP(C18,'MASTER KEY'!$A$2:$B3016,2,TRUE)</f>
        <v>RS reflectance at 555nm</v>
      </c>
    </row>
    <row r="19" spans="1:4">
      <c r="A19" t="s">
        <v>8792</v>
      </c>
      <c r="B19">
        <v>1</v>
      </c>
      <c r="C19" t="s">
        <v>8481</v>
      </c>
      <c r="D19" s="177" t="str">
        <f>VLOOKUP(C19,'MASTER KEY'!$A$2:$B3017,2,TRUE)</f>
        <v>RS reflectance at 670nm</v>
      </c>
    </row>
    <row r="20" spans="1:4">
      <c r="A20" t="s">
        <v>8797</v>
      </c>
      <c r="B20">
        <v>1</v>
      </c>
      <c r="C20" t="s">
        <v>8487</v>
      </c>
      <c r="D20" s="177" t="str">
        <f>VLOOKUP(C20,'MASTER KEY'!$A$2:$B3018,2,TRUE)</f>
        <v>Diffuse Attenuation Coefficient at 490nm</v>
      </c>
    </row>
    <row r="21" spans="1:4">
      <c r="A21" t="s">
        <v>8857</v>
      </c>
      <c r="B21">
        <v>1</v>
      </c>
      <c r="C21" t="s">
        <v>470</v>
      </c>
      <c r="D21" s="177" t="str">
        <f>VLOOKUP(C21,'MASTER KEY'!$A$2:$B3019,2,TRUE)</f>
        <v>Secchi Depth</v>
      </c>
    </row>
    <row r="22" spans="1:4">
      <c r="A22" t="s">
        <v>8798</v>
      </c>
      <c r="B22">
        <v>1</v>
      </c>
      <c r="C22" t="s">
        <v>8488</v>
      </c>
      <c r="D22" s="177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5946-0611-40A8-ABF6-3829E4A00337}">
  <dimension ref="A1:D126"/>
  <sheetViews>
    <sheetView topLeftCell="A89" workbookViewId="0">
      <selection activeCell="A2" sqref="A2:A126"/>
    </sheetView>
  </sheetViews>
  <sheetFormatPr defaultColWidth="8.85546875" defaultRowHeight="15"/>
  <cols>
    <col min="1" max="1" width="27.42578125" customWidth="1"/>
    <col min="2" max="2" width="7.42578125" customWidth="1"/>
    <col min="3" max="3" width="9.7109375" customWidth="1"/>
    <col min="4" max="4" width="14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</row>
    <row r="3" spans="1:4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4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4">
      <c r="A5" t="s">
        <v>7635</v>
      </c>
      <c r="B5">
        <v>1</v>
      </c>
      <c r="C5" t="s">
        <v>3721</v>
      </c>
      <c r="D5" t="str">
        <f>VLOOKUP(C5,'MASTER KEY'!$A$2:$B$2986,2,FALSE)</f>
        <v>Amphora spp 0002</v>
      </c>
    </row>
    <row r="6" spans="1:4">
      <c r="A6" t="s">
        <v>2231</v>
      </c>
      <c r="B6">
        <v>1</v>
      </c>
      <c r="C6" t="s">
        <v>3794</v>
      </c>
      <c r="D6" t="str">
        <f>VLOOKUP(C6,'MASTER KEY'!$A$2:$B$2986,2,FALSE)</f>
        <v>Asterionellopsis glacialis</v>
      </c>
    </row>
    <row r="7" spans="1:4">
      <c r="A7" t="s">
        <v>2404</v>
      </c>
      <c r="B7">
        <v>1</v>
      </c>
      <c r="C7" t="s">
        <v>3984</v>
      </c>
      <c r="D7" t="str">
        <f>VLOOKUP(C7,'MASTER KEY'!$A$2:$B$2986,2,FALSE)</f>
        <v>Cerataulina pelagica</v>
      </c>
    </row>
    <row r="8" spans="1:4">
      <c r="A8" t="s">
        <v>2414</v>
      </c>
      <c r="B8">
        <v>1</v>
      </c>
      <c r="C8" t="s">
        <v>3995</v>
      </c>
      <c r="D8" t="str">
        <f>VLOOKUP(C8,'MASTER KEY'!$A$2:$B$2986,2,FALSE)</f>
        <v>Ceratium furca</v>
      </c>
    </row>
    <row r="9" spans="1:4">
      <c r="A9" t="s">
        <v>8987</v>
      </c>
      <c r="B9">
        <v>1</v>
      </c>
      <c r="C9" t="s">
        <v>3705</v>
      </c>
      <c r="D9" t="str">
        <f>VLOOKUP(C9,'MASTER KEY'!$A$2:$B$2986,2,FALSE)</f>
        <v>Amphidinium spp 0010</v>
      </c>
    </row>
    <row r="10" spans="1:4">
      <c r="A10" t="s">
        <v>8989</v>
      </c>
      <c r="B10">
        <v>1</v>
      </c>
      <c r="C10" t="s">
        <v>3942</v>
      </c>
      <c r="D10" t="str">
        <f>VLOOKUP(C10,'MASTER KEY'!$A$2:$B$2986,2,FALSE)</f>
        <v>Bacteriastrum spp 0001</v>
      </c>
    </row>
    <row r="11" spans="1:4">
      <c r="A11" t="s">
        <v>8990</v>
      </c>
      <c r="B11">
        <v>1</v>
      </c>
      <c r="C11" t="s">
        <v>4114</v>
      </c>
      <c r="D11" t="str">
        <f>VLOOKUP(C11,'MASTER KEY'!$A$2:$B$2986,2,FALSE)</f>
        <v>Chlamydomonas spp 0001</v>
      </c>
    </row>
    <row r="12" spans="1:4">
      <c r="A12" t="s">
        <v>8991</v>
      </c>
      <c r="B12">
        <v>1</v>
      </c>
      <c r="C12" t="s">
        <v>4134</v>
      </c>
      <c r="D12" t="str">
        <f>VLOOKUP(C12,'MASTER KEY'!$A$2:$B$2986,2,FALSE)</f>
        <v>Chrysochromulina spp 0002</v>
      </c>
    </row>
    <row r="13" spans="1:4">
      <c r="A13" t="s">
        <v>9040</v>
      </c>
      <c r="B13">
        <v>1</v>
      </c>
      <c r="C13" t="s">
        <v>4207</v>
      </c>
      <c r="D13" t="str">
        <f>VLOOKUP(C13,'MASTER KEY'!$A$2:$B$2986,2,FALSE)</f>
        <v>Corymbellus spp 0002</v>
      </c>
    </row>
    <row r="14" spans="1:4">
      <c r="A14" t="s">
        <v>8993</v>
      </c>
      <c r="B14">
        <v>1</v>
      </c>
      <c r="C14" t="s">
        <v>4301</v>
      </c>
      <c r="D14" t="str">
        <f>VLOOKUP(C14,'MASTER KEY'!$A$2:$B$2986,2,FALSE)</f>
        <v>Cymbella minuta</v>
      </c>
    </row>
    <row r="15" spans="1:4">
      <c r="A15" t="s">
        <v>9041</v>
      </c>
      <c r="B15">
        <v>1</v>
      </c>
      <c r="C15" t="s">
        <v>4317</v>
      </c>
      <c r="D15" t="str">
        <f>VLOOKUP(C15,'MASTER KEY'!$A$2:$B$2986,2,FALSE)</f>
        <v>Dactyliosolen spp 0001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8995</v>
      </c>
      <c r="B17">
        <v>1</v>
      </c>
      <c r="C17" t="s">
        <v>4538</v>
      </c>
      <c r="D17" t="str">
        <f>VLOOKUP(C17,'MASTER KEY'!$A$2:$B$2986,2,FALSE)</f>
        <v>Fragilaria spp 0003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7646</v>
      </c>
      <c r="B19">
        <v>1</v>
      </c>
      <c r="C19" t="s">
        <v>4696</v>
      </c>
      <c r="D19" t="str">
        <f>VLOOKUP(C19,'MASTER KEY'!$A$2:$B$2986,2,FALSE)</f>
        <v>Heterosigma spp 0002</v>
      </c>
    </row>
    <row r="20" spans="1:4">
      <c r="A20" t="s">
        <v>8999</v>
      </c>
      <c r="B20">
        <v>1</v>
      </c>
      <c r="C20" t="s">
        <v>4707</v>
      </c>
      <c r="D20" t="str">
        <f>VLOOKUP(C20,'MASTER KEY'!$A$2:$B$2986,2,FALSE)</f>
        <v>Imatonia spp 0003</v>
      </c>
    </row>
    <row r="21" spans="1:4">
      <c r="A21" t="s">
        <v>9000</v>
      </c>
      <c r="B21">
        <v>1</v>
      </c>
      <c r="C21" t="s">
        <v>4749</v>
      </c>
      <c r="D21" t="str">
        <f>VLOOKUP(C21,'MASTER KEY'!$A$2:$B$2986,2,FALSE)</f>
        <v>Leptocylindrus spp 0002</v>
      </c>
    </row>
    <row r="22" spans="1:4">
      <c r="A22" t="s">
        <v>9001</v>
      </c>
      <c r="B22">
        <v>1</v>
      </c>
      <c r="C22" t="s">
        <v>4761</v>
      </c>
      <c r="D22" t="str">
        <f>VLOOKUP(C22,'MASTER KEY'!$A$2:$B$2986,2,FALSE)</f>
        <v>Licmophora spp 0002</v>
      </c>
    </row>
    <row r="23" spans="1:4">
      <c r="A23" t="s">
        <v>7648</v>
      </c>
      <c r="B23">
        <v>1</v>
      </c>
      <c r="C23" t="s">
        <v>4805</v>
      </c>
      <c r="D23" t="str">
        <f>VLOOKUP(C23,'MASTER KEY'!$A$2:$B$2986,2,FALSE)</f>
        <v>Melosira spp 0002</v>
      </c>
    </row>
    <row r="24" spans="1:4">
      <c r="A24" t="s">
        <v>7651</v>
      </c>
      <c r="B24">
        <v>1</v>
      </c>
      <c r="C24" t="s">
        <v>5002</v>
      </c>
      <c r="D24" t="str">
        <f>VLOOKUP(C24,'MASTER KEY'!$A$2:$B$2986,2,FALSE)</f>
        <v>Oscillatoria spp 0002</v>
      </c>
    </row>
    <row r="25" spans="1:4">
      <c r="A25" t="s">
        <v>9002</v>
      </c>
      <c r="B25">
        <v>1</v>
      </c>
      <c r="C25" t="s">
        <v>5056</v>
      </c>
      <c r="D25" t="str">
        <f>VLOOKUP(C25,'MASTER KEY'!$A$2:$B$2986,2,FALSE)</f>
        <v>Peridinium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9045</v>
      </c>
      <c r="B29">
        <v>1</v>
      </c>
      <c r="C29" t="s">
        <v>6848</v>
      </c>
      <c r="D29" t="str">
        <f>VLOOKUP(C29,'MASTER KEY'!$A$2:$B$2986,2,FALSE)</f>
        <v>Pseudonitzschia delicatissima</v>
      </c>
    </row>
    <row r="30" spans="1:4">
      <c r="A30" t="s">
        <v>9046</v>
      </c>
      <c r="B30">
        <v>1</v>
      </c>
      <c r="C30" t="s">
        <v>6849</v>
      </c>
      <c r="D30" t="str">
        <f>VLOOKUP(C30,'MASTER KEY'!$A$2:$B$2986,2,FALSE)</f>
        <v>Pseudonitzschia heimii</v>
      </c>
    </row>
    <row r="31" spans="1:4">
      <c r="A31" t="s">
        <v>7660</v>
      </c>
      <c r="B31">
        <v>1</v>
      </c>
      <c r="C31" t="s">
        <v>6853</v>
      </c>
      <c r="D31" t="str">
        <f>VLOOKUP(C31,'MASTER KEY'!$A$2:$B$2986,2,FALSE)</f>
        <v>Pseudopedinella tricostata</v>
      </c>
    </row>
    <row r="32" spans="1:4">
      <c r="A32" t="s">
        <v>9005</v>
      </c>
      <c r="B32">
        <v>1</v>
      </c>
      <c r="C32" t="s">
        <v>6865</v>
      </c>
      <c r="D32" t="str">
        <f>VLOOKUP(C32,'MASTER KEY'!$A$2:$B$2986,2,FALSE)</f>
        <v>Pyramimonas spp 0003</v>
      </c>
    </row>
    <row r="33" spans="1:4">
      <c r="A33" t="s">
        <v>9006</v>
      </c>
      <c r="B33">
        <v>1</v>
      </c>
      <c r="C33" t="s">
        <v>6881</v>
      </c>
      <c r="D33" t="str">
        <f>VLOOKUP(C33,'MASTER KEY'!$A$2:$B$2986,2,FALSE)</f>
        <v>Pyrocystis spp 0003</v>
      </c>
    </row>
    <row r="34" spans="1:4">
      <c r="A34" t="s">
        <v>9007</v>
      </c>
      <c r="B34">
        <v>1</v>
      </c>
      <c r="C34" t="s">
        <v>6884</v>
      </c>
      <c r="D34" t="str">
        <f>VLOOKUP(C34,'MASTER KEY'!$A$2:$B$2986,2,FALSE)</f>
        <v>Pyrophacus spp 0002</v>
      </c>
    </row>
    <row r="35" spans="1:4">
      <c r="A35" t="s">
        <v>9008</v>
      </c>
      <c r="B35">
        <v>1</v>
      </c>
      <c r="C35" t="s">
        <v>7042</v>
      </c>
      <c r="D35" t="str">
        <f>VLOOKUP(C35,'MASTER KEY'!$A$2:$B$2986,2,FALSE)</f>
        <v>Tetraselmis spp 0002</v>
      </c>
    </row>
    <row r="36" spans="1:4">
      <c r="A36" t="s">
        <v>9010</v>
      </c>
      <c r="B36">
        <v>1</v>
      </c>
      <c r="C36" t="s">
        <v>7109</v>
      </c>
      <c r="D36" t="str">
        <f>VLOOKUP(C36,'MASTER KEY'!$A$2:$B$2986,2,FALSE)</f>
        <v>Triceratium spp 0002</v>
      </c>
    </row>
    <row r="37" spans="1:4">
      <c r="A37" t="s">
        <v>2457</v>
      </c>
      <c r="B37">
        <v>1</v>
      </c>
      <c r="C37" t="s">
        <v>4045</v>
      </c>
      <c r="D37" t="str">
        <f>VLOOKUP(C37,'MASTER KEY'!$A$2:$B$2986,2,FALSE)</f>
        <v>Chaetoceros socialis</v>
      </c>
    </row>
    <row r="38" spans="1:4">
      <c r="A38" t="s">
        <v>5362</v>
      </c>
      <c r="B38">
        <v>1</v>
      </c>
      <c r="C38" t="s">
        <v>4095</v>
      </c>
      <c r="D38" t="str">
        <f>VLOOKUP(C38,'MASTER KEY'!$A$2:$B$2986,2,FALSE)</f>
        <v>Chaetoceros spp 0050</v>
      </c>
    </row>
    <row r="39" spans="1:4">
      <c r="A39" t="s">
        <v>2534</v>
      </c>
      <c r="B39">
        <v>1</v>
      </c>
      <c r="C39" t="s">
        <v>4154</v>
      </c>
      <c r="D39" t="str">
        <f>VLOOKUP(C39,'MASTER KEY'!$A$2:$B$2986,2,FALSE)</f>
        <v>Climacodium frauenfeldianum</v>
      </c>
    </row>
    <row r="40" spans="1:4">
      <c r="A40" t="s">
        <v>2547</v>
      </c>
      <c r="B40">
        <v>1</v>
      </c>
      <c r="C40" t="s">
        <v>4175</v>
      </c>
      <c r="D40" t="str">
        <f>VLOOKUP(C40,'MASTER KEY'!$A$2:$B$2986,2,FALSE)</f>
        <v>Cocconeis heteroidea</v>
      </c>
    </row>
    <row r="41" spans="1:4">
      <c r="A41" t="s">
        <v>2549</v>
      </c>
      <c r="B41">
        <v>1</v>
      </c>
      <c r="C41" t="s">
        <v>4177</v>
      </c>
      <c r="D41" t="str">
        <f>VLOOKUP(C41,'MASTER KEY'!$A$2:$B$2986,2,FALSE)</f>
        <v>Cocconeis scutellum</v>
      </c>
    </row>
    <row r="42" spans="1:4">
      <c r="A42" t="s">
        <v>7637</v>
      </c>
      <c r="B42">
        <v>1</v>
      </c>
      <c r="C42" t="s">
        <v>4178</v>
      </c>
      <c r="D42" t="str">
        <f>VLOOKUP(C42,'MASTER KEY'!$A$2:$B$2986,2,FALSE)</f>
        <v>Cocconeis spp 0001</v>
      </c>
    </row>
    <row r="43" spans="1:4">
      <c r="A43" t="s">
        <v>8964</v>
      </c>
      <c r="B43">
        <v>1</v>
      </c>
      <c r="C43" t="s">
        <v>4198</v>
      </c>
      <c r="D43" t="str">
        <f>VLOOKUP(C43,'MASTER KEY'!$A$2:$B$2986,2,FALSE)</f>
        <v>Corethron criophilium</v>
      </c>
    </row>
    <row r="44" spans="1:4">
      <c r="A44" t="s">
        <v>7638</v>
      </c>
      <c r="B44">
        <v>1</v>
      </c>
      <c r="C44" t="s">
        <v>4200</v>
      </c>
      <c r="D44" t="str">
        <f>VLOOKUP(C44,'MASTER KEY'!$A$2:$B$2986,2,FALSE)</f>
        <v>Corethron spp 0001</v>
      </c>
    </row>
    <row r="45" spans="1:4">
      <c r="A45" t="s">
        <v>7639</v>
      </c>
      <c r="B45">
        <v>1</v>
      </c>
      <c r="C45" t="s">
        <v>4213</v>
      </c>
      <c r="D45" t="str">
        <f>VLOOKUP(C45,'MASTER KEY'!$A$2:$B$2986,2,FALSE)</f>
        <v>Coscinodiscus spp 0001</v>
      </c>
    </row>
    <row r="46" spans="1:4">
      <c r="A46" t="s">
        <v>7647</v>
      </c>
      <c r="B46">
        <v>1</v>
      </c>
      <c r="C46" t="s">
        <v>4698</v>
      </c>
      <c r="D46" t="str">
        <f>VLOOKUP(C46,'MASTER KEY'!$A$2:$B$2986,2,FALSE)</f>
        <v>Hillea marina</v>
      </c>
    </row>
    <row r="47" spans="1:4">
      <c r="A47" t="s">
        <v>7640</v>
      </c>
      <c r="B47">
        <v>1</v>
      </c>
      <c r="C47" t="s">
        <v>4251</v>
      </c>
      <c r="D47" t="str">
        <f>VLOOKUP(C47,'MASTER KEY'!$A$2:$B$2986,2,FALSE)</f>
        <v>Cryptophyta spp 0002</v>
      </c>
    </row>
    <row r="48" spans="1:4">
      <c r="A48" t="s">
        <v>8965</v>
      </c>
      <c r="B48">
        <v>1</v>
      </c>
      <c r="C48" t="s">
        <v>4252</v>
      </c>
      <c r="D48" t="str">
        <f>VLOOKUP(C48,'MASTER KEY'!$A$2:$B$2986,2,FALSE)</f>
        <v>Cryptophyta spp 0003</v>
      </c>
    </row>
    <row r="49" spans="1:4">
      <c r="A49" t="s">
        <v>8966</v>
      </c>
      <c r="B49">
        <v>1</v>
      </c>
      <c r="C49" t="s">
        <v>4264</v>
      </c>
      <c r="D49" t="str">
        <f>VLOOKUP(C49,'MASTER KEY'!$A$2:$B$2986,2,FALSE)</f>
        <v>Cryptophyta spp 0015</v>
      </c>
    </row>
    <row r="50" spans="1:4">
      <c r="A50" t="s">
        <v>2644</v>
      </c>
      <c r="B50">
        <v>1</v>
      </c>
      <c r="C50" t="s">
        <v>4296</v>
      </c>
      <c r="D50" t="str">
        <f>VLOOKUP(C50,'MASTER KEY'!$A$2:$B$2986,2,FALSE)</f>
        <v>Cylindrotheca closterium</v>
      </c>
    </row>
    <row r="51" spans="1:4">
      <c r="A51" t="s">
        <v>2646</v>
      </c>
      <c r="B51">
        <v>1</v>
      </c>
      <c r="C51" t="s">
        <v>4299</v>
      </c>
      <c r="D51" t="str">
        <f>VLOOKUP(C51,'MASTER KEY'!$A$2:$B$2986,2,FALSE)</f>
        <v>Cymatopleura elliptica</v>
      </c>
    </row>
    <row r="52" spans="1:4">
      <c r="A52" t="s">
        <v>2679</v>
      </c>
      <c r="B52">
        <v>1</v>
      </c>
      <c r="C52" t="s">
        <v>4336</v>
      </c>
      <c r="D52" t="str">
        <f>VLOOKUP(C52,'MASTER KEY'!$A$2:$B$2986,2,FALSE)</f>
        <v>Dictyocha fibula</v>
      </c>
    </row>
    <row r="53" spans="1:4">
      <c r="A53" t="s">
        <v>2680</v>
      </c>
      <c r="B53">
        <v>1</v>
      </c>
      <c r="C53" t="s">
        <v>4337</v>
      </c>
      <c r="D53" t="str">
        <f>VLOOKUP(C53,'MASTER KEY'!$A$2:$B$2986,2,FALSE)</f>
        <v>Dictyocha octonaria</v>
      </c>
    </row>
    <row r="54" spans="1:4">
      <c r="A54" t="s">
        <v>7641</v>
      </c>
      <c r="B54">
        <v>1</v>
      </c>
      <c r="C54" t="s">
        <v>4339</v>
      </c>
      <c r="D54" t="str">
        <f>VLOOKUP(C54,'MASTER KEY'!$A$2:$B$2986,2,FALSE)</f>
        <v>Dictyocha spp 0001</v>
      </c>
    </row>
    <row r="55" spans="1:4">
      <c r="A55" t="s">
        <v>2744</v>
      </c>
      <c r="B55">
        <v>1</v>
      </c>
      <c r="C55" t="s">
        <v>4404</v>
      </c>
      <c r="D55" t="str">
        <f>VLOOKUP(C55,'MASTER KEY'!$A$2:$B$2986,2,FALSE)</f>
        <v>Dinophysis caudata</v>
      </c>
    </row>
    <row r="56" spans="1:4">
      <c r="A56" t="s">
        <v>8967</v>
      </c>
      <c r="B56">
        <v>1</v>
      </c>
      <c r="C56" t="s">
        <v>4402</v>
      </c>
      <c r="D56" t="str">
        <f>VLOOKUP(C56,'MASTER KEY'!$A$2:$B$2986,2,FALSE)</f>
        <v>Dinophysis acuminata</v>
      </c>
    </row>
    <row r="57" spans="1:4">
      <c r="A57" t="s">
        <v>8968</v>
      </c>
      <c r="B57">
        <v>1</v>
      </c>
      <c r="C57" t="s">
        <v>4411</v>
      </c>
      <c r="D57" t="str">
        <f>VLOOKUP(C57,'MASTER KEY'!$A$2:$B$2986,2,FALSE)</f>
        <v>Dinophysis spp 0001</v>
      </c>
    </row>
    <row r="58" spans="1:4">
      <c r="A58" t="s">
        <v>8969</v>
      </c>
      <c r="B58">
        <v>1</v>
      </c>
      <c r="C58" t="s">
        <v>4423</v>
      </c>
      <c r="D58" t="str">
        <f>VLOOKUP(C58,'MASTER KEY'!$A$2:$B$2986,2,FALSE)</f>
        <v>Diploneis didyma</v>
      </c>
    </row>
    <row r="59" spans="1:4">
      <c r="A59" t="s">
        <v>2760</v>
      </c>
      <c r="B59">
        <v>1</v>
      </c>
      <c r="C59" t="s">
        <v>4422</v>
      </c>
      <c r="D59" t="str">
        <f>VLOOKUP(C59,'MASTER KEY'!$A$2:$B$2986,2,FALSE)</f>
        <v>Diploneis chersonensis</v>
      </c>
    </row>
    <row r="60" spans="1:4">
      <c r="A60" t="s">
        <v>2762</v>
      </c>
      <c r="B60">
        <v>1</v>
      </c>
      <c r="C60" t="s">
        <v>4424</v>
      </c>
      <c r="D60" t="str">
        <f>VLOOKUP(C60,'MASTER KEY'!$A$2:$B$2986,2,FALSE)</f>
        <v>Diploneis ovalis</v>
      </c>
    </row>
    <row r="61" spans="1:4">
      <c r="A61" t="s">
        <v>7643</v>
      </c>
      <c r="B61">
        <v>1</v>
      </c>
      <c r="C61" t="s">
        <v>4426</v>
      </c>
      <c r="D61" t="str">
        <f>VLOOKUP(C61,'MASTER KEY'!$A$2:$B$2986,2,FALSE)</f>
        <v>Diploneis spp 0001</v>
      </c>
    </row>
    <row r="62" spans="1:4">
      <c r="A62" t="s">
        <v>7508</v>
      </c>
      <c r="B62">
        <v>1</v>
      </c>
      <c r="C62" t="s">
        <v>4438</v>
      </c>
      <c r="D62" t="str">
        <f>VLOOKUP(C62,'MASTER KEY'!$A$2:$B$2986,2,FALSE)</f>
        <v>Diploneis vacillans</v>
      </c>
    </row>
    <row r="63" spans="1:4">
      <c r="A63" t="s">
        <v>6079</v>
      </c>
      <c r="B63">
        <v>1</v>
      </c>
      <c r="C63" t="s">
        <v>4441</v>
      </c>
      <c r="D63" t="str">
        <f>VLOOKUP(C63,'MASTER KEY'!$A$2:$B$2986,2,FALSE)</f>
        <v>Ditylum brightwelii</v>
      </c>
    </row>
    <row r="64" spans="1:4">
      <c r="A64" t="s">
        <v>2796</v>
      </c>
      <c r="B64">
        <v>1</v>
      </c>
      <c r="C64" t="s">
        <v>4473</v>
      </c>
      <c r="D64" t="str">
        <f>VLOOKUP(C64,'MASTER KEY'!$A$2:$B$2986,2,FALSE)</f>
        <v>Eucampia cornuta</v>
      </c>
    </row>
    <row r="65" spans="1:4">
      <c r="A65" t="s">
        <v>7644</v>
      </c>
      <c r="B65">
        <v>1</v>
      </c>
      <c r="C65" t="s">
        <v>4490</v>
      </c>
      <c r="D65" t="str">
        <f>VLOOKUP(C65,'MASTER KEY'!$A$2:$B$2986,2,FALSE)</f>
        <v>Euglena spp 0001</v>
      </c>
    </row>
    <row r="66" spans="1:4">
      <c r="A66" t="s">
        <v>2875</v>
      </c>
      <c r="B66">
        <v>1</v>
      </c>
      <c r="C66" t="s">
        <v>4571</v>
      </c>
      <c r="D66" t="str">
        <f>VLOOKUP(C66,'MASTER KEY'!$A$2:$B$2986,2,FALSE)</f>
        <v>Gramatophora oceanica</v>
      </c>
    </row>
    <row r="67" spans="1:4">
      <c r="A67" t="s">
        <v>2881</v>
      </c>
      <c r="B67">
        <v>1</v>
      </c>
      <c r="C67" t="s">
        <v>4578</v>
      </c>
      <c r="D67" t="str">
        <f>VLOOKUP(C67,'MASTER KEY'!$A$2:$B$2986,2,FALSE)</f>
        <v>Guinardia flaccida</v>
      </c>
    </row>
    <row r="68" spans="1:4">
      <c r="A68" t="s">
        <v>7645</v>
      </c>
      <c r="B68">
        <v>1</v>
      </c>
      <c r="C68" t="s">
        <v>4615</v>
      </c>
      <c r="D68" t="str">
        <f>VLOOKUP(C68,'MASTER KEY'!$A$2:$B$2986,2,FALSE)</f>
        <v>Gymnodinium spp 0024</v>
      </c>
    </row>
    <row r="69" spans="1:4">
      <c r="A69" t="s">
        <v>8971</v>
      </c>
      <c r="B69">
        <v>1</v>
      </c>
      <c r="C69" t="s">
        <v>4658</v>
      </c>
      <c r="D69" t="str">
        <f>VLOOKUP(C69,'MASTER KEY'!$A$2:$B$2986,2,FALSE)</f>
        <v>Hantzschia virgata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3027</v>
      </c>
      <c r="B75">
        <v>1</v>
      </c>
      <c r="C75" t="s">
        <v>4786</v>
      </c>
      <c r="D75" t="str">
        <f>VLOOKUP(C75,'MASTER KEY'!$A$2:$B$2986,2,FALSE)</f>
        <v>Mastogloia cocconeiformis</v>
      </c>
    </row>
    <row r="76" spans="1:4">
      <c r="A76" t="s">
        <v>7532</v>
      </c>
      <c r="B76">
        <v>1</v>
      </c>
      <c r="C76" t="s">
        <v>4819</v>
      </c>
      <c r="D76" t="str">
        <f>VLOOKUP(C76,'MASTER KEY'!$A$2:$B$2986,2,FALSE)</f>
        <v>Mesoporos perforatus</v>
      </c>
    </row>
    <row r="77" spans="1:4">
      <c r="A77" t="s">
        <v>3060</v>
      </c>
      <c r="B77">
        <v>1</v>
      </c>
      <c r="C77" t="s">
        <v>4840</v>
      </c>
      <c r="D77" t="str">
        <f>VLOOKUP(C77,'MASTER KEY'!$A$2:$B$2986,2,FALSE)</f>
        <v>Navicula cf. tripunctata</v>
      </c>
    </row>
    <row r="78" spans="1:4">
      <c r="A78" t="s">
        <v>3062</v>
      </c>
      <c r="B78">
        <v>1</v>
      </c>
      <c r="C78" t="s">
        <v>4842</v>
      </c>
      <c r="D78" t="str">
        <f>VLOOKUP(C78,'MASTER KEY'!$A$2:$B$2986,2,FALSE)</f>
        <v>Navicula confervacea</v>
      </c>
    </row>
    <row r="79" spans="1:4">
      <c r="A79" t="s">
        <v>3063</v>
      </c>
      <c r="B79">
        <v>1</v>
      </c>
      <c r="C79" t="s">
        <v>4843</v>
      </c>
      <c r="D79" t="str">
        <f>VLOOKUP(C79,'MASTER KEY'!$A$2:$B$2986,2,FALSE)</f>
        <v>Navicula distans</v>
      </c>
    </row>
    <row r="80" spans="1:4">
      <c r="A80" t="s">
        <v>3065</v>
      </c>
      <c r="B80">
        <v>1</v>
      </c>
      <c r="C80" t="s">
        <v>4845</v>
      </c>
      <c r="D80" t="str">
        <f>VLOOKUP(C80,'MASTER KEY'!$A$2:$B$2986,2,FALSE)</f>
        <v>Navicula robertsiana</v>
      </c>
    </row>
    <row r="81" spans="1:4">
      <c r="A81" t="s">
        <v>8973</v>
      </c>
      <c r="B81">
        <v>1</v>
      </c>
      <c r="C81" t="s">
        <v>4885</v>
      </c>
      <c r="D81" t="str">
        <f>VLOOKUP(C81,'MASTER KEY'!$A$2:$B$2986,2,FALSE)</f>
        <v>Navicula spp 0039</v>
      </c>
    </row>
    <row r="82" spans="1:4">
      <c r="A82" t="s">
        <v>3106</v>
      </c>
      <c r="B82">
        <v>1</v>
      </c>
      <c r="C82" t="s">
        <v>4891</v>
      </c>
      <c r="D82" t="str">
        <f>VLOOKUP(C82,'MASTER KEY'!$A$2:$B$2986,2,FALSE)</f>
        <v>Navicula transitans</v>
      </c>
    </row>
    <row r="83" spans="1:4">
      <c r="A83" t="s">
        <v>3112</v>
      </c>
      <c r="B83">
        <v>1</v>
      </c>
      <c r="C83" t="s">
        <v>4900</v>
      </c>
      <c r="D83" t="str">
        <f>VLOOKUP(C83,'MASTER KEY'!$A$2:$B$2986,2,FALSE)</f>
        <v>Nitzschia bilobata</v>
      </c>
    </row>
    <row r="84" spans="1:4">
      <c r="A84" t="s">
        <v>3118</v>
      </c>
      <c r="B84">
        <v>1</v>
      </c>
      <c r="C84" t="s">
        <v>4909</v>
      </c>
      <c r="D84" t="str">
        <f>VLOOKUP(C84,'MASTER KEY'!$A$2:$B$2986,2,FALSE)</f>
        <v>Nitzschia longissima</v>
      </c>
    </row>
    <row r="85" spans="1:4">
      <c r="A85" t="s">
        <v>7650</v>
      </c>
      <c r="B85">
        <v>1</v>
      </c>
      <c r="C85" t="s">
        <v>4909</v>
      </c>
      <c r="D85" t="str">
        <f>VLOOKUP(C85,'MASTER KEY'!$A$2:$B$2986,2,FALSE)</f>
        <v>Nitzschia longissima</v>
      </c>
    </row>
    <row r="86" spans="1:4">
      <c r="A86" t="s">
        <v>3120</v>
      </c>
      <c r="B86">
        <v>1</v>
      </c>
      <c r="C86" t="s">
        <v>4912</v>
      </c>
      <c r="D86" t="str">
        <f>VLOOKUP(C86,'MASTER KEY'!$A$2:$B$2986,2,FALSE)</f>
        <v>Nitzschia punctata</v>
      </c>
    </row>
    <row r="87" spans="1:4">
      <c r="A87" t="s">
        <v>9036</v>
      </c>
      <c r="B87">
        <v>1</v>
      </c>
      <c r="C87" t="s">
        <v>4921</v>
      </c>
      <c r="D87" t="str">
        <f>VLOOKUP(C87,'MASTER KEY'!$A$2:$B$2986,2,FALSE)</f>
        <v>Nitzschia spp 0005</v>
      </c>
    </row>
    <row r="88" spans="1:4">
      <c r="A88" t="s">
        <v>3183</v>
      </c>
      <c r="B88">
        <v>1</v>
      </c>
      <c r="C88" t="s">
        <v>4979</v>
      </c>
      <c r="D88" t="str">
        <f>VLOOKUP(C88,'MASTER KEY'!$A$2:$B$2986,2,FALSE)</f>
        <v>Odontella aurita</v>
      </c>
    </row>
    <row r="89" spans="1:4">
      <c r="A89" t="s">
        <v>3186</v>
      </c>
      <c r="B89">
        <v>1</v>
      </c>
      <c r="C89" t="s">
        <v>4982</v>
      </c>
      <c r="D89" t="str">
        <f>VLOOKUP(C89,'MASTER KEY'!$A$2:$B$2986,2,FALSE)</f>
        <v>Odontella sinensis</v>
      </c>
    </row>
    <row r="90" spans="1:4">
      <c r="A90" t="s">
        <v>3224</v>
      </c>
      <c r="B90">
        <v>1</v>
      </c>
      <c r="C90" t="s">
        <v>5031</v>
      </c>
      <c r="D90" t="str">
        <f>VLOOKUP(C90,'MASTER KEY'!$A$2:$B$2986,2,FALSE)</f>
        <v>Paralia sulcata</v>
      </c>
    </row>
    <row r="91" spans="1:4">
      <c r="A91" t="s">
        <v>8974</v>
      </c>
      <c r="B91">
        <v>1</v>
      </c>
      <c r="C91" t="s">
        <v>5066</v>
      </c>
      <c r="D91" t="str">
        <f>VLOOKUP(C91,'MASTER KEY'!$A$2:$B$2986,2,FALSE)</f>
        <v>Phaeocystis spp 0001</v>
      </c>
    </row>
    <row r="92" spans="1:4">
      <c r="A92" t="s">
        <v>8975</v>
      </c>
      <c r="B92">
        <v>1</v>
      </c>
      <c r="C92" t="s">
        <v>5067</v>
      </c>
      <c r="D92" t="str">
        <f>VLOOKUP(C92,'MASTER KEY'!$A$2:$B$2986,2,FALSE)</f>
        <v>Phaeocystis spp 0002</v>
      </c>
    </row>
    <row r="93" spans="1:4">
      <c r="A93" t="s">
        <v>3266</v>
      </c>
      <c r="B93">
        <v>1</v>
      </c>
      <c r="C93" t="s">
        <v>5092</v>
      </c>
      <c r="D93" t="str">
        <f>VLOOKUP(C93,'MASTER KEY'!$A$2:$B$2986,2,FALSE)</f>
        <v>Pinnularia braunii</v>
      </c>
    </row>
    <row r="94" spans="1:4">
      <c r="A94" t="s">
        <v>8976</v>
      </c>
      <c r="B94">
        <v>1</v>
      </c>
      <c r="C94" t="s">
        <v>5093</v>
      </c>
      <c r="D94" t="str">
        <f>VLOOKUP(C94,'MASTER KEY'!$A$2:$B$2986,2,FALSE)</f>
        <v>Pinnularia spp 0001</v>
      </c>
    </row>
    <row r="95" spans="1:4">
      <c r="A95" t="s">
        <v>7653</v>
      </c>
      <c r="B95">
        <v>1</v>
      </c>
      <c r="C95" t="s">
        <v>5121</v>
      </c>
      <c r="D95" t="str">
        <f>VLOOKUP(C95,'MASTER KEY'!$A$2:$B$2986,2,FALSE)</f>
        <v>Pleurosigma spp 0002</v>
      </c>
    </row>
    <row r="96" spans="1:4">
      <c r="A96" t="s">
        <v>7655</v>
      </c>
      <c r="B96">
        <v>1</v>
      </c>
      <c r="C96" t="s">
        <v>5195</v>
      </c>
      <c r="D96" t="str">
        <f>VLOOKUP(C96,'MASTER KEY'!$A$2:$B$2986,2,FALSE)</f>
        <v>Prorocentrum compressum</v>
      </c>
    </row>
    <row r="97" spans="1:4">
      <c r="A97" t="s">
        <v>5558</v>
      </c>
      <c r="B97">
        <v>1</v>
      </c>
      <c r="C97" t="s">
        <v>5197</v>
      </c>
      <c r="D97" t="str">
        <f>VLOOKUP(C97,'MASTER KEY'!$A$2:$B$2986,2,FALSE)</f>
        <v>Prorocentrum dentatum</v>
      </c>
    </row>
    <row r="98" spans="1:4">
      <c r="A98" t="s">
        <v>5559</v>
      </c>
      <c r="B98">
        <v>1</v>
      </c>
      <c r="C98" t="s">
        <v>5196</v>
      </c>
      <c r="D98" t="str">
        <f>VLOOKUP(C98,'MASTER KEY'!$A$2:$B$2986,2,FALSE)</f>
        <v>Prorocentrum cordatum</v>
      </c>
    </row>
    <row r="99" spans="1:4">
      <c r="A99" t="s">
        <v>3349</v>
      </c>
      <c r="B99">
        <v>1</v>
      </c>
      <c r="C99" t="s">
        <v>5200</v>
      </c>
      <c r="D99" t="str">
        <f>VLOOKUP(C99,'MASTER KEY'!$A$2:$B$2986,2,FALSE)</f>
        <v>Prorocentrum lima</v>
      </c>
    </row>
    <row r="100" spans="1:4">
      <c r="A100" t="s">
        <v>3351</v>
      </c>
      <c r="B100">
        <v>1</v>
      </c>
      <c r="C100" t="s">
        <v>5202</v>
      </c>
      <c r="D100" t="str">
        <f>VLOOKUP(C100,'MASTER KEY'!$A$2:$B$2986,2,FALSE)</f>
        <v>Prorocentrum micans</v>
      </c>
    </row>
    <row r="101" spans="1:4">
      <c r="A101" t="s">
        <v>5562</v>
      </c>
      <c r="B101">
        <v>1</v>
      </c>
      <c r="C101" t="s">
        <v>5663</v>
      </c>
      <c r="D101" t="str">
        <f>VLOOKUP(C101,'MASTER KEY'!$A$2:$B$2986,2,FALSE)</f>
        <v>Prorocentrum spp 0005</v>
      </c>
    </row>
    <row r="102" spans="1:4">
      <c r="A102" t="s">
        <v>3364</v>
      </c>
      <c r="B102">
        <v>1</v>
      </c>
      <c r="C102" t="s">
        <v>6791</v>
      </c>
      <c r="D102" t="str">
        <f>VLOOKUP(C102,'MASTER KEY'!$A$2:$B$2986,2,FALSE)</f>
        <v>Protoperidinium bipes</v>
      </c>
    </row>
    <row r="103" spans="1:4">
      <c r="A103" t="s">
        <v>7658</v>
      </c>
      <c r="B103">
        <v>1</v>
      </c>
      <c r="C103" t="s">
        <v>6829</v>
      </c>
      <c r="D103" t="str">
        <f>VLOOKUP(C103,'MASTER KEY'!$A$2:$B$2986,2,FALSE)</f>
        <v>Protoperidinium thorianum</v>
      </c>
    </row>
    <row r="104" spans="1:4">
      <c r="A104" t="s">
        <v>3365</v>
      </c>
      <c r="B104">
        <v>1</v>
      </c>
      <c r="C104" t="s">
        <v>6793</v>
      </c>
      <c r="D104" t="str">
        <f>VLOOKUP(C104,'MASTER KEY'!$A$2:$B$2986,2,FALSE)</f>
        <v>Protoperidinium claudicans</v>
      </c>
    </row>
    <row r="105" spans="1:4">
      <c r="A105" t="s">
        <v>7656</v>
      </c>
      <c r="B105">
        <v>1</v>
      </c>
      <c r="C105" t="s">
        <v>6820</v>
      </c>
      <c r="D105" t="str">
        <f>VLOOKUP(C105,'MASTER KEY'!$A$2:$B$2986,2,FALSE)</f>
        <v>Protoperidinium spp 0013</v>
      </c>
    </row>
    <row r="106" spans="1:4">
      <c r="A106" t="s">
        <v>7657</v>
      </c>
      <c r="B106">
        <v>1</v>
      </c>
      <c r="C106" t="s">
        <v>6821</v>
      </c>
      <c r="D106" t="str">
        <f>VLOOKUP(C106,'MASTER KEY'!$A$2:$B$2986,2,FALSE)</f>
        <v>Protoperidinium spp 0014</v>
      </c>
    </row>
    <row r="107" spans="1:4">
      <c r="A107" t="s">
        <v>3442</v>
      </c>
      <c r="B107">
        <v>1</v>
      </c>
      <c r="C107" t="s">
        <v>6893</v>
      </c>
      <c r="D107" t="str">
        <f>VLOOKUP(C107,'MASTER KEY'!$A$2:$B$2986,2,FALSE)</f>
        <v>Raphoneis amphiceros</v>
      </c>
    </row>
    <row r="108" spans="1:4">
      <c r="A108" t="s">
        <v>3462</v>
      </c>
      <c r="B108">
        <v>1</v>
      </c>
      <c r="C108" t="s">
        <v>6916</v>
      </c>
      <c r="D108" t="str">
        <f>VLOOKUP(C108,'MASTER KEY'!$A$2:$B$2986,2,FALSE)</f>
        <v>Rhizosolenia setigera</v>
      </c>
    </row>
    <row r="109" spans="1:4">
      <c r="A109" t="s">
        <v>8977</v>
      </c>
      <c r="B109">
        <v>1</v>
      </c>
      <c r="C109" t="s">
        <v>6919</v>
      </c>
      <c r="D109" t="str">
        <f>VLOOKUP(C109,'MASTER KEY'!$A$2:$B$2986,2,FALSE)</f>
        <v>Rhizosolenia spp 0001</v>
      </c>
    </row>
    <row r="110" spans="1:4">
      <c r="A110" t="s">
        <v>3482</v>
      </c>
      <c r="B110">
        <v>1</v>
      </c>
      <c r="C110" t="s">
        <v>6937</v>
      </c>
      <c r="D110" t="str">
        <f>VLOOKUP(C110,'MASTER KEY'!$A$2:$B$2986,2,FALSE)</f>
        <v>Rhizosolenia styliformis</v>
      </c>
    </row>
    <row r="111" spans="1:4">
      <c r="A111" t="s">
        <v>3495</v>
      </c>
      <c r="B111">
        <v>1</v>
      </c>
      <c r="C111" t="s">
        <v>6965</v>
      </c>
      <c r="D111" t="str">
        <f>VLOOKUP(C111,'MASTER KEY'!$A$2:$B$2986,2,FALSE)</f>
        <v>Scrippsiella trochoidea</v>
      </c>
    </row>
    <row r="112" spans="1:4">
      <c r="A112" t="s">
        <v>3498</v>
      </c>
      <c r="B112">
        <v>1</v>
      </c>
      <c r="C112" t="s">
        <v>6970</v>
      </c>
      <c r="D112" t="str">
        <f>VLOOKUP(C112,'MASTER KEY'!$A$2:$B$2986,2,FALSE)</f>
        <v>Skeletonema costatum</v>
      </c>
    </row>
    <row r="113" spans="1:4">
      <c r="A113" t="s">
        <v>3519</v>
      </c>
      <c r="B113">
        <v>1</v>
      </c>
      <c r="C113" t="s">
        <v>7003</v>
      </c>
      <c r="D113" t="str">
        <f>VLOOKUP(C113,'MASTER KEY'!$A$2:$B$2986,2,FALSE)</f>
        <v>Striatella unipunctata</v>
      </c>
    </row>
    <row r="114" spans="1:4">
      <c r="A114" t="s">
        <v>8978</v>
      </c>
      <c r="B114">
        <v>1</v>
      </c>
      <c r="C114" t="s">
        <v>7005</v>
      </c>
      <c r="D114" t="str">
        <f>VLOOKUP(C114,'MASTER KEY'!$A$2:$B$2986,2,FALSE)</f>
        <v>Surirella fastuosa</v>
      </c>
    </row>
    <row r="115" spans="1:4">
      <c r="A115" t="s">
        <v>9037</v>
      </c>
      <c r="B115">
        <v>1</v>
      </c>
      <c r="C115" t="s">
        <v>7007</v>
      </c>
      <c r="D115" t="str">
        <f>VLOOKUP(C115,'MASTER KEY'!$A$2:$B$2986,2,FALSE)</f>
        <v>Surirella spp 0001</v>
      </c>
    </row>
    <row r="116" spans="1:4">
      <c r="A116" t="s">
        <v>7662</v>
      </c>
      <c r="B116">
        <v>1</v>
      </c>
      <c r="C116" t="s">
        <v>7018</v>
      </c>
      <c r="D116" t="str">
        <f>VLOOKUP(C116,'MASTER KEY'!$A$2:$B$2986,2,FALSE)</f>
        <v>Synedra fasciculata</v>
      </c>
    </row>
    <row r="117" spans="1:4">
      <c r="A117" t="s">
        <v>8979</v>
      </c>
      <c r="B117">
        <v>1</v>
      </c>
      <c r="C117" t="s">
        <v>7023</v>
      </c>
      <c r="D117" t="str">
        <f>VLOOKUP(C117,'MASTER KEY'!$A$2:$B$2986,2,FALSE)</f>
        <v>Synedra ulna</v>
      </c>
    </row>
    <row r="118" spans="1:4">
      <c r="A118" t="s">
        <v>7663</v>
      </c>
      <c r="B118">
        <v>1</v>
      </c>
      <c r="C118" t="s">
        <v>7054</v>
      </c>
      <c r="D118" t="str">
        <f>VLOOKUP(C118,'MASTER KEY'!$A$2:$B$2986,2,FALSE)</f>
        <v>Thalassionema nitzchioides</v>
      </c>
    </row>
    <row r="119" spans="1:4">
      <c r="A119" t="s">
        <v>3544</v>
      </c>
      <c r="B119">
        <v>1</v>
      </c>
      <c r="C119" t="s">
        <v>7053</v>
      </c>
      <c r="D119" t="str">
        <f>VLOOKUP(C119,'MASTER KEY'!$A$2:$B$2986,2,FALSE)</f>
        <v>Thalassionema frauenfeldii</v>
      </c>
    </row>
    <row r="120" spans="1:4">
      <c r="A120" t="s">
        <v>3556</v>
      </c>
      <c r="B120">
        <v>1</v>
      </c>
      <c r="C120" t="s">
        <v>7069</v>
      </c>
      <c r="D120" t="str">
        <f>VLOOKUP(C120,'MASTER KEY'!$A$2:$B$2986,2,FALSE)</f>
        <v>Thalassiosira pseudonana</v>
      </c>
    </row>
    <row r="121" spans="1:4">
      <c r="A121" t="s">
        <v>3579</v>
      </c>
      <c r="B121">
        <v>1</v>
      </c>
      <c r="C121" t="s">
        <v>7096</v>
      </c>
      <c r="D121" t="str">
        <f>VLOOKUP(C121,'MASTER KEY'!$A$2:$B$2986,2,FALSE)</f>
        <v>Toxarium undulatum</v>
      </c>
    </row>
    <row r="122" spans="1:4">
      <c r="A122" t="s">
        <v>3592</v>
      </c>
      <c r="B122">
        <v>1</v>
      </c>
      <c r="C122" t="s">
        <v>7117</v>
      </c>
      <c r="D122" t="str">
        <f>VLOOKUP(C122,'MASTER KEY'!$A$2:$B$2986,2,FALSE)</f>
        <v>Trigonium alternans</v>
      </c>
    </row>
    <row r="123" spans="1:4">
      <c r="A123" t="s">
        <v>8984</v>
      </c>
      <c r="B123">
        <v>1</v>
      </c>
      <c r="C123" t="s">
        <v>4149</v>
      </c>
      <c r="D123" t="str">
        <f>VLOOKUP(C123,'MASTER KEY'!$A$2:$B$2986,2,FALSE)</f>
        <v>Chrysophyte spp 0001</v>
      </c>
    </row>
    <row r="124" spans="1:4">
      <c r="A124" t="s">
        <v>7642</v>
      </c>
      <c r="B124">
        <v>1</v>
      </c>
      <c r="C124" t="s">
        <v>4401</v>
      </c>
      <c r="D124" t="str">
        <f>VLOOKUP(C124,'MASTER KEY'!$A$2:$B$2986,2,FALSE)</f>
        <v>Dinoflagellate spp 0051</v>
      </c>
    </row>
    <row r="125" spans="1:4">
      <c r="A125" t="s">
        <v>9038</v>
      </c>
      <c r="B125">
        <v>1</v>
      </c>
      <c r="C125" t="s">
        <v>6830</v>
      </c>
      <c r="D125" t="str">
        <f>VLOOKUP(C125,'MASTER KEY'!$A$2:$B$2986,2,FALSE)</f>
        <v>Prymnesiophyte spp 0001</v>
      </c>
    </row>
    <row r="126" spans="1:4">
      <c r="A126" t="s">
        <v>8986</v>
      </c>
      <c r="B126">
        <v>1</v>
      </c>
      <c r="C126" t="s">
        <v>6892</v>
      </c>
      <c r="D126" t="str">
        <f>VLOOKUP(C126,'MASTER KEY'!$A$2:$B$2986,2,FALSE)</f>
        <v>Raphidophyte spp 0001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93FA-A840-4264-8BB8-E1DE250268F8}">
  <dimension ref="A1:I12"/>
  <sheetViews>
    <sheetView workbookViewId="0">
      <selection activeCell="D2" sqref="D2"/>
    </sheetView>
  </sheetViews>
  <sheetFormatPr defaultColWidth="8.85546875" defaultRowHeight="15"/>
  <cols>
    <col min="1" max="1" width="21.140625" customWidth="1"/>
    <col min="2" max="2" width="7.42578125" customWidth="1"/>
    <col min="3" max="3" width="9.7109375" customWidth="1"/>
    <col min="4" max="4" width="14" customWidth="1"/>
    <col min="9" max="9" width="22.710937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t="s">
        <v>5732</v>
      </c>
      <c r="B2">
        <v>1</v>
      </c>
      <c r="C2" t="s">
        <v>7184</v>
      </c>
      <c r="D2" t="str">
        <f>VLOOKUP(C2,'MASTER KEY'!$A$2:$B$2986,2,FALSE)</f>
        <v>Bacillariophyta</v>
      </c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I3" s="64"/>
    </row>
    <row r="4" spans="1:9">
      <c r="A4" t="s">
        <v>5372</v>
      </c>
      <c r="B4">
        <v>1</v>
      </c>
      <c r="C4" t="s">
        <v>7193</v>
      </c>
      <c r="D4" t="str">
        <f>VLOOKUP(C4,'MASTER KEY'!$A$2:$B$2986,2,FALSE)</f>
        <v>Ochrophyta</v>
      </c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I6" s="64"/>
    </row>
    <row r="7" spans="1:9">
      <c r="A7" t="s">
        <v>5651</v>
      </c>
      <c r="B7">
        <v>1</v>
      </c>
      <c r="C7" t="s">
        <v>7193</v>
      </c>
      <c r="D7" t="str">
        <f>VLOOKUP(C7,'MASTER KEY'!$A$2:$B$2986,2,FALSE)</f>
        <v>Ochrophyta</v>
      </c>
    </row>
    <row r="8" spans="1:9">
      <c r="A8" t="s">
        <v>5411</v>
      </c>
      <c r="B8">
        <v>1</v>
      </c>
      <c r="C8" t="s">
        <v>7192</v>
      </c>
      <c r="D8" t="str">
        <f>VLOOKUP(C8,'MASTER KEY'!$A$2:$B$2986,2,FALSE)</f>
        <v>Dinophyta</v>
      </c>
      <c r="I8" s="64"/>
    </row>
    <row r="9" spans="1:9">
      <c r="A9" t="s">
        <v>5737</v>
      </c>
      <c r="B9">
        <v>1</v>
      </c>
      <c r="C9" t="s">
        <v>7194</v>
      </c>
      <c r="D9" t="str">
        <f>VLOOKUP(C9,'MASTER KEY'!$A$2:$B$2986,2,FALSE)</f>
        <v>Euglenophyta</v>
      </c>
      <c r="I9" s="64"/>
    </row>
    <row r="10" spans="1:9">
      <c r="A10" t="s">
        <v>5734</v>
      </c>
      <c r="B10">
        <v>1</v>
      </c>
      <c r="C10" t="s">
        <v>7186</v>
      </c>
      <c r="D10" t="str">
        <f>VLOOKUP(C10,'MASTER KEY'!$A$2:$B$2986,2,FALSE)</f>
        <v>Chlorophyta</v>
      </c>
      <c r="I10" s="64"/>
    </row>
    <row r="11" spans="1:9">
      <c r="A11" t="s">
        <v>6358</v>
      </c>
      <c r="B11">
        <v>1</v>
      </c>
      <c r="C11" t="s">
        <v>7195</v>
      </c>
      <c r="D11" t="str">
        <f>VLOOKUP(C11,'MASTER KEY'!$A$2:$B$2986,2,FALSE)</f>
        <v>Haptophyta</v>
      </c>
      <c r="I11" s="64"/>
    </row>
    <row r="12" spans="1:9">
      <c r="A12" t="s">
        <v>7665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6BE-18F2-48F4-93B6-FE34453D5018}">
  <dimension ref="A1:D114"/>
  <sheetViews>
    <sheetView topLeftCell="A79" workbookViewId="0">
      <selection activeCell="A4" sqref="A4"/>
    </sheetView>
  </sheetViews>
  <sheetFormatPr defaultColWidth="8.85546875" defaultRowHeight="15"/>
  <cols>
    <col min="1" max="1" width="30.85546875" customWidth="1"/>
    <col min="9" max="9" width="26.7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7646</v>
      </c>
      <c r="B16">
        <v>1</v>
      </c>
      <c r="C16" t="s">
        <v>4696</v>
      </c>
      <c r="D16" t="str">
        <f>VLOOKUP(C16,'MASTER KEY'!$A$2:$B$2986,2,FALSE)</f>
        <v>Heterosigma spp 0002</v>
      </c>
    </row>
    <row r="17" spans="1:4">
      <c r="A17" t="s">
        <v>9044</v>
      </c>
      <c r="B17">
        <v>1</v>
      </c>
      <c r="C17" t="s">
        <v>4706</v>
      </c>
      <c r="D17" t="str">
        <f>VLOOKUP(C17,'MASTER KEY'!$A$2:$B$2986,2,FALSE)</f>
        <v>Imatonia spp 0002</v>
      </c>
    </row>
    <row r="18" spans="1:4">
      <c r="A18" t="s">
        <v>9000</v>
      </c>
      <c r="B18">
        <v>1</v>
      </c>
      <c r="C18" t="s">
        <v>4749</v>
      </c>
      <c r="D18" t="str">
        <f>VLOOKUP(C18,'MASTER KEY'!$A$2:$B$2986,2,FALSE)</f>
        <v>Leptocylindrus spp 0002</v>
      </c>
    </row>
    <row r="19" spans="1:4">
      <c r="A19" t="s">
        <v>9001</v>
      </c>
      <c r="B19">
        <v>1</v>
      </c>
      <c r="C19" t="s">
        <v>4761</v>
      </c>
      <c r="D19" t="str">
        <f>VLOOKUP(C19,'MASTER KEY'!$A$2:$B$2986,2,FALSE)</f>
        <v>Licmophora spp 0002</v>
      </c>
    </row>
    <row r="20" spans="1:4">
      <c r="A20" t="s">
        <v>7648</v>
      </c>
      <c r="B20">
        <v>1</v>
      </c>
      <c r="C20" t="s">
        <v>4805</v>
      </c>
      <c r="D20" t="str">
        <f>VLOOKUP(C20,'MASTER KEY'!$A$2:$B$2986,2,FALSE)</f>
        <v>Melosira spp 0002</v>
      </c>
    </row>
    <row r="21" spans="1:4">
      <c r="A21" t="s">
        <v>7651</v>
      </c>
      <c r="B21">
        <v>1</v>
      </c>
      <c r="C21" t="s">
        <v>5002</v>
      </c>
      <c r="D21" t="str">
        <f>VLOOKUP(C21,'MASTER KEY'!$A$2:$B$2986,2,FALSE)</f>
        <v>Oscillatoria spp 0002</v>
      </c>
    </row>
    <row r="22" spans="1:4">
      <c r="A22" t="s">
        <v>9003</v>
      </c>
      <c r="B22">
        <v>1</v>
      </c>
      <c r="C22" t="s">
        <v>5098</v>
      </c>
      <c r="D22" t="str">
        <f>VLOOKUP(C22,'MASTER KEY'!$A$2:$B$2986,2,FALSE)</f>
        <v>Plagiogramma spp 0002</v>
      </c>
    </row>
    <row r="23" spans="1:4">
      <c r="A23" t="s">
        <v>7654</v>
      </c>
      <c r="B23">
        <v>1</v>
      </c>
      <c r="C23" t="s">
        <v>5149</v>
      </c>
      <c r="D23" t="str">
        <f>VLOOKUP(C23,'MASTER KEY'!$A$2:$B$2986,2,FALSE)</f>
        <v>Polykrikos spp 0002</v>
      </c>
    </row>
    <row r="24" spans="1:4">
      <c r="A24" t="s">
        <v>7659</v>
      </c>
      <c r="B24">
        <v>1</v>
      </c>
      <c r="C24" t="s">
        <v>6848</v>
      </c>
      <c r="D24" t="str">
        <f>VLOOKUP(C24,'MASTER KEY'!$A$2:$B$2986,2,FALSE)</f>
        <v>Pseudonitzschia delicatissima</v>
      </c>
    </row>
    <row r="25" spans="1:4">
      <c r="A25" t="s">
        <v>7660</v>
      </c>
      <c r="B25">
        <v>1</v>
      </c>
      <c r="C25" t="s">
        <v>6853</v>
      </c>
      <c r="D25" t="str">
        <f>VLOOKUP(C25,'MASTER KEY'!$A$2:$B$2986,2,FALSE)</f>
        <v>Pseudopedinella tricostata</v>
      </c>
    </row>
    <row r="26" spans="1:4">
      <c r="A26" t="s">
        <v>9005</v>
      </c>
      <c r="B26">
        <v>1</v>
      </c>
      <c r="C26" t="s">
        <v>6865</v>
      </c>
      <c r="D26" t="str">
        <f>VLOOKUP(C26,'MASTER KEY'!$A$2:$B$2986,2,FALSE)</f>
        <v>Pyramimonas spp 0003</v>
      </c>
    </row>
    <row r="27" spans="1:4">
      <c r="A27" t="s">
        <v>9047</v>
      </c>
      <c r="B27">
        <v>1</v>
      </c>
      <c r="C27" t="s">
        <v>6880</v>
      </c>
      <c r="D27" t="str">
        <f>VLOOKUP(C27,'MASTER KEY'!$A$2:$B$2986,2,FALSE)</f>
        <v>Pyrocystis spp 0002</v>
      </c>
    </row>
    <row r="28" spans="1:4">
      <c r="A28" t="s">
        <v>9007</v>
      </c>
      <c r="B28">
        <v>1</v>
      </c>
      <c r="C28" t="s">
        <v>6884</v>
      </c>
      <c r="D28" t="str">
        <f>VLOOKUP(C28,'MASTER KEY'!$A$2:$B$2986,2,FALSE)</f>
        <v>Pyrophacus spp 0002</v>
      </c>
    </row>
    <row r="29" spans="1:4">
      <c r="A29" t="s">
        <v>9008</v>
      </c>
      <c r="B29">
        <v>1</v>
      </c>
      <c r="C29" t="s">
        <v>7042</v>
      </c>
      <c r="D29" t="str">
        <f>VLOOKUP(C29,'MASTER KEY'!$A$2:$B$2986,2,FALSE)</f>
        <v>Tetraselmis spp 0002</v>
      </c>
    </row>
    <row r="30" spans="1:4">
      <c r="A30" t="s">
        <v>9010</v>
      </c>
      <c r="B30">
        <v>1</v>
      </c>
      <c r="C30" t="s">
        <v>7109</v>
      </c>
      <c r="D30" t="str">
        <f>VLOOKUP(C30,'MASTER KEY'!$A$2:$B$2986,2,FALSE)</f>
        <v>Triceratium spp 0002</v>
      </c>
    </row>
    <row r="31" spans="1:4">
      <c r="A31" t="s">
        <v>2457</v>
      </c>
      <c r="B31">
        <v>1</v>
      </c>
      <c r="C31" t="s">
        <v>4045</v>
      </c>
      <c r="D31" t="str">
        <f>VLOOKUP(C31,'MASTER KEY'!$A$2:$B$2986,2,FALSE)</f>
        <v>Chaetoceros socialis</v>
      </c>
    </row>
    <row r="32" spans="1:4">
      <c r="A32" t="s">
        <v>7636</v>
      </c>
      <c r="B32">
        <v>1</v>
      </c>
      <c r="C32" t="s">
        <v>4047</v>
      </c>
      <c r="D32" t="str">
        <f>VLOOKUP(C32,'MASTER KEY'!$A$2:$B$2986,2,FALSE)</f>
        <v>Chaetoceros spp 0002</v>
      </c>
    </row>
    <row r="33" spans="1:4">
      <c r="A33" t="s">
        <v>2534</v>
      </c>
      <c r="B33">
        <v>1</v>
      </c>
      <c r="C33" t="s">
        <v>4154</v>
      </c>
      <c r="D33" t="str">
        <f>VLOOKUP(C33,'MASTER KEY'!$A$2:$B$2986,2,FALSE)</f>
        <v>Climacodium frauenfeldianum</v>
      </c>
    </row>
    <row r="34" spans="1:4">
      <c r="A34" t="s">
        <v>2547</v>
      </c>
      <c r="B34">
        <v>1</v>
      </c>
      <c r="C34" t="s">
        <v>4175</v>
      </c>
      <c r="D34" t="str">
        <f>VLOOKUP(C34,'MASTER KEY'!$A$2:$B$2986,2,FALSE)</f>
        <v>Cocconeis heteroidea</v>
      </c>
    </row>
    <row r="35" spans="1:4">
      <c r="A35" t="s">
        <v>2549</v>
      </c>
      <c r="B35">
        <v>1</v>
      </c>
      <c r="C35" t="s">
        <v>4177</v>
      </c>
      <c r="D35" t="str">
        <f>VLOOKUP(C35,'MASTER KEY'!$A$2:$B$2986,2,FALSE)</f>
        <v>Cocconeis scutellum</v>
      </c>
    </row>
    <row r="36" spans="1:4">
      <c r="A36" t="s">
        <v>7637</v>
      </c>
      <c r="B36">
        <v>1</v>
      </c>
      <c r="C36" t="s">
        <v>4178</v>
      </c>
      <c r="D36" t="str">
        <f>VLOOKUP(C36,'MASTER KEY'!$A$2:$B$2986,2,FALSE)</f>
        <v>Cocconeis spp 0001</v>
      </c>
    </row>
    <row r="37" spans="1:4">
      <c r="A37" t="s">
        <v>8964</v>
      </c>
      <c r="B37">
        <v>1</v>
      </c>
      <c r="C37" t="s">
        <v>4198</v>
      </c>
      <c r="D37" t="str">
        <f>VLOOKUP(C37,'MASTER KEY'!$A$2:$B$2986,2,FALSE)</f>
        <v>Corethron criophilium</v>
      </c>
    </row>
    <row r="38" spans="1:4">
      <c r="A38" t="s">
        <v>7638</v>
      </c>
      <c r="B38">
        <v>1</v>
      </c>
      <c r="C38" t="s">
        <v>4200</v>
      </c>
      <c r="D38" t="str">
        <f>VLOOKUP(C38,'MASTER KEY'!$A$2:$B$2986,2,FALSE)</f>
        <v>Corethron spp 0001</v>
      </c>
    </row>
    <row r="39" spans="1:4">
      <c r="A39" t="s">
        <v>7639</v>
      </c>
      <c r="B39">
        <v>1</v>
      </c>
      <c r="C39" t="s">
        <v>4213</v>
      </c>
      <c r="D39" t="str">
        <f>VLOOKUP(C39,'MASTER KEY'!$A$2:$B$2986,2,FALSE)</f>
        <v>Coscinodiscus spp 0001</v>
      </c>
    </row>
    <row r="40" spans="1:4">
      <c r="A40" t="s">
        <v>7647</v>
      </c>
      <c r="B40">
        <v>1</v>
      </c>
      <c r="C40" t="s">
        <v>4698</v>
      </c>
      <c r="D40" t="str">
        <f>VLOOKUP(C40,'MASTER KEY'!$A$2:$B$2986,2,FALSE)</f>
        <v>Hillea marina</v>
      </c>
    </row>
    <row r="41" spans="1:4">
      <c r="A41" t="s">
        <v>7640</v>
      </c>
      <c r="B41">
        <v>1</v>
      </c>
      <c r="C41" t="s">
        <v>4251</v>
      </c>
      <c r="D41" t="str">
        <f>VLOOKUP(C41,'MASTER KEY'!$A$2:$B$2986,2,FALSE)</f>
        <v>Cryptophyta spp 0002</v>
      </c>
    </row>
    <row r="42" spans="1:4">
      <c r="A42" t="s">
        <v>8965</v>
      </c>
      <c r="B42">
        <v>1</v>
      </c>
      <c r="C42" t="s">
        <v>4252</v>
      </c>
      <c r="D42" t="str">
        <f>VLOOKUP(C42,'MASTER KEY'!$A$2:$B$2986,2,FALSE)</f>
        <v>Cryptophyta spp 0003</v>
      </c>
    </row>
    <row r="43" spans="1:4">
      <c r="A43" t="s">
        <v>2644</v>
      </c>
      <c r="B43">
        <v>1</v>
      </c>
      <c r="C43" t="s">
        <v>4296</v>
      </c>
      <c r="D43" t="str">
        <f>VLOOKUP(C43,'MASTER KEY'!$A$2:$B$2986,2,FALSE)</f>
        <v>Cylindrotheca closterium</v>
      </c>
    </row>
    <row r="44" spans="1:4">
      <c r="A44" t="s">
        <v>2646</v>
      </c>
      <c r="B44">
        <v>1</v>
      </c>
      <c r="C44" t="s">
        <v>4299</v>
      </c>
      <c r="D44" t="str">
        <f>VLOOKUP(C44,'MASTER KEY'!$A$2:$B$2986,2,FALSE)</f>
        <v>Cymatopleura elliptica</v>
      </c>
    </row>
    <row r="45" spans="1:4">
      <c r="A45" t="s">
        <v>9033</v>
      </c>
      <c r="B45">
        <v>1</v>
      </c>
      <c r="C45" t="s">
        <v>4303</v>
      </c>
      <c r="D45" t="str">
        <f>VLOOKUP(C45,'MASTER KEY'!$A$2:$B$2986,2,FALSE)</f>
        <v>Cymbella spp 0001</v>
      </c>
    </row>
    <row r="46" spans="1:4">
      <c r="A46" t="s">
        <v>2679</v>
      </c>
      <c r="B46">
        <v>1</v>
      </c>
      <c r="C46" t="s">
        <v>4336</v>
      </c>
      <c r="D46" t="str">
        <f>VLOOKUP(C46,'MASTER KEY'!$A$2:$B$2986,2,FALSE)</f>
        <v>Dictyocha fibula</v>
      </c>
    </row>
    <row r="47" spans="1:4">
      <c r="A47" t="s">
        <v>2680</v>
      </c>
      <c r="B47">
        <v>1</v>
      </c>
      <c r="C47" t="s">
        <v>4337</v>
      </c>
      <c r="D47" t="str">
        <f>VLOOKUP(C47,'MASTER KEY'!$A$2:$B$2986,2,FALSE)</f>
        <v>Dictyocha octonaria</v>
      </c>
    </row>
    <row r="48" spans="1:4">
      <c r="A48" t="s">
        <v>7641</v>
      </c>
      <c r="B48">
        <v>1</v>
      </c>
      <c r="C48" t="s">
        <v>4339</v>
      </c>
      <c r="D48" t="str">
        <f>VLOOKUP(C48,'MASTER KEY'!$A$2:$B$2986,2,FALSE)</f>
        <v>Dictyocha spp 0001</v>
      </c>
    </row>
    <row r="49" spans="1:4">
      <c r="A49" t="s">
        <v>2744</v>
      </c>
      <c r="B49">
        <v>1</v>
      </c>
      <c r="C49" t="s">
        <v>4404</v>
      </c>
      <c r="D49" t="str">
        <f>VLOOKUP(C49,'MASTER KEY'!$A$2:$B$2986,2,FALSE)</f>
        <v>Dinophysis caudata</v>
      </c>
    </row>
    <row r="50" spans="1:4">
      <c r="A50" t="s">
        <v>8967</v>
      </c>
      <c r="B50">
        <v>1</v>
      </c>
      <c r="C50" t="s">
        <v>4402</v>
      </c>
      <c r="D50" t="str">
        <f>VLOOKUP(C50,'MASTER KEY'!$A$2:$B$2986,2,FALSE)</f>
        <v>Dinophysis acuminata</v>
      </c>
    </row>
    <row r="51" spans="1:4">
      <c r="A51" t="s">
        <v>8968</v>
      </c>
      <c r="B51">
        <v>1</v>
      </c>
      <c r="C51" t="s">
        <v>4411</v>
      </c>
      <c r="D51" t="str">
        <f>VLOOKUP(C51,'MASTER KEY'!$A$2:$B$2986,2,FALSE)</f>
        <v>Dinophysis spp 0001</v>
      </c>
    </row>
    <row r="52" spans="1:4">
      <c r="A52" t="s">
        <v>8969</v>
      </c>
      <c r="B52">
        <v>1</v>
      </c>
      <c r="C52" t="s">
        <v>4423</v>
      </c>
      <c r="D52" t="str">
        <f>VLOOKUP(C52,'MASTER KEY'!$A$2:$B$2986,2,FALSE)</f>
        <v>Diploneis didyma</v>
      </c>
    </row>
    <row r="53" spans="1:4">
      <c r="A53" t="s">
        <v>2760</v>
      </c>
      <c r="B53">
        <v>1</v>
      </c>
      <c r="C53" t="s">
        <v>4422</v>
      </c>
      <c r="D53" t="str">
        <f>VLOOKUP(C53,'MASTER KEY'!$A$2:$B$2986,2,FALSE)</f>
        <v>Diploneis chersonensis</v>
      </c>
    </row>
    <row r="54" spans="1:4">
      <c r="A54" t="s">
        <v>2762</v>
      </c>
      <c r="B54">
        <v>1</v>
      </c>
      <c r="C54" t="s">
        <v>4424</v>
      </c>
      <c r="D54" t="str">
        <f>VLOOKUP(C54,'MASTER KEY'!$A$2:$B$2986,2,FALSE)</f>
        <v>Diploneis ovalis</v>
      </c>
    </row>
    <row r="55" spans="1:4">
      <c r="A55" t="s">
        <v>7643</v>
      </c>
      <c r="B55">
        <v>1</v>
      </c>
      <c r="C55" t="s">
        <v>4426</v>
      </c>
      <c r="D55" t="str">
        <f>VLOOKUP(C55,'MASTER KEY'!$A$2:$B$2986,2,FALSE)</f>
        <v>Diploneis spp 0001</v>
      </c>
    </row>
    <row r="56" spans="1:4">
      <c r="A56" t="s">
        <v>7508</v>
      </c>
      <c r="B56">
        <v>1</v>
      </c>
      <c r="C56" t="s">
        <v>4438</v>
      </c>
      <c r="D56" t="str">
        <f>VLOOKUP(C56,'MASTER KEY'!$A$2:$B$2986,2,FALSE)</f>
        <v>Diploneis vacillans</v>
      </c>
    </row>
    <row r="57" spans="1:4">
      <c r="A57" t="s">
        <v>2796</v>
      </c>
      <c r="B57">
        <v>1</v>
      </c>
      <c r="C57" t="s">
        <v>4473</v>
      </c>
      <c r="D57" t="str">
        <f>VLOOKUP(C57,'MASTER KEY'!$A$2:$B$2986,2,FALSE)</f>
        <v>Eucampia cornuta</v>
      </c>
    </row>
    <row r="58" spans="1:4">
      <c r="A58" t="s">
        <v>7644</v>
      </c>
      <c r="B58">
        <v>1</v>
      </c>
      <c r="C58" t="s">
        <v>4490</v>
      </c>
      <c r="D58" t="str">
        <f>VLOOKUP(C58,'MASTER KEY'!$A$2:$B$2986,2,FALSE)</f>
        <v>Euglena spp 0001</v>
      </c>
    </row>
    <row r="59" spans="1:4">
      <c r="A59" t="s">
        <v>2875</v>
      </c>
      <c r="B59">
        <v>1</v>
      </c>
      <c r="C59" t="s">
        <v>4571</v>
      </c>
      <c r="D59" t="str">
        <f>VLOOKUP(C59,'MASTER KEY'!$A$2:$B$2986,2,FALSE)</f>
        <v>Gramatophora oceanica</v>
      </c>
    </row>
    <row r="60" spans="1:4">
      <c r="A60" t="s">
        <v>2881</v>
      </c>
      <c r="B60">
        <v>1</v>
      </c>
      <c r="C60" t="s">
        <v>4578</v>
      </c>
      <c r="D60" t="str">
        <f>VLOOKUP(C60,'MASTER KEY'!$A$2:$B$2986,2,FALSE)</f>
        <v>Guinardia flaccida</v>
      </c>
    </row>
    <row r="61" spans="1:4">
      <c r="A61" t="s">
        <v>7645</v>
      </c>
      <c r="B61">
        <v>1</v>
      </c>
      <c r="C61" t="s">
        <v>4615</v>
      </c>
      <c r="D61" t="str">
        <f>VLOOKUP(C61,'MASTER KEY'!$A$2:$B$2986,2,FALSE)</f>
        <v>Gymnodinium spp 0024</v>
      </c>
    </row>
    <row r="62" spans="1:4">
      <c r="A62" t="s">
        <v>2990</v>
      </c>
      <c r="B62">
        <v>1</v>
      </c>
      <c r="C62" t="s">
        <v>4724</v>
      </c>
      <c r="D62" t="str">
        <f>VLOOKUP(C62,'MASTER KEY'!$A$2:$B$2986,2,FALSE)</f>
        <v>Katodinium rotundatum</v>
      </c>
    </row>
    <row r="63" spans="1:4">
      <c r="A63" t="s">
        <v>3001</v>
      </c>
      <c r="B63">
        <v>1</v>
      </c>
      <c r="C63" t="s">
        <v>4745</v>
      </c>
      <c r="D63" t="str">
        <f>VLOOKUP(C63,'MASTER KEY'!$A$2:$B$2986,2,FALSE)</f>
        <v>Leptocylindrus danicus</v>
      </c>
    </row>
    <row r="64" spans="1:4">
      <c r="A64" t="s">
        <v>3009</v>
      </c>
      <c r="B64">
        <v>1</v>
      </c>
      <c r="C64" t="s">
        <v>4757</v>
      </c>
      <c r="D64" t="str">
        <f>VLOOKUP(C64,'MASTER KEY'!$A$2:$B$2986,2,FALSE)</f>
        <v>Licmophora flabellata</v>
      </c>
    </row>
    <row r="65" spans="1:4">
      <c r="A65" t="s">
        <v>5704</v>
      </c>
      <c r="B65">
        <v>1</v>
      </c>
      <c r="C65" t="s">
        <v>4758</v>
      </c>
      <c r="D65" t="str">
        <f>VLOOKUP(C65,'MASTER KEY'!$A$2:$B$2986,2,FALSE)</f>
        <v>Licmophora lyngbei</v>
      </c>
    </row>
    <row r="66" spans="1:4">
      <c r="A66" t="s">
        <v>3011</v>
      </c>
      <c r="B66">
        <v>1</v>
      </c>
      <c r="C66" t="s">
        <v>4759</v>
      </c>
      <c r="D66" t="str">
        <f>VLOOKUP(C66,'MASTER KEY'!$A$2:$B$2986,2,FALSE)</f>
        <v>Licmophora paradoxa</v>
      </c>
    </row>
    <row r="67" spans="1:4">
      <c r="A67" t="s">
        <v>3027</v>
      </c>
      <c r="B67">
        <v>1</v>
      </c>
      <c r="C67" t="s">
        <v>4786</v>
      </c>
      <c r="D67" t="str">
        <f>VLOOKUP(C67,'MASTER KEY'!$A$2:$B$2986,2,FALSE)</f>
        <v>Mastogloia cocconeiformis</v>
      </c>
    </row>
    <row r="68" spans="1:4">
      <c r="A68" t="s">
        <v>7532</v>
      </c>
      <c r="B68">
        <v>1</v>
      </c>
      <c r="C68" t="s">
        <v>4819</v>
      </c>
      <c r="D68" t="str">
        <f>VLOOKUP(C68,'MASTER KEY'!$A$2:$B$2986,2,FALSE)</f>
        <v>Mesoporos perforatus</v>
      </c>
    </row>
    <row r="69" spans="1:4">
      <c r="A69" t="s">
        <v>3060</v>
      </c>
      <c r="B69">
        <v>1</v>
      </c>
      <c r="C69" t="s">
        <v>4840</v>
      </c>
      <c r="D69" t="str">
        <f>VLOOKUP(C69,'MASTER KEY'!$A$2:$B$2986,2,FALSE)</f>
        <v>Navicula cf. tripunctata</v>
      </c>
    </row>
    <row r="70" spans="1:4">
      <c r="A70" t="s">
        <v>3062</v>
      </c>
      <c r="B70">
        <v>1</v>
      </c>
      <c r="C70" t="s">
        <v>4842</v>
      </c>
      <c r="D70" t="str">
        <f>VLOOKUP(C70,'MASTER KEY'!$A$2:$B$2986,2,FALSE)</f>
        <v>Navicula confervacea</v>
      </c>
    </row>
    <row r="71" spans="1:4">
      <c r="A71" t="s">
        <v>3064</v>
      </c>
      <c r="B71">
        <v>1</v>
      </c>
      <c r="C71" t="s">
        <v>4844</v>
      </c>
      <c r="D71" t="str">
        <f>VLOOKUP(C71,'MASTER KEY'!$A$2:$B$2986,2,FALSE)</f>
        <v>Navicula punctata</v>
      </c>
    </row>
    <row r="72" spans="1:4">
      <c r="A72" t="s">
        <v>3065</v>
      </c>
      <c r="B72">
        <v>1</v>
      </c>
      <c r="C72" t="s">
        <v>4845</v>
      </c>
      <c r="D72" t="str">
        <f>VLOOKUP(C72,'MASTER KEY'!$A$2:$B$2986,2,FALSE)</f>
        <v>Navicula robertsiana</v>
      </c>
    </row>
    <row r="73" spans="1:4">
      <c r="A73" t="s">
        <v>8973</v>
      </c>
      <c r="B73">
        <v>1</v>
      </c>
      <c r="C73" t="s">
        <v>4885</v>
      </c>
      <c r="D73" t="str">
        <f>VLOOKUP(C73,'MASTER KEY'!$A$2:$B$2986,2,FALSE)</f>
        <v>Navicula spp 0039</v>
      </c>
    </row>
    <row r="74" spans="1:4">
      <c r="A74" t="s">
        <v>3106</v>
      </c>
      <c r="B74">
        <v>1</v>
      </c>
      <c r="C74" t="s">
        <v>4891</v>
      </c>
      <c r="D74" t="str">
        <f>VLOOKUP(C74,'MASTER KEY'!$A$2:$B$2986,2,FALSE)</f>
        <v>Navicula transitans</v>
      </c>
    </row>
    <row r="75" spans="1:4">
      <c r="A75" t="s">
        <v>3112</v>
      </c>
      <c r="B75">
        <v>1</v>
      </c>
      <c r="C75" t="s">
        <v>4900</v>
      </c>
      <c r="D75" t="str">
        <f>VLOOKUP(C75,'MASTER KEY'!$A$2:$B$2986,2,FALSE)</f>
        <v>Nitzschia bilobata</v>
      </c>
    </row>
    <row r="76" spans="1:4">
      <c r="A76" t="s">
        <v>3118</v>
      </c>
      <c r="B76">
        <v>1</v>
      </c>
      <c r="C76" t="s">
        <v>4909</v>
      </c>
      <c r="D76" t="str">
        <f>VLOOKUP(C76,'MASTER KEY'!$A$2:$B$2986,2,FALSE)</f>
        <v>Nitzschia longissima</v>
      </c>
    </row>
    <row r="77" spans="1:4">
      <c r="A77" t="s">
        <v>7650</v>
      </c>
      <c r="B77">
        <v>1</v>
      </c>
      <c r="C77" t="s">
        <v>4909</v>
      </c>
      <c r="D77" t="str">
        <f>VLOOKUP(C77,'MASTER KEY'!$A$2:$B$2986,2,FALSE)</f>
        <v>Nitzschia longissima</v>
      </c>
    </row>
    <row r="78" spans="1:4">
      <c r="A78" t="s">
        <v>3120</v>
      </c>
      <c r="B78">
        <v>1</v>
      </c>
      <c r="C78" t="s">
        <v>4912</v>
      </c>
      <c r="D78" t="str">
        <f>VLOOKUP(C78,'MASTER KEY'!$A$2:$B$2986,2,FALSE)</f>
        <v>Nitzschia punctata</v>
      </c>
    </row>
    <row r="79" spans="1:4">
      <c r="A79" t="s">
        <v>5513</v>
      </c>
      <c r="B79">
        <v>1</v>
      </c>
      <c r="C79" t="s">
        <v>4967</v>
      </c>
      <c r="D79" t="str">
        <f>VLOOKUP(C79,'MASTER KEY'!$A$2:$B$2986,2,FALSE)</f>
        <v>Nitzschia spp 0051</v>
      </c>
    </row>
    <row r="80" spans="1:4">
      <c r="A80" t="s">
        <v>3183</v>
      </c>
      <c r="B80">
        <v>1</v>
      </c>
      <c r="C80" t="s">
        <v>4979</v>
      </c>
      <c r="D80" t="str">
        <f>VLOOKUP(C80,'MASTER KEY'!$A$2:$B$2986,2,FALSE)</f>
        <v>Odontella aurita</v>
      </c>
    </row>
    <row r="81" spans="1:4">
      <c r="A81" t="s">
        <v>3186</v>
      </c>
      <c r="B81">
        <v>1</v>
      </c>
      <c r="C81" t="s">
        <v>4982</v>
      </c>
      <c r="D81" t="str">
        <f>VLOOKUP(C81,'MASTER KEY'!$A$2:$B$2986,2,FALSE)</f>
        <v>Odontella sinensis</v>
      </c>
    </row>
    <row r="82" spans="1:4">
      <c r="A82" t="s">
        <v>3224</v>
      </c>
      <c r="B82">
        <v>1</v>
      </c>
      <c r="C82" t="s">
        <v>5031</v>
      </c>
      <c r="D82" t="str">
        <f>VLOOKUP(C82,'MASTER KEY'!$A$2:$B$2986,2,FALSE)</f>
        <v>Paralia sulcata</v>
      </c>
    </row>
    <row r="83" spans="1:4">
      <c r="A83" t="s">
        <v>8975</v>
      </c>
      <c r="B83">
        <v>1</v>
      </c>
      <c r="C83" t="s">
        <v>5067</v>
      </c>
      <c r="D83" t="str">
        <f>VLOOKUP(C83,'MASTER KEY'!$A$2:$B$2986,2,FALSE)</f>
        <v>Phaeocystis spp 0002</v>
      </c>
    </row>
    <row r="84" spans="1:4">
      <c r="A84" t="s">
        <v>8976</v>
      </c>
      <c r="B84">
        <v>1</v>
      </c>
      <c r="C84" t="s">
        <v>5093</v>
      </c>
      <c r="D84" t="str">
        <f>VLOOKUP(C84,'MASTER KEY'!$A$2:$B$2986,2,FALSE)</f>
        <v>Pinnularia spp 0001</v>
      </c>
    </row>
    <row r="85" spans="1:4">
      <c r="A85" t="s">
        <v>7653</v>
      </c>
      <c r="B85">
        <v>1</v>
      </c>
      <c r="C85" t="s">
        <v>5121</v>
      </c>
      <c r="D85" t="str">
        <f>VLOOKUP(C85,'MASTER KEY'!$A$2:$B$2986,2,FALSE)</f>
        <v>Pleurosigma spp 0002</v>
      </c>
    </row>
    <row r="86" spans="1:4">
      <c r="A86" t="s">
        <v>7655</v>
      </c>
      <c r="B86">
        <v>1</v>
      </c>
      <c r="C86" t="s">
        <v>5195</v>
      </c>
      <c r="D86" t="str">
        <f>VLOOKUP(C86,'MASTER KEY'!$A$2:$B$2986,2,FALSE)</f>
        <v>Prorocentrum compressum</v>
      </c>
    </row>
    <row r="87" spans="1:4">
      <c r="A87" t="s">
        <v>5558</v>
      </c>
      <c r="B87">
        <v>1</v>
      </c>
      <c r="C87" t="s">
        <v>5197</v>
      </c>
      <c r="D87" t="str">
        <f>VLOOKUP(C87,'MASTER KEY'!$A$2:$B$2986,2,FALSE)</f>
        <v>Prorocentrum dentatum</v>
      </c>
    </row>
    <row r="88" spans="1:4">
      <c r="A88" t="s">
        <v>5559</v>
      </c>
      <c r="B88">
        <v>1</v>
      </c>
      <c r="C88" t="s">
        <v>5196</v>
      </c>
      <c r="D88" t="str">
        <f>VLOOKUP(C88,'MASTER KEY'!$A$2:$B$2986,2,FALSE)</f>
        <v>Prorocentrum cordatum</v>
      </c>
    </row>
    <row r="89" spans="1:4">
      <c r="A89" t="s">
        <v>3349</v>
      </c>
      <c r="B89">
        <v>1</v>
      </c>
      <c r="C89" t="s">
        <v>5200</v>
      </c>
      <c r="D89" t="str">
        <f>VLOOKUP(C89,'MASTER KEY'!$A$2:$B$2986,2,FALSE)</f>
        <v>Prorocentrum lima</v>
      </c>
    </row>
    <row r="90" spans="1:4">
      <c r="A90" t="s">
        <v>3351</v>
      </c>
      <c r="B90">
        <v>1</v>
      </c>
      <c r="C90" t="s">
        <v>5202</v>
      </c>
      <c r="D90" t="str">
        <f>VLOOKUP(C90,'MASTER KEY'!$A$2:$B$2986,2,FALSE)</f>
        <v>Prorocentrum micans</v>
      </c>
    </row>
    <row r="91" spans="1:4">
      <c r="A91" t="s">
        <v>5562</v>
      </c>
      <c r="B91">
        <v>1</v>
      </c>
      <c r="C91" t="s">
        <v>5663</v>
      </c>
      <c r="D91" t="str">
        <f>VLOOKUP(C91,'MASTER KEY'!$A$2:$B$2986,2,FALSE)</f>
        <v>Prorocentrum spp 0005</v>
      </c>
    </row>
    <row r="92" spans="1:4">
      <c r="A92" t="s">
        <v>3364</v>
      </c>
      <c r="B92">
        <v>1</v>
      </c>
      <c r="C92" t="s">
        <v>6791</v>
      </c>
      <c r="D92" t="str">
        <f>VLOOKUP(C92,'MASTER KEY'!$A$2:$B$2986,2,FALSE)</f>
        <v>Protoperidinium bipes</v>
      </c>
    </row>
    <row r="93" spans="1:4">
      <c r="A93" t="s">
        <v>7658</v>
      </c>
      <c r="B93">
        <v>1</v>
      </c>
      <c r="C93" t="s">
        <v>6829</v>
      </c>
      <c r="D93" t="str">
        <f>VLOOKUP(C93,'MASTER KEY'!$A$2:$B$2986,2,FALSE)</f>
        <v>Protoperidinium thorianum</v>
      </c>
    </row>
    <row r="94" spans="1:4">
      <c r="A94" t="s">
        <v>3365</v>
      </c>
      <c r="B94">
        <v>1</v>
      </c>
      <c r="C94" t="s">
        <v>6793</v>
      </c>
      <c r="D94" t="str">
        <f>VLOOKUP(C94,'MASTER KEY'!$A$2:$B$2986,2,FALSE)</f>
        <v>Protoperidinium claudicans</v>
      </c>
    </row>
    <row r="95" spans="1:4">
      <c r="A95" t="s">
        <v>7656</v>
      </c>
      <c r="B95">
        <v>1</v>
      </c>
      <c r="C95" t="s">
        <v>6820</v>
      </c>
      <c r="D95" t="str">
        <f>VLOOKUP(C95,'MASTER KEY'!$A$2:$B$2986,2,FALSE)</f>
        <v>Protoperidinium spp 0013</v>
      </c>
    </row>
    <row r="96" spans="1:4">
      <c r="A96" t="s">
        <v>7657</v>
      </c>
      <c r="B96">
        <v>1</v>
      </c>
      <c r="C96" t="s">
        <v>6821</v>
      </c>
      <c r="D96" t="str">
        <f>VLOOKUP(C96,'MASTER KEY'!$A$2:$B$2986,2,FALSE)</f>
        <v>Protoperidinium spp 0014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3482</v>
      </c>
      <c r="B98">
        <v>1</v>
      </c>
      <c r="C98" t="s">
        <v>6937</v>
      </c>
      <c r="D98" t="str">
        <f>VLOOKUP(C98,'MASTER KEY'!$A$2:$B$2986,2,FALSE)</f>
        <v>Rhizosolenia styliformis</v>
      </c>
    </row>
    <row r="99" spans="1:4">
      <c r="A99" t="s">
        <v>3495</v>
      </c>
      <c r="B99">
        <v>1</v>
      </c>
      <c r="C99" t="s">
        <v>6965</v>
      </c>
      <c r="D99" t="str">
        <f>VLOOKUP(C99,'MASTER KEY'!$A$2:$B$2986,2,FALSE)</f>
        <v>Scrippsiella trochoidea</v>
      </c>
    </row>
    <row r="100" spans="1:4">
      <c r="A100" t="s">
        <v>3498</v>
      </c>
      <c r="B100">
        <v>1</v>
      </c>
      <c r="C100" t="s">
        <v>6970</v>
      </c>
      <c r="D100" t="str">
        <f>VLOOKUP(C100,'MASTER KEY'!$A$2:$B$2986,2,FALSE)</f>
        <v>Skeletonema costatum</v>
      </c>
    </row>
    <row r="101" spans="1:4">
      <c r="A101" t="s">
        <v>3519</v>
      </c>
      <c r="B101">
        <v>1</v>
      </c>
      <c r="C101" t="s">
        <v>7003</v>
      </c>
      <c r="D101" t="str">
        <f>VLOOKUP(C101,'MASTER KEY'!$A$2:$B$2986,2,FALSE)</f>
        <v>Striatella unipunctata</v>
      </c>
    </row>
    <row r="102" spans="1:4">
      <c r="A102" t="s">
        <v>8978</v>
      </c>
      <c r="B102">
        <v>1</v>
      </c>
      <c r="C102" t="s">
        <v>7005</v>
      </c>
      <c r="D102" t="str">
        <f>VLOOKUP(C102,'MASTER KEY'!$A$2:$B$2986,2,FALSE)</f>
        <v>Surirella fastuosa</v>
      </c>
    </row>
    <row r="103" spans="1:4">
      <c r="A103" t="s">
        <v>7662</v>
      </c>
      <c r="B103">
        <v>1</v>
      </c>
      <c r="C103" t="s">
        <v>7018</v>
      </c>
      <c r="D103" t="str">
        <f>VLOOKUP(C103,'MASTER KEY'!$A$2:$B$2986,2,FALSE)</f>
        <v>Synedra fasciculata</v>
      </c>
    </row>
    <row r="104" spans="1:4">
      <c r="A104" t="s">
        <v>8979</v>
      </c>
      <c r="B104">
        <v>1</v>
      </c>
      <c r="C104" t="s">
        <v>7023</v>
      </c>
      <c r="D104" t="str">
        <f>VLOOKUP(C104,'MASTER KEY'!$A$2:$B$2986,2,FALSE)</f>
        <v>Synedra ulna</v>
      </c>
    </row>
    <row r="105" spans="1:4">
      <c r="A105" t="s">
        <v>8980</v>
      </c>
      <c r="B105">
        <v>1</v>
      </c>
      <c r="C105" t="s">
        <v>7020</v>
      </c>
      <c r="D105" t="str">
        <f>VLOOKUP(C105,'MASTER KEY'!$A$2:$B$2986,2,FALSE)</f>
        <v>Synedra spp 0001</v>
      </c>
    </row>
    <row r="106" spans="1:4">
      <c r="A106" t="s">
        <v>7663</v>
      </c>
      <c r="B106">
        <v>1</v>
      </c>
      <c r="C106" t="s">
        <v>7054</v>
      </c>
      <c r="D106" t="str">
        <f>VLOOKUP(C106,'MASTER KEY'!$A$2:$B$2986,2,FALSE)</f>
        <v>Thalassionema nitzchioides</v>
      </c>
    </row>
    <row r="107" spans="1:4">
      <c r="A107" t="s">
        <v>3544</v>
      </c>
      <c r="B107">
        <v>1</v>
      </c>
      <c r="C107" t="s">
        <v>7053</v>
      </c>
      <c r="D107" t="str">
        <f>VLOOKUP(C107,'MASTER KEY'!$A$2:$B$2986,2,FALSE)</f>
        <v>Thalassionema frauenfeldii</v>
      </c>
    </row>
    <row r="108" spans="1:4">
      <c r="A108" t="s">
        <v>3556</v>
      </c>
      <c r="B108">
        <v>1</v>
      </c>
      <c r="C108" t="s">
        <v>7069</v>
      </c>
      <c r="D108" t="str">
        <f>VLOOKUP(C108,'MASTER KEY'!$A$2:$B$2986,2,FALSE)</f>
        <v>Thalassiosira pseudonana</v>
      </c>
    </row>
    <row r="109" spans="1:4">
      <c r="A109" t="s">
        <v>3579</v>
      </c>
      <c r="B109">
        <v>1</v>
      </c>
      <c r="C109" t="s">
        <v>7096</v>
      </c>
      <c r="D109" t="str">
        <f>VLOOKUP(C109,'MASTER KEY'!$A$2:$B$2986,2,FALSE)</f>
        <v>Toxarium undulatum</v>
      </c>
    </row>
    <row r="110" spans="1:4">
      <c r="A110" t="s">
        <v>3592</v>
      </c>
      <c r="B110">
        <v>1</v>
      </c>
      <c r="C110" t="s">
        <v>7117</v>
      </c>
      <c r="D110" t="str">
        <f>VLOOKUP(C110,'MASTER KEY'!$A$2:$B$2986,2,FALSE)</f>
        <v>Trigonium alternans</v>
      </c>
    </row>
    <row r="111" spans="1:4">
      <c r="A111" t="s">
        <v>8984</v>
      </c>
      <c r="B111">
        <v>1</v>
      </c>
      <c r="C111" t="s">
        <v>4149</v>
      </c>
      <c r="D111" t="str">
        <f>VLOOKUP(C111,'MASTER KEY'!$A$2:$B$2986,2,FALSE)</f>
        <v>Chrysophyte spp 0001</v>
      </c>
    </row>
    <row r="112" spans="1:4">
      <c r="A112" t="s">
        <v>8983</v>
      </c>
      <c r="B112">
        <v>1</v>
      </c>
      <c r="C112" t="s">
        <v>4343</v>
      </c>
      <c r="D112" t="str">
        <f>VLOOKUP(C112,'MASTER KEY'!$A$2:$B$2986,2,FALSE)</f>
        <v>Dictyochophyte spp 0001</v>
      </c>
    </row>
    <row r="113" spans="1:4">
      <c r="A113" t="s">
        <v>7642</v>
      </c>
      <c r="B113">
        <v>1</v>
      </c>
      <c r="C113" t="s">
        <v>4401</v>
      </c>
      <c r="D113" t="str">
        <f>VLOOKUP(C113,'MASTER KEY'!$A$2:$B$2986,2,FALSE)</f>
        <v>Dinoflagellate spp 0051</v>
      </c>
    </row>
    <row r="114" spans="1:4">
      <c r="A114" t="s">
        <v>8986</v>
      </c>
      <c r="B114">
        <v>1</v>
      </c>
      <c r="C114" t="s">
        <v>6892</v>
      </c>
      <c r="D114" t="str">
        <f>VLOOKUP(C114,'MASTER KEY'!$A$2:$B$2986,2,FALSE)</f>
        <v>Raphidophyte spp 0001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8541-AEE0-442A-8C71-31F80E65B88F}">
  <dimension ref="A1:H11"/>
  <sheetViews>
    <sheetView workbookViewId="0">
      <selection activeCell="D2" sqref="D2"/>
    </sheetView>
  </sheetViews>
  <sheetFormatPr defaultColWidth="8.85546875" defaultRowHeight="15"/>
  <cols>
    <col min="1" max="1" width="20.85546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735-8979-4A3E-8F73-1DACF1448A5B}">
  <dimension ref="A1:H11"/>
  <sheetViews>
    <sheetView workbookViewId="0">
      <selection activeCell="D2" sqref="D2"/>
    </sheetView>
  </sheetViews>
  <sheetFormatPr defaultColWidth="8.85546875" defaultRowHeight="15"/>
  <cols>
    <col min="1" max="1" width="19.425781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07D9-29EB-4464-ABDD-627E77DFA37F}">
  <dimension ref="A1:D120"/>
  <sheetViews>
    <sheetView topLeftCell="A91" workbookViewId="0">
      <selection activeCell="A4" sqref="A4"/>
    </sheetView>
  </sheetViews>
  <sheetFormatPr defaultColWidth="8.85546875" defaultRowHeight="15"/>
  <cols>
    <col min="1" max="1" width="29.8554687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9043</v>
      </c>
      <c r="B16">
        <v>1</v>
      </c>
      <c r="C16" t="s">
        <v>4647</v>
      </c>
      <c r="D16" t="str">
        <f>VLOOKUP(C16,'MASTER KEY'!$A$2:$B$2986,2,FALSE)</f>
        <v>Gyrosigma fasciola</v>
      </c>
    </row>
    <row r="17" spans="1:4">
      <c r="A17" t="s">
        <v>7646</v>
      </c>
      <c r="B17">
        <v>1</v>
      </c>
      <c r="C17" t="s">
        <v>4696</v>
      </c>
      <c r="D17" t="str">
        <f>VLOOKUP(C17,'MASTER KEY'!$A$2:$B$2986,2,FALSE)</f>
        <v>Heterosigma spp 0002</v>
      </c>
    </row>
    <row r="18" spans="1:4">
      <c r="A18" t="s">
        <v>9044</v>
      </c>
      <c r="B18">
        <v>1</v>
      </c>
      <c r="C18" t="s">
        <v>4706</v>
      </c>
      <c r="D18" t="str">
        <f>VLOOKUP(C18,'MASTER KEY'!$A$2:$B$2986,2,FALSE)</f>
        <v>Imatonia spp 0002</v>
      </c>
    </row>
    <row r="19" spans="1:4">
      <c r="A19" t="s">
        <v>9000</v>
      </c>
      <c r="B19">
        <v>1</v>
      </c>
      <c r="C19" t="s">
        <v>4749</v>
      </c>
      <c r="D19" t="str">
        <f>VLOOKUP(C19,'MASTER KEY'!$A$2:$B$2986,2,FALSE)</f>
        <v>Leptocylindrus spp 0002</v>
      </c>
    </row>
    <row r="20" spans="1:4">
      <c r="A20" t="s">
        <v>9001</v>
      </c>
      <c r="B20">
        <v>1</v>
      </c>
      <c r="C20" t="s">
        <v>4761</v>
      </c>
      <c r="D20" t="str">
        <f>VLOOKUP(C20,'MASTER KEY'!$A$2:$B$2986,2,FALSE)</f>
        <v>Licmophora spp 0002</v>
      </c>
    </row>
    <row r="21" spans="1:4">
      <c r="A21" t="s">
        <v>7648</v>
      </c>
      <c r="B21">
        <v>1</v>
      </c>
      <c r="C21" t="s">
        <v>4805</v>
      </c>
      <c r="D21" t="str">
        <f>VLOOKUP(C21,'MASTER KEY'!$A$2:$B$2986,2,FALSE)</f>
        <v>Melosira spp 0002</v>
      </c>
    </row>
    <row r="22" spans="1:4">
      <c r="A22" t="s">
        <v>7651</v>
      </c>
      <c r="B22">
        <v>1</v>
      </c>
      <c r="C22" t="s">
        <v>5002</v>
      </c>
      <c r="D22" t="str">
        <f>VLOOKUP(C22,'MASTER KEY'!$A$2:$B$2986,2,FALSE)</f>
        <v>Oscillatoria spp 0002</v>
      </c>
    </row>
    <row r="23" spans="1:4">
      <c r="A23" t="s">
        <v>9003</v>
      </c>
      <c r="B23">
        <v>1</v>
      </c>
      <c r="C23" t="s">
        <v>5098</v>
      </c>
      <c r="D23" t="str">
        <f>VLOOKUP(C23,'MASTER KEY'!$A$2:$B$2986,2,FALSE)</f>
        <v>Plagiogramma spp 0002</v>
      </c>
    </row>
    <row r="24" spans="1:4">
      <c r="A24" t="s">
        <v>7654</v>
      </c>
      <c r="B24">
        <v>1</v>
      </c>
      <c r="C24" t="s">
        <v>5149</v>
      </c>
      <c r="D24" t="str">
        <f>VLOOKUP(C24,'MASTER KEY'!$A$2:$B$2986,2,FALSE)</f>
        <v>Polykrikos spp 0002</v>
      </c>
    </row>
    <row r="25" spans="1:4">
      <c r="A25" t="s">
        <v>7659</v>
      </c>
      <c r="B25">
        <v>1</v>
      </c>
      <c r="C25" t="s">
        <v>6848</v>
      </c>
      <c r="D25" t="str">
        <f>VLOOKUP(C25,'MASTER KEY'!$A$2:$B$2986,2,FALSE)</f>
        <v>Pseudonitzschia delicatissima</v>
      </c>
    </row>
    <row r="26" spans="1:4">
      <c r="A26" t="s">
        <v>7660</v>
      </c>
      <c r="B26">
        <v>1</v>
      </c>
      <c r="C26" t="s">
        <v>6853</v>
      </c>
      <c r="D26" t="str">
        <f>VLOOKUP(C26,'MASTER KEY'!$A$2:$B$2986,2,FALSE)</f>
        <v>Pseudopedinella tricostata</v>
      </c>
    </row>
    <row r="27" spans="1:4">
      <c r="A27" t="s">
        <v>9005</v>
      </c>
      <c r="B27">
        <v>1</v>
      </c>
      <c r="C27" t="s">
        <v>6865</v>
      </c>
      <c r="D27" t="str">
        <f>VLOOKUP(C27,'MASTER KEY'!$A$2:$B$2986,2,FALSE)</f>
        <v>Pyramimonas spp 0003</v>
      </c>
    </row>
    <row r="28" spans="1:4">
      <c r="A28" t="s">
        <v>9047</v>
      </c>
      <c r="B28">
        <v>1</v>
      </c>
      <c r="C28" t="s">
        <v>6880</v>
      </c>
      <c r="D28" t="str">
        <f>VLOOKUP(C28,'MASTER KEY'!$A$2:$B$2986,2,FALSE)</f>
        <v>Pyrocystis spp 0002</v>
      </c>
    </row>
    <row r="29" spans="1:4">
      <c r="A29" t="s">
        <v>9007</v>
      </c>
      <c r="B29">
        <v>1</v>
      </c>
      <c r="C29" t="s">
        <v>6884</v>
      </c>
      <c r="D29" t="str">
        <f>VLOOKUP(C29,'MASTER KEY'!$A$2:$B$2986,2,FALSE)</f>
        <v>Pyrophacus spp 0002</v>
      </c>
    </row>
    <row r="30" spans="1:4">
      <c r="A30" t="s">
        <v>9008</v>
      </c>
      <c r="B30">
        <v>1</v>
      </c>
      <c r="C30" t="s">
        <v>7042</v>
      </c>
      <c r="D30" t="str">
        <f>VLOOKUP(C30,'MASTER KEY'!$A$2:$B$2986,2,FALSE)</f>
        <v>Tetraselmis spp 0002</v>
      </c>
    </row>
    <row r="31" spans="1:4">
      <c r="A31" t="s">
        <v>9010</v>
      </c>
      <c r="B31">
        <v>1</v>
      </c>
      <c r="C31" t="s">
        <v>7109</v>
      </c>
      <c r="D31" t="str">
        <f>VLOOKUP(C31,'MASTER KEY'!$A$2:$B$2986,2,FALSE)</f>
        <v>Triceratium spp 0002</v>
      </c>
    </row>
    <row r="32" spans="1:4">
      <c r="A32" t="s">
        <v>2457</v>
      </c>
      <c r="B32">
        <v>1</v>
      </c>
      <c r="C32" t="s">
        <v>4045</v>
      </c>
      <c r="D32" t="str">
        <f>VLOOKUP(C32,'MASTER KEY'!$A$2:$B$2986,2,FALSE)</f>
        <v>Chaetoceros socialis</v>
      </c>
    </row>
    <row r="33" spans="1:4">
      <c r="A33" t="s">
        <v>7636</v>
      </c>
      <c r="B33">
        <v>1</v>
      </c>
      <c r="C33" t="s">
        <v>4047</v>
      </c>
      <c r="D33" t="str">
        <f>VLOOKUP(C33,'MASTER KEY'!$A$2:$B$2986,2,FALSE)</f>
        <v>Chaetoceros spp 0002</v>
      </c>
    </row>
    <row r="34" spans="1:4">
      <c r="A34" t="s">
        <v>2534</v>
      </c>
      <c r="B34">
        <v>1</v>
      </c>
      <c r="C34" t="s">
        <v>4154</v>
      </c>
      <c r="D34" t="str">
        <f>VLOOKUP(C34,'MASTER KEY'!$A$2:$B$2986,2,FALSE)</f>
        <v>Climacodium frauenfeldianum</v>
      </c>
    </row>
    <row r="35" spans="1:4">
      <c r="A35" t="s">
        <v>2547</v>
      </c>
      <c r="B35">
        <v>1</v>
      </c>
      <c r="C35" t="s">
        <v>4175</v>
      </c>
      <c r="D35" t="str">
        <f>VLOOKUP(C35,'MASTER KEY'!$A$2:$B$2986,2,FALSE)</f>
        <v>Cocconeis heteroidea</v>
      </c>
    </row>
    <row r="36" spans="1:4">
      <c r="A36" t="s">
        <v>2549</v>
      </c>
      <c r="B36">
        <v>1</v>
      </c>
      <c r="C36" t="s">
        <v>4177</v>
      </c>
      <c r="D36" t="str">
        <f>VLOOKUP(C36,'MASTER KEY'!$A$2:$B$2986,2,FALSE)</f>
        <v>Cocconeis scutellum</v>
      </c>
    </row>
    <row r="37" spans="1:4">
      <c r="A37" t="s">
        <v>7637</v>
      </c>
      <c r="B37">
        <v>1</v>
      </c>
      <c r="C37" t="s">
        <v>4178</v>
      </c>
      <c r="D37" t="str">
        <f>VLOOKUP(C37,'MASTER KEY'!$A$2:$B$2986,2,FALSE)</f>
        <v>Cocconeis spp 0001</v>
      </c>
    </row>
    <row r="38" spans="1:4">
      <c r="A38" t="s">
        <v>8964</v>
      </c>
      <c r="B38">
        <v>1</v>
      </c>
      <c r="C38" t="s">
        <v>4198</v>
      </c>
      <c r="D38" t="str">
        <f>VLOOKUP(C38,'MASTER KEY'!$A$2:$B$2986,2,FALSE)</f>
        <v>Corethron criophilium</v>
      </c>
    </row>
    <row r="39" spans="1:4">
      <c r="A39" t="s">
        <v>7638</v>
      </c>
      <c r="B39">
        <v>1</v>
      </c>
      <c r="C39" t="s">
        <v>4200</v>
      </c>
      <c r="D39" t="str">
        <f>VLOOKUP(C39,'MASTER KEY'!$A$2:$B$2986,2,FALSE)</f>
        <v>Corethron spp 0001</v>
      </c>
    </row>
    <row r="40" spans="1:4">
      <c r="A40" t="s">
        <v>7639</v>
      </c>
      <c r="B40">
        <v>1</v>
      </c>
      <c r="C40" t="s">
        <v>4213</v>
      </c>
      <c r="D40" t="str">
        <f>VLOOKUP(C40,'MASTER KEY'!$A$2:$B$2986,2,FALSE)</f>
        <v>Coscinodiscus spp 0001</v>
      </c>
    </row>
    <row r="41" spans="1:4">
      <c r="A41" t="s">
        <v>7647</v>
      </c>
      <c r="B41">
        <v>1</v>
      </c>
      <c r="C41" t="s">
        <v>4698</v>
      </c>
      <c r="D41" t="str">
        <f>VLOOKUP(C41,'MASTER KEY'!$A$2:$B$2986,2,FALSE)</f>
        <v>Hillea marina</v>
      </c>
    </row>
    <row r="42" spans="1:4">
      <c r="A42" t="s">
        <v>7640</v>
      </c>
      <c r="B42">
        <v>1</v>
      </c>
      <c r="C42" t="s">
        <v>4251</v>
      </c>
      <c r="D42" t="str">
        <f>VLOOKUP(C42,'MASTER KEY'!$A$2:$B$2986,2,FALSE)</f>
        <v>Cryptophyta spp 0002</v>
      </c>
    </row>
    <row r="43" spans="1:4">
      <c r="A43" t="s">
        <v>8965</v>
      </c>
      <c r="B43">
        <v>1</v>
      </c>
      <c r="C43" t="s">
        <v>4252</v>
      </c>
      <c r="D43" t="str">
        <f>VLOOKUP(C43,'MASTER KEY'!$A$2:$B$2986,2,FALSE)</f>
        <v>Cryptophyta spp 0003</v>
      </c>
    </row>
    <row r="44" spans="1:4">
      <c r="A44" t="s">
        <v>2644</v>
      </c>
      <c r="B44">
        <v>1</v>
      </c>
      <c r="C44" t="s">
        <v>4296</v>
      </c>
      <c r="D44" t="str">
        <f>VLOOKUP(C44,'MASTER KEY'!$A$2:$B$2986,2,FALSE)</f>
        <v>Cylindrotheca closterium</v>
      </c>
    </row>
    <row r="45" spans="1:4">
      <c r="A45" t="s">
        <v>2646</v>
      </c>
      <c r="B45">
        <v>1</v>
      </c>
      <c r="C45" t="s">
        <v>4299</v>
      </c>
      <c r="D45" t="str">
        <f>VLOOKUP(C45,'MASTER KEY'!$A$2:$B$2986,2,FALSE)</f>
        <v>Cymatopleura elliptica</v>
      </c>
    </row>
    <row r="46" spans="1:4">
      <c r="A46" t="s">
        <v>9033</v>
      </c>
      <c r="B46">
        <v>1</v>
      </c>
      <c r="C46" t="s">
        <v>4303</v>
      </c>
      <c r="D46" t="str">
        <f>VLOOKUP(C46,'MASTER KEY'!$A$2:$B$2986,2,FALSE)</f>
        <v>Cymbella spp 0001</v>
      </c>
    </row>
    <row r="47" spans="1:4">
      <c r="A47" t="s">
        <v>7579</v>
      </c>
      <c r="B47">
        <v>1</v>
      </c>
      <c r="C47" t="s">
        <v>4317</v>
      </c>
      <c r="D47" t="str">
        <f>VLOOKUP(C47,'MASTER KEY'!$A$2:$B$2986,2,FALSE)</f>
        <v>Dactyliosolen spp 0001</v>
      </c>
    </row>
    <row r="48" spans="1:4">
      <c r="A48" t="s">
        <v>2679</v>
      </c>
      <c r="B48">
        <v>1</v>
      </c>
      <c r="C48" t="s">
        <v>4336</v>
      </c>
      <c r="D48" t="str">
        <f>VLOOKUP(C48,'MASTER KEY'!$A$2:$B$2986,2,FALSE)</f>
        <v>Dictyocha fibula</v>
      </c>
    </row>
    <row r="49" spans="1:4">
      <c r="A49" t="s">
        <v>2680</v>
      </c>
      <c r="B49">
        <v>1</v>
      </c>
      <c r="C49" t="s">
        <v>4337</v>
      </c>
      <c r="D49" t="str">
        <f>VLOOKUP(C49,'MASTER KEY'!$A$2:$B$2986,2,FALSE)</f>
        <v>Dictyocha octonaria</v>
      </c>
    </row>
    <row r="50" spans="1:4">
      <c r="A50" t="s">
        <v>7641</v>
      </c>
      <c r="B50">
        <v>1</v>
      </c>
      <c r="C50" t="s">
        <v>4339</v>
      </c>
      <c r="D50" t="str">
        <f>VLOOKUP(C50,'MASTER KEY'!$A$2:$B$2986,2,FALSE)</f>
        <v>Dictyocha spp 0001</v>
      </c>
    </row>
    <row r="51" spans="1:4">
      <c r="A51" t="s">
        <v>2744</v>
      </c>
      <c r="B51">
        <v>1</v>
      </c>
      <c r="C51" t="s">
        <v>4404</v>
      </c>
      <c r="D51" t="str">
        <f>VLOOKUP(C51,'MASTER KEY'!$A$2:$B$2986,2,FALSE)</f>
        <v>Dinophysis caudata</v>
      </c>
    </row>
    <row r="52" spans="1:4">
      <c r="A52" t="s">
        <v>8967</v>
      </c>
      <c r="B52">
        <v>1</v>
      </c>
      <c r="C52" t="s">
        <v>4402</v>
      </c>
      <c r="D52" t="str">
        <f>VLOOKUP(C52,'MASTER KEY'!$A$2:$B$2986,2,FALSE)</f>
        <v>Dinophysis acuminata</v>
      </c>
    </row>
    <row r="53" spans="1:4">
      <c r="A53" t="s">
        <v>8968</v>
      </c>
      <c r="B53">
        <v>1</v>
      </c>
      <c r="C53" t="s">
        <v>4411</v>
      </c>
      <c r="D53" t="str">
        <f>VLOOKUP(C53,'MASTER KEY'!$A$2:$B$2986,2,FALSE)</f>
        <v>Dinophysis spp 0001</v>
      </c>
    </row>
    <row r="54" spans="1:4">
      <c r="A54" t="s">
        <v>8969</v>
      </c>
      <c r="B54">
        <v>1</v>
      </c>
      <c r="C54" t="s">
        <v>4423</v>
      </c>
      <c r="D54" t="str">
        <f>VLOOKUP(C54,'MASTER KEY'!$A$2:$B$2986,2,FALSE)</f>
        <v>Diploneis didyma</v>
      </c>
    </row>
    <row r="55" spans="1:4">
      <c r="A55" t="s">
        <v>2760</v>
      </c>
      <c r="B55">
        <v>1</v>
      </c>
      <c r="C55" t="s">
        <v>4422</v>
      </c>
      <c r="D55" t="str">
        <f>VLOOKUP(C55,'MASTER KEY'!$A$2:$B$2986,2,FALSE)</f>
        <v>Diploneis chersonensis</v>
      </c>
    </row>
    <row r="56" spans="1:4">
      <c r="A56" t="s">
        <v>2762</v>
      </c>
      <c r="B56">
        <v>1</v>
      </c>
      <c r="C56" t="s">
        <v>4424</v>
      </c>
      <c r="D56" t="str">
        <f>VLOOKUP(C56,'MASTER KEY'!$A$2:$B$2986,2,FALSE)</f>
        <v>Diploneis ovalis</v>
      </c>
    </row>
    <row r="57" spans="1:4">
      <c r="A57" t="s">
        <v>7643</v>
      </c>
      <c r="B57">
        <v>1</v>
      </c>
      <c r="C57" t="s">
        <v>4426</v>
      </c>
      <c r="D57" t="str">
        <f>VLOOKUP(C57,'MASTER KEY'!$A$2:$B$2986,2,FALSE)</f>
        <v>Diploneis spp 0001</v>
      </c>
    </row>
    <row r="58" spans="1:4">
      <c r="A58" t="s">
        <v>7508</v>
      </c>
      <c r="B58">
        <v>1</v>
      </c>
      <c r="C58" t="s">
        <v>4438</v>
      </c>
      <c r="D58" t="str">
        <f>VLOOKUP(C58,'MASTER KEY'!$A$2:$B$2986,2,FALSE)</f>
        <v>Diploneis vacillans</v>
      </c>
    </row>
    <row r="59" spans="1:4">
      <c r="A59" t="s">
        <v>2796</v>
      </c>
      <c r="B59">
        <v>1</v>
      </c>
      <c r="C59" t="s">
        <v>4473</v>
      </c>
      <c r="D59" t="str">
        <f>VLOOKUP(C59,'MASTER KEY'!$A$2:$B$2986,2,FALSE)</f>
        <v>Eucampia cornuta</v>
      </c>
    </row>
    <row r="60" spans="1:4">
      <c r="A60" t="s">
        <v>7644</v>
      </c>
      <c r="B60">
        <v>1</v>
      </c>
      <c r="C60" t="s">
        <v>4490</v>
      </c>
      <c r="D60" t="str">
        <f>VLOOKUP(C60,'MASTER KEY'!$A$2:$B$2986,2,FALSE)</f>
        <v>Euglena spp 0001</v>
      </c>
    </row>
    <row r="61" spans="1:4">
      <c r="A61" t="s">
        <v>2875</v>
      </c>
      <c r="B61">
        <v>1</v>
      </c>
      <c r="C61" t="s">
        <v>4571</v>
      </c>
      <c r="D61" t="str">
        <f>VLOOKUP(C61,'MASTER KEY'!$A$2:$B$2986,2,FALSE)</f>
        <v>Gramatophora oceanica</v>
      </c>
    </row>
    <row r="62" spans="1:4">
      <c r="A62" t="s">
        <v>2881</v>
      </c>
      <c r="B62">
        <v>1</v>
      </c>
      <c r="C62" t="s">
        <v>4578</v>
      </c>
      <c r="D62" t="str">
        <f>VLOOKUP(C62,'MASTER KEY'!$A$2:$B$2986,2,FALSE)</f>
        <v>Guinardia flaccida</v>
      </c>
    </row>
    <row r="63" spans="1:4">
      <c r="A63" t="s">
        <v>7645</v>
      </c>
      <c r="B63">
        <v>1</v>
      </c>
      <c r="C63" t="s">
        <v>4615</v>
      </c>
      <c r="D63" t="str">
        <f>VLOOKUP(C63,'MASTER KEY'!$A$2:$B$2986,2,FALSE)</f>
        <v>Gymnodinium spp 0024</v>
      </c>
    </row>
    <row r="64" spans="1:4">
      <c r="A64" t="s">
        <v>9035</v>
      </c>
      <c r="B64">
        <v>1</v>
      </c>
      <c r="C64" t="s">
        <v>4669</v>
      </c>
      <c r="D64" t="str">
        <f>VLOOKUP(C64,'MASTER KEY'!$A$2:$B$2986,2,FALSE)</f>
        <v>Hemialus spp 0001</v>
      </c>
    </row>
    <row r="65" spans="1:4">
      <c r="A65" t="s">
        <v>2990</v>
      </c>
      <c r="B65">
        <v>1</v>
      </c>
      <c r="C65" t="s">
        <v>4724</v>
      </c>
      <c r="D65" t="str">
        <f>VLOOKUP(C65,'MASTER KEY'!$A$2:$B$2986,2,FALSE)</f>
        <v>Katodinium rotundatum</v>
      </c>
    </row>
    <row r="66" spans="1:4">
      <c r="A66" t="s">
        <v>3001</v>
      </c>
      <c r="B66">
        <v>1</v>
      </c>
      <c r="C66" t="s">
        <v>4745</v>
      </c>
      <c r="D66" t="str">
        <f>VLOOKUP(C66,'MASTER KEY'!$A$2:$B$2986,2,FALSE)</f>
        <v>Leptocylindrus danicus</v>
      </c>
    </row>
    <row r="67" spans="1:4">
      <c r="A67" t="s">
        <v>3009</v>
      </c>
      <c r="B67">
        <v>1</v>
      </c>
      <c r="C67" t="s">
        <v>4757</v>
      </c>
      <c r="D67" t="str">
        <f>VLOOKUP(C67,'MASTER KEY'!$A$2:$B$2986,2,FALSE)</f>
        <v>Licmophora flabellata</v>
      </c>
    </row>
    <row r="68" spans="1:4">
      <c r="A68" t="s">
        <v>5704</v>
      </c>
      <c r="B68">
        <v>1</v>
      </c>
      <c r="C68" t="s">
        <v>4758</v>
      </c>
      <c r="D68" t="str">
        <f>VLOOKUP(C68,'MASTER KEY'!$A$2:$B$2986,2,FALSE)</f>
        <v>Licmophora lyngbei</v>
      </c>
    </row>
    <row r="69" spans="1:4">
      <c r="A69" t="s">
        <v>3011</v>
      </c>
      <c r="B69">
        <v>1</v>
      </c>
      <c r="C69" t="s">
        <v>4759</v>
      </c>
      <c r="D69" t="str">
        <f>VLOOKUP(C69,'MASTER KEY'!$A$2:$B$2986,2,FALSE)</f>
        <v>Licmophora paradoxa</v>
      </c>
    </row>
    <row r="70" spans="1:4">
      <c r="A70" t="s">
        <v>3027</v>
      </c>
      <c r="B70">
        <v>1</v>
      </c>
      <c r="C70" t="s">
        <v>4786</v>
      </c>
      <c r="D70" t="str">
        <f>VLOOKUP(C70,'MASTER KEY'!$A$2:$B$2986,2,FALSE)</f>
        <v>Mastogloia cocconeiformis</v>
      </c>
    </row>
    <row r="71" spans="1:4">
      <c r="A71" t="s">
        <v>7532</v>
      </c>
      <c r="B71">
        <v>1</v>
      </c>
      <c r="C71" t="s">
        <v>4819</v>
      </c>
      <c r="D71" t="str">
        <f>VLOOKUP(C71,'MASTER KEY'!$A$2:$B$2986,2,FALSE)</f>
        <v>Mesoporos perforatus</v>
      </c>
    </row>
    <row r="72" spans="1:4">
      <c r="A72" t="s">
        <v>3060</v>
      </c>
      <c r="B72">
        <v>1</v>
      </c>
      <c r="C72" t="s">
        <v>4840</v>
      </c>
      <c r="D72" t="str">
        <f>VLOOKUP(C72,'MASTER KEY'!$A$2:$B$2986,2,FALSE)</f>
        <v>Navicula cf. tripunctata</v>
      </c>
    </row>
    <row r="73" spans="1:4">
      <c r="A73" t="s">
        <v>3062</v>
      </c>
      <c r="B73">
        <v>1</v>
      </c>
      <c r="C73" t="s">
        <v>4842</v>
      </c>
      <c r="D73" t="str">
        <f>VLOOKUP(C73,'MASTER KEY'!$A$2:$B$2986,2,FALSE)</f>
        <v>Navicula confervacea</v>
      </c>
    </row>
    <row r="74" spans="1:4">
      <c r="A74" t="s">
        <v>3063</v>
      </c>
      <c r="B74">
        <v>1</v>
      </c>
      <c r="C74" t="s">
        <v>4843</v>
      </c>
      <c r="D74" t="str">
        <f>VLOOKUP(C74,'MASTER KEY'!$A$2:$B$2986,2,FALSE)</f>
        <v>Navicula distans</v>
      </c>
    </row>
    <row r="75" spans="1:4">
      <c r="A75" t="s">
        <v>3065</v>
      </c>
      <c r="B75">
        <v>1</v>
      </c>
      <c r="C75" t="s">
        <v>4845</v>
      </c>
      <c r="D75" t="str">
        <f>VLOOKUP(C75,'MASTER KEY'!$A$2:$B$2986,2,FALSE)</f>
        <v>Navicula robertsiana</v>
      </c>
    </row>
    <row r="76" spans="1:4">
      <c r="A76" t="s">
        <v>8973</v>
      </c>
      <c r="B76">
        <v>1</v>
      </c>
      <c r="C76" t="s">
        <v>4885</v>
      </c>
      <c r="D76" t="str">
        <f>VLOOKUP(C76,'MASTER KEY'!$A$2:$B$2986,2,FALSE)</f>
        <v>Navicula spp 0039</v>
      </c>
    </row>
    <row r="77" spans="1:4">
      <c r="A77" t="s">
        <v>3106</v>
      </c>
      <c r="B77">
        <v>1</v>
      </c>
      <c r="C77" t="s">
        <v>4891</v>
      </c>
      <c r="D77" t="str">
        <f>VLOOKUP(C77,'MASTER KEY'!$A$2:$B$2986,2,FALSE)</f>
        <v>Navicula transitans</v>
      </c>
    </row>
    <row r="78" spans="1:4">
      <c r="A78" t="s">
        <v>3112</v>
      </c>
      <c r="B78">
        <v>1</v>
      </c>
      <c r="C78" t="s">
        <v>4900</v>
      </c>
      <c r="D78" t="str">
        <f>VLOOKUP(C78,'MASTER KEY'!$A$2:$B$2986,2,FALSE)</f>
        <v>Nitzschia bilobata</v>
      </c>
    </row>
    <row r="79" spans="1:4">
      <c r="A79" t="s">
        <v>3118</v>
      </c>
      <c r="B79">
        <v>1</v>
      </c>
      <c r="C79" t="s">
        <v>4909</v>
      </c>
      <c r="D79" t="str">
        <f>VLOOKUP(C79,'MASTER KEY'!$A$2:$B$2986,2,FALSE)</f>
        <v>Nitzschia longissima</v>
      </c>
    </row>
    <row r="80" spans="1:4">
      <c r="A80" t="s">
        <v>7650</v>
      </c>
      <c r="B80">
        <v>1</v>
      </c>
      <c r="C80" t="s">
        <v>4909</v>
      </c>
      <c r="D80" t="str">
        <f>VLOOKUP(C80,'MASTER KEY'!$A$2:$B$2986,2,FALSE)</f>
        <v>Nitzschia longissima</v>
      </c>
    </row>
    <row r="81" spans="1:4">
      <c r="A81" t="s">
        <v>3120</v>
      </c>
      <c r="B81">
        <v>1</v>
      </c>
      <c r="C81" t="s">
        <v>4912</v>
      </c>
      <c r="D81" t="str">
        <f>VLOOKUP(C81,'MASTER KEY'!$A$2:$B$2986,2,FALSE)</f>
        <v>Nitzschia punctata</v>
      </c>
    </row>
    <row r="82" spans="1:4">
      <c r="A82" t="s">
        <v>5513</v>
      </c>
      <c r="B82">
        <v>1</v>
      </c>
      <c r="C82" t="s">
        <v>4968</v>
      </c>
      <c r="D82" t="str">
        <f>VLOOKUP(C82,'MASTER KEY'!$A$2:$B$2986,2,FALSE)</f>
        <v>Nitzschia spp 0052</v>
      </c>
    </row>
    <row r="83" spans="1:4">
      <c r="A83" t="s">
        <v>3183</v>
      </c>
      <c r="B83">
        <v>1</v>
      </c>
      <c r="C83" t="s">
        <v>4979</v>
      </c>
      <c r="D83" t="str">
        <f>VLOOKUP(C83,'MASTER KEY'!$A$2:$B$2986,2,FALSE)</f>
        <v>Odontella aurita</v>
      </c>
    </row>
    <row r="84" spans="1:4">
      <c r="A84" t="s">
        <v>3186</v>
      </c>
      <c r="B84">
        <v>1</v>
      </c>
      <c r="C84" t="s">
        <v>4982</v>
      </c>
      <c r="D84" t="str">
        <f>VLOOKUP(C84,'MASTER KEY'!$A$2:$B$2986,2,FALSE)</f>
        <v>Odontella sinensis</v>
      </c>
    </row>
    <row r="85" spans="1:4">
      <c r="A85" t="s">
        <v>3224</v>
      </c>
      <c r="B85">
        <v>1</v>
      </c>
      <c r="C85" t="s">
        <v>5031</v>
      </c>
      <c r="D85" t="str">
        <f>VLOOKUP(C85,'MASTER KEY'!$A$2:$B$2986,2,FALSE)</f>
        <v>Paralia sulcata</v>
      </c>
    </row>
    <row r="86" spans="1:4">
      <c r="A86" t="s">
        <v>8975</v>
      </c>
      <c r="B86">
        <v>1</v>
      </c>
      <c r="C86" t="s">
        <v>5067</v>
      </c>
      <c r="D86" t="str">
        <f>VLOOKUP(C86,'MASTER KEY'!$A$2:$B$2986,2,FALSE)</f>
        <v>Phaeocystis spp 0002</v>
      </c>
    </row>
    <row r="87" spans="1:4">
      <c r="A87" t="s">
        <v>8976</v>
      </c>
      <c r="B87">
        <v>1</v>
      </c>
      <c r="C87" t="s">
        <v>5093</v>
      </c>
      <c r="D87" t="str">
        <f>VLOOKUP(C87,'MASTER KEY'!$A$2:$B$2986,2,FALSE)</f>
        <v>Pinnularia spp 0001</v>
      </c>
    </row>
    <row r="88" spans="1:4">
      <c r="A88" t="s">
        <v>7653</v>
      </c>
      <c r="B88">
        <v>1</v>
      </c>
      <c r="C88" t="s">
        <v>5121</v>
      </c>
      <c r="D88" t="str">
        <f>VLOOKUP(C88,'MASTER KEY'!$A$2:$B$2986,2,FALSE)</f>
        <v>Pleurosigma spp 0002</v>
      </c>
    </row>
    <row r="89" spans="1:4">
      <c r="A89" t="s">
        <v>7655</v>
      </c>
      <c r="B89">
        <v>1</v>
      </c>
      <c r="C89" t="s">
        <v>5195</v>
      </c>
      <c r="D89" t="str">
        <f>VLOOKUP(C89,'MASTER KEY'!$A$2:$B$2986,2,FALSE)</f>
        <v>Prorocentrum compressum</v>
      </c>
    </row>
    <row r="90" spans="1:4">
      <c r="A90" t="s">
        <v>5558</v>
      </c>
      <c r="B90">
        <v>1</v>
      </c>
      <c r="C90" t="s">
        <v>5197</v>
      </c>
      <c r="D90" t="str">
        <f>VLOOKUP(C90,'MASTER KEY'!$A$2:$B$2986,2,FALSE)</f>
        <v>Prorocentrum dentatum</v>
      </c>
    </row>
    <row r="91" spans="1:4">
      <c r="A91" t="s">
        <v>5559</v>
      </c>
      <c r="B91">
        <v>1</v>
      </c>
      <c r="C91" t="s">
        <v>5196</v>
      </c>
      <c r="D91" t="str">
        <f>VLOOKUP(C91,'MASTER KEY'!$A$2:$B$2986,2,FALSE)</f>
        <v>Prorocentrum cordatum</v>
      </c>
    </row>
    <row r="92" spans="1:4">
      <c r="A92" t="s">
        <v>3349</v>
      </c>
      <c r="B92">
        <v>1</v>
      </c>
      <c r="C92" t="s">
        <v>5200</v>
      </c>
      <c r="D92" t="str">
        <f>VLOOKUP(C92,'MASTER KEY'!$A$2:$B$2986,2,FALSE)</f>
        <v>Prorocentrum lima</v>
      </c>
    </row>
    <row r="93" spans="1:4">
      <c r="A93" t="s">
        <v>3351</v>
      </c>
      <c r="B93">
        <v>1</v>
      </c>
      <c r="C93" t="s">
        <v>5202</v>
      </c>
      <c r="D93" t="str">
        <f>VLOOKUP(C93,'MASTER KEY'!$A$2:$B$2986,2,FALSE)</f>
        <v>Prorocentrum micans</v>
      </c>
    </row>
    <row r="94" spans="1:4">
      <c r="A94" t="s">
        <v>5562</v>
      </c>
      <c r="B94">
        <v>1</v>
      </c>
      <c r="C94" t="s">
        <v>5663</v>
      </c>
      <c r="D94" t="str">
        <f>VLOOKUP(C94,'MASTER KEY'!$A$2:$B$2986,2,FALSE)</f>
        <v>Prorocentrum spp 0005</v>
      </c>
    </row>
    <row r="95" spans="1:4">
      <c r="A95" t="s">
        <v>3364</v>
      </c>
      <c r="B95">
        <v>1</v>
      </c>
      <c r="C95" t="s">
        <v>6791</v>
      </c>
      <c r="D95" t="str">
        <f>VLOOKUP(C95,'MASTER KEY'!$A$2:$B$2986,2,FALSE)</f>
        <v>Protoperidinium bipes</v>
      </c>
    </row>
    <row r="96" spans="1:4">
      <c r="A96" t="s">
        <v>7658</v>
      </c>
      <c r="B96">
        <v>1</v>
      </c>
      <c r="C96" t="s">
        <v>6829</v>
      </c>
      <c r="D96" t="str">
        <f>VLOOKUP(C96,'MASTER KEY'!$A$2:$B$2986,2,FALSE)</f>
        <v>Protoperidinium thorianum</v>
      </c>
    </row>
    <row r="97" spans="1:4">
      <c r="A97" t="s">
        <v>3365</v>
      </c>
      <c r="B97">
        <v>1</v>
      </c>
      <c r="C97" t="s">
        <v>6793</v>
      </c>
      <c r="D97" t="str">
        <f>VLOOKUP(C97,'MASTER KEY'!$A$2:$B$2986,2,FALSE)</f>
        <v>Protoperidinium claudicans</v>
      </c>
    </row>
    <row r="98" spans="1:4">
      <c r="A98" t="s">
        <v>7656</v>
      </c>
      <c r="B98">
        <v>1</v>
      </c>
      <c r="C98" t="s">
        <v>6820</v>
      </c>
      <c r="D98" t="str">
        <f>VLOOKUP(C98,'MASTER KEY'!$A$2:$B$2986,2,FALSE)</f>
        <v>Protoperidinium spp 0013</v>
      </c>
    </row>
    <row r="99" spans="1:4">
      <c r="A99" t="s">
        <v>7657</v>
      </c>
      <c r="B99">
        <v>1</v>
      </c>
      <c r="C99" t="s">
        <v>6821</v>
      </c>
      <c r="D99" t="str">
        <f>VLOOKUP(C99,'MASTER KEY'!$A$2:$B$2986,2,FALSE)</f>
        <v>Protoperidinium spp 0014</v>
      </c>
    </row>
    <row r="100" spans="1:4">
      <c r="A100" t="s">
        <v>3442</v>
      </c>
      <c r="B100">
        <v>1</v>
      </c>
      <c r="C100" t="s">
        <v>6893</v>
      </c>
      <c r="D100" t="str">
        <f>VLOOKUP(C100,'MASTER KEY'!$A$2:$B$2986,2,FALSE)</f>
        <v>Raphoneis amphiceros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8983</v>
      </c>
      <c r="B118">
        <v>1</v>
      </c>
      <c r="C118" t="s">
        <v>4343</v>
      </c>
      <c r="D118" t="str">
        <f>VLOOKUP(C118,'MASTER KEY'!$A$2:$B$2986,2,FALSE)</f>
        <v>Dictyochophyte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8986</v>
      </c>
      <c r="B120">
        <v>1</v>
      </c>
      <c r="C120" t="s">
        <v>6892</v>
      </c>
      <c r="D120" t="str">
        <f>VLOOKUP(C120,'MASTER KEY'!$A$2:$B$2986,2,FALSE)</f>
        <v>Raphidophyte spp 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D30E-0D46-460C-BDE4-1C24B510CDCB}">
  <dimension ref="A1:D133"/>
  <sheetViews>
    <sheetView workbookViewId="0">
      <selection activeCell="G9" sqref="G9"/>
    </sheetView>
  </sheetViews>
  <sheetFormatPr defaultColWidth="8.85546875" defaultRowHeight="15"/>
  <cols>
    <col min="1" max="1" width="13.4257812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2175</v>
      </c>
      <c r="B7">
        <v>1</v>
      </c>
      <c r="C7" t="s">
        <v>3718</v>
      </c>
      <c r="D7" t="str">
        <f>VLOOKUP(C7,'MASTER KEY'!$A$2:$B$2986,2,FALSE)</f>
        <v>Amphora ovalis</v>
      </c>
    </row>
    <row r="8" spans="1:4">
      <c r="A8" t="s">
        <v>5314</v>
      </c>
      <c r="B8">
        <v>1</v>
      </c>
      <c r="C8" t="s">
        <v>3766</v>
      </c>
      <c r="D8" t="str">
        <f>VLOOKUP(C8,'MASTER KEY'!$A$2:$B$2986,2,FALSE)</f>
        <v>Amphora spp 0047</v>
      </c>
    </row>
    <row r="9" spans="1:4">
      <c r="A9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t="s">
        <v>9031</v>
      </c>
      <c r="B10">
        <v>1</v>
      </c>
      <c r="C10" t="s">
        <v>3938</v>
      </c>
      <c r="D10" t="str">
        <f>VLOOKUP(C10,'MASTER KEY'!$A$2:$B$2986,2,FALSE)</f>
        <v>Bacteriastrum delicatulum</v>
      </c>
    </row>
    <row r="11" spans="1:4">
      <c r="A11" t="s">
        <v>2404</v>
      </c>
      <c r="B11">
        <v>1</v>
      </c>
      <c r="C11" t="s">
        <v>3984</v>
      </c>
      <c r="D11" t="str">
        <f>VLOOKUP(C11,'MASTER KEY'!$A$2:$B$2986,2,FALSE)</f>
        <v>Cerataulina pelagica</v>
      </c>
    </row>
    <row r="12" spans="1:4">
      <c r="A12" t="s">
        <v>2414</v>
      </c>
      <c r="B12">
        <v>1</v>
      </c>
      <c r="C12" t="s">
        <v>3995</v>
      </c>
      <c r="D12" t="str">
        <f>VLOOKUP(C12,'MASTER KEY'!$A$2:$B$2986,2,FALSE)</f>
        <v>Ceratium furca</v>
      </c>
    </row>
    <row r="13" spans="1:4">
      <c r="A13" t="s">
        <v>2419</v>
      </c>
      <c r="B13">
        <v>1</v>
      </c>
      <c r="C13" t="s">
        <v>4003</v>
      </c>
      <c r="D13" t="str">
        <f>VLOOKUP(C13,'MASTER KEY'!$A$2:$B$2986,2,FALSE)</f>
        <v>Ceratium trichoceros</v>
      </c>
    </row>
    <row r="14" spans="1:4">
      <c r="A14" t="s">
        <v>9039</v>
      </c>
      <c r="B14">
        <v>1</v>
      </c>
      <c r="C14" t="s">
        <v>4133</v>
      </c>
      <c r="D14" t="str">
        <f>VLOOKUP(C14,'MASTER KEY'!$A$2:$B$2986,2,FALSE)</f>
        <v>Chrysochromulina spp 0001</v>
      </c>
    </row>
    <row r="15" spans="1:4">
      <c r="A15" t="s">
        <v>8993</v>
      </c>
      <c r="B15">
        <v>1</v>
      </c>
      <c r="C15" t="s">
        <v>4301</v>
      </c>
      <c r="D15" t="str">
        <f>VLOOKUP(C15,'MASTER KEY'!$A$2:$B$2986,2,FALSE)</f>
        <v>Cymbella minuta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9042</v>
      </c>
      <c r="B17">
        <v>1</v>
      </c>
      <c r="C17" t="s">
        <v>4471</v>
      </c>
      <c r="D17" t="str">
        <f>VLOOKUP(C17,'MASTER KEY'!$A$2:$B$2986,2,FALSE)</f>
        <v>Epithemia spp 0001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9043</v>
      </c>
      <c r="B19">
        <v>1</v>
      </c>
      <c r="C19" t="s">
        <v>4647</v>
      </c>
      <c r="D19" t="str">
        <f>VLOOKUP(C19,'MASTER KEY'!$A$2:$B$2986,2,FALSE)</f>
        <v>Gyrosigma fasciola</v>
      </c>
    </row>
    <row r="20" spans="1:4">
      <c r="A20" t="s">
        <v>7646</v>
      </c>
      <c r="B20">
        <v>1</v>
      </c>
      <c r="C20" t="s">
        <v>4696</v>
      </c>
      <c r="D20" t="str">
        <f>VLOOKUP(C20,'MASTER KEY'!$A$2:$B$2986,2,FALSE)</f>
        <v>Heterosigma spp 0002</v>
      </c>
    </row>
    <row r="21" spans="1:4">
      <c r="A21" t="s">
        <v>9044</v>
      </c>
      <c r="B21">
        <v>1</v>
      </c>
      <c r="C21" t="s">
        <v>4706</v>
      </c>
      <c r="D21" t="str">
        <f>VLOOKUP(C21,'MASTER KEY'!$A$2:$B$2986,2,FALSE)</f>
        <v>Imatonia spp 0002</v>
      </c>
    </row>
    <row r="22" spans="1:4">
      <c r="A22" t="s">
        <v>9000</v>
      </c>
      <c r="B22">
        <v>1</v>
      </c>
      <c r="C22" t="s">
        <v>4749</v>
      </c>
      <c r="D22" t="str">
        <f>VLOOKUP(C22,'MASTER KEY'!$A$2:$B$2986,2,FALSE)</f>
        <v>Leptocylindrus spp 0002</v>
      </c>
    </row>
    <row r="23" spans="1:4">
      <c r="A23" t="s">
        <v>9001</v>
      </c>
      <c r="B23">
        <v>1</v>
      </c>
      <c r="C23" t="s">
        <v>4761</v>
      </c>
      <c r="D23" t="str">
        <f>VLOOKUP(C23,'MASTER KEY'!$A$2:$B$2986,2,FALSE)</f>
        <v>Licmophora spp 0002</v>
      </c>
    </row>
    <row r="24" spans="1:4">
      <c r="A24" t="s">
        <v>7648</v>
      </c>
      <c r="B24">
        <v>1</v>
      </c>
      <c r="C24" t="s">
        <v>4805</v>
      </c>
      <c r="D24" t="str">
        <f>VLOOKUP(C24,'MASTER KEY'!$A$2:$B$2986,2,FALSE)</f>
        <v>Melosira spp 0002</v>
      </c>
    </row>
    <row r="25" spans="1:4">
      <c r="A25" t="s">
        <v>7651</v>
      </c>
      <c r="B25">
        <v>1</v>
      </c>
      <c r="C25" t="s">
        <v>5002</v>
      </c>
      <c r="D25" t="str">
        <f>VLOOKUP(C25,'MASTER KEY'!$A$2:$B$2986,2,FALSE)</f>
        <v>Oscillatoria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9046</v>
      </c>
      <c r="B29">
        <v>1</v>
      </c>
      <c r="C29" t="s">
        <v>6849</v>
      </c>
      <c r="D29" t="str">
        <f>VLOOKUP(C29,'MASTER KEY'!$A$2:$B$2986,2,FALSE)</f>
        <v>Pseudonitzschia heimii</v>
      </c>
    </row>
    <row r="30" spans="1:4">
      <c r="A30" t="s">
        <v>7660</v>
      </c>
      <c r="B30">
        <v>1</v>
      </c>
      <c r="C30" t="s">
        <v>6853</v>
      </c>
      <c r="D30" t="str">
        <f>VLOOKUP(C30,'MASTER KEY'!$A$2:$B$2986,2,FALSE)</f>
        <v>Pseudopedinella tricostata</v>
      </c>
    </row>
    <row r="31" spans="1:4">
      <c r="A31" t="s">
        <v>9005</v>
      </c>
      <c r="B31">
        <v>1</v>
      </c>
      <c r="C31" t="s">
        <v>6865</v>
      </c>
      <c r="D31" t="str">
        <f>VLOOKUP(C31,'MASTER KEY'!$A$2:$B$2986,2,FALSE)</f>
        <v>Pyramimonas spp 0003</v>
      </c>
    </row>
    <row r="32" spans="1:4">
      <c r="A32" t="s">
        <v>9047</v>
      </c>
      <c r="B32">
        <v>1</v>
      </c>
      <c r="C32" t="s">
        <v>6880</v>
      </c>
      <c r="D32" t="str">
        <f>VLOOKUP(C32,'MASTER KEY'!$A$2:$B$2986,2,FALSE)</f>
        <v>Pyrocystis spp 0002</v>
      </c>
    </row>
    <row r="33" spans="1:4">
      <c r="A33" t="s">
        <v>9007</v>
      </c>
      <c r="B33">
        <v>1</v>
      </c>
      <c r="C33" t="s">
        <v>6884</v>
      </c>
      <c r="D33" t="str">
        <f>VLOOKUP(C33,'MASTER KEY'!$A$2:$B$2986,2,FALSE)</f>
        <v>Pyrophacus spp 0002</v>
      </c>
    </row>
    <row r="34" spans="1:4">
      <c r="A34" t="s">
        <v>9008</v>
      </c>
      <c r="B34">
        <v>1</v>
      </c>
      <c r="C34" t="s">
        <v>7042</v>
      </c>
      <c r="D34" t="str">
        <f>VLOOKUP(C34,'MASTER KEY'!$A$2:$B$2986,2,FALSE)</f>
        <v>Tetraselmis spp 0002</v>
      </c>
    </row>
    <row r="35" spans="1:4">
      <c r="A35" t="s">
        <v>9010</v>
      </c>
      <c r="B35">
        <v>1</v>
      </c>
      <c r="C35" t="s">
        <v>7109</v>
      </c>
      <c r="D35" t="str">
        <f>VLOOKUP(C35,'MASTER KEY'!$A$2:$B$2986,2,FALSE)</f>
        <v>Triceratium spp 0002</v>
      </c>
    </row>
    <row r="36" spans="1:4">
      <c r="A36" t="s">
        <v>2457</v>
      </c>
      <c r="B36">
        <v>1</v>
      </c>
      <c r="C36" t="s">
        <v>4045</v>
      </c>
      <c r="D36" t="str">
        <f>VLOOKUP(C36,'MASTER KEY'!$A$2:$B$2986,2,FALSE)</f>
        <v>Chaetoceros socialis</v>
      </c>
    </row>
    <row r="37" spans="1:4">
      <c r="A37" t="s">
        <v>5362</v>
      </c>
      <c r="B37">
        <v>1</v>
      </c>
      <c r="C37" t="s">
        <v>4095</v>
      </c>
      <c r="D37" t="str">
        <f>VLOOKUP(C37,'MASTER KEY'!$A$2:$B$2986,2,FALSE)</f>
        <v>Chaetoceros spp 0050</v>
      </c>
    </row>
    <row r="38" spans="1:4">
      <c r="A38" t="s">
        <v>2534</v>
      </c>
      <c r="B38">
        <v>1</v>
      </c>
      <c r="C38" t="s">
        <v>4154</v>
      </c>
      <c r="D38" t="str">
        <f>VLOOKUP(C38,'MASTER KEY'!$A$2:$B$2986,2,FALSE)</f>
        <v>Climacodium frauenfeldianum</v>
      </c>
    </row>
    <row r="39" spans="1:4">
      <c r="A39" t="s">
        <v>2547</v>
      </c>
      <c r="B39">
        <v>1</v>
      </c>
      <c r="C39" t="s">
        <v>4175</v>
      </c>
      <c r="D39" t="str">
        <f>VLOOKUP(C39,'MASTER KEY'!$A$2:$B$2986,2,FALSE)</f>
        <v>Cocconeis heteroidea</v>
      </c>
    </row>
    <row r="40" spans="1:4">
      <c r="A40" t="s">
        <v>2549</v>
      </c>
      <c r="B40">
        <v>1</v>
      </c>
      <c r="C40" t="s">
        <v>4177</v>
      </c>
      <c r="D40" t="str">
        <f>VLOOKUP(C40,'MASTER KEY'!$A$2:$B$2986,2,FALSE)</f>
        <v>Cocconeis scutellum</v>
      </c>
    </row>
    <row r="41" spans="1:4">
      <c r="A41" t="s">
        <v>7637</v>
      </c>
      <c r="B41">
        <v>1</v>
      </c>
      <c r="C41" t="s">
        <v>4178</v>
      </c>
      <c r="D41" t="str">
        <f>VLOOKUP(C41,'MASTER KEY'!$A$2:$B$2986,2,FALSE)</f>
        <v>Cocconeis spp 0001</v>
      </c>
    </row>
    <row r="42" spans="1:4">
      <c r="A42" t="s">
        <v>8964</v>
      </c>
      <c r="B42">
        <v>1</v>
      </c>
      <c r="C42" t="s">
        <v>4198</v>
      </c>
      <c r="D42" t="str">
        <f>VLOOKUP(C42,'MASTER KEY'!$A$2:$B$2986,2,FALSE)</f>
        <v>Corethron criophilium</v>
      </c>
    </row>
    <row r="43" spans="1:4">
      <c r="A43" t="s">
        <v>7638</v>
      </c>
      <c r="B43">
        <v>1</v>
      </c>
      <c r="C43" t="s">
        <v>4200</v>
      </c>
      <c r="D43" t="str">
        <f>VLOOKUP(C43,'MASTER KEY'!$A$2:$B$2986,2,FALSE)</f>
        <v>Corethron spp 0001</v>
      </c>
    </row>
    <row r="44" spans="1:4">
      <c r="A44" t="s">
        <v>7639</v>
      </c>
      <c r="B44">
        <v>1</v>
      </c>
      <c r="C44" t="s">
        <v>4213</v>
      </c>
      <c r="D44" t="str">
        <f>VLOOKUP(C44,'MASTER KEY'!$A$2:$B$2986,2,FALSE)</f>
        <v>Coscinodiscus spp 0001</v>
      </c>
    </row>
    <row r="45" spans="1:4">
      <c r="A45" t="s">
        <v>7647</v>
      </c>
      <c r="B45">
        <v>1</v>
      </c>
      <c r="C45" t="s">
        <v>4698</v>
      </c>
      <c r="D45" t="str">
        <f>VLOOKUP(C45,'MASTER KEY'!$A$2:$B$2986,2,FALSE)</f>
        <v>Hillea marina</v>
      </c>
    </row>
    <row r="46" spans="1:4">
      <c r="A46" t="s">
        <v>7640</v>
      </c>
      <c r="B46">
        <v>1</v>
      </c>
      <c r="C46" t="s">
        <v>4251</v>
      </c>
      <c r="D46" t="str">
        <f>VLOOKUP(C46,'MASTER KEY'!$A$2:$B$2986,2,FALSE)</f>
        <v>Cryptophyta spp 0002</v>
      </c>
    </row>
    <row r="47" spans="1:4">
      <c r="A47" t="s">
        <v>8965</v>
      </c>
      <c r="B47">
        <v>1</v>
      </c>
      <c r="C47" t="s">
        <v>4252</v>
      </c>
      <c r="D47" t="str">
        <f>VLOOKUP(C47,'MASTER KEY'!$A$2:$B$2986,2,FALSE)</f>
        <v>Cryptophyta spp 0003</v>
      </c>
    </row>
    <row r="48" spans="1:4">
      <c r="A48" t="s">
        <v>2644</v>
      </c>
      <c r="B48">
        <v>1</v>
      </c>
      <c r="C48" t="s">
        <v>4296</v>
      </c>
      <c r="D48" t="str">
        <f>VLOOKUP(C48,'MASTER KEY'!$A$2:$B$2986,2,FALSE)</f>
        <v>Cylindrotheca closterium</v>
      </c>
    </row>
    <row r="49" spans="1:4">
      <c r="A49" t="s">
        <v>2646</v>
      </c>
      <c r="B49">
        <v>1</v>
      </c>
      <c r="C49" t="s">
        <v>4299</v>
      </c>
      <c r="D49" t="str">
        <f>VLOOKUP(C49,'MASTER KEY'!$A$2:$B$2986,2,FALSE)</f>
        <v>Cymatopleura elliptica</v>
      </c>
    </row>
    <row r="50" spans="1:4">
      <c r="A50" t="s">
        <v>9048</v>
      </c>
      <c r="B50">
        <v>1</v>
      </c>
      <c r="C50" t="s">
        <v>4302</v>
      </c>
      <c r="D50" t="str">
        <f>VLOOKUP(C50,'MASTER KEY'!$A$2:$B$2986,2,FALSE)</f>
        <v>Cymbella naviculiformis</v>
      </c>
    </row>
    <row r="51" spans="1:4">
      <c r="A51" t="s">
        <v>9033</v>
      </c>
      <c r="B51">
        <v>1</v>
      </c>
      <c r="C51" t="s">
        <v>4303</v>
      </c>
      <c r="D51" t="str">
        <f>VLOOKUP(C51,'MASTER KEY'!$A$2:$B$2986,2,FALSE)</f>
        <v>Cymbella spp 0001</v>
      </c>
    </row>
    <row r="52" spans="1:4">
      <c r="A52" t="s">
        <v>9034</v>
      </c>
      <c r="B52">
        <v>1</v>
      </c>
      <c r="C52" t="s">
        <v>4313</v>
      </c>
      <c r="D52" t="str">
        <f>VLOOKUP(C52,'MASTER KEY'!$A$2:$B$2986,2,FALSE)</f>
        <v>Dactyliosolen antarcticus</v>
      </c>
    </row>
    <row r="53" spans="1:4">
      <c r="A53" t="s">
        <v>2662</v>
      </c>
      <c r="B53">
        <v>1</v>
      </c>
      <c r="C53" t="s">
        <v>4316</v>
      </c>
      <c r="D53" t="str">
        <f>VLOOKUP(C53,'MASTER KEY'!$A$2:$B$2986,2,FALSE)</f>
        <v>Dactyliosolen phuketensis</v>
      </c>
    </row>
    <row r="54" spans="1:4">
      <c r="A54" t="s">
        <v>2679</v>
      </c>
      <c r="B54">
        <v>1</v>
      </c>
      <c r="C54" t="s">
        <v>4336</v>
      </c>
      <c r="D54" t="str">
        <f>VLOOKUP(C54,'MASTER KEY'!$A$2:$B$2986,2,FALSE)</f>
        <v>Dictyocha fibula</v>
      </c>
    </row>
    <row r="55" spans="1:4">
      <c r="A55" t="s">
        <v>2680</v>
      </c>
      <c r="B55">
        <v>1</v>
      </c>
      <c r="C55" t="s">
        <v>4337</v>
      </c>
      <c r="D55" t="str">
        <f>VLOOKUP(C55,'MASTER KEY'!$A$2:$B$2986,2,FALSE)</f>
        <v>Dictyocha octonaria</v>
      </c>
    </row>
    <row r="56" spans="1:4">
      <c r="A56" t="s">
        <v>7641</v>
      </c>
      <c r="B56">
        <v>1</v>
      </c>
      <c r="C56" t="s">
        <v>4339</v>
      </c>
      <c r="D56" t="str">
        <f>VLOOKUP(C56,'MASTER KEY'!$A$2:$B$2986,2,FALSE)</f>
        <v>Dictyocha spp 0001</v>
      </c>
    </row>
    <row r="57" spans="1:4">
      <c r="A57" t="s">
        <v>2744</v>
      </c>
      <c r="B57">
        <v>1</v>
      </c>
      <c r="C57" t="s">
        <v>4404</v>
      </c>
      <c r="D57" t="str">
        <f>VLOOKUP(C57,'MASTER KEY'!$A$2:$B$2986,2,FALSE)</f>
        <v>Dinophysis caudata</v>
      </c>
    </row>
    <row r="58" spans="1:4">
      <c r="A58" t="s">
        <v>8967</v>
      </c>
      <c r="B58">
        <v>1</v>
      </c>
      <c r="C58" t="s">
        <v>4402</v>
      </c>
      <c r="D58" t="str">
        <f>VLOOKUP(C58,'MASTER KEY'!$A$2:$B$2986,2,FALSE)</f>
        <v>Dinophysis acuminata</v>
      </c>
    </row>
    <row r="59" spans="1:4">
      <c r="A59" t="s">
        <v>8968</v>
      </c>
      <c r="B59">
        <v>1</v>
      </c>
      <c r="C59" t="s">
        <v>4411</v>
      </c>
      <c r="D59" t="str">
        <f>VLOOKUP(C59,'MASTER KEY'!$A$2:$B$2986,2,FALSE)</f>
        <v>Dinophysis spp 0001</v>
      </c>
    </row>
    <row r="60" spans="1:4">
      <c r="A60" t="s">
        <v>8969</v>
      </c>
      <c r="B60">
        <v>1</v>
      </c>
      <c r="C60" t="s">
        <v>4423</v>
      </c>
      <c r="D60" t="str">
        <f>VLOOKUP(C60,'MASTER KEY'!$A$2:$B$2986,2,FALSE)</f>
        <v>Diploneis didyma</v>
      </c>
    </row>
    <row r="61" spans="1:4">
      <c r="A61" t="s">
        <v>2760</v>
      </c>
      <c r="B61">
        <v>1</v>
      </c>
      <c r="C61" t="s">
        <v>4422</v>
      </c>
      <c r="D61" t="str">
        <f>VLOOKUP(C61,'MASTER KEY'!$A$2:$B$2986,2,FALSE)</f>
        <v>Diploneis chersonensis</v>
      </c>
    </row>
    <row r="62" spans="1:4">
      <c r="A62" t="s">
        <v>2762</v>
      </c>
      <c r="B62">
        <v>1</v>
      </c>
      <c r="C62" t="s">
        <v>4424</v>
      </c>
      <c r="D62" t="str">
        <f>VLOOKUP(C62,'MASTER KEY'!$A$2:$B$2986,2,FALSE)</f>
        <v>Diploneis ovalis</v>
      </c>
    </row>
    <row r="63" spans="1:4">
      <c r="A63" t="s">
        <v>7643</v>
      </c>
      <c r="B63">
        <v>1</v>
      </c>
      <c r="C63" t="s">
        <v>4426</v>
      </c>
      <c r="D63" t="str">
        <f>VLOOKUP(C63,'MASTER KEY'!$A$2:$B$2986,2,FALSE)</f>
        <v>Diploneis spp 0001</v>
      </c>
    </row>
    <row r="64" spans="1:4">
      <c r="A64" t="s">
        <v>7508</v>
      </c>
      <c r="B64">
        <v>1</v>
      </c>
      <c r="C64" t="s">
        <v>4438</v>
      </c>
      <c r="D64" t="str">
        <f>VLOOKUP(C64,'MASTER KEY'!$A$2:$B$2986,2,FALSE)</f>
        <v>Diploneis vacillans</v>
      </c>
    </row>
    <row r="65" spans="1:4">
      <c r="A65" t="s">
        <v>2796</v>
      </c>
      <c r="B65">
        <v>1</v>
      </c>
      <c r="C65" t="s">
        <v>4473</v>
      </c>
      <c r="D65" t="str">
        <f>VLOOKUP(C65,'MASTER KEY'!$A$2:$B$2986,2,FALSE)</f>
        <v>Eucampia cornuta</v>
      </c>
    </row>
    <row r="66" spans="1:4">
      <c r="A66" t="s">
        <v>7644</v>
      </c>
      <c r="B66">
        <v>1</v>
      </c>
      <c r="C66" t="s">
        <v>4490</v>
      </c>
      <c r="D66" t="str">
        <f>VLOOKUP(C66,'MASTER KEY'!$A$2:$B$2986,2,FALSE)</f>
        <v>Euglena spp 0001</v>
      </c>
    </row>
    <row r="67" spans="1:4">
      <c r="A67" t="s">
        <v>2875</v>
      </c>
      <c r="B67">
        <v>1</v>
      </c>
      <c r="C67" t="s">
        <v>4571</v>
      </c>
      <c r="D67" t="str">
        <f>VLOOKUP(C67,'MASTER KEY'!$A$2:$B$2986,2,FALSE)</f>
        <v>Gramatophora oceanica</v>
      </c>
    </row>
    <row r="68" spans="1:4">
      <c r="A68" t="s">
        <v>2881</v>
      </c>
      <c r="B68">
        <v>1</v>
      </c>
      <c r="C68" t="s">
        <v>4578</v>
      </c>
      <c r="D68" t="str">
        <f>VLOOKUP(C68,'MASTER KEY'!$A$2:$B$2986,2,FALSE)</f>
        <v>Guinardia flaccida</v>
      </c>
    </row>
    <row r="69" spans="1:4">
      <c r="A69" t="s">
        <v>7645</v>
      </c>
      <c r="B69">
        <v>1</v>
      </c>
      <c r="C69" t="s">
        <v>4615</v>
      </c>
      <c r="D69" t="str">
        <f>VLOOKUP(C69,'MASTER KEY'!$A$2:$B$2986,2,FALSE)</f>
        <v>Gymnodinium spp 0024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3011</v>
      </c>
      <c r="B75">
        <v>1</v>
      </c>
      <c r="C75" t="s">
        <v>4759</v>
      </c>
      <c r="D75" t="str">
        <f>VLOOKUP(C75,'MASTER KEY'!$A$2:$B$2986,2,FALSE)</f>
        <v>Licmophora paradoxa</v>
      </c>
    </row>
    <row r="76" spans="1:4">
      <c r="A76" t="s">
        <v>3027</v>
      </c>
      <c r="B76">
        <v>1</v>
      </c>
      <c r="C76" t="s">
        <v>4786</v>
      </c>
      <c r="D76" t="str">
        <f>VLOOKUP(C76,'MASTER KEY'!$A$2:$B$2986,2,FALSE)</f>
        <v>Mastogloia cocconeiformis</v>
      </c>
    </row>
    <row r="77" spans="1:4">
      <c r="A77" t="s">
        <v>3029</v>
      </c>
      <c r="B77">
        <v>1</v>
      </c>
      <c r="C77" t="s">
        <v>4788</v>
      </c>
      <c r="D77" t="str">
        <f>VLOOKUP(C77,'MASTER KEY'!$A$2:$B$2986,2,FALSE)</f>
        <v>Mastogloia fimbriata</v>
      </c>
    </row>
    <row r="78" spans="1:4">
      <c r="A78" t="s">
        <v>3040</v>
      </c>
      <c r="B78">
        <v>1</v>
      </c>
      <c r="C78" t="s">
        <v>4801</v>
      </c>
      <c r="D78" t="str">
        <f>VLOOKUP(C78,'MASTER KEY'!$A$2:$B$2986,2,FALSE)</f>
        <v>Mastoneis biformis</v>
      </c>
    </row>
    <row r="79" spans="1:4">
      <c r="A79" t="s">
        <v>7532</v>
      </c>
      <c r="B79">
        <v>1</v>
      </c>
      <c r="C79" t="s">
        <v>4819</v>
      </c>
      <c r="D79" t="str">
        <f>VLOOKUP(C79,'MASTER KEY'!$A$2:$B$2986,2,FALSE)</f>
        <v>Mesoporos perforatus</v>
      </c>
    </row>
    <row r="80" spans="1:4">
      <c r="A80" t="s">
        <v>3060</v>
      </c>
      <c r="B80">
        <v>1</v>
      </c>
      <c r="C80" t="s">
        <v>4840</v>
      </c>
      <c r="D80" t="str">
        <f>VLOOKUP(C80,'MASTER KEY'!$A$2:$B$2986,2,FALSE)</f>
        <v>Navicula cf. tripunctata</v>
      </c>
    </row>
    <row r="81" spans="1:4">
      <c r="A81" t="s">
        <v>3062</v>
      </c>
      <c r="B81">
        <v>1</v>
      </c>
      <c r="C81" t="s">
        <v>4842</v>
      </c>
      <c r="D81" t="str">
        <f>VLOOKUP(C81,'MASTER KEY'!$A$2:$B$2986,2,FALSE)</f>
        <v>Navicula confervacea</v>
      </c>
    </row>
    <row r="82" spans="1:4">
      <c r="A82" t="s">
        <v>3063</v>
      </c>
      <c r="B82">
        <v>1</v>
      </c>
      <c r="C82" t="s">
        <v>4843</v>
      </c>
      <c r="D82" t="str">
        <f>VLOOKUP(C82,'MASTER KEY'!$A$2:$B$2986,2,FALSE)</f>
        <v>Navicula distans</v>
      </c>
    </row>
    <row r="83" spans="1:4">
      <c r="A83" t="s">
        <v>3065</v>
      </c>
      <c r="B83">
        <v>1</v>
      </c>
      <c r="C83" t="s">
        <v>4845</v>
      </c>
      <c r="D83" t="str">
        <f>VLOOKUP(C83,'MASTER KEY'!$A$2:$B$2986,2,FALSE)</f>
        <v>Navicula robertsiana</v>
      </c>
    </row>
    <row r="84" spans="1:4">
      <c r="A84" t="s">
        <v>8973</v>
      </c>
      <c r="B84">
        <v>1</v>
      </c>
      <c r="C84" t="s">
        <v>4885</v>
      </c>
      <c r="D84" t="str">
        <f>VLOOKUP(C84,'MASTER KEY'!$A$2:$B$2986,2,FALSE)</f>
        <v>Navicula spp 0039</v>
      </c>
    </row>
    <row r="85" spans="1:4">
      <c r="A85" t="s">
        <v>3106</v>
      </c>
      <c r="B85">
        <v>1</v>
      </c>
      <c r="C85" t="s">
        <v>4891</v>
      </c>
      <c r="D85" t="str">
        <f>VLOOKUP(C85,'MASTER KEY'!$A$2:$B$2986,2,FALSE)</f>
        <v>Navicula transitans</v>
      </c>
    </row>
    <row r="86" spans="1:4">
      <c r="A86" t="s">
        <v>3107</v>
      </c>
      <c r="B86">
        <v>1</v>
      </c>
      <c r="C86" t="s">
        <v>4892</v>
      </c>
      <c r="D86" t="str">
        <f>VLOOKUP(C86,'MASTER KEY'!$A$2:$B$2986,2,FALSE)</f>
        <v>Navicula tuscula</v>
      </c>
    </row>
    <row r="87" spans="1:4">
      <c r="A87" t="s">
        <v>3112</v>
      </c>
      <c r="B87">
        <v>1</v>
      </c>
      <c r="C87" t="s">
        <v>4900</v>
      </c>
      <c r="D87" t="str">
        <f>VLOOKUP(C87,'MASTER KEY'!$A$2:$B$2986,2,FALSE)</f>
        <v>Nitzschia bilobata</v>
      </c>
    </row>
    <row r="88" spans="1:4">
      <c r="A88" t="s">
        <v>3118</v>
      </c>
      <c r="B88">
        <v>1</v>
      </c>
      <c r="C88" t="s">
        <v>4909</v>
      </c>
      <c r="D88" t="str">
        <f>VLOOKUP(C88,'MASTER KEY'!$A$2:$B$2986,2,FALSE)</f>
        <v>Nitzschia longissima</v>
      </c>
    </row>
    <row r="89" spans="1:4">
      <c r="A89" t="s">
        <v>7650</v>
      </c>
      <c r="B89">
        <v>1</v>
      </c>
      <c r="C89" t="s">
        <v>4909</v>
      </c>
      <c r="D89" t="str">
        <f>VLOOKUP(C89,'MASTER KEY'!$A$2:$B$2986,2,FALSE)</f>
        <v>Nitzschia longissima</v>
      </c>
    </row>
    <row r="90" spans="1:4">
      <c r="A90" t="s">
        <v>3120</v>
      </c>
      <c r="B90">
        <v>1</v>
      </c>
      <c r="C90" t="s">
        <v>4912</v>
      </c>
      <c r="D90" t="str">
        <f>VLOOKUP(C90,'MASTER KEY'!$A$2:$B$2986,2,FALSE)</f>
        <v>Nitzschia punctata</v>
      </c>
    </row>
    <row r="91" spans="1:4">
      <c r="A91" t="s">
        <v>5513</v>
      </c>
      <c r="B91">
        <v>1</v>
      </c>
      <c r="C91" t="s">
        <v>4969</v>
      </c>
      <c r="D91" t="str">
        <f>VLOOKUP(C91,'MASTER KEY'!$A$2:$B$2986,2,FALSE)</f>
        <v>Nitzschia spp 0053</v>
      </c>
    </row>
    <row r="92" spans="1:4">
      <c r="A92" t="s">
        <v>3183</v>
      </c>
      <c r="B92">
        <v>1</v>
      </c>
      <c r="C92" t="s">
        <v>4979</v>
      </c>
      <c r="D92" t="str">
        <f>VLOOKUP(C92,'MASTER KEY'!$A$2:$B$2986,2,FALSE)</f>
        <v>Odontella aurita</v>
      </c>
    </row>
    <row r="93" spans="1:4">
      <c r="A93" t="s">
        <v>3186</v>
      </c>
      <c r="B93">
        <v>1</v>
      </c>
      <c r="C93" t="s">
        <v>4982</v>
      </c>
      <c r="D93" t="str">
        <f>VLOOKUP(C93,'MASTER KEY'!$A$2:$B$2986,2,FALSE)</f>
        <v>Odontella sinensis</v>
      </c>
    </row>
    <row r="94" spans="1:4">
      <c r="A94" t="s">
        <v>3224</v>
      </c>
      <c r="B94">
        <v>1</v>
      </c>
      <c r="C94" t="s">
        <v>5031</v>
      </c>
      <c r="D94" t="str">
        <f>VLOOKUP(C94,'MASTER KEY'!$A$2:$B$2986,2,FALSE)</f>
        <v>Paralia sulcata</v>
      </c>
    </row>
    <row r="95" spans="1:4">
      <c r="A95" t="s">
        <v>8975</v>
      </c>
      <c r="B95">
        <v>1</v>
      </c>
      <c r="C95" t="s">
        <v>5067</v>
      </c>
      <c r="D95" t="str">
        <f>VLOOKUP(C95,'MASTER KEY'!$A$2:$B$2986,2,FALSE)</f>
        <v>Phaeocystis spp 0002</v>
      </c>
    </row>
    <row r="96" spans="1:4">
      <c r="A96" t="s">
        <v>8976</v>
      </c>
      <c r="B96">
        <v>1</v>
      </c>
      <c r="C96" t="s">
        <v>5093</v>
      </c>
      <c r="D96" t="str">
        <f>VLOOKUP(C96,'MASTER KEY'!$A$2:$B$2986,2,FALSE)</f>
        <v>Pinnularia spp 0001</v>
      </c>
    </row>
    <row r="97" spans="1:4">
      <c r="A97" t="s">
        <v>7653</v>
      </c>
      <c r="B97">
        <v>1</v>
      </c>
      <c r="C97" t="s">
        <v>5121</v>
      </c>
      <c r="D97" t="str">
        <f>VLOOKUP(C97,'MASTER KEY'!$A$2:$B$2986,2,FALSE)</f>
        <v>Pleurosigma spp 0002</v>
      </c>
    </row>
    <row r="98" spans="1:4">
      <c r="A98" t="s">
        <v>7655</v>
      </c>
      <c r="B98">
        <v>1</v>
      </c>
      <c r="C98" t="s">
        <v>5195</v>
      </c>
      <c r="D98" t="str">
        <f>VLOOKUP(C98,'MASTER KEY'!$A$2:$B$2986,2,FALSE)</f>
        <v>Prorocentrum compressum</v>
      </c>
    </row>
    <row r="99" spans="1:4">
      <c r="A99" t="s">
        <v>5558</v>
      </c>
      <c r="B99">
        <v>1</v>
      </c>
      <c r="C99" t="s">
        <v>5197</v>
      </c>
      <c r="D99" t="str">
        <f>VLOOKUP(C99,'MASTER KEY'!$A$2:$B$2986,2,FALSE)</f>
        <v>Prorocentrum dentatum</v>
      </c>
    </row>
    <row r="100" spans="1:4">
      <c r="A100" t="s">
        <v>5559</v>
      </c>
      <c r="B100">
        <v>1</v>
      </c>
      <c r="C100" t="s">
        <v>5196</v>
      </c>
      <c r="D100" t="str">
        <f>VLOOKUP(C100,'MASTER KEY'!$A$2:$B$2986,2,FALSE)</f>
        <v>Prorocentrum cordatum</v>
      </c>
    </row>
    <row r="101" spans="1:4">
      <c r="A101" t="s">
        <v>3349</v>
      </c>
      <c r="B101">
        <v>1</v>
      </c>
      <c r="C101" t="s">
        <v>5200</v>
      </c>
      <c r="D101" t="str">
        <f>VLOOKUP(C101,'MASTER KEY'!$A$2:$B$2986,2,FALSE)</f>
        <v>Prorocentrum lima</v>
      </c>
    </row>
    <row r="102" spans="1:4">
      <c r="A102" t="s">
        <v>3351</v>
      </c>
      <c r="B102">
        <v>1</v>
      </c>
      <c r="C102" t="s">
        <v>5202</v>
      </c>
      <c r="D102" t="str">
        <f>VLOOKUP(C102,'MASTER KEY'!$A$2:$B$2986,2,FALSE)</f>
        <v>Prorocentrum micans</v>
      </c>
    </row>
    <row r="103" spans="1:4">
      <c r="A103" t="s">
        <v>5562</v>
      </c>
      <c r="B103">
        <v>1</v>
      </c>
      <c r="C103" t="s">
        <v>5663</v>
      </c>
      <c r="D103" t="str">
        <f>VLOOKUP(C103,'MASTER KEY'!$A$2:$B$2986,2,FALSE)</f>
        <v>Prorocentrum spp 0005</v>
      </c>
    </row>
    <row r="104" spans="1:4">
      <c r="A104" t="s">
        <v>3364</v>
      </c>
      <c r="B104">
        <v>1</v>
      </c>
      <c r="C104" t="s">
        <v>6791</v>
      </c>
      <c r="D104" t="str">
        <f>VLOOKUP(C104,'MASTER KEY'!$A$2:$B$2986,2,FALSE)</f>
        <v>Protoperidinium bipes</v>
      </c>
    </row>
    <row r="105" spans="1:4">
      <c r="A105" t="s">
        <v>7658</v>
      </c>
      <c r="B105">
        <v>1</v>
      </c>
      <c r="C105" t="s">
        <v>6829</v>
      </c>
      <c r="D105" t="str">
        <f>VLOOKUP(C105,'MASTER KEY'!$A$2:$B$2986,2,FALSE)</f>
        <v>Protoperidinium thorianum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7656</v>
      </c>
      <c r="B107">
        <v>1</v>
      </c>
      <c r="C107" t="s">
        <v>6820</v>
      </c>
      <c r="D107" t="str">
        <f>VLOOKUP(C107,'MASTER KEY'!$A$2:$B$2986,2,FALSE)</f>
        <v>Protoperidinium spp 0013</v>
      </c>
    </row>
    <row r="108" spans="1:4">
      <c r="A108" t="s">
        <v>7657</v>
      </c>
      <c r="B108">
        <v>1</v>
      </c>
      <c r="C108" t="s">
        <v>6821</v>
      </c>
      <c r="D108" t="str">
        <f>VLOOKUP(C108,'MASTER KEY'!$A$2:$B$2986,2,FALSE)</f>
        <v>Protoperidinium spp 0014</v>
      </c>
    </row>
    <row r="109" spans="1:4">
      <c r="A109" t="s">
        <v>3442</v>
      </c>
      <c r="B109">
        <v>1</v>
      </c>
      <c r="C109" t="s">
        <v>6893</v>
      </c>
      <c r="D109" t="str">
        <f>VLOOKUP(C109,'MASTER KEY'!$A$2:$B$2986,2,FALSE)</f>
        <v>Raphoneis amphiceros</v>
      </c>
    </row>
    <row r="110" spans="1:4">
      <c r="A110" t="s">
        <v>3459</v>
      </c>
      <c r="B110">
        <v>1</v>
      </c>
      <c r="C110" t="s">
        <v>6913</v>
      </c>
      <c r="D110" t="str">
        <f>VLOOKUP(C110,'MASTER KEY'!$A$2:$B$2986,2,FALSE)</f>
        <v>Rhizosolenia imbricata</v>
      </c>
    </row>
    <row r="111" spans="1:4">
      <c r="A111" t="s">
        <v>3461</v>
      </c>
      <c r="B111">
        <v>1</v>
      </c>
      <c r="C111" t="s">
        <v>6915</v>
      </c>
      <c r="D111" t="str">
        <f>VLOOKUP(C111,'MASTER KEY'!$A$2:$B$2986,2,FALSE)</f>
        <v>Rhizosolenia robusta</v>
      </c>
    </row>
    <row r="112" spans="1:4">
      <c r="A112" t="s">
        <v>3462</v>
      </c>
      <c r="B112">
        <v>1</v>
      </c>
      <c r="C112" t="s">
        <v>6916</v>
      </c>
      <c r="D112" t="str">
        <f>VLOOKUP(C112,'MASTER KEY'!$A$2:$B$2986,2,FALSE)</f>
        <v>Rhizosolenia setigera</v>
      </c>
    </row>
    <row r="113" spans="1:4">
      <c r="A113" t="s">
        <v>8977</v>
      </c>
      <c r="B113">
        <v>1</v>
      </c>
      <c r="C113" t="s">
        <v>6919</v>
      </c>
      <c r="D113" t="str">
        <f>VLOOKUP(C113,'MASTER KEY'!$A$2:$B$2986,2,FALSE)</f>
        <v>Rhizosolenia spp 0001</v>
      </c>
    </row>
    <row r="114" spans="1:4">
      <c r="A114" t="s">
        <v>3482</v>
      </c>
      <c r="B114">
        <v>1</v>
      </c>
      <c r="C114" t="s">
        <v>6937</v>
      </c>
      <c r="D114" t="str">
        <f>VLOOKUP(C114,'MASTER KEY'!$A$2:$B$2986,2,FALSE)</f>
        <v>Rhizosolenia styliformis</v>
      </c>
    </row>
    <row r="115" spans="1:4">
      <c r="A115" t="s">
        <v>3485</v>
      </c>
      <c r="B115">
        <v>1</v>
      </c>
      <c r="C115" t="s">
        <v>6944</v>
      </c>
      <c r="D115" t="str">
        <f>VLOOKUP(C115,'MASTER KEY'!$A$2:$B$2986,2,FALSE)</f>
        <v>Richelia intracellularis</v>
      </c>
    </row>
    <row r="116" spans="1:4">
      <c r="A116" t="s">
        <v>3495</v>
      </c>
      <c r="B116">
        <v>1</v>
      </c>
      <c r="C116" t="s">
        <v>6965</v>
      </c>
      <c r="D116" t="str">
        <f>VLOOKUP(C116,'MASTER KEY'!$A$2:$B$2986,2,FALSE)</f>
        <v>Scrippsiella trochoidea</v>
      </c>
    </row>
    <row r="117" spans="1:4">
      <c r="A117" t="s">
        <v>3498</v>
      </c>
      <c r="B117">
        <v>1</v>
      </c>
      <c r="C117" t="s">
        <v>6970</v>
      </c>
      <c r="D117" t="str">
        <f>VLOOKUP(C117,'MASTER KEY'!$A$2:$B$2986,2,FALSE)</f>
        <v>Skeletonema costatum</v>
      </c>
    </row>
    <row r="118" spans="1:4">
      <c r="A118" t="s">
        <v>3519</v>
      </c>
      <c r="B118">
        <v>1</v>
      </c>
      <c r="C118" t="s">
        <v>7003</v>
      </c>
      <c r="D118" t="str">
        <f>VLOOKUP(C118,'MASTER KEY'!$A$2:$B$2986,2,FALSE)</f>
        <v>Striatella unipunctata</v>
      </c>
    </row>
    <row r="119" spans="1:4">
      <c r="A119" t="s">
        <v>8978</v>
      </c>
      <c r="B119">
        <v>1</v>
      </c>
      <c r="C119" t="s">
        <v>7005</v>
      </c>
      <c r="D119" t="str">
        <f>VLOOKUP(C119,'MASTER KEY'!$A$2:$B$2986,2,FALSE)</f>
        <v>Surirella fastuosa</v>
      </c>
    </row>
    <row r="120" spans="1:4">
      <c r="A120" t="s">
        <v>9037</v>
      </c>
      <c r="B120">
        <v>1</v>
      </c>
      <c r="C120" t="s">
        <v>7007</v>
      </c>
      <c r="D120" t="str">
        <f>VLOOKUP(C120,'MASTER KEY'!$A$2:$B$2986,2,FALSE)</f>
        <v>Surirella spp 0001</v>
      </c>
    </row>
    <row r="121" spans="1:4">
      <c r="A121" t="s">
        <v>8979</v>
      </c>
      <c r="B121">
        <v>1</v>
      </c>
      <c r="C121" t="s">
        <v>7023</v>
      </c>
      <c r="D121" t="str">
        <f>VLOOKUP(C121,'MASTER KEY'!$A$2:$B$2986,2,FALSE)</f>
        <v>Synedra ulna</v>
      </c>
    </row>
    <row r="122" spans="1:4">
      <c r="A122" t="s">
        <v>3527</v>
      </c>
      <c r="B122">
        <v>1</v>
      </c>
      <c r="C122" t="s">
        <v>7018</v>
      </c>
      <c r="D122" t="str">
        <f>VLOOKUP(C122,'MASTER KEY'!$A$2:$B$2986,2,FALSE)</f>
        <v>Synedra fasciculata</v>
      </c>
    </row>
    <row r="123" spans="1:4">
      <c r="A123" t="s">
        <v>3528</v>
      </c>
      <c r="B123">
        <v>1</v>
      </c>
      <c r="C123" t="s">
        <v>7019</v>
      </c>
      <c r="D123" t="str">
        <f>VLOOKUP(C123,'MASTER KEY'!$A$2:$B$2986,2,FALSE)</f>
        <v>Synedra formosa</v>
      </c>
    </row>
    <row r="124" spans="1:4">
      <c r="A124" t="s">
        <v>5603</v>
      </c>
      <c r="B124">
        <v>1</v>
      </c>
      <c r="C124" t="s">
        <v>7020</v>
      </c>
      <c r="D124" t="str">
        <f>VLOOKUP(C124,'MASTER KEY'!$A$2:$B$2986,2,FALSE)</f>
        <v>Synedra spp 0001</v>
      </c>
    </row>
    <row r="125" spans="1:4">
      <c r="A125" t="s">
        <v>7663</v>
      </c>
      <c r="B125">
        <v>1</v>
      </c>
      <c r="C125" t="s">
        <v>7054</v>
      </c>
      <c r="D125" t="str">
        <f>VLOOKUP(C125,'MASTER KEY'!$A$2:$B$2986,2,FALSE)</f>
        <v>Thalassionema nitzchioides</v>
      </c>
    </row>
    <row r="126" spans="1:4">
      <c r="A126" t="s">
        <v>3544</v>
      </c>
      <c r="B126">
        <v>1</v>
      </c>
      <c r="C126" t="s">
        <v>7053</v>
      </c>
      <c r="D126" t="str">
        <f>VLOOKUP(C126,'MASTER KEY'!$A$2:$B$2986,2,FALSE)</f>
        <v>Thalassionema frauenfeldii</v>
      </c>
    </row>
    <row r="127" spans="1:4">
      <c r="A127" t="s">
        <v>3556</v>
      </c>
      <c r="B127">
        <v>1</v>
      </c>
      <c r="C127" t="s">
        <v>7069</v>
      </c>
      <c r="D127" t="str">
        <f>VLOOKUP(C127,'MASTER KEY'!$A$2:$B$2986,2,FALSE)</f>
        <v>Thalassiosira pseudonana</v>
      </c>
    </row>
    <row r="128" spans="1:4">
      <c r="A128" t="s">
        <v>3579</v>
      </c>
      <c r="B128">
        <v>1</v>
      </c>
      <c r="C128" t="s">
        <v>7096</v>
      </c>
      <c r="D128" t="str">
        <f>VLOOKUP(C128,'MASTER KEY'!$A$2:$B$2986,2,FALSE)</f>
        <v>Toxarium undulatum</v>
      </c>
    </row>
    <row r="129" spans="1:4">
      <c r="A129" t="s">
        <v>3592</v>
      </c>
      <c r="B129">
        <v>1</v>
      </c>
      <c r="C129" t="s">
        <v>7117</v>
      </c>
      <c r="D129" t="str">
        <f>VLOOKUP(C129,'MASTER KEY'!$A$2:$B$2986,2,FALSE)</f>
        <v>Trigonium alternans</v>
      </c>
    </row>
    <row r="130" spans="1:4">
      <c r="A130" t="s">
        <v>8984</v>
      </c>
      <c r="B130">
        <v>1</v>
      </c>
      <c r="C130" t="s">
        <v>4149</v>
      </c>
      <c r="D130" t="str">
        <f>VLOOKUP(C130,'MASTER KEY'!$A$2:$B$2986,2,FALSE)</f>
        <v>Chrysophyte spp 0001</v>
      </c>
    </row>
    <row r="131" spans="1:4">
      <c r="A131" t="s">
        <v>8983</v>
      </c>
      <c r="B131">
        <v>1</v>
      </c>
      <c r="C131" t="s">
        <v>4343</v>
      </c>
      <c r="D131" t="str">
        <f>VLOOKUP(C131,'MASTER KEY'!$A$2:$B$2986,2,FALSE)</f>
        <v>Dictyochophyte spp 0001</v>
      </c>
    </row>
    <row r="132" spans="1:4">
      <c r="A132" t="s">
        <v>7642</v>
      </c>
      <c r="B132">
        <v>1</v>
      </c>
      <c r="C132" t="s">
        <v>4401</v>
      </c>
      <c r="D132" t="str">
        <f>VLOOKUP(C132,'MASTER KEY'!$A$2:$B$2986,2,FALSE)</f>
        <v>Dinoflagellate spp 0051</v>
      </c>
    </row>
    <row r="133" spans="1:4">
      <c r="A133" t="s">
        <v>8986</v>
      </c>
      <c r="B133">
        <v>1</v>
      </c>
      <c r="C133" t="s">
        <v>6892</v>
      </c>
      <c r="D133" t="str">
        <f>VLOOKUP(C133,'MASTER KEY'!$A$2:$B$2986,2,FALSE)</f>
        <v>Raphidophyte spp 0001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818-DA06-498D-83E6-B4BD6A6F4689}">
  <dimension ref="A1:M11"/>
  <sheetViews>
    <sheetView workbookViewId="0">
      <selection activeCell="G14" sqref="G14"/>
    </sheetView>
  </sheetViews>
  <sheetFormatPr defaultColWidth="8.85546875" defaultRowHeight="15"/>
  <sheetData>
    <row r="1" spans="1:13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13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L2" s="64"/>
      <c r="M2" s="64"/>
    </row>
    <row r="3" spans="1:13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L3" s="64"/>
      <c r="M3" s="64"/>
    </row>
    <row r="4" spans="1:13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L4" s="64"/>
      <c r="M4" s="64"/>
    </row>
    <row r="5" spans="1:13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L5" s="64"/>
      <c r="M5" s="64"/>
    </row>
    <row r="6" spans="1:13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  <c r="M6" s="64"/>
    </row>
    <row r="7" spans="1:13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L7" s="64"/>
      <c r="M7" s="64"/>
    </row>
    <row r="8" spans="1:13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L8" s="64"/>
      <c r="M8" s="64"/>
    </row>
    <row r="9" spans="1:13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L9" s="64"/>
      <c r="M9" s="64"/>
    </row>
    <row r="10" spans="1:13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L10" s="64"/>
      <c r="M10" s="64"/>
    </row>
    <row r="11" spans="1:13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  <c r="M11" s="6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0" workbookViewId="0">
      <selection activeCell="D20" sqref="D20"/>
    </sheetView>
  </sheetViews>
  <sheetFormatPr defaultColWidth="8.7109375" defaultRowHeight="15"/>
  <cols>
    <col min="1" max="1" width="21.7109375" bestFit="1" customWidth="1"/>
    <col min="2" max="2" width="13.42578125" style="5" bestFit="1" customWidth="1"/>
    <col min="3" max="3" width="13.42578125" style="6" bestFit="1" customWidth="1"/>
    <col min="4" max="4" width="37.7109375" style="6" bestFit="1" customWidth="1"/>
    <col min="5" max="10" width="13.425781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2007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2" sqref="D2"/>
    </sheetView>
  </sheetViews>
  <sheetFormatPr defaultColWidth="8.7109375" defaultRowHeight="15"/>
  <cols>
    <col min="1" max="1" width="13.42578125" bestFit="1" customWidth="1"/>
    <col min="2" max="2" width="13.42578125" style="12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opLeftCell="A57" zoomScale="76" workbookViewId="0">
      <selection activeCell="A68" sqref="A68"/>
    </sheetView>
  </sheetViews>
  <sheetFormatPr defaultColWidth="8.7109375" defaultRowHeight="15"/>
  <cols>
    <col min="1" max="1" width="24.7109375" bestFit="1" customWidth="1"/>
    <col min="2" max="2" width="13.42578125" style="5" bestFit="1" customWidth="1"/>
    <col min="3" max="3" width="13.42578125" style="6" bestFit="1" customWidth="1"/>
    <col min="4" max="4" width="30.42578125" bestFit="1" customWidth="1"/>
    <col min="5" max="5" width="13.425781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8569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8569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8569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8569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8569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8569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8569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8569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8569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8569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8569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8569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8569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8569</v>
      </c>
      <c r="H15" t="s">
        <v>8575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8569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8569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8569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8569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8569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8569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8569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8569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8569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8569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8569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8569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8569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8569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8569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8569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8569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8569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8569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8569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8569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8569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8569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8568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8568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8568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8568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8568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8568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8568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8568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8568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8568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8568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8568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8568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8568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8568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8568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8568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8568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8568</v>
      </c>
    </row>
    <row r="59" spans="1:10">
      <c r="B59" s="127"/>
      <c r="C59" s="129"/>
    </row>
    <row r="60" spans="1:10">
      <c r="A60" t="s">
        <v>2107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8567</v>
      </c>
      <c r="J60" s="6"/>
    </row>
    <row r="61" spans="1:10">
      <c r="A61" s="140" t="s">
        <v>2108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8567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8567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8567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8567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8571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8571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KEY'!$A$2:$B1292,2,TRUE)</f>
        <v>Significant Wave Height</v>
      </c>
      <c r="E85" t="s">
        <v>8571</v>
      </c>
    </row>
    <row r="87" spans="1:5">
      <c r="A87" t="s">
        <v>8858</v>
      </c>
      <c r="B87">
        <v>1</v>
      </c>
      <c r="C87" t="s">
        <v>234</v>
      </c>
      <c r="D87" t="str">
        <f>VLOOKUP(C87,'MASTER KEY'!$A$2:$B1293,2,TRUE)</f>
        <v>Temperature</v>
      </c>
      <c r="E87" t="s">
        <v>8860</v>
      </c>
    </row>
    <row r="88" spans="1:5">
      <c r="A88" t="s">
        <v>8859</v>
      </c>
      <c r="B88">
        <v>1</v>
      </c>
      <c r="C88" t="s">
        <v>236</v>
      </c>
      <c r="D88" t="str">
        <f>VLOOKUP(C88,'MASTER KEY'!$A$2:$B1294,2,TRUE)</f>
        <v>Salinity</v>
      </c>
      <c r="E88" t="s">
        <v>8860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D2" sqref="D2"/>
    </sheetView>
  </sheetViews>
  <sheetFormatPr defaultColWidth="8.71093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activeCell="D3" sqref="D3"/>
    </sheetView>
  </sheetViews>
  <sheetFormatPr defaultColWidth="8.71093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topLeftCell="A13" workbookViewId="0">
      <selection activeCell="A4" sqref="A4"/>
    </sheetView>
  </sheetViews>
  <sheetFormatPr defaultColWidth="8.7109375" defaultRowHeight="15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D9" sqref="D9"/>
    </sheetView>
  </sheetViews>
  <sheetFormatPr defaultColWidth="8.7109375" defaultRowHeight="15"/>
  <cols>
    <col min="1" max="1" width="12.7109375" customWidth="1"/>
    <col min="4" max="4" width="29.425781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2076</v>
      </c>
      <c r="B2">
        <v>1</v>
      </c>
      <c r="C2" s="6" t="s">
        <v>2058</v>
      </c>
      <c r="D2" t="str">
        <f>VLOOKUP(C2,'MASTER KEY'!$A$2:$B1218,2,TRUE)</f>
        <v>eastern wind speed at 10 m height</v>
      </c>
    </row>
    <row r="3" spans="1:10">
      <c r="A3" t="s">
        <v>2077</v>
      </c>
      <c r="B3">
        <v>1</v>
      </c>
      <c r="C3" s="51" t="s">
        <v>2059</v>
      </c>
      <c r="D3" t="str">
        <f>VLOOKUP(C3,'MASTER KEY'!$A$2:$B1219,2,TRUE)</f>
        <v>northern wind speed at 10 m height</v>
      </c>
      <c r="J3" t="s">
        <v>8565</v>
      </c>
    </row>
    <row r="4" spans="1:10">
      <c r="A4" s="56" t="s">
        <v>2078</v>
      </c>
      <c r="B4">
        <v>1</v>
      </c>
      <c r="C4" s="2" t="s">
        <v>2084</v>
      </c>
      <c r="D4" t="str">
        <f>VLOOKUP(C4,'MASTER KEY'!$A$2:$B1220,2,TRUE)</f>
        <v>mslp</v>
      </c>
    </row>
    <row r="5" spans="1:10">
      <c r="A5" s="56" t="s">
        <v>2079</v>
      </c>
      <c r="B5">
        <v>1</v>
      </c>
      <c r="C5" s="6" t="s">
        <v>2085</v>
      </c>
      <c r="D5" t="str">
        <f>VLOOKUP(C5,'MASTER KEY'!$A$2:$B1221,2,TRUE)</f>
        <v>lwsfcdown</v>
      </c>
    </row>
    <row r="6" spans="1:10">
      <c r="A6" t="s">
        <v>2080</v>
      </c>
      <c r="B6">
        <v>1</v>
      </c>
      <c r="C6" s="51" t="s">
        <v>1508</v>
      </c>
      <c r="D6" t="str">
        <f>VLOOKUP(C6,'MASTER KEY'!$A$2:$B1221,2,TRUE)</f>
        <v>Photosynthetically Active Radiation</v>
      </c>
    </row>
    <row r="7" spans="1:10">
      <c r="A7" s="56" t="s">
        <v>2081</v>
      </c>
      <c r="B7">
        <v>1</v>
      </c>
      <c r="C7" s="2" t="s">
        <v>2086</v>
      </c>
      <c r="D7" t="str">
        <f>VLOOKUP(C7,'MASTER KEY'!$A$2:$B1223,2,TRUE)</f>
        <v>temp_scrn</v>
      </c>
    </row>
    <row r="8" spans="1:10">
      <c r="A8" t="s">
        <v>2082</v>
      </c>
      <c r="B8">
        <v>1</v>
      </c>
      <c r="C8" s="6" t="s">
        <v>2070</v>
      </c>
      <c r="D8" t="str">
        <f>VLOOKUP(C8,'MASTER KEY'!$A$2:$B1223,2,TRUE)</f>
        <v>Precipitation Rate</v>
      </c>
    </row>
    <row r="9" spans="1:10">
      <c r="A9" t="s">
        <v>2083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D3" sqref="D3"/>
    </sheetView>
  </sheetViews>
  <sheetFormatPr defaultColWidth="8.7109375" defaultRowHeight="15"/>
  <cols>
    <col min="1" max="1" width="22.28515625" bestFit="1" customWidth="1"/>
    <col min="2" max="2" width="13.42578125" style="5" bestFit="1" customWidth="1"/>
    <col min="3" max="3" width="13.42578125" style="6" bestFit="1" customWidth="1"/>
    <col min="4" max="4" width="18.14062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1286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1283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D7" sqref="D7"/>
    </sheetView>
  </sheetViews>
  <sheetFormatPr defaultColWidth="8.7109375" defaultRowHeight="15"/>
  <cols>
    <col min="1" max="1" width="24.140625" bestFit="1" customWidth="1"/>
    <col min="2" max="2" width="13.42578125" style="5" bestFit="1" customWidth="1"/>
    <col min="3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D4" sqref="D4"/>
    </sheetView>
  </sheetViews>
  <sheetFormatPr defaultColWidth="8.7109375" defaultRowHeight="15"/>
  <cols>
    <col min="1" max="1" width="26.28515625" bestFit="1" customWidth="1"/>
    <col min="2" max="2" width="13.42578125" style="12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1284</v>
      </c>
      <c r="B2" s="4">
        <v>1</v>
      </c>
      <c r="C2" s="31" t="s">
        <v>1268</v>
      </c>
      <c r="D2" t="str">
        <f>VLOOKUP(C2,'MASTER KEY'!$A$2:$B1218,2,TRUE)</f>
        <v>Posidonia Sinuosa Count</v>
      </c>
    </row>
    <row r="3" spans="1:5" ht="18.75" customHeight="1">
      <c r="A3" t="s">
        <v>1284</v>
      </c>
      <c r="B3" s="4">
        <v>25</v>
      </c>
      <c r="C3" s="31" t="s">
        <v>1270</v>
      </c>
      <c r="D3" t="str">
        <f>VLOOKUP(C3,'MASTER KEY'!$A$2:$B1219,2,TRUE)</f>
        <v>Posidonia Sinuosa Density</v>
      </c>
      <c r="E3" t="s">
        <v>1285</v>
      </c>
    </row>
    <row r="4" spans="1:5" ht="18.75" customHeight="1">
      <c r="A4" t="s">
        <v>1284</v>
      </c>
      <c r="C4" s="31" t="s">
        <v>1273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5DEC-F504-451B-8860-9A1B0E4A7140}">
  <dimension ref="A1:E1"/>
  <sheetViews>
    <sheetView workbookViewId="0">
      <selection activeCell="A2" sqref="A2:D7"/>
    </sheetView>
  </sheetViews>
  <sheetFormatPr defaultColWidth="8.85546875" defaultRowHeight="15"/>
  <cols>
    <col min="1" max="1" width="20" customWidth="1"/>
  </cols>
  <sheetData>
    <row r="1" spans="1:5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</sheetData>
  <dataConsolidate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70" zoomScaleNormal="70" workbookViewId="0">
      <selection activeCell="C5" sqref="C5"/>
    </sheetView>
  </sheetViews>
  <sheetFormatPr defaultColWidth="8.7109375" defaultRowHeight="15"/>
  <cols>
    <col min="1" max="1" width="35.7109375" style="6" bestFit="1" customWidth="1"/>
    <col min="2" max="2" width="13.42578125" style="5" bestFit="1" customWidth="1"/>
    <col min="3" max="3" width="13.42578125" style="6" bestFit="1" customWidth="1"/>
    <col min="4" max="4" width="31" bestFit="1" customWidth="1"/>
    <col min="5" max="5" width="19.285156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0" sqref="D20"/>
    </sheetView>
  </sheetViews>
  <sheetFormatPr defaultColWidth="8.7109375" defaultRowHeight="15"/>
  <cols>
    <col min="1" max="1" width="44.42578125" bestFit="1" customWidth="1"/>
    <col min="2" max="2" width="4.7109375" bestFit="1" customWidth="1"/>
    <col min="3" max="3" width="8.42578125" bestFit="1" customWidth="1"/>
    <col min="4" max="4" width="44.42578125" bestFit="1" customWidth="1"/>
    <col min="5" max="5" width="5.425781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t="str">
        <f>VLOOKUP(C2,'MASTER KEY'!$A$2:$B910,2,FALSE)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t="str">
        <f>VLOOKUP(C3,'MASTER KEY'!$A$2:$B911,2,FALSE)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t="str">
        <f>VLOOKUP(C4,'MASTER KEY'!$A$2:$B912,2,FALSE)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t="str">
        <f>VLOOKUP(C5,'MASTER KEY'!$A$2:$B913,2,FALSE)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t="str">
        <f>VLOOKUP(C6,'MASTER KEY'!$A$2:$B914,2,FALSE)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t="str">
        <f>VLOOKUP(C7,'MASTER KEY'!$A$2:$B915,2,FALSE)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t="str">
        <f>VLOOKUP(C8,'MASTER KEY'!$A$2:$B916,2,FALSE)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t="str">
        <f>VLOOKUP(C9,'MASTER KEY'!$A$2:$B917,2,FALSE)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t="str">
        <f>VLOOKUP(C10,'MASTER KEY'!$A$2:$B918,2,FALSE)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t="str">
        <f>VLOOKUP(C11,'MASTER KEY'!$A$2:$B919,2,FALSE)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t="str">
        <f>VLOOKUP(C12,'MASTER KEY'!$A$2:$B920,2,FALSE)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t="str">
        <f>VLOOKUP(C13,'MASTER KEY'!$A$2:$B921,2,FALSE)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t="str">
        <f>VLOOKUP(C14,'MASTER KEY'!$A$2:$B922,2,FALSE)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topLeftCell="A9" workbookViewId="0">
      <selection activeCell="E9" sqref="E1:E1048576"/>
    </sheetView>
  </sheetViews>
  <sheetFormatPr defaultColWidth="11.42578125" defaultRowHeight="15"/>
  <cols>
    <col min="4" max="4" width="32" bestFit="1" customWidth="1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8398</v>
      </c>
      <c r="D3" t="str">
        <f>VLOOKUP(C3,'MASTER KEY'!$A$2:$B3001,2,TRUE)</f>
        <v>Nitrate Nitrogen</v>
      </c>
    </row>
    <row r="4" spans="1:5">
      <c r="A4" t="s">
        <v>8861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8862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8863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8864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8865</v>
      </c>
      <c r="B9">
        <v>1</v>
      </c>
      <c r="C9" t="s">
        <v>8872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1735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8866</v>
      </c>
      <c r="B13">
        <v>1E-3</v>
      </c>
      <c r="C13" t="s">
        <v>8873</v>
      </c>
      <c r="D13" t="str">
        <f>VLOOKUP(C13,'MASTER KEY'!$A$2:$B3011,2,TRUE)</f>
        <v>Total Inorganic Nitrogen</v>
      </c>
    </row>
    <row r="14" spans="1:5">
      <c r="A14" t="s">
        <v>8867</v>
      </c>
      <c r="B14">
        <v>1E-3</v>
      </c>
      <c r="C14" t="s">
        <v>8874</v>
      </c>
      <c r="D14" t="str">
        <f>VLOOKUP(C14,'MASTER KEY'!$A$2:$B3012,2,TRUE)</f>
        <v>Total Dissolved Nitrogen</v>
      </c>
    </row>
    <row r="15" spans="1:5">
      <c r="A15" t="s">
        <v>8868</v>
      </c>
      <c r="B15">
        <v>1E-3</v>
      </c>
      <c r="C15" t="s">
        <v>8875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8398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8869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8870</v>
      </c>
      <c r="B20">
        <v>1E-3</v>
      </c>
      <c r="C20" t="s">
        <v>8876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8877</v>
      </c>
      <c r="D21" t="str">
        <f>VLOOKUP(C21,'MASTER KEY'!$A$2:$B3019,2,TRUE)</f>
        <v>Total Particulate Phosphorus</v>
      </c>
    </row>
    <row r="22" spans="1:4">
      <c r="A22" t="s">
        <v>8871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1410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1424</v>
      </c>
      <c r="B26">
        <v>1E-3</v>
      </c>
      <c r="C26" t="s">
        <v>1422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D13" sqref="D13"/>
    </sheetView>
  </sheetViews>
  <sheetFormatPr defaultColWidth="8.7109375" defaultRowHeight="15"/>
  <cols>
    <col min="1" max="1" width="32.7109375" bestFit="1" customWidth="1"/>
    <col min="2" max="2" width="4.7109375" style="5" bestFit="1" customWidth="1"/>
    <col min="3" max="3" width="8.42578125" style="6" bestFit="1" customWidth="1"/>
    <col min="4" max="4" width="11.7109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15" sqref="D15"/>
    </sheetView>
  </sheetViews>
  <sheetFormatPr defaultColWidth="8.7109375" defaultRowHeight="15"/>
  <cols>
    <col min="1" max="1" width="44.42578125" bestFit="1" customWidth="1"/>
    <col min="2" max="2" width="4.7109375" bestFit="1" customWidth="1"/>
    <col min="3" max="3" width="8.42578125" bestFit="1" customWidth="1"/>
    <col min="4" max="4" width="49.42578125" customWidth="1"/>
    <col min="5" max="5" width="28.7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s="6" t="str">
        <f>VLOOKUP(C2,'MASTER KEY'!$A$2:$B1208,2,TRUE)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s="6" t="str">
        <f>VLOOKUP(C3,'MASTER KEY'!$A$2:$B1209,2,TRUE)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s="6" t="str">
        <f>VLOOKUP(C4,'MASTER KEY'!$A$2:$B1210,2,TRUE)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s="6" t="str">
        <f>VLOOKUP(C5,'MASTER KEY'!$A$2:$B1211,2,TRUE)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s="6" t="str">
        <f>VLOOKUP(C6,'MASTER KEY'!$A$2:$B1212,2,TRUE)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s="6" t="str">
        <f>VLOOKUP(C7,'MASTER KEY'!$A$2:$B1213,2,TRUE)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s="6" t="str">
        <f>VLOOKUP(C8,'MASTER KEY'!$A$2:$B1214,2,TRUE)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s="6" t="str">
        <f>VLOOKUP(C9,'MASTER KEY'!$A$2:$B1215,2,TRUE)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s="6" t="str">
        <f>VLOOKUP(C10,'MASTER KEY'!$A$2:$B1216,2,TRUE)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s="6" t="str">
        <f>VLOOKUP(C11,'MASTER KEY'!$A$2:$B1217,2,TRUE)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s="6" t="str">
        <f>VLOOKUP(C12,'MASTER KEY'!$A$2:$B1218,2,TRUE)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s="6" t="str">
        <f>VLOOKUP(C13,'MASTER KEY'!$A$2:$B1219,2,TRUE)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s="6" t="str">
        <f>VLOOKUP(C14,'MASTER KEY'!$A$2:$B1220,2,TRUE)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9" sqref="D9"/>
    </sheetView>
  </sheetViews>
  <sheetFormatPr defaultColWidth="8.7109375" defaultRowHeight="15"/>
  <cols>
    <col min="1" max="1" width="24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2090</v>
      </c>
      <c r="B2">
        <v>1</v>
      </c>
      <c r="C2" s="6" t="s">
        <v>2099</v>
      </c>
      <c r="D2" t="e">
        <f>VLOOKUP(C2,'MASTER KEY'!$A$2:$B1217,2,TRUE)</f>
        <v>#N/A</v>
      </c>
    </row>
    <row r="3" spans="1:5">
      <c r="A3" t="s">
        <v>2091</v>
      </c>
      <c r="B3">
        <v>1</v>
      </c>
      <c r="C3" s="6" t="s">
        <v>2100</v>
      </c>
      <c r="D3" t="str">
        <f>VLOOKUP(C3,'MASTER KEY'!$A$2:$B1218,2,TRUE)</f>
        <v>NTUe</v>
      </c>
    </row>
    <row r="4" spans="1:5">
      <c r="A4" t="s">
        <v>2092</v>
      </c>
      <c r="B4">
        <v>1</v>
      </c>
      <c r="C4" s="2" t="s">
        <v>2101</v>
      </c>
      <c r="D4" t="str">
        <f>VLOOKUP(C4,'MASTER KEY'!$A$2:$B1219,2,TRUE)</f>
        <v>SSC_mg.l</v>
      </c>
    </row>
    <row r="5" spans="1:5">
      <c r="A5" t="s">
        <v>2093</v>
      </c>
      <c r="B5">
        <v>1</v>
      </c>
      <c r="C5" s="6" t="s">
        <v>2102</v>
      </c>
      <c r="D5" t="str">
        <f>VLOOKUP(C5,'MASTER KEY'!$A$2:$B1220,2,TRUE)</f>
        <v>light_shift</v>
      </c>
    </row>
    <row r="6" spans="1:5">
      <c r="A6" t="s">
        <v>2094</v>
      </c>
      <c r="B6">
        <v>1</v>
      </c>
      <c r="C6" s="2" t="s">
        <v>2103</v>
      </c>
      <c r="D6" t="str">
        <f>VLOOKUP(C6,'MASTER KEY'!$A$2:$B1221,2,TRUE)</f>
        <v>Dep_mg.cm2</v>
      </c>
    </row>
    <row r="7" spans="1:5">
      <c r="A7" t="s">
        <v>2095</v>
      </c>
      <c r="B7">
        <v>1</v>
      </c>
      <c r="C7" s="6" t="s">
        <v>2099</v>
      </c>
      <c r="D7" t="e">
        <f>VLOOKUP(C7,'MASTER KEY'!$A$2:$B1222,2,TRUE)</f>
        <v>#N/A</v>
      </c>
    </row>
    <row r="8" spans="1:5">
      <c r="A8" t="s">
        <v>2096</v>
      </c>
      <c r="B8">
        <v>1</v>
      </c>
      <c r="C8" s="2" t="s">
        <v>2104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2097</v>
      </c>
      <c r="B10">
        <v>1</v>
      </c>
      <c r="C10" s="2" t="s">
        <v>2105</v>
      </c>
      <c r="D10" t="str">
        <f>VLOOKUP(C10,'MASTER KEY'!$A$2:$B1225,2,TRUE)</f>
        <v>Deprate_mg.cm2day</v>
      </c>
    </row>
    <row r="11" spans="1:5">
      <c r="A11" t="s">
        <v>2098</v>
      </c>
      <c r="B11">
        <v>1</v>
      </c>
      <c r="C11" s="6" t="s">
        <v>2106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topLeftCell="A14" workbookViewId="0">
      <selection activeCell="A26" sqref="A26"/>
    </sheetView>
  </sheetViews>
  <sheetFormatPr defaultColWidth="8.7109375" defaultRowHeight="15"/>
  <cols>
    <col min="1" max="1" width="24.7109375" style="6" bestFit="1" customWidth="1"/>
    <col min="2" max="2" width="13.42578125" style="5" bestFit="1" customWidth="1"/>
    <col min="3" max="3" width="13.42578125" style="6" bestFit="1" customWidth="1"/>
    <col min="4" max="4" width="13.140625" style="6" bestFit="1" customWidth="1"/>
    <col min="5" max="9" width="13.425781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D13" sqref="D13"/>
    </sheetView>
  </sheetViews>
  <sheetFormatPr defaultColWidth="8.7109375" defaultRowHeight="15"/>
  <cols>
    <col min="1" max="1" width="14.42578125" bestFit="1" customWidth="1"/>
    <col min="2" max="2" width="13.42578125" style="5" bestFit="1" customWidth="1"/>
    <col min="3" max="3" width="13.42578125" style="6" bestFit="1" customWidth="1"/>
    <col min="4" max="4" width="41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ColWidth="8.7109375" defaultRowHeight="15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D4" sqref="D4"/>
    </sheetView>
  </sheetViews>
  <sheetFormatPr defaultColWidth="8.71093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I15" sqref="I15"/>
    </sheetView>
  </sheetViews>
  <sheetFormatPr defaultColWidth="8.71093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2036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2037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7" workbookViewId="0">
      <selection activeCell="C29" sqref="C29"/>
    </sheetView>
  </sheetViews>
  <sheetFormatPr defaultColWidth="8.7109375" defaultRowHeight="15"/>
  <cols>
    <col min="1" max="1" width="26.7109375" bestFit="1" customWidth="1"/>
    <col min="2" max="2" width="13.42578125" style="5" bestFit="1" customWidth="1"/>
    <col min="3" max="3" width="13.42578125" style="6" bestFit="1" customWidth="1"/>
    <col min="4" max="4" width="21.42578125" bestFit="1" customWidth="1"/>
    <col min="5" max="5" width="13.425781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8811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8819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8828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8924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8925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8926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8927</v>
      </c>
      <c r="B20">
        <v>10000</v>
      </c>
      <c r="C20" t="s">
        <v>8308</v>
      </c>
      <c r="D20" t="str">
        <f>VLOOKUP(C20,'MASTER KEY'!$A$2:$B3003,2,FALSE)</f>
        <v>Actual Conductivity</v>
      </c>
    </row>
    <row r="21" spans="1:4">
      <c r="A21" t="s">
        <v>8928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8929</v>
      </c>
      <c r="B22">
        <v>1</v>
      </c>
      <c r="C22" t="s">
        <v>8799</v>
      </c>
      <c r="D22" t="str">
        <f>VLOOKUP(C22,'MASTER KEY'!$A$2:$B3005,2,FALSE)</f>
        <v>Significant Swell Wave Height</v>
      </c>
    </row>
    <row r="23" spans="1:4">
      <c r="A23" t="s">
        <v>8930</v>
      </c>
      <c r="B23">
        <v>1</v>
      </c>
      <c r="C23" t="s">
        <v>8802</v>
      </c>
      <c r="D23" t="str">
        <f>VLOOKUP(C23,'MASTER KEY'!$A$2:$B3006,2,FALSE)</f>
        <v>Significant Sea Wave Height</v>
      </c>
    </row>
    <row r="24" spans="1:4">
      <c r="A24" t="s">
        <v>8931</v>
      </c>
      <c r="B24">
        <v>1</v>
      </c>
      <c r="C24" t="s">
        <v>8805</v>
      </c>
      <c r="D24" t="str">
        <f>VLOOKUP(C24,'MASTER KEY'!$A$2:$B3007,2,FALSE)</f>
        <v>Mean Swell Wave Period</v>
      </c>
    </row>
    <row r="25" spans="1:4">
      <c r="A25" t="s">
        <v>8932</v>
      </c>
      <c r="B25">
        <v>1</v>
      </c>
      <c r="C25" t="s">
        <v>8808</v>
      </c>
      <c r="D25" t="str">
        <f>VLOOKUP(C25,'MASTER KEY'!$A$2:$B3008,2,FALSE)</f>
        <v>Mean Sea Wave Period</v>
      </c>
    </row>
    <row r="26" spans="1:4">
      <c r="A26" t="s">
        <v>8933</v>
      </c>
      <c r="B26">
        <v>1</v>
      </c>
      <c r="C26" t="s">
        <v>8813</v>
      </c>
      <c r="D26" t="str">
        <f>VLOOKUP(C26,'MASTER KEY'!$A$2:$B3009,2,FALSE)</f>
        <v>Mean Swell Wave Direction</v>
      </c>
    </row>
    <row r="27" spans="1:4">
      <c r="A27" t="s">
        <v>8934</v>
      </c>
      <c r="B27">
        <v>1</v>
      </c>
      <c r="C27" t="s">
        <v>8816</v>
      </c>
      <c r="D27" t="str">
        <f>VLOOKUP(C27,'MASTER KEY'!$A$2:$B3010,2,FALSE)</f>
        <v>Mean Sea Wave Direction</v>
      </c>
    </row>
    <row r="28" spans="1:4">
      <c r="A28" t="s">
        <v>8935</v>
      </c>
      <c r="B28">
        <v>1</v>
      </c>
      <c r="C28" t="s">
        <v>8822</v>
      </c>
      <c r="D28" t="str">
        <f>VLOOKUP(C28,'MASTER KEY'!$A$2:$B3011,2,FALSE)</f>
        <v>Mean Directional Swell Wave Spread</v>
      </c>
    </row>
    <row r="29" spans="1:4">
      <c r="A29" t="s">
        <v>8936</v>
      </c>
      <c r="B29">
        <v>1</v>
      </c>
      <c r="C29" t="s">
        <v>8825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WWMSP4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WCWA Phyto Groups16</vt:lpstr>
      <vt:lpstr>WCWA Phyto Species16</vt:lpstr>
      <vt:lpstr>WCWA Phyto Groups23</vt:lpstr>
      <vt:lpstr>WCWA Phyto Species23</vt:lpstr>
      <vt:lpstr>WCWA Phyto Species29</vt:lpstr>
      <vt:lpstr>WCWA Phyto Groups29</vt:lpstr>
      <vt:lpstr>WCWA Phyto Species30</vt:lpstr>
      <vt:lpstr>WCWA Phyto Groups30</vt:lpstr>
      <vt:lpstr>WCWA Phyto Groups31</vt:lpstr>
      <vt:lpstr>WCWA Phyto Species31</vt:lpstr>
      <vt:lpstr>WCWA Phyto Species32</vt:lpstr>
      <vt:lpstr>WCWA Phyto Groups32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THEME2SGPAR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Gil Escudero</cp:lastModifiedBy>
  <dcterms:created xsi:type="dcterms:W3CDTF">2024-03-18T02:17:33Z</dcterms:created>
  <dcterms:modified xsi:type="dcterms:W3CDTF">2025-09-23T03:00:32Z</dcterms:modified>
</cp:coreProperties>
</file>