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mehdi\Downloads\"/>
    </mc:Choice>
  </mc:AlternateContent>
  <xr:revisionPtr revIDLastSave="0" documentId="13_ncr:1_{CA600513-E9B9-4F88-9942-C61B0C7F5EBD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Loc" sheetId="1" r:id="rId1"/>
    <sheet name="CC" sheetId="2" r:id="rId2"/>
    <sheet name="Feuille de comptage" sheetId="3" r:id="rId3"/>
    <sheet name="UFC" sheetId="4" r:id="rId4"/>
    <sheet name="UFC score" sheetId="5" r:id="rId5"/>
    <sheet name="MI_calc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6" l="1"/>
  <c r="D6" i="4"/>
  <c r="D5" i="4"/>
  <c r="D4" i="4"/>
  <c r="D3" i="4"/>
  <c r="D2" i="4"/>
  <c r="D8" i="4" s="1"/>
  <c r="B5" i="3"/>
  <c r="B8" i="3" s="1"/>
  <c r="G2" i="2"/>
  <c r="D2" i="2"/>
  <c r="J2" i="2" s="1"/>
  <c r="B6" i="3" l="1"/>
  <c r="B7" i="3" s="1"/>
  <c r="B9" i="3" s="1"/>
  <c r="B11" i="3" l="1"/>
  <c r="B10" i="3"/>
</calcChain>
</file>

<file path=xl/sharedStrings.xml><?xml version="1.0" encoding="utf-8"?>
<sst xmlns="http://schemas.openxmlformats.org/spreadsheetml/2006/main" count="59" uniqueCount="55">
  <si>
    <t>Fichier</t>
  </si>
  <si>
    <t>Lignes</t>
  </si>
  <si>
    <t>Date</t>
  </si>
  <si>
    <t>Auteur</t>
  </si>
  <si>
    <t>main.c</t>
  </si>
  <si>
    <t>module.py</t>
  </si>
  <si>
    <t>Source</t>
  </si>
  <si>
    <t>Destination</t>
  </si>
  <si>
    <t>Nombre d'arcs</t>
  </si>
  <si>
    <t>Nœuds</t>
  </si>
  <si>
    <t>Nombre de nœuds</t>
  </si>
  <si>
    <t>P (nombres de composantes</t>
  </si>
  <si>
    <t>Complexité Cyclomatique (CC)</t>
  </si>
  <si>
    <t>Départ</t>
  </si>
  <si>
    <t>Fin</t>
  </si>
  <si>
    <t>Opérateurs distincts (n1)</t>
  </si>
  <si>
    <t>Opérateurs distincts (n2)</t>
  </si>
  <si>
    <t>Total opérateurs (N1)</t>
  </si>
  <si>
    <t>Total opérandes (N2)</t>
  </si>
  <si>
    <t>Vocabulaire</t>
  </si>
  <si>
    <t>Longueur</t>
  </si>
  <si>
    <t>Volume</t>
  </si>
  <si>
    <t>Difficulté</t>
  </si>
  <si>
    <t>Effort</t>
  </si>
  <si>
    <t>Temps</t>
  </si>
  <si>
    <t>Bugs</t>
  </si>
  <si>
    <t>Element</t>
  </si>
  <si>
    <t>Quantite</t>
  </si>
  <si>
    <t>Poids</t>
  </si>
  <si>
    <t>Total</t>
  </si>
  <si>
    <t>Commentaires</t>
  </si>
  <si>
    <t>Ecran alerte simple</t>
  </si>
  <si>
    <t>Ecran formulaire</t>
  </si>
  <si>
    <t>Fonction métier</t>
  </si>
  <si>
    <t>Module de gestion</t>
  </si>
  <si>
    <t>API externe</t>
  </si>
  <si>
    <t>Catégorie</t>
  </si>
  <si>
    <t>Poids simple</t>
  </si>
  <si>
    <t>Poids moyen</t>
  </si>
  <si>
    <t>Poids difficile</t>
  </si>
  <si>
    <t>Score Simple</t>
  </si>
  <si>
    <t>Score Moyen</t>
  </si>
  <si>
    <t>Score difficile</t>
  </si>
  <si>
    <t>Entrées ext</t>
  </si>
  <si>
    <t>Sorties ext</t>
  </si>
  <si>
    <t>Requetes ext</t>
  </si>
  <si>
    <t>Fichiers int</t>
  </si>
  <si>
    <t>Fichiers ext</t>
  </si>
  <si>
    <t>Paramètre</t>
  </si>
  <si>
    <t>Valeur</t>
  </si>
  <si>
    <t>HV (Volume Halstead)</t>
  </si>
  <si>
    <t>CC (Complexité Cyclomatique)</t>
  </si>
  <si>
    <t>LOC (Lignes de Code)</t>
  </si>
  <si>
    <t>COM (Commentaire / Poids)</t>
  </si>
  <si>
    <t>Index de Maintenabilité (MI)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</si>
</sst>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>
      <selection activeCell="D6" sqref="D6"/>
    </sheetView>
  </sheetViews>
  <sheetFormatPr baseColWidth="10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6</v>
      </c>
      <c r="C2" s="1">
        <v>45945</v>
      </c>
    </row>
    <row r="3" spans="1:4" x14ac:dyDescent="0.35">
      <c r="A3" t="s">
        <v>5</v>
      </c>
      <c r="B3">
        <v>4</v>
      </c>
      <c r="C3" s="1">
        <v>45945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workbookViewId="0">
      <selection activeCell="J2" sqref="J2"/>
    </sheetView>
  </sheetViews>
  <sheetFormatPr baseColWidth="10" defaultRowHeight="14.5" x14ac:dyDescent="0.35"/>
  <cols>
    <col min="4" max="4" width="12.54296875" bestFit="1" customWidth="1"/>
    <col min="7" max="7" width="15.54296875" bestFit="1" customWidth="1"/>
    <col min="8" max="8" width="23.90625" bestFit="1" customWidth="1"/>
    <col min="10" max="10" width="25.90625" bestFit="1" customWidth="1"/>
  </cols>
  <sheetData>
    <row r="1" spans="1:10" x14ac:dyDescent="0.35">
      <c r="A1" t="s">
        <v>6</v>
      </c>
      <c r="B1" t="s">
        <v>7</v>
      </c>
      <c r="D1" t="s">
        <v>8</v>
      </c>
      <c r="F1" t="s">
        <v>9</v>
      </c>
      <c r="G1" t="s">
        <v>10</v>
      </c>
      <c r="H1" t="s">
        <v>11</v>
      </c>
      <c r="J1" t="s">
        <v>12</v>
      </c>
    </row>
    <row r="2" spans="1:10" x14ac:dyDescent="0.35">
      <c r="A2" t="s">
        <v>13</v>
      </c>
      <c r="B2">
        <v>4</v>
      </c>
      <c r="D2">
        <f>COUNTA(A2:A100)</f>
        <v>11</v>
      </c>
      <c r="F2">
        <v>4</v>
      </c>
      <c r="G2">
        <f>COUNTA(F2:F100)</f>
        <v>9</v>
      </c>
      <c r="H2">
        <v>1</v>
      </c>
      <c r="J2">
        <f>D2 - F2 + 2 * H2</f>
        <v>9</v>
      </c>
    </row>
    <row r="3" spans="1:10" x14ac:dyDescent="0.35">
      <c r="A3">
        <v>4</v>
      </c>
      <c r="B3">
        <v>5</v>
      </c>
      <c r="F3">
        <v>5</v>
      </c>
    </row>
    <row r="4" spans="1:10" x14ac:dyDescent="0.35">
      <c r="A4">
        <v>5</v>
      </c>
      <c r="B4" t="s">
        <v>14</v>
      </c>
      <c r="F4">
        <v>6</v>
      </c>
    </row>
    <row r="5" spans="1:10" x14ac:dyDescent="0.35">
      <c r="A5">
        <v>4</v>
      </c>
      <c r="B5">
        <v>6</v>
      </c>
      <c r="F5">
        <v>7</v>
      </c>
    </row>
    <row r="6" spans="1:10" x14ac:dyDescent="0.35">
      <c r="A6">
        <v>6</v>
      </c>
      <c r="B6">
        <v>7</v>
      </c>
      <c r="F6">
        <v>8</v>
      </c>
    </row>
    <row r="7" spans="1:10" x14ac:dyDescent="0.35">
      <c r="A7">
        <v>7</v>
      </c>
      <c r="B7">
        <v>8</v>
      </c>
      <c r="F7">
        <v>9</v>
      </c>
    </row>
    <row r="8" spans="1:10" x14ac:dyDescent="0.35">
      <c r="A8">
        <v>8</v>
      </c>
      <c r="B8">
        <v>6</v>
      </c>
      <c r="F8">
        <v>10</v>
      </c>
    </row>
    <row r="9" spans="1:10" x14ac:dyDescent="0.35">
      <c r="A9">
        <v>6</v>
      </c>
      <c r="B9">
        <v>9</v>
      </c>
      <c r="F9">
        <v>11</v>
      </c>
    </row>
    <row r="10" spans="1:10" x14ac:dyDescent="0.35">
      <c r="A10">
        <v>9</v>
      </c>
      <c r="B10">
        <v>10</v>
      </c>
      <c r="F10" t="s">
        <v>14</v>
      </c>
    </row>
    <row r="11" spans="1:10" x14ac:dyDescent="0.35">
      <c r="A11">
        <v>10</v>
      </c>
      <c r="B11">
        <v>11</v>
      </c>
    </row>
    <row r="12" spans="1:10" x14ac:dyDescent="0.35">
      <c r="A12">
        <v>11</v>
      </c>
      <c r="B1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tabSelected="1" workbookViewId="0">
      <selection activeCell="B13" sqref="B13"/>
    </sheetView>
  </sheetViews>
  <sheetFormatPr baseColWidth="10" defaultRowHeight="14.5" x14ac:dyDescent="0.35"/>
  <cols>
    <col min="1" max="1" width="21.1796875" bestFit="1" customWidth="1"/>
  </cols>
  <sheetData>
    <row r="1" spans="1:2" x14ac:dyDescent="0.35">
      <c r="A1" t="s">
        <v>15</v>
      </c>
      <c r="B1">
        <v>12</v>
      </c>
    </row>
    <row r="2" spans="1:2" x14ac:dyDescent="0.35">
      <c r="A2" t="s">
        <v>16</v>
      </c>
      <c r="B2">
        <v>8</v>
      </c>
    </row>
    <row r="3" spans="1:2" x14ac:dyDescent="0.35">
      <c r="A3" t="s">
        <v>17</v>
      </c>
      <c r="B3">
        <v>28</v>
      </c>
    </row>
    <row r="4" spans="1:2" x14ac:dyDescent="0.35">
      <c r="A4" t="s">
        <v>18</v>
      </c>
      <c r="B4">
        <v>32</v>
      </c>
    </row>
    <row r="5" spans="1:2" x14ac:dyDescent="0.35">
      <c r="A5" t="s">
        <v>19</v>
      </c>
      <c r="B5">
        <f>B2 + B3</f>
        <v>36</v>
      </c>
    </row>
    <row r="6" spans="1:2" x14ac:dyDescent="0.35">
      <c r="A6" t="s">
        <v>20</v>
      </c>
      <c r="B6">
        <f>B4 + B5</f>
        <v>68</v>
      </c>
    </row>
    <row r="7" spans="1:2" x14ac:dyDescent="0.35">
      <c r="A7" t="s">
        <v>21</v>
      </c>
      <c r="B7">
        <f>B6 * LOG(B5,2)</f>
        <v>351.55490009807721</v>
      </c>
    </row>
    <row r="8" spans="1:2" x14ac:dyDescent="0.35">
      <c r="A8" t="s">
        <v>22</v>
      </c>
      <c r="B8">
        <f>(B2 / 2)*(B5 / B3)</f>
        <v>5.1428571428571432</v>
      </c>
    </row>
    <row r="9" spans="1:2" x14ac:dyDescent="0.35">
      <c r="A9" t="s">
        <v>23</v>
      </c>
      <c r="B9">
        <f>B7 * B8</f>
        <v>1807.9966290758257</v>
      </c>
    </row>
    <row r="10" spans="1:2" x14ac:dyDescent="0.35">
      <c r="A10" t="s">
        <v>24</v>
      </c>
      <c r="B10">
        <f>B9 / 18</f>
        <v>100.44425717087921</v>
      </c>
    </row>
    <row r="11" spans="1:2" x14ac:dyDescent="0.35">
      <c r="A11" t="s">
        <v>25</v>
      </c>
      <c r="B11">
        <f>(B9^(2/3))/3000</f>
        <v>4.9470217854473079E-2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workbookViewId="0">
      <selection activeCell="B10" sqref="B10"/>
    </sheetView>
  </sheetViews>
  <sheetFormatPr baseColWidth="10" defaultRowHeight="14.5" x14ac:dyDescent="0.35"/>
  <cols>
    <col min="1" max="1" width="16.36328125" bestFit="1" customWidth="1"/>
    <col min="5" max="5" width="12.81640625" bestFit="1" customWidth="1"/>
  </cols>
  <sheetData>
    <row r="1" spans="1:5" x14ac:dyDescent="0.35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5" x14ac:dyDescent="0.35">
      <c r="A2" t="s">
        <v>31</v>
      </c>
      <c r="B2">
        <v>5</v>
      </c>
      <c r="C2">
        <v>1</v>
      </c>
      <c r="D2">
        <f>B2*C2</f>
        <v>5</v>
      </c>
    </row>
    <row r="3" spans="1:5" x14ac:dyDescent="0.35">
      <c r="A3" t="s">
        <v>32</v>
      </c>
      <c r="B3">
        <v>3</v>
      </c>
      <c r="C3">
        <v>3</v>
      </c>
      <c r="D3">
        <f>B3*C3</f>
        <v>9</v>
      </c>
    </row>
    <row r="4" spans="1:5" x14ac:dyDescent="0.35">
      <c r="A4" t="s">
        <v>33</v>
      </c>
      <c r="B4">
        <v>10</v>
      </c>
      <c r="C4">
        <v>5</v>
      </c>
      <c r="D4">
        <f>B4*C4</f>
        <v>50</v>
      </c>
    </row>
    <row r="5" spans="1:5" x14ac:dyDescent="0.35">
      <c r="A5" t="s">
        <v>34</v>
      </c>
      <c r="B5">
        <v>2</v>
      </c>
      <c r="C5">
        <v>7</v>
      </c>
      <c r="D5">
        <f>B5*C5</f>
        <v>14</v>
      </c>
    </row>
    <row r="6" spans="1:5" x14ac:dyDescent="0.35">
      <c r="A6" t="s">
        <v>35</v>
      </c>
      <c r="B6">
        <v>1</v>
      </c>
      <c r="C6">
        <v>10</v>
      </c>
      <c r="D6">
        <f>B6*C6</f>
        <v>10</v>
      </c>
    </row>
    <row r="8" spans="1:5" x14ac:dyDescent="0.35">
      <c r="D8">
        <f>SUM(D2:D6)</f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"/>
  <sheetViews>
    <sheetView workbookViewId="0">
      <selection activeCell="D13" sqref="D13"/>
    </sheetView>
  </sheetViews>
  <sheetFormatPr baseColWidth="10" defaultRowHeight="14.5" x14ac:dyDescent="0.35"/>
  <sheetData>
    <row r="1" spans="1:8" x14ac:dyDescent="0.3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29</v>
      </c>
    </row>
    <row r="2" spans="1:8" x14ac:dyDescent="0.35">
      <c r="A2" t="s">
        <v>43</v>
      </c>
      <c r="B2">
        <v>1</v>
      </c>
      <c r="C2">
        <v>3</v>
      </c>
      <c r="D2">
        <v>5</v>
      </c>
      <c r="E2">
        <v>2</v>
      </c>
      <c r="F2">
        <v>0</v>
      </c>
      <c r="G2">
        <v>0</v>
      </c>
      <c r="H2">
        <v>13</v>
      </c>
    </row>
    <row r="3" spans="1:8" x14ac:dyDescent="0.35">
      <c r="A3" t="s">
        <v>44</v>
      </c>
      <c r="B3">
        <v>2</v>
      </c>
      <c r="C3">
        <v>4</v>
      </c>
      <c r="D3">
        <v>6</v>
      </c>
      <c r="E3">
        <v>1</v>
      </c>
      <c r="F3">
        <v>0</v>
      </c>
      <c r="G3">
        <v>0</v>
      </c>
    </row>
    <row r="4" spans="1:8" x14ac:dyDescent="0.35">
      <c r="A4" t="s">
        <v>45</v>
      </c>
      <c r="B4">
        <v>1</v>
      </c>
      <c r="C4">
        <v>3</v>
      </c>
      <c r="D4">
        <v>5</v>
      </c>
      <c r="E4">
        <v>0</v>
      </c>
      <c r="F4">
        <v>0</v>
      </c>
      <c r="G4">
        <v>0</v>
      </c>
    </row>
    <row r="5" spans="1:8" x14ac:dyDescent="0.35">
      <c r="A5" t="s">
        <v>46</v>
      </c>
      <c r="B5">
        <v>3</v>
      </c>
      <c r="C5">
        <v>9</v>
      </c>
      <c r="D5">
        <v>4</v>
      </c>
      <c r="E5">
        <v>0</v>
      </c>
      <c r="F5">
        <v>1</v>
      </c>
      <c r="G5">
        <v>0</v>
      </c>
    </row>
    <row r="6" spans="1:8" x14ac:dyDescent="0.35">
      <c r="A6" t="s">
        <v>46</v>
      </c>
      <c r="B6">
        <v>3</v>
      </c>
      <c r="C6">
        <v>9</v>
      </c>
      <c r="D6">
        <v>4</v>
      </c>
      <c r="E6">
        <v>0</v>
      </c>
      <c r="F6">
        <v>1</v>
      </c>
      <c r="G6">
        <v>0</v>
      </c>
    </row>
    <row r="7" spans="1:8" x14ac:dyDescent="0.35">
      <c r="A7" t="s">
        <v>47</v>
      </c>
      <c r="B7">
        <v>4</v>
      </c>
      <c r="C7">
        <v>6</v>
      </c>
      <c r="D7">
        <v>9</v>
      </c>
      <c r="E7">
        <v>0</v>
      </c>
      <c r="F7">
        <v>0</v>
      </c>
      <c r="G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workbookViewId="0">
      <selection activeCell="D9" sqref="D9"/>
    </sheetView>
  </sheetViews>
  <sheetFormatPr baseColWidth="10" defaultColWidth="8.7265625" defaultRowHeight="14.5" x14ac:dyDescent="0.35"/>
  <cols>
    <col min="1" max="1" width="25.90625" bestFit="1" customWidth="1"/>
  </cols>
  <sheetData>
    <row r="1" spans="1:3" x14ac:dyDescent="0.35">
      <c r="A1" t="s">
        <v>48</v>
      </c>
      <c r="B1" t="s">
        <v>49</v>
      </c>
    </row>
    <row r="2" spans="1:3" x14ac:dyDescent="0.35">
      <c r="A2" t="s">
        <v>50</v>
      </c>
      <c r="B2">
        <v>351.55490009807721</v>
      </c>
    </row>
    <row r="3" spans="1:3" x14ac:dyDescent="0.35">
      <c r="A3" t="s">
        <v>51</v>
      </c>
      <c r="B3">
        <v>9</v>
      </c>
    </row>
    <row r="4" spans="1:3" x14ac:dyDescent="0.35">
      <c r="A4" t="s">
        <v>52</v>
      </c>
      <c r="B4">
        <v>10</v>
      </c>
    </row>
    <row r="5" spans="1:3" x14ac:dyDescent="0.35">
      <c r="A5" t="s">
        <v>53</v>
      </c>
      <c r="B5">
        <v>88</v>
      </c>
    </row>
    <row r="7" spans="1:3" x14ac:dyDescent="0.35">
      <c r="A7" t="s">
        <v>54</v>
      </c>
      <c r="B7">
        <v>143.07370512257671</v>
      </c>
      <c r="C7">
        <f>171 - 5.2 * LN(B2) - 0.23 * B3 - 16.2 * LN(B4) + 50 * SIN(SQRT(2.46 * B5))</f>
        <v>143.07370512257671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Loc</vt:lpstr>
      <vt:lpstr>CC</vt:lpstr>
      <vt:lpstr>Feuille de comptage</vt:lpstr>
      <vt:lpstr>UFC</vt:lpstr>
      <vt:lpstr>UFC score</vt:lpstr>
      <vt:lpstr>MI_calc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SEBBAK Mehdi</dc:creator>
  <cp:lastModifiedBy>SEBBAK Mehdi</cp:lastModifiedBy>
  <dcterms:created xsi:type="dcterms:W3CDTF">2025-10-15T08:52:12Z</dcterms:created>
  <dcterms:modified xsi:type="dcterms:W3CDTF">2025-10-22T15:07:46Z</dcterms:modified>
</cp:coreProperties>
</file>