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arahbritton/Documents/Dissertation/Ch2_Desiccation/"/>
    </mc:Choice>
  </mc:AlternateContent>
  <xr:revisionPtr revIDLastSave="0" documentId="13_ncr:1_{11909B1F-D089-DD4E-A976-AA9EC934040D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Raw Data" sheetId="1" r:id="rId1"/>
    <sheet name="Ellerie try #2" sheetId="2" r:id="rId2"/>
    <sheet name="Consistenc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9WwqTL8wKHjnzMo3zbOW2W3vzXLgpnGSFVHaufiGsY="/>
    </ext>
  </extLst>
</workbook>
</file>

<file path=xl/calcChain.xml><?xml version="1.0" encoding="utf-8"?>
<calcChain xmlns="http://schemas.openxmlformats.org/spreadsheetml/2006/main">
  <c r="I85" i="3" l="1"/>
  <c r="E85" i="3"/>
  <c r="J85" i="3" s="1"/>
  <c r="I84" i="3"/>
  <c r="E84" i="3"/>
  <c r="J84" i="3" s="1"/>
  <c r="I81" i="3"/>
  <c r="E81" i="3"/>
  <c r="J81" i="3" s="1"/>
  <c r="I80" i="3"/>
  <c r="E80" i="3"/>
  <c r="J80" i="3" s="1"/>
  <c r="I77" i="3"/>
  <c r="E77" i="3"/>
  <c r="J77" i="3" s="1"/>
  <c r="I76" i="3"/>
  <c r="E76" i="3"/>
  <c r="J76" i="3" s="1"/>
  <c r="I73" i="3"/>
  <c r="E73" i="3"/>
  <c r="J73" i="3" s="1"/>
  <c r="K73" i="3" s="1"/>
  <c r="I72" i="3"/>
  <c r="E72" i="3"/>
  <c r="J72" i="3" s="1"/>
  <c r="I69" i="3"/>
  <c r="E69" i="3"/>
  <c r="J69" i="3" s="1"/>
  <c r="I68" i="3"/>
  <c r="E68" i="3"/>
  <c r="J68" i="3" s="1"/>
  <c r="I65" i="3"/>
  <c r="E65" i="3"/>
  <c r="J65" i="3" s="1"/>
  <c r="K65" i="3" s="1"/>
  <c r="I64" i="3"/>
  <c r="E64" i="3"/>
  <c r="J64" i="3" s="1"/>
  <c r="I60" i="3"/>
  <c r="E60" i="3"/>
  <c r="J60" i="3" s="1"/>
  <c r="I59" i="3"/>
  <c r="E59" i="3"/>
  <c r="J59" i="3" s="1"/>
  <c r="I56" i="3"/>
  <c r="E56" i="3"/>
  <c r="J56" i="3" s="1"/>
  <c r="K56" i="3" s="1"/>
  <c r="I55" i="3"/>
  <c r="E55" i="3"/>
  <c r="J55" i="3" s="1"/>
  <c r="I52" i="3"/>
  <c r="E52" i="3"/>
  <c r="J52" i="3" s="1"/>
  <c r="I51" i="3"/>
  <c r="E51" i="3"/>
  <c r="J51" i="3" s="1"/>
  <c r="I48" i="3"/>
  <c r="E48" i="3"/>
  <c r="J48" i="3" s="1"/>
  <c r="I47" i="3"/>
  <c r="E47" i="3"/>
  <c r="J47" i="3" s="1"/>
  <c r="I140" i="1"/>
  <c r="I141" i="1"/>
  <c r="I142" i="1"/>
  <c r="I143" i="1"/>
  <c r="I144" i="1"/>
  <c r="I145" i="1"/>
  <c r="I146" i="1"/>
  <c r="I147" i="1"/>
  <c r="I148" i="1"/>
  <c r="I149" i="1"/>
  <c r="I150" i="1"/>
  <c r="I151" i="1"/>
  <c r="E141" i="1"/>
  <c r="J141" i="1" s="1"/>
  <c r="E142" i="1"/>
  <c r="J142" i="1" s="1"/>
  <c r="E143" i="1"/>
  <c r="J143" i="1" s="1"/>
  <c r="E144" i="1"/>
  <c r="J144" i="1" s="1"/>
  <c r="E145" i="1"/>
  <c r="J145" i="1" s="1"/>
  <c r="E146" i="1"/>
  <c r="J146" i="1" s="1"/>
  <c r="E147" i="1"/>
  <c r="J147" i="1" s="1"/>
  <c r="E148" i="1"/>
  <c r="J148" i="1" s="1"/>
  <c r="E149" i="1"/>
  <c r="J149" i="1" s="1"/>
  <c r="E150" i="1"/>
  <c r="J150" i="1" s="1"/>
  <c r="E151" i="1"/>
  <c r="J151" i="1" s="1"/>
  <c r="E140" i="1"/>
  <c r="J140" i="1" s="1"/>
  <c r="E131" i="1"/>
  <c r="E132" i="1"/>
  <c r="E133" i="1"/>
  <c r="J133" i="1" s="1"/>
  <c r="E134" i="1"/>
  <c r="J134" i="1" s="1"/>
  <c r="E129" i="1"/>
  <c r="J129" i="1" s="1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I3" i="2"/>
  <c r="E3" i="2"/>
  <c r="I2" i="2"/>
  <c r="C16" i="3" s="1"/>
  <c r="E2" i="2"/>
  <c r="I139" i="1"/>
  <c r="E139" i="1"/>
  <c r="J139" i="1" s="1"/>
  <c r="I138" i="1"/>
  <c r="E138" i="1"/>
  <c r="J138" i="1" s="1"/>
  <c r="I137" i="1"/>
  <c r="E137" i="1"/>
  <c r="J137" i="1" s="1"/>
  <c r="I136" i="1"/>
  <c r="E136" i="1"/>
  <c r="J136" i="1" s="1"/>
  <c r="I135" i="1"/>
  <c r="E135" i="1"/>
  <c r="J135" i="1" s="1"/>
  <c r="I134" i="1"/>
  <c r="I133" i="1"/>
  <c r="I132" i="1"/>
  <c r="J132" i="1"/>
  <c r="I131" i="1"/>
  <c r="J131" i="1"/>
  <c r="I130" i="1"/>
  <c r="E130" i="1"/>
  <c r="J130" i="1" s="1"/>
  <c r="I129" i="1"/>
  <c r="I128" i="1"/>
  <c r="E128" i="1"/>
  <c r="J128" i="1" s="1"/>
  <c r="I127" i="1"/>
  <c r="E127" i="1"/>
  <c r="J127" i="1" s="1"/>
  <c r="I126" i="1"/>
  <c r="E126" i="1"/>
  <c r="J126" i="1" s="1"/>
  <c r="I125" i="1"/>
  <c r="E125" i="1"/>
  <c r="J125" i="1" s="1"/>
  <c r="I124" i="1"/>
  <c r="E124" i="1"/>
  <c r="J124" i="1" s="1"/>
  <c r="I123" i="1"/>
  <c r="E123" i="1"/>
  <c r="J123" i="1" s="1"/>
  <c r="I122" i="1"/>
  <c r="E122" i="1"/>
  <c r="J122" i="1" s="1"/>
  <c r="I121" i="1"/>
  <c r="E121" i="1"/>
  <c r="J121" i="1" s="1"/>
  <c r="I120" i="1"/>
  <c r="E120" i="1"/>
  <c r="J120" i="1" s="1"/>
  <c r="I119" i="1"/>
  <c r="E119" i="1"/>
  <c r="J119" i="1" s="1"/>
  <c r="I118" i="1"/>
  <c r="E118" i="1"/>
  <c r="J118" i="1" s="1"/>
  <c r="I117" i="1"/>
  <c r="E117" i="1"/>
  <c r="J117" i="1" s="1"/>
  <c r="I116" i="1"/>
  <c r="E116" i="1"/>
  <c r="J116" i="1" s="1"/>
  <c r="I115" i="1"/>
  <c r="E115" i="1"/>
  <c r="J115" i="1" s="1"/>
  <c r="I114" i="1"/>
  <c r="E114" i="1"/>
  <c r="J114" i="1" s="1"/>
  <c r="I113" i="1"/>
  <c r="E113" i="1"/>
  <c r="J113" i="1" s="1"/>
  <c r="I112" i="1"/>
  <c r="E112" i="1"/>
  <c r="J112" i="1" s="1"/>
  <c r="I111" i="1"/>
  <c r="E111" i="1"/>
  <c r="J111" i="1" s="1"/>
  <c r="I110" i="1"/>
  <c r="E110" i="1"/>
  <c r="J110" i="1" s="1"/>
  <c r="I109" i="1"/>
  <c r="E109" i="1"/>
  <c r="J109" i="1" s="1"/>
  <c r="I108" i="1"/>
  <c r="E108" i="1"/>
  <c r="J108" i="1" s="1"/>
  <c r="I107" i="1"/>
  <c r="E107" i="1"/>
  <c r="J107" i="1" s="1"/>
  <c r="I106" i="1"/>
  <c r="E106" i="1"/>
  <c r="J106" i="1" s="1"/>
  <c r="I105" i="1"/>
  <c r="E105" i="1"/>
  <c r="J105" i="1" s="1"/>
  <c r="I104" i="1"/>
  <c r="E104" i="1"/>
  <c r="J104" i="1" s="1"/>
  <c r="I103" i="1"/>
  <c r="E103" i="1"/>
  <c r="J103" i="1" s="1"/>
  <c r="I102" i="1"/>
  <c r="E102" i="1"/>
  <c r="J102" i="1" s="1"/>
  <c r="I101" i="1"/>
  <c r="E101" i="1"/>
  <c r="J101" i="1" s="1"/>
  <c r="I100" i="1"/>
  <c r="E100" i="1"/>
  <c r="J100" i="1" s="1"/>
  <c r="I99" i="1"/>
  <c r="E99" i="1"/>
  <c r="J99" i="1" s="1"/>
  <c r="I98" i="1"/>
  <c r="E98" i="1"/>
  <c r="J98" i="1" s="1"/>
  <c r="I97" i="1"/>
  <c r="E97" i="1"/>
  <c r="J97" i="1" s="1"/>
  <c r="I96" i="1"/>
  <c r="E96" i="1"/>
  <c r="J96" i="1" s="1"/>
  <c r="I95" i="1"/>
  <c r="E95" i="1"/>
  <c r="J95" i="1" s="1"/>
  <c r="I94" i="1"/>
  <c r="E94" i="1"/>
  <c r="J94" i="1" s="1"/>
  <c r="I93" i="1"/>
  <c r="E93" i="1"/>
  <c r="J93" i="1" s="1"/>
  <c r="I92" i="1"/>
  <c r="E92" i="1"/>
  <c r="J92" i="1" s="1"/>
  <c r="I91" i="1"/>
  <c r="E91" i="1"/>
  <c r="J91" i="1" s="1"/>
  <c r="I90" i="1"/>
  <c r="E90" i="1"/>
  <c r="J90" i="1" s="1"/>
  <c r="I89" i="1"/>
  <c r="E89" i="1"/>
  <c r="J89" i="1" s="1"/>
  <c r="I88" i="1"/>
  <c r="E88" i="1"/>
  <c r="J88" i="1" s="1"/>
  <c r="I87" i="1"/>
  <c r="E87" i="1"/>
  <c r="J87" i="1" s="1"/>
  <c r="I86" i="1"/>
  <c r="E86" i="1"/>
  <c r="J86" i="1" s="1"/>
  <c r="I85" i="1"/>
  <c r="E85" i="1"/>
  <c r="J85" i="1" s="1"/>
  <c r="I84" i="1"/>
  <c r="E84" i="1"/>
  <c r="J84" i="1" s="1"/>
  <c r="I83" i="1"/>
  <c r="E83" i="1"/>
  <c r="J83" i="1" s="1"/>
  <c r="I82" i="1"/>
  <c r="E82" i="1"/>
  <c r="J82" i="1" s="1"/>
  <c r="I81" i="1"/>
  <c r="E81" i="1"/>
  <c r="J81" i="1" s="1"/>
  <c r="I80" i="1"/>
  <c r="E80" i="1"/>
  <c r="J80" i="1" s="1"/>
  <c r="I79" i="1"/>
  <c r="E79" i="1"/>
  <c r="J79" i="1" s="1"/>
  <c r="I78" i="1"/>
  <c r="E78" i="1"/>
  <c r="J78" i="1" s="1"/>
  <c r="I77" i="1"/>
  <c r="E77" i="1"/>
  <c r="J77" i="1" s="1"/>
  <c r="I76" i="1"/>
  <c r="E76" i="1"/>
  <c r="J76" i="1" s="1"/>
  <c r="I75" i="1"/>
  <c r="E75" i="1"/>
  <c r="J75" i="1" s="1"/>
  <c r="I74" i="1"/>
  <c r="E74" i="1"/>
  <c r="J74" i="1" s="1"/>
  <c r="I73" i="1"/>
  <c r="E73" i="1"/>
  <c r="J73" i="1" s="1"/>
  <c r="I72" i="1"/>
  <c r="E72" i="1"/>
  <c r="J72" i="1" s="1"/>
  <c r="I71" i="1"/>
  <c r="E71" i="1"/>
  <c r="J71" i="1" s="1"/>
  <c r="I70" i="1"/>
  <c r="E70" i="1"/>
  <c r="J70" i="1" s="1"/>
  <c r="I69" i="1"/>
  <c r="E69" i="1"/>
  <c r="J69" i="1" s="1"/>
  <c r="I68" i="1"/>
  <c r="E68" i="1"/>
  <c r="J68" i="1" s="1"/>
  <c r="I67" i="1"/>
  <c r="E67" i="1"/>
  <c r="J67" i="1" s="1"/>
  <c r="I66" i="1"/>
  <c r="E66" i="1"/>
  <c r="J66" i="1" s="1"/>
  <c r="I65" i="1"/>
  <c r="E65" i="1"/>
  <c r="J65" i="1" s="1"/>
  <c r="I64" i="1"/>
  <c r="E64" i="1"/>
  <c r="J64" i="1" s="1"/>
  <c r="I63" i="1"/>
  <c r="E63" i="1"/>
  <c r="J63" i="1" s="1"/>
  <c r="I62" i="1"/>
  <c r="E62" i="1"/>
  <c r="J62" i="1" s="1"/>
  <c r="I61" i="1"/>
  <c r="E61" i="1"/>
  <c r="J61" i="1" s="1"/>
  <c r="I60" i="1"/>
  <c r="E60" i="1"/>
  <c r="J60" i="1" s="1"/>
  <c r="I59" i="1"/>
  <c r="E59" i="1"/>
  <c r="J59" i="1" s="1"/>
  <c r="I58" i="1"/>
  <c r="E58" i="1"/>
  <c r="J58" i="1" s="1"/>
  <c r="I57" i="1"/>
  <c r="E57" i="1"/>
  <c r="J57" i="1" s="1"/>
  <c r="I56" i="1"/>
  <c r="E56" i="1"/>
  <c r="J56" i="1" s="1"/>
  <c r="I55" i="1"/>
  <c r="E55" i="1"/>
  <c r="J55" i="1" s="1"/>
  <c r="I54" i="1"/>
  <c r="E54" i="1"/>
  <c r="J54" i="1" s="1"/>
  <c r="I53" i="1"/>
  <c r="E53" i="1"/>
  <c r="J53" i="1" s="1"/>
  <c r="I52" i="1"/>
  <c r="E52" i="1"/>
  <c r="J52" i="1" s="1"/>
  <c r="I51" i="1"/>
  <c r="E51" i="1"/>
  <c r="J51" i="1" s="1"/>
  <c r="I50" i="1"/>
  <c r="E50" i="1"/>
  <c r="J50" i="1" s="1"/>
  <c r="I49" i="1"/>
  <c r="E49" i="1"/>
  <c r="J49" i="1" s="1"/>
  <c r="I48" i="1"/>
  <c r="E48" i="1"/>
  <c r="J48" i="1" s="1"/>
  <c r="I47" i="1"/>
  <c r="E47" i="1"/>
  <c r="J47" i="1" s="1"/>
  <c r="I46" i="1"/>
  <c r="E46" i="1"/>
  <c r="J46" i="1" s="1"/>
  <c r="I45" i="1"/>
  <c r="E45" i="1"/>
  <c r="J45" i="1" s="1"/>
  <c r="I44" i="1"/>
  <c r="E44" i="1"/>
  <c r="J44" i="1" s="1"/>
  <c r="I43" i="1"/>
  <c r="E43" i="1"/>
  <c r="J43" i="1" s="1"/>
  <c r="I42" i="1"/>
  <c r="E42" i="1"/>
  <c r="J42" i="1" s="1"/>
  <c r="I41" i="1"/>
  <c r="E41" i="1"/>
  <c r="J41" i="1" s="1"/>
  <c r="I40" i="1"/>
  <c r="E40" i="1"/>
  <c r="J40" i="1" s="1"/>
  <c r="I39" i="1"/>
  <c r="E39" i="1"/>
  <c r="J39" i="1" s="1"/>
  <c r="I38" i="1"/>
  <c r="E38" i="1"/>
  <c r="J38" i="1" s="1"/>
  <c r="I37" i="1"/>
  <c r="E37" i="1"/>
  <c r="J37" i="1" s="1"/>
  <c r="I36" i="1"/>
  <c r="E36" i="1"/>
  <c r="J36" i="1" s="1"/>
  <c r="I35" i="1"/>
  <c r="E35" i="1"/>
  <c r="J35" i="1" s="1"/>
  <c r="I34" i="1"/>
  <c r="E34" i="1"/>
  <c r="J34" i="1" s="1"/>
  <c r="I33" i="1"/>
  <c r="E33" i="1"/>
  <c r="J33" i="1" s="1"/>
  <c r="I32" i="1"/>
  <c r="E32" i="1"/>
  <c r="J32" i="1" s="1"/>
  <c r="I31" i="1"/>
  <c r="E31" i="1"/>
  <c r="J31" i="1" s="1"/>
  <c r="I30" i="1"/>
  <c r="E30" i="1"/>
  <c r="J30" i="1" s="1"/>
  <c r="I29" i="1"/>
  <c r="E29" i="1"/>
  <c r="J29" i="1" s="1"/>
  <c r="I28" i="1"/>
  <c r="E28" i="1"/>
  <c r="J28" i="1" s="1"/>
  <c r="I27" i="1"/>
  <c r="E27" i="1"/>
  <c r="J27" i="1" s="1"/>
  <c r="I26" i="1"/>
  <c r="E26" i="1"/>
  <c r="J26" i="1" s="1"/>
  <c r="I25" i="1"/>
  <c r="E25" i="1"/>
  <c r="J25" i="1" s="1"/>
  <c r="I24" i="1"/>
  <c r="E24" i="1"/>
  <c r="J24" i="1" s="1"/>
  <c r="I23" i="1"/>
  <c r="E23" i="1"/>
  <c r="J23" i="1" s="1"/>
  <c r="I22" i="1"/>
  <c r="E22" i="1"/>
  <c r="J22" i="1" s="1"/>
  <c r="I21" i="1"/>
  <c r="E21" i="1"/>
  <c r="J21" i="1" s="1"/>
  <c r="I20" i="1"/>
  <c r="E20" i="1"/>
  <c r="J20" i="1" s="1"/>
  <c r="I19" i="1"/>
  <c r="E19" i="1"/>
  <c r="J19" i="1" s="1"/>
  <c r="I18" i="1"/>
  <c r="E18" i="1"/>
  <c r="J18" i="1" s="1"/>
  <c r="I17" i="1"/>
  <c r="E17" i="1"/>
  <c r="J17" i="1" s="1"/>
  <c r="I16" i="1"/>
  <c r="E16" i="1"/>
  <c r="J16" i="1" s="1"/>
  <c r="I15" i="1"/>
  <c r="E15" i="1"/>
  <c r="J15" i="1" s="1"/>
  <c r="I14" i="1"/>
  <c r="E14" i="1"/>
  <c r="J14" i="1" s="1"/>
  <c r="I13" i="1"/>
  <c r="E13" i="1"/>
  <c r="J13" i="1" s="1"/>
  <c r="I12" i="1"/>
  <c r="E12" i="1"/>
  <c r="J12" i="1" s="1"/>
  <c r="K81" i="3" l="1"/>
  <c r="K51" i="3"/>
  <c r="K72" i="3"/>
  <c r="K69" i="3"/>
  <c r="K59" i="3"/>
  <c r="K48" i="3"/>
  <c r="K77" i="3"/>
  <c r="K68" i="3"/>
  <c r="K47" i="3"/>
  <c r="K80" i="3"/>
  <c r="K55" i="3"/>
  <c r="K64" i="3"/>
  <c r="K60" i="3"/>
  <c r="K76" i="3"/>
  <c r="K84" i="3"/>
  <c r="K52" i="3"/>
  <c r="K85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6" i="3"/>
  <c r="B23" i="2"/>
  <c r="B33" i="3" s="1"/>
  <c r="B17" i="3"/>
  <c r="B24" i="2"/>
  <c r="B34" i="3" s="1"/>
  <c r="C17" i="3"/>
  <c r="C24" i="2"/>
  <c r="C34" i="3" s="1"/>
  <c r="B18" i="3"/>
  <c r="B25" i="2"/>
  <c r="B35" i="3" s="1"/>
  <c r="C18" i="3"/>
  <c r="C25" i="2"/>
  <c r="C35" i="3" s="1"/>
  <c r="B19" i="3"/>
  <c r="B26" i="2"/>
  <c r="B36" i="3" s="1"/>
  <c r="C19" i="3"/>
  <c r="C26" i="2"/>
  <c r="C36" i="3" s="1"/>
  <c r="B20" i="3"/>
  <c r="B27" i="2"/>
  <c r="B37" i="3" s="1"/>
  <c r="C20" i="3"/>
  <c r="C27" i="2"/>
  <c r="C37" i="3" s="1"/>
  <c r="B21" i="3"/>
  <c r="B28" i="2"/>
  <c r="B38" i="3" s="1"/>
  <c r="C21" i="3"/>
  <c r="C28" i="2"/>
  <c r="C38" i="3" s="1"/>
  <c r="B22" i="3"/>
  <c r="B29" i="2"/>
  <c r="B39" i="3" s="1"/>
  <c r="C22" i="3"/>
  <c r="C29" i="2"/>
  <c r="C39" i="3" s="1"/>
  <c r="B23" i="3"/>
  <c r="B30" i="2"/>
  <c r="B40" i="3" s="1"/>
  <c r="C23" i="3"/>
  <c r="C30" i="2"/>
  <c r="C40" i="3" s="1"/>
  <c r="B24" i="3"/>
  <c r="B31" i="2"/>
  <c r="B41" i="3" s="1"/>
  <c r="C24" i="3"/>
  <c r="C31" i="2"/>
  <c r="C41" i="3" s="1"/>
  <c r="B25" i="3"/>
  <c r="B32" i="2"/>
  <c r="B42" i="3" s="1"/>
  <c r="C25" i="3"/>
  <c r="C32" i="2"/>
  <c r="C42" i="3" s="1"/>
  <c r="C23" i="2"/>
  <c r="C33" i="3" s="1"/>
  <c r="B14" i="3" l="1"/>
  <c r="C14" i="3"/>
  <c r="C43" i="3"/>
  <c r="C26" i="3"/>
  <c r="B43" i="3"/>
  <c r="B26" i="3"/>
  <c r="C13" i="3"/>
  <c r="B13" i="3"/>
</calcChain>
</file>

<file path=xl/sharedStrings.xml><?xml version="1.0" encoding="utf-8"?>
<sst xmlns="http://schemas.openxmlformats.org/spreadsheetml/2006/main" count="271" uniqueCount="185">
  <si>
    <t>ID</t>
  </si>
  <si>
    <t>Gray Value- R</t>
  </si>
  <si>
    <t>Gray Value- G</t>
  </si>
  <si>
    <t>Gray Value- B</t>
  </si>
  <si>
    <t>Avg Gray Value</t>
  </si>
  <si>
    <t>Percent- R</t>
  </si>
  <si>
    <t>Percent- G</t>
  </si>
  <si>
    <t>Percent- B</t>
  </si>
  <si>
    <t>Avg Percent</t>
  </si>
  <si>
    <t>Darkness</t>
  </si>
  <si>
    <t>Melanin Metric</t>
  </si>
  <si>
    <t>Notes</t>
  </si>
  <si>
    <t>D001</t>
  </si>
  <si>
    <t>large black dot but doesn't look like apart of caterpillar, wasn't counted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</si>
  <si>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</si>
  <si>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</si>
  <si>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</si>
  <si>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</si>
  <si>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</si>
  <si>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</si>
  <si>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</si>
  <si>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</si>
  <si>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</si>
  <si>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</si>
  <si>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</si>
  <si>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</si>
  <si>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</si>
  <si>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</si>
  <si>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</si>
  <si>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</si>
  <si>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</si>
  <si>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</si>
  <si>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</si>
  <si>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</si>
  <si>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</si>
  <si>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</si>
  <si>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</si>
  <si>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</si>
  <si>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</si>
  <si>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</si>
  <si>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</si>
  <si>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</si>
  <si>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</si>
  <si>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</si>
  <si>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</si>
  <si>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</si>
  <si>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</si>
  <si>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</si>
  <si>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</si>
  <si>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</si>
  <si>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</si>
  <si>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</si>
  <si>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</si>
  <si>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</si>
  <si>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</si>
  <si>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</si>
  <si>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</si>
  <si>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</si>
  <si>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</si>
  <si>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</si>
  <si>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</si>
  <si>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</si>
  <si>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</si>
  <si>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</si>
  <si>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</si>
  <si>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</si>
  <si>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</si>
  <si>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</si>
  <si>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</si>
  <si>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</si>
  <si>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</si>
  <si>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</si>
  <si>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</si>
  <si>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</si>
  <si>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</si>
  <si>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</si>
  <si>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</si>
  <si>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</si>
  <si>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</si>
  <si>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</si>
  <si>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</si>
  <si>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</si>
  <si>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</si>
  <si>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</si>
  <si>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</si>
  <si>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</si>
  <si>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</si>
  <si>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</si>
  <si>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</si>
  <si>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</si>
  <si>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</si>
  <si>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</si>
  <si>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</si>
  <si>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</si>
  <si>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</si>
  <si>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</si>
  <si>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</si>
  <si>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</si>
  <si>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</si>
  <si>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</si>
  <si>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</si>
  <si>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</si>
  <si>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</si>
  <si>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</si>
  <si>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</si>
  <si>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</si>
  <si>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</si>
  <si>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</si>
  <si>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</si>
  <si>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</si>
  <si>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</si>
  <si>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</si>
  <si>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</si>
  <si>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</si>
  <si>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</si>
  <si>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</si>
  <si>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</si>
  <si>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</si>
  <si>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</si>
  <si>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</si>
  <si>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</si>
  <si>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</si>
  <si>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</si>
  <si>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</si>
  <si>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</si>
  <si>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</si>
  <si>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</si>
  <si>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</si>
  <si>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</si>
  <si>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</si>
  <si>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</si>
  <si>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</si>
  <si>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</si>
  <si>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</si>
  <si>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</si>
  <si>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</si>
  <si>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</si>
  <si>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</si>
  <si>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</si>
  <si>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</si>
  <si>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</si>
  <si>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</si>
  <si>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</si>
  <si>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</si>
  <si>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</si>
  <si>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</si>
  <si>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</si>
  <si>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</si>
  <si>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</si>
  <si>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</si>
  <si>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</si>
  <si>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</si>
  <si>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</si>
  <si>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</si>
  <si>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</si>
  <si>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</si>
  <si>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</si>
  <si>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</si>
  <si>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</si>
  <si>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</si>
  <si>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</si>
  <si>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</si>
  <si>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</si>
  <si>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Gray Value-R</t>
  </si>
  <si>
    <t>Gray Value G</t>
  </si>
  <si>
    <t>Gray Value B</t>
  </si>
  <si>
    <t>Percent R</t>
  </si>
  <si>
    <t>Percent G</t>
  </si>
  <si>
    <t>Percent B</t>
  </si>
  <si>
    <t>Averi Consistency</t>
  </si>
  <si>
    <t>Gray Value Consistency</t>
  </si>
  <si>
    <t>Area Consistency</t>
  </si>
  <si>
    <t>Avg</t>
  </si>
  <si>
    <t>Ellerie Consistency</t>
  </si>
  <si>
    <t>Averi-Ellerie Consistency</t>
  </si>
  <si>
    <t>avg</t>
  </si>
  <si>
    <t>gray_R</t>
  </si>
  <si>
    <t>gray_G</t>
  </si>
  <si>
    <t>gray_B</t>
  </si>
  <si>
    <t>avg_gray</t>
  </si>
  <si>
    <t>percent_R</t>
  </si>
  <si>
    <t>percent_G</t>
  </si>
  <si>
    <t>percent_B</t>
  </si>
  <si>
    <t>avg_percent</t>
  </si>
  <si>
    <t>darkness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</si>
</sst>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0"/>
  <sheetViews>
    <sheetView tabSelected="1" workbookViewId="0">
      <selection activeCell="K150" sqref="K150"/>
    </sheetView>
  </sheetViews>
  <sheetFormatPr baseColWidth="10" defaultColWidth="12.5" defaultRowHeight="15" customHeight="1" x14ac:dyDescent="0.15"/>
  <cols>
    <col min="1" max="6" width="12.5" customWidth="1"/>
  </cols>
  <sheetData>
    <row r="1" spans="1:11" ht="15.75" customHeight="1" x14ac:dyDescent="0.15">
      <c r="A1" s="1" t="s">
        <v>0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183</v>
      </c>
      <c r="J1" s="1" t="s">
        <v>184</v>
      </c>
    </row>
    <row r="2" spans="1:11" ht="15.75" customHeight="1" x14ac:dyDescent="0.15">
      <c r="A2" s="1" t="s">
        <v>12</v>
      </c>
      <c r="B2" s="1">
        <v>16.964500000000001</v>
      </c>
      <c r="C2" s="1">
        <v>17.006999999999998</v>
      </c>
      <c r="D2" s="1">
        <v>16.442499999999999</v>
      </c>
      <c r="E2" s="1">
        <v>16.804666666666666</v>
      </c>
      <c r="F2" s="1">
        <v>21.002000000000002</v>
      </c>
      <c r="G2" s="1">
        <v>20.103000000000002</v>
      </c>
      <c r="H2" s="1">
        <v>21.247999999999998</v>
      </c>
      <c r="I2" s="1">
        <v>20.784333333333336</v>
      </c>
      <c r="J2" s="1">
        <v>12.195333333333334</v>
      </c>
    </row>
    <row r="3" spans="1:11" ht="15.75" customHeight="1" x14ac:dyDescent="0.15">
      <c r="A3" s="1" t="s">
        <v>14</v>
      </c>
      <c r="B3" s="1">
        <v>12.1175</v>
      </c>
      <c r="C3" s="1">
        <v>12.3895</v>
      </c>
      <c r="D3" s="1">
        <v>11.935500000000001</v>
      </c>
      <c r="E3" s="1">
        <v>12.147500000000001</v>
      </c>
      <c r="F3" s="1">
        <v>4.3144999999999998</v>
      </c>
      <c r="G3" s="1">
        <v>4.4320000000000004</v>
      </c>
      <c r="H3" s="1">
        <v>4.6739999999999995</v>
      </c>
      <c r="I3" s="1">
        <v>4.4734999999999996</v>
      </c>
      <c r="J3" s="1">
        <v>16.852499999999999</v>
      </c>
    </row>
    <row r="4" spans="1:11" ht="15.75" customHeight="1" x14ac:dyDescent="0.15">
      <c r="A4" s="1" t="s">
        <v>15</v>
      </c>
      <c r="B4" s="1">
        <v>17.969000000000001</v>
      </c>
      <c r="C4" s="1">
        <v>17.188000000000002</v>
      </c>
      <c r="D4" s="1">
        <v>16.276</v>
      </c>
      <c r="E4" s="1">
        <v>17.144333333333336</v>
      </c>
      <c r="F4" s="1">
        <v>6.9275000000000002</v>
      </c>
      <c r="G4" s="1">
        <v>6.1694999999999993</v>
      </c>
      <c r="H4" s="1">
        <v>7.0510000000000002</v>
      </c>
      <c r="I4" s="1">
        <v>6.7159999999999993</v>
      </c>
      <c r="J4" s="1">
        <v>11.855666666666664</v>
      </c>
    </row>
    <row r="5" spans="1:11" ht="15.75" customHeight="1" x14ac:dyDescent="0.15">
      <c r="A5" s="1" t="s">
        <v>16</v>
      </c>
      <c r="B5" s="1">
        <v>13.986000000000001</v>
      </c>
      <c r="C5" s="1">
        <v>13.7765</v>
      </c>
      <c r="D5" s="1">
        <v>13.844000000000001</v>
      </c>
      <c r="E5" s="1">
        <v>13.868833333333335</v>
      </c>
      <c r="F5" s="1">
        <v>42.540500000000002</v>
      </c>
      <c r="G5" s="1">
        <v>40.610500000000002</v>
      </c>
      <c r="H5" s="1">
        <v>44.372</v>
      </c>
      <c r="I5" s="1">
        <v>42.507666666666665</v>
      </c>
      <c r="J5" s="1">
        <v>15.131166666666665</v>
      </c>
    </row>
    <row r="6" spans="1:11" ht="15.75" customHeight="1" x14ac:dyDescent="0.15">
      <c r="A6" s="1" t="s">
        <v>17</v>
      </c>
      <c r="B6" s="1">
        <v>12.4345</v>
      </c>
      <c r="C6" s="1">
        <v>12.74</v>
      </c>
      <c r="D6" s="1">
        <v>12.440000000000001</v>
      </c>
      <c r="E6" s="1">
        <v>12.538166666666667</v>
      </c>
      <c r="F6" s="1">
        <v>44.828000000000003</v>
      </c>
      <c r="G6" s="1">
        <v>44.3155</v>
      </c>
      <c r="H6" s="1">
        <v>47.588999999999999</v>
      </c>
      <c r="I6" s="1">
        <v>45.577500000000001</v>
      </c>
      <c r="J6" s="1">
        <v>16.461833333333331</v>
      </c>
    </row>
    <row r="7" spans="1:11" ht="15.75" customHeight="1" x14ac:dyDescent="0.15">
      <c r="A7" s="1" t="s">
        <v>18</v>
      </c>
      <c r="B7" s="1">
        <v>11.920999999999999</v>
      </c>
      <c r="C7" s="1">
        <v>12.24</v>
      </c>
      <c r="D7" s="1">
        <v>11.811999999999999</v>
      </c>
      <c r="E7" s="1">
        <v>11.991</v>
      </c>
      <c r="F7" s="1">
        <v>69.636499999999998</v>
      </c>
      <c r="G7" s="1">
        <v>70.152999999999992</v>
      </c>
      <c r="H7" s="1">
        <v>72.436999999999998</v>
      </c>
      <c r="I7" s="1">
        <v>70.742166666666662</v>
      </c>
      <c r="J7" s="1">
        <v>17.009</v>
      </c>
    </row>
    <row r="8" spans="1:11" ht="15.75" customHeight="1" x14ac:dyDescent="0.15">
      <c r="A8" s="1" t="s">
        <v>19</v>
      </c>
      <c r="B8" s="1">
        <v>15.7225</v>
      </c>
      <c r="C8" s="1">
        <v>16.076000000000001</v>
      </c>
      <c r="D8" s="1">
        <v>14.9755</v>
      </c>
      <c r="E8" s="1">
        <v>15.591333333333335</v>
      </c>
      <c r="F8" s="1">
        <v>11.093999999999999</v>
      </c>
      <c r="G8" s="1">
        <v>10.334</v>
      </c>
      <c r="H8" s="1">
        <v>11.349499999999999</v>
      </c>
      <c r="I8" s="1">
        <v>10.925833333333333</v>
      </c>
      <c r="J8" s="1">
        <v>13.408666666666665</v>
      </c>
    </row>
    <row r="9" spans="1:11" ht="15.75" customHeight="1" x14ac:dyDescent="0.15">
      <c r="A9" s="1" t="s">
        <v>20</v>
      </c>
      <c r="B9" s="1">
        <v>14.779500000000001</v>
      </c>
      <c r="C9" s="1">
        <v>14.881</v>
      </c>
      <c r="D9" s="1">
        <v>14.190000000000001</v>
      </c>
      <c r="E9" s="1">
        <v>14.616833333333334</v>
      </c>
      <c r="F9" s="1">
        <v>44.585000000000001</v>
      </c>
      <c r="G9" s="1">
        <v>43.997500000000002</v>
      </c>
      <c r="H9" s="1">
        <v>46.722999999999999</v>
      </c>
      <c r="I9" s="1">
        <v>45.101833333333332</v>
      </c>
      <c r="J9" s="1">
        <v>14.383166666666666</v>
      </c>
    </row>
    <row r="10" spans="1:11" ht="15.75" customHeight="1" x14ac:dyDescent="0.15">
      <c r="A10" s="1" t="s">
        <v>21</v>
      </c>
      <c r="B10" s="1">
        <v>12.748000000000001</v>
      </c>
      <c r="C10" s="1">
        <v>13.05</v>
      </c>
      <c r="D10" s="1">
        <v>12.388999999999999</v>
      </c>
      <c r="E10" s="1">
        <v>12.728999999999999</v>
      </c>
      <c r="F10" s="1">
        <v>64.643500000000003</v>
      </c>
      <c r="G10" s="1">
        <v>64.16</v>
      </c>
      <c r="H10" s="1">
        <v>66.960000000000008</v>
      </c>
      <c r="I10" s="1">
        <v>65.254500000000007</v>
      </c>
      <c r="J10" s="1">
        <v>16.271000000000001</v>
      </c>
      <c r="K10" s="2"/>
    </row>
    <row r="11" spans="1:11" ht="15.75" customHeight="1" x14ac:dyDescent="0.15">
      <c r="A11" s="1" t="s">
        <v>22</v>
      </c>
      <c r="B11">
        <v>16.920000000000002</v>
      </c>
      <c r="C11">
        <v>16.5885</v>
      </c>
      <c r="D11">
        <v>15.2455</v>
      </c>
      <c r="E11">
        <v>16.251333333333335</v>
      </c>
      <c r="F11">
        <v>6.5299999999999994</v>
      </c>
      <c r="G11">
        <v>5.71</v>
      </c>
      <c r="H11">
        <v>6.6779999999999999</v>
      </c>
      <c r="I11">
        <v>6.3059999999999992</v>
      </c>
      <c r="J11">
        <v>12.748666666666667</v>
      </c>
    </row>
    <row r="12" spans="1:11" ht="15.75" customHeight="1" x14ac:dyDescent="0.15">
      <c r="A12" s="1" t="s">
        <v>23</v>
      </c>
      <c r="B12" s="1">
        <v>16.471</v>
      </c>
      <c r="C12" s="1">
        <v>15.375</v>
      </c>
      <c r="D12" s="1">
        <v>14.141999999999999</v>
      </c>
      <c r="E12" s="1">
        <f t="shared" ref="E12:E139" si="0">AVERAGE(B12:D12)</f>
        <v>15.329333333333333</v>
      </c>
      <c r="F12" s="1">
        <v>9.2560000000000002</v>
      </c>
      <c r="G12" s="1">
        <v>8.1679999999999993</v>
      </c>
      <c r="H12" s="1">
        <v>9.6259999999999994</v>
      </c>
      <c r="I12" s="1">
        <f t="shared" ref="I12:I140" si="1">AVERAGE(F12:H12)</f>
        <v>9.0166666666666657</v>
      </c>
      <c r="J12" s="1">
        <f t="shared" ref="J12:J140" si="2">29-E12</f>
        <v>13.670666666666667</v>
      </c>
    </row>
    <row r="13" spans="1:11" ht="15.75" customHeight="1" x14ac:dyDescent="0.15">
      <c r="A13" s="1" t="s">
        <v>24</v>
      </c>
      <c r="B13" s="1">
        <v>17.106999999999999</v>
      </c>
      <c r="C13" s="1">
        <v>16.992000000000001</v>
      </c>
      <c r="D13" s="1">
        <v>16.291</v>
      </c>
      <c r="E13" s="1">
        <f t="shared" si="0"/>
        <v>16.796666666666667</v>
      </c>
      <c r="F13" s="1">
        <v>10.038</v>
      </c>
      <c r="G13" s="1">
        <v>9.64</v>
      </c>
      <c r="H13" s="1">
        <v>11.287000000000001</v>
      </c>
      <c r="I13" s="1">
        <f t="shared" si="1"/>
        <v>10.321666666666667</v>
      </c>
      <c r="J13" s="1">
        <f t="shared" si="2"/>
        <v>12.203333333333333</v>
      </c>
    </row>
    <row r="14" spans="1:11" ht="15.75" customHeight="1" x14ac:dyDescent="0.15">
      <c r="A14" s="1" t="s">
        <v>25</v>
      </c>
      <c r="B14" s="1">
        <v>12.487</v>
      </c>
      <c r="C14" s="1">
        <v>12.185</v>
      </c>
      <c r="D14" s="1">
        <v>10.837</v>
      </c>
      <c r="E14" s="1">
        <f t="shared" si="0"/>
        <v>11.836333333333334</v>
      </c>
      <c r="F14" s="1">
        <v>87.953000000000003</v>
      </c>
      <c r="G14" s="1">
        <v>88.224999999999994</v>
      </c>
      <c r="H14" s="1">
        <v>89.460999999999999</v>
      </c>
      <c r="I14" s="1">
        <f t="shared" si="1"/>
        <v>88.546333333333337</v>
      </c>
      <c r="J14" s="1">
        <f t="shared" si="2"/>
        <v>17.163666666666664</v>
      </c>
    </row>
    <row r="15" spans="1:11" ht="15.75" customHeight="1" x14ac:dyDescent="0.15">
      <c r="A15" s="1" t="s">
        <v>26</v>
      </c>
      <c r="B15" s="1">
        <v>12.36</v>
      </c>
      <c r="C15" s="1">
        <v>12.336</v>
      </c>
      <c r="D15" s="1">
        <v>12.179</v>
      </c>
      <c r="E15" s="1">
        <f t="shared" si="0"/>
        <v>12.291666666666666</v>
      </c>
      <c r="F15" s="1">
        <v>60.860999999999997</v>
      </c>
      <c r="G15" s="1">
        <v>59.323999999999998</v>
      </c>
      <c r="H15" s="1">
        <v>64.381</v>
      </c>
      <c r="I15" s="1">
        <f t="shared" si="1"/>
        <v>61.521999999999998</v>
      </c>
      <c r="J15" s="1">
        <f t="shared" si="2"/>
        <v>16.708333333333336</v>
      </c>
    </row>
    <row r="16" spans="1:11" ht="15.75" customHeight="1" x14ac:dyDescent="0.15">
      <c r="A16" s="1" t="s">
        <v>27</v>
      </c>
      <c r="B16" s="1">
        <v>12.221</v>
      </c>
      <c r="C16" s="1">
        <v>11.99</v>
      </c>
      <c r="D16" s="1">
        <v>10.837999999999999</v>
      </c>
      <c r="E16" s="1">
        <f t="shared" si="0"/>
        <v>11.683</v>
      </c>
      <c r="F16" s="1">
        <v>75.691999999999993</v>
      </c>
      <c r="G16" s="1">
        <v>76.605999999999995</v>
      </c>
      <c r="H16" s="1">
        <v>79.709000000000003</v>
      </c>
      <c r="I16" s="1">
        <f t="shared" si="1"/>
        <v>77.335666666666668</v>
      </c>
      <c r="J16" s="1">
        <f t="shared" si="2"/>
        <v>17.317</v>
      </c>
    </row>
    <row r="17" spans="1:10" ht="15.75" customHeight="1" x14ac:dyDescent="0.15">
      <c r="A17" s="1" t="s">
        <v>28</v>
      </c>
      <c r="B17" s="1">
        <v>12.288</v>
      </c>
      <c r="C17" s="1">
        <v>12.122</v>
      </c>
      <c r="D17" s="1">
        <v>11.089</v>
      </c>
      <c r="E17" s="1">
        <f t="shared" si="0"/>
        <v>11.833</v>
      </c>
      <c r="F17" s="1">
        <v>83.119</v>
      </c>
      <c r="G17" s="1">
        <v>84.012</v>
      </c>
      <c r="H17" s="1">
        <v>86.57</v>
      </c>
      <c r="I17" s="1">
        <f t="shared" si="1"/>
        <v>84.566999999999993</v>
      </c>
      <c r="J17" s="1">
        <f t="shared" si="2"/>
        <v>17.167000000000002</v>
      </c>
    </row>
    <row r="18" spans="1:10" ht="15.75" customHeight="1" x14ac:dyDescent="0.15">
      <c r="A18" s="1" t="s">
        <v>29</v>
      </c>
      <c r="B18" s="1">
        <v>16.370999999999999</v>
      </c>
      <c r="C18" s="1">
        <v>16.419</v>
      </c>
      <c r="D18" s="1">
        <v>14.871</v>
      </c>
      <c r="E18" s="1">
        <f t="shared" si="0"/>
        <v>15.887</v>
      </c>
      <c r="F18" s="1">
        <v>16.649999999999999</v>
      </c>
      <c r="G18" s="1">
        <v>16.318000000000001</v>
      </c>
      <c r="H18" s="1">
        <v>18.295000000000002</v>
      </c>
      <c r="I18" s="1">
        <f t="shared" si="1"/>
        <v>17.087666666666667</v>
      </c>
      <c r="J18" s="1">
        <f t="shared" si="2"/>
        <v>13.113</v>
      </c>
    </row>
    <row r="19" spans="1:10" ht="15.75" customHeight="1" x14ac:dyDescent="0.15">
      <c r="A19" s="1" t="s">
        <v>30</v>
      </c>
      <c r="B19" s="1">
        <v>12.699</v>
      </c>
      <c r="C19" s="1">
        <v>12.795</v>
      </c>
      <c r="D19" s="1">
        <v>11.489000000000001</v>
      </c>
      <c r="E19" s="1">
        <f t="shared" si="0"/>
        <v>12.327666666666667</v>
      </c>
      <c r="F19" s="1">
        <v>45.826999999999998</v>
      </c>
      <c r="G19" s="1">
        <v>45.655999999999999</v>
      </c>
      <c r="H19" s="1">
        <v>47.642000000000003</v>
      </c>
      <c r="I19" s="1">
        <f t="shared" si="1"/>
        <v>46.375</v>
      </c>
      <c r="J19" s="1">
        <f t="shared" si="2"/>
        <v>16.672333333333334</v>
      </c>
    </row>
    <row r="20" spans="1:10" ht="15.75" customHeight="1" x14ac:dyDescent="0.15">
      <c r="A20" s="1" t="s">
        <v>31</v>
      </c>
      <c r="B20" s="1">
        <v>12.840999999999999</v>
      </c>
      <c r="C20" s="1">
        <v>12.894</v>
      </c>
      <c r="D20" s="1">
        <v>12.237</v>
      </c>
      <c r="E20" s="1">
        <f t="shared" si="0"/>
        <v>12.657333333333334</v>
      </c>
      <c r="F20" s="1">
        <v>42.779000000000003</v>
      </c>
      <c r="G20" s="1">
        <v>42.473999999999997</v>
      </c>
      <c r="H20" s="1">
        <v>45.365000000000002</v>
      </c>
      <c r="I20" s="1">
        <f t="shared" si="1"/>
        <v>43.539333333333332</v>
      </c>
      <c r="J20" s="1">
        <f t="shared" si="2"/>
        <v>16.342666666666666</v>
      </c>
    </row>
    <row r="21" spans="1:10" ht="15.75" customHeight="1" x14ac:dyDescent="0.15">
      <c r="A21" s="1" t="s">
        <v>32</v>
      </c>
      <c r="B21" s="1">
        <v>21.352</v>
      </c>
      <c r="C21" s="1">
        <v>17.209</v>
      </c>
      <c r="D21" s="1">
        <v>19.306000000000001</v>
      </c>
      <c r="E21" s="1">
        <f t="shared" si="0"/>
        <v>19.289000000000001</v>
      </c>
      <c r="F21" s="1">
        <v>12.807</v>
      </c>
      <c r="G21" s="1">
        <v>6.8710000000000004</v>
      </c>
      <c r="H21" s="1">
        <v>11.555</v>
      </c>
      <c r="I21" s="1">
        <f t="shared" si="1"/>
        <v>10.411</v>
      </c>
      <c r="J21" s="1">
        <f t="shared" si="2"/>
        <v>9.7109999999999985</v>
      </c>
    </row>
    <row r="22" spans="1:10" ht="15.75" customHeight="1" x14ac:dyDescent="0.15">
      <c r="A22" s="1" t="s">
        <v>33</v>
      </c>
      <c r="B22" s="1">
        <v>11.231999999999999</v>
      </c>
      <c r="C22" s="1">
        <v>11.26</v>
      </c>
      <c r="D22" s="1">
        <v>10.566000000000001</v>
      </c>
      <c r="E22" s="1">
        <f t="shared" si="0"/>
        <v>11.019333333333334</v>
      </c>
      <c r="F22" s="1">
        <v>74.671000000000006</v>
      </c>
      <c r="G22" s="1">
        <v>74.603999999999999</v>
      </c>
      <c r="H22" s="1">
        <v>79.179000000000002</v>
      </c>
      <c r="I22" s="1">
        <f t="shared" si="1"/>
        <v>76.151333333333341</v>
      </c>
      <c r="J22" s="1">
        <f t="shared" si="2"/>
        <v>17.980666666666664</v>
      </c>
    </row>
    <row r="23" spans="1:10" ht="15.75" customHeight="1" x14ac:dyDescent="0.15">
      <c r="A23" s="1" t="s">
        <v>34</v>
      </c>
      <c r="B23" s="1">
        <v>12.901</v>
      </c>
      <c r="C23" s="1">
        <v>12.756</v>
      </c>
      <c r="D23" s="1">
        <v>12.553000000000001</v>
      </c>
      <c r="E23" s="1">
        <f t="shared" si="0"/>
        <v>12.736666666666666</v>
      </c>
      <c r="F23" s="1">
        <v>60.773000000000003</v>
      </c>
      <c r="G23" s="1">
        <v>58.811999999999998</v>
      </c>
      <c r="H23" s="1">
        <v>63.774000000000001</v>
      </c>
      <c r="I23" s="1">
        <f t="shared" si="1"/>
        <v>61.119666666666667</v>
      </c>
      <c r="J23" s="1">
        <f t="shared" si="2"/>
        <v>16.263333333333335</v>
      </c>
    </row>
    <row r="24" spans="1:10" ht="15.75" customHeight="1" x14ac:dyDescent="0.15">
      <c r="A24" s="1" t="s">
        <v>35</v>
      </c>
      <c r="B24" s="1">
        <v>11.473000000000001</v>
      </c>
      <c r="C24" s="1">
        <v>11.632999999999999</v>
      </c>
      <c r="D24" s="1">
        <v>10.773</v>
      </c>
      <c r="E24" s="1">
        <f t="shared" si="0"/>
        <v>11.293000000000001</v>
      </c>
      <c r="F24" s="1">
        <v>83.278999999999996</v>
      </c>
      <c r="G24" s="1">
        <v>84</v>
      </c>
      <c r="H24" s="1">
        <v>86.099000000000004</v>
      </c>
      <c r="I24" s="1">
        <f t="shared" si="1"/>
        <v>84.459333333333333</v>
      </c>
      <c r="J24" s="1">
        <f t="shared" si="2"/>
        <v>17.707000000000001</v>
      </c>
    </row>
    <row r="25" spans="1:10" ht="15.75" customHeight="1" x14ac:dyDescent="0.15">
      <c r="A25" s="1" t="s">
        <v>36</v>
      </c>
      <c r="B25" s="1">
        <v>14.337</v>
      </c>
      <c r="C25" s="1">
        <v>13.993</v>
      </c>
      <c r="D25" s="1">
        <v>13.387</v>
      </c>
      <c r="E25" s="1">
        <f t="shared" si="0"/>
        <v>13.905666666666667</v>
      </c>
      <c r="F25" s="1">
        <v>35.473999999999997</v>
      </c>
      <c r="G25" s="1">
        <v>32.572000000000003</v>
      </c>
      <c r="H25" s="1">
        <v>35.61</v>
      </c>
      <c r="I25" s="1">
        <f t="shared" si="1"/>
        <v>34.552</v>
      </c>
      <c r="J25" s="1">
        <f t="shared" si="2"/>
        <v>15.094333333333333</v>
      </c>
    </row>
    <row r="26" spans="1:10" ht="15.75" customHeight="1" x14ac:dyDescent="0.15">
      <c r="A26" s="1" t="s">
        <v>37</v>
      </c>
      <c r="B26" s="1">
        <v>12.074</v>
      </c>
      <c r="C26" s="1">
        <v>12.218</v>
      </c>
      <c r="D26" s="1">
        <v>11.425000000000001</v>
      </c>
      <c r="E26" s="1">
        <f t="shared" si="0"/>
        <v>11.905666666666667</v>
      </c>
      <c r="F26" s="1">
        <v>75.578999999999994</v>
      </c>
      <c r="G26" s="1">
        <v>75.566000000000003</v>
      </c>
      <c r="H26" s="1">
        <v>79.275999999999996</v>
      </c>
      <c r="I26" s="1">
        <f t="shared" si="1"/>
        <v>76.807000000000002</v>
      </c>
      <c r="J26" s="1">
        <f t="shared" si="2"/>
        <v>17.094333333333331</v>
      </c>
    </row>
    <row r="27" spans="1:10" ht="15.75" customHeight="1" x14ac:dyDescent="0.15">
      <c r="A27" s="1" t="s">
        <v>38</v>
      </c>
      <c r="B27" s="1">
        <v>15.443</v>
      </c>
      <c r="C27" s="1">
        <v>15.04</v>
      </c>
      <c r="D27" s="1">
        <v>14.759</v>
      </c>
      <c r="E27" s="1">
        <f t="shared" si="0"/>
        <v>15.080666666666666</v>
      </c>
      <c r="F27" s="1">
        <v>10.061999999999999</v>
      </c>
      <c r="G27" s="1">
        <v>9.8460000000000001</v>
      </c>
      <c r="H27" s="1">
        <v>11.879</v>
      </c>
      <c r="I27" s="1">
        <f t="shared" si="1"/>
        <v>10.595666666666666</v>
      </c>
      <c r="J27" s="1">
        <f t="shared" si="2"/>
        <v>13.919333333333334</v>
      </c>
    </row>
    <row r="28" spans="1:10" ht="15.75" customHeight="1" x14ac:dyDescent="0.15">
      <c r="A28" s="1" t="s">
        <v>39</v>
      </c>
      <c r="B28" s="1">
        <v>12.615</v>
      </c>
      <c r="C28" s="1">
        <v>12.724</v>
      </c>
      <c r="D28" s="1">
        <v>12.144</v>
      </c>
      <c r="E28" s="1">
        <f t="shared" si="0"/>
        <v>12.494333333333332</v>
      </c>
      <c r="F28" s="1">
        <v>58.691000000000003</v>
      </c>
      <c r="G28" s="1">
        <v>58.716999999999999</v>
      </c>
      <c r="H28" s="1">
        <v>65.707999999999998</v>
      </c>
      <c r="I28" s="1">
        <f t="shared" si="1"/>
        <v>61.038666666666664</v>
      </c>
      <c r="J28" s="1">
        <f t="shared" si="2"/>
        <v>16.50566666666667</v>
      </c>
    </row>
    <row r="29" spans="1:10" ht="15.75" customHeight="1" x14ac:dyDescent="0.15">
      <c r="A29" s="1" t="s">
        <v>40</v>
      </c>
      <c r="B29" s="1">
        <v>16.638000000000002</v>
      </c>
      <c r="C29" s="1">
        <v>16.602</v>
      </c>
      <c r="D29" s="1">
        <v>15.592000000000001</v>
      </c>
      <c r="E29" s="1">
        <f t="shared" si="0"/>
        <v>16.277333333333335</v>
      </c>
      <c r="F29" s="1">
        <v>39.420999999999999</v>
      </c>
      <c r="G29" s="1">
        <v>38.127000000000002</v>
      </c>
      <c r="H29" s="1">
        <v>41.585999999999999</v>
      </c>
      <c r="I29" s="1">
        <f t="shared" si="1"/>
        <v>39.711333333333336</v>
      </c>
      <c r="J29" s="1">
        <f t="shared" si="2"/>
        <v>12.722666666666665</v>
      </c>
    </row>
    <row r="30" spans="1:10" ht="15.75" customHeight="1" x14ac:dyDescent="0.15">
      <c r="A30" s="1" t="s">
        <v>41</v>
      </c>
      <c r="B30" s="1">
        <v>16.312999999999999</v>
      </c>
      <c r="C30" s="1">
        <v>14.803000000000001</v>
      </c>
      <c r="D30" s="1">
        <v>14.428000000000001</v>
      </c>
      <c r="E30" s="1">
        <f t="shared" si="0"/>
        <v>15.181333333333333</v>
      </c>
      <c r="F30" s="1">
        <v>13.109</v>
      </c>
      <c r="G30" s="1">
        <v>10.840999999999999</v>
      </c>
      <c r="H30" s="1">
        <v>12.898999999999999</v>
      </c>
      <c r="I30" s="1">
        <f t="shared" si="1"/>
        <v>12.282999999999999</v>
      </c>
      <c r="J30" s="1">
        <f t="shared" si="2"/>
        <v>13.818666666666667</v>
      </c>
    </row>
    <row r="31" spans="1:10" ht="15.75" customHeight="1" x14ac:dyDescent="0.15">
      <c r="A31" s="1" t="s">
        <v>42</v>
      </c>
      <c r="B31" s="1">
        <v>14.012</v>
      </c>
      <c r="C31" s="1">
        <v>13.869</v>
      </c>
      <c r="D31" s="1">
        <v>12.956</v>
      </c>
      <c r="E31" s="1">
        <f t="shared" si="0"/>
        <v>13.612333333333334</v>
      </c>
      <c r="F31" s="1">
        <v>52.661000000000001</v>
      </c>
      <c r="G31" s="1">
        <v>50.859000000000002</v>
      </c>
      <c r="H31" s="1">
        <v>53.539000000000001</v>
      </c>
      <c r="I31" s="1">
        <f t="shared" si="1"/>
        <v>52.353000000000009</v>
      </c>
      <c r="J31" s="1">
        <f t="shared" si="2"/>
        <v>15.387666666666666</v>
      </c>
    </row>
    <row r="32" spans="1:10" ht="15.75" customHeight="1" x14ac:dyDescent="0.15">
      <c r="A32" s="1" t="s">
        <v>43</v>
      </c>
      <c r="B32" s="1">
        <v>15.891999999999999</v>
      </c>
      <c r="C32" s="1">
        <v>14.628</v>
      </c>
      <c r="D32" s="1">
        <v>14.375</v>
      </c>
      <c r="E32" s="1">
        <f t="shared" si="0"/>
        <v>14.964999999999998</v>
      </c>
      <c r="F32" s="1">
        <v>38.363</v>
      </c>
      <c r="G32" s="1">
        <v>34.231999999999999</v>
      </c>
      <c r="H32" s="1">
        <v>38.451000000000001</v>
      </c>
      <c r="I32" s="1">
        <f t="shared" si="1"/>
        <v>37.015333333333331</v>
      </c>
      <c r="J32" s="1">
        <f t="shared" si="2"/>
        <v>14.035000000000002</v>
      </c>
    </row>
    <row r="33" spans="1:10" ht="15.75" customHeight="1" x14ac:dyDescent="0.15">
      <c r="A33" s="1" t="s">
        <v>44</v>
      </c>
      <c r="B33" s="1">
        <v>12.2</v>
      </c>
      <c r="C33" s="1">
        <v>12.35</v>
      </c>
      <c r="D33" s="1">
        <v>11.726000000000001</v>
      </c>
      <c r="E33" s="1">
        <f t="shared" si="0"/>
        <v>12.091999999999999</v>
      </c>
      <c r="F33" s="1">
        <v>80.09</v>
      </c>
      <c r="G33" s="1">
        <v>80.631</v>
      </c>
      <c r="H33" s="1">
        <v>83.599000000000004</v>
      </c>
      <c r="I33" s="1">
        <f t="shared" si="1"/>
        <v>81.44</v>
      </c>
      <c r="J33" s="1">
        <f t="shared" si="2"/>
        <v>16.908000000000001</v>
      </c>
    </row>
    <row r="34" spans="1:10" ht="15.75" customHeight="1" x14ac:dyDescent="0.15">
      <c r="A34" s="1" t="s">
        <v>45</v>
      </c>
      <c r="B34" s="1">
        <v>14.907</v>
      </c>
      <c r="C34" s="1">
        <v>14.284000000000001</v>
      </c>
      <c r="D34" s="1">
        <v>14.081</v>
      </c>
      <c r="E34" s="1">
        <f t="shared" si="0"/>
        <v>14.424000000000001</v>
      </c>
      <c r="F34" s="1">
        <v>34.85</v>
      </c>
      <c r="G34" s="1">
        <v>32.46</v>
      </c>
      <c r="H34" s="1">
        <v>36.707000000000001</v>
      </c>
      <c r="I34" s="1">
        <f t="shared" si="1"/>
        <v>34.672333333333334</v>
      </c>
      <c r="J34" s="1">
        <f t="shared" si="2"/>
        <v>14.575999999999999</v>
      </c>
    </row>
    <row r="35" spans="1:10" ht="15.75" customHeight="1" x14ac:dyDescent="0.15">
      <c r="A35" s="1" t="s">
        <v>46</v>
      </c>
      <c r="B35" s="1">
        <v>11.978999999999999</v>
      </c>
      <c r="C35" s="1">
        <v>12.3</v>
      </c>
      <c r="D35" s="1">
        <v>11.659000000000001</v>
      </c>
      <c r="E35" s="1">
        <f t="shared" si="0"/>
        <v>11.979333333333335</v>
      </c>
      <c r="F35" s="1">
        <v>84.135000000000005</v>
      </c>
      <c r="G35" s="1">
        <v>84.512</v>
      </c>
      <c r="H35" s="1">
        <v>86.361000000000004</v>
      </c>
      <c r="I35" s="1">
        <f t="shared" si="1"/>
        <v>85.002666666666656</v>
      </c>
      <c r="J35" s="1">
        <f t="shared" si="2"/>
        <v>17.020666666666664</v>
      </c>
    </row>
    <row r="36" spans="1:10" ht="15.75" customHeight="1" x14ac:dyDescent="0.15">
      <c r="A36" s="1" t="s">
        <v>47</v>
      </c>
      <c r="B36" s="1">
        <v>20.012</v>
      </c>
      <c r="C36" s="1">
        <v>15.581</v>
      </c>
      <c r="D36" s="1">
        <v>15.98</v>
      </c>
      <c r="E36" s="1">
        <f t="shared" si="0"/>
        <v>17.191000000000003</v>
      </c>
      <c r="F36" s="1">
        <v>12.853999999999999</v>
      </c>
      <c r="G36" s="1">
        <v>6.9029999999999996</v>
      </c>
      <c r="H36" s="1">
        <v>8.6880000000000006</v>
      </c>
      <c r="I36" s="1">
        <f t="shared" si="1"/>
        <v>9.4816666666666674</v>
      </c>
      <c r="J36" s="1">
        <f t="shared" si="2"/>
        <v>11.808999999999997</v>
      </c>
    </row>
    <row r="37" spans="1:10" ht="15.75" customHeight="1" x14ac:dyDescent="0.15">
      <c r="A37" s="1" t="s">
        <v>48</v>
      </c>
      <c r="B37" s="1">
        <v>13.157999999999999</v>
      </c>
      <c r="C37" s="1">
        <v>13.175000000000001</v>
      </c>
      <c r="D37" s="1">
        <v>12.599</v>
      </c>
      <c r="E37" s="1">
        <f t="shared" si="0"/>
        <v>12.977333333333334</v>
      </c>
      <c r="F37" s="1">
        <v>34.960999999999999</v>
      </c>
      <c r="G37" s="1">
        <v>34.819000000000003</v>
      </c>
      <c r="H37" s="1">
        <v>38.465000000000003</v>
      </c>
      <c r="I37" s="1">
        <f t="shared" si="1"/>
        <v>36.081666666666671</v>
      </c>
      <c r="J37" s="1">
        <f t="shared" si="2"/>
        <v>16.022666666666666</v>
      </c>
    </row>
    <row r="38" spans="1:10" ht="15.75" customHeight="1" x14ac:dyDescent="0.15">
      <c r="A38" s="1" t="s">
        <v>49</v>
      </c>
      <c r="B38" s="1">
        <v>17.065000000000001</v>
      </c>
      <c r="C38" s="1">
        <v>15.516</v>
      </c>
      <c r="D38" s="1">
        <v>15.039</v>
      </c>
      <c r="E38" s="1">
        <f t="shared" si="0"/>
        <v>15.873333333333335</v>
      </c>
      <c r="F38" s="1">
        <v>18.492999999999999</v>
      </c>
      <c r="G38" s="1">
        <v>15.375</v>
      </c>
      <c r="H38" s="1">
        <v>18.701000000000001</v>
      </c>
      <c r="I38" s="1">
        <f t="shared" si="1"/>
        <v>17.523</v>
      </c>
      <c r="J38" s="1">
        <f t="shared" si="2"/>
        <v>13.126666666666665</v>
      </c>
    </row>
    <row r="39" spans="1:10" ht="15.75" customHeight="1" x14ac:dyDescent="0.15">
      <c r="A39" s="1" t="s">
        <v>50</v>
      </c>
      <c r="B39" s="1">
        <v>18.687999999999999</v>
      </c>
      <c r="C39" s="1">
        <v>17.538</v>
      </c>
      <c r="D39" s="1">
        <v>17.431000000000001</v>
      </c>
      <c r="E39" s="1">
        <f t="shared" si="0"/>
        <v>17.885666666666665</v>
      </c>
      <c r="F39" s="1">
        <v>12.013</v>
      </c>
      <c r="G39" s="1">
        <v>9.9890000000000008</v>
      </c>
      <c r="H39" s="1">
        <v>12.2</v>
      </c>
      <c r="I39" s="1">
        <f t="shared" si="1"/>
        <v>11.400666666666666</v>
      </c>
      <c r="J39" s="1">
        <f t="shared" si="2"/>
        <v>11.114333333333335</v>
      </c>
    </row>
    <row r="40" spans="1:10" ht="15.75" customHeight="1" x14ac:dyDescent="0.15">
      <c r="A40" s="1" t="s">
        <v>51</v>
      </c>
      <c r="B40" s="1">
        <v>11.509</v>
      </c>
      <c r="C40" s="1">
        <v>11.663</v>
      </c>
      <c r="D40" s="1">
        <v>11.006</v>
      </c>
      <c r="E40" s="1">
        <f t="shared" si="0"/>
        <v>11.392666666666665</v>
      </c>
      <c r="F40" s="1">
        <v>81.643000000000001</v>
      </c>
      <c r="G40" s="1">
        <v>82.429000000000002</v>
      </c>
      <c r="H40" s="1">
        <v>86.206999999999994</v>
      </c>
      <c r="I40" s="1">
        <f t="shared" si="1"/>
        <v>83.426333333333332</v>
      </c>
      <c r="J40" s="1">
        <f t="shared" si="2"/>
        <v>17.607333333333337</v>
      </c>
    </row>
    <row r="41" spans="1:10" ht="15.75" customHeight="1" x14ac:dyDescent="0.15">
      <c r="A41" s="1" t="s">
        <v>52</v>
      </c>
      <c r="B41" s="1">
        <v>10.574999999999999</v>
      </c>
      <c r="C41" s="1">
        <v>10.851000000000001</v>
      </c>
      <c r="D41" s="1">
        <v>10.141999999999999</v>
      </c>
      <c r="E41" s="1">
        <f t="shared" si="0"/>
        <v>10.522666666666668</v>
      </c>
      <c r="F41" s="1">
        <v>85.566999999999993</v>
      </c>
      <c r="G41" s="1">
        <v>85.768000000000001</v>
      </c>
      <c r="H41" s="1">
        <v>87.447999999999993</v>
      </c>
      <c r="I41" s="1">
        <f t="shared" si="1"/>
        <v>86.260999999999981</v>
      </c>
      <c r="J41" s="1">
        <f t="shared" si="2"/>
        <v>18.477333333333334</v>
      </c>
    </row>
    <row r="42" spans="1:10" ht="15.75" customHeight="1" x14ac:dyDescent="0.15">
      <c r="A42" s="1" t="s">
        <v>53</v>
      </c>
      <c r="B42" s="1">
        <v>16.001000000000001</v>
      </c>
      <c r="C42" s="1">
        <v>15.305</v>
      </c>
      <c r="D42" s="1">
        <v>15.353</v>
      </c>
      <c r="E42" s="1">
        <f t="shared" si="0"/>
        <v>15.552999999999999</v>
      </c>
      <c r="F42" s="1">
        <v>22.257999999999999</v>
      </c>
      <c r="G42" s="1">
        <v>19.98</v>
      </c>
      <c r="H42" s="1">
        <v>23.91</v>
      </c>
      <c r="I42" s="1">
        <f t="shared" si="1"/>
        <v>22.049333333333333</v>
      </c>
      <c r="J42" s="1">
        <f t="shared" si="2"/>
        <v>13.447000000000001</v>
      </c>
    </row>
    <row r="43" spans="1:10" ht="15.75" customHeight="1" x14ac:dyDescent="0.15">
      <c r="A43" s="1" t="s">
        <v>54</v>
      </c>
      <c r="B43" s="1">
        <v>8.4610000000000003</v>
      </c>
      <c r="C43" s="1">
        <v>8.8000000000000007</v>
      </c>
      <c r="D43" s="1">
        <v>8.2739999999999991</v>
      </c>
      <c r="E43" s="1">
        <f t="shared" si="0"/>
        <v>8.5116666666666685</v>
      </c>
      <c r="F43" s="1">
        <v>84.507000000000005</v>
      </c>
      <c r="G43" s="1">
        <v>85.106999999999999</v>
      </c>
      <c r="H43" s="1">
        <v>87.430999999999997</v>
      </c>
      <c r="I43" s="1">
        <f t="shared" si="1"/>
        <v>85.681666666666672</v>
      </c>
      <c r="J43" s="1">
        <f t="shared" si="2"/>
        <v>20.48833333333333</v>
      </c>
    </row>
    <row r="44" spans="1:10" ht="15.75" customHeight="1" x14ac:dyDescent="0.15">
      <c r="A44" s="1" t="s">
        <v>55</v>
      </c>
      <c r="B44" s="1">
        <v>18.324000000000002</v>
      </c>
      <c r="C44" s="1">
        <v>17.207999999999998</v>
      </c>
      <c r="D44" s="1">
        <v>17.280999999999999</v>
      </c>
      <c r="E44" s="1">
        <f t="shared" si="0"/>
        <v>17.604333333333333</v>
      </c>
      <c r="F44" s="1">
        <v>8.2129999999999992</v>
      </c>
      <c r="G44" s="1">
        <v>6.9889999999999999</v>
      </c>
      <c r="H44" s="1">
        <v>9.1850000000000005</v>
      </c>
      <c r="I44" s="1">
        <f t="shared" si="1"/>
        <v>8.1289999999999996</v>
      </c>
      <c r="J44" s="1">
        <f t="shared" si="2"/>
        <v>11.395666666666667</v>
      </c>
    </row>
    <row r="45" spans="1:10" ht="15.75" customHeight="1" x14ac:dyDescent="0.15">
      <c r="A45" s="1" t="s">
        <v>56</v>
      </c>
      <c r="B45" s="1">
        <v>18.876999999999999</v>
      </c>
      <c r="C45" s="1">
        <v>15.303000000000001</v>
      </c>
      <c r="D45" s="1">
        <v>17.286999999999999</v>
      </c>
      <c r="E45" s="1">
        <f t="shared" si="0"/>
        <v>17.155666666666665</v>
      </c>
      <c r="F45" s="1">
        <v>13.628</v>
      </c>
      <c r="G45" s="1">
        <v>8.8379999999999992</v>
      </c>
      <c r="H45" s="1">
        <v>13.413</v>
      </c>
      <c r="I45" s="1">
        <f t="shared" si="1"/>
        <v>11.959666666666669</v>
      </c>
      <c r="J45" s="1">
        <f t="shared" si="2"/>
        <v>11.844333333333335</v>
      </c>
    </row>
    <row r="46" spans="1:10" ht="15.75" customHeight="1" x14ac:dyDescent="0.15">
      <c r="A46" s="1" t="s">
        <v>57</v>
      </c>
      <c r="B46" s="1">
        <v>15.824</v>
      </c>
      <c r="C46" s="1">
        <v>14.972</v>
      </c>
      <c r="D46" s="1">
        <v>15.193</v>
      </c>
      <c r="E46" s="1">
        <f t="shared" si="0"/>
        <v>15.329666666666666</v>
      </c>
      <c r="F46" s="1">
        <v>7.3259999999999996</v>
      </c>
      <c r="G46" s="1">
        <v>6.6349999999999998</v>
      </c>
      <c r="H46" s="1">
        <v>8.3539999999999992</v>
      </c>
      <c r="I46" s="1">
        <f t="shared" si="1"/>
        <v>7.4383333333333326</v>
      </c>
      <c r="J46" s="1">
        <f t="shared" si="2"/>
        <v>13.670333333333334</v>
      </c>
    </row>
    <row r="47" spans="1:10" ht="15.75" customHeight="1" x14ac:dyDescent="0.15">
      <c r="A47" s="1" t="s">
        <v>58</v>
      </c>
      <c r="B47" s="1">
        <v>9.2780000000000005</v>
      </c>
      <c r="C47" s="1">
        <v>9.4979999999999993</v>
      </c>
      <c r="D47" s="1">
        <v>8.8409999999999993</v>
      </c>
      <c r="E47" s="1">
        <f t="shared" si="0"/>
        <v>9.2056666666666658</v>
      </c>
      <c r="F47" s="1">
        <v>85.658000000000001</v>
      </c>
      <c r="G47" s="1">
        <v>86.295000000000002</v>
      </c>
      <c r="H47" s="1">
        <v>88.748000000000005</v>
      </c>
      <c r="I47" s="1">
        <f t="shared" si="1"/>
        <v>86.900333333333336</v>
      </c>
      <c r="J47" s="1">
        <f t="shared" si="2"/>
        <v>19.794333333333334</v>
      </c>
    </row>
    <row r="48" spans="1:10" ht="15.75" customHeight="1" x14ac:dyDescent="0.15">
      <c r="A48" s="1" t="s">
        <v>59</v>
      </c>
      <c r="B48" s="1">
        <v>13.696999999999999</v>
      </c>
      <c r="C48" s="1">
        <v>13.366</v>
      </c>
      <c r="D48" s="1">
        <v>13.154999999999999</v>
      </c>
      <c r="E48" s="1">
        <f t="shared" si="0"/>
        <v>13.405999999999999</v>
      </c>
      <c r="F48" s="1">
        <v>68.356999999999999</v>
      </c>
      <c r="G48" s="1">
        <v>65.177000000000007</v>
      </c>
      <c r="H48" s="1">
        <v>72.643000000000001</v>
      </c>
      <c r="I48" s="1">
        <f t="shared" si="1"/>
        <v>68.725666666666669</v>
      </c>
      <c r="J48" s="1">
        <f t="shared" si="2"/>
        <v>15.594000000000001</v>
      </c>
    </row>
    <row r="49" spans="1:10" ht="15.75" customHeight="1" x14ac:dyDescent="0.15">
      <c r="A49" s="1" t="s">
        <v>60</v>
      </c>
      <c r="B49" s="1">
        <v>11.481</v>
      </c>
      <c r="C49" s="1">
        <v>11.542</v>
      </c>
      <c r="D49" s="1">
        <v>11.064</v>
      </c>
      <c r="E49" s="1">
        <f t="shared" si="0"/>
        <v>11.362333333333334</v>
      </c>
      <c r="F49" s="1">
        <v>68.527000000000001</v>
      </c>
      <c r="G49" s="1">
        <v>68.36</v>
      </c>
      <c r="H49" s="1">
        <v>71.569000000000003</v>
      </c>
      <c r="I49" s="1">
        <f t="shared" si="1"/>
        <v>69.485333333333344</v>
      </c>
      <c r="J49" s="1">
        <f t="shared" si="2"/>
        <v>17.637666666666668</v>
      </c>
    </row>
    <row r="50" spans="1:10" ht="15.75" customHeight="1" x14ac:dyDescent="0.15">
      <c r="A50" s="1" t="s">
        <v>61</v>
      </c>
      <c r="B50" s="1">
        <v>13.09</v>
      </c>
      <c r="C50" s="1">
        <v>13.135</v>
      </c>
      <c r="D50" s="1">
        <v>12.632999999999999</v>
      </c>
      <c r="E50" s="1">
        <f t="shared" si="0"/>
        <v>12.952666666666667</v>
      </c>
      <c r="F50" s="1">
        <v>56.92</v>
      </c>
      <c r="G50" s="1">
        <v>56.685000000000002</v>
      </c>
      <c r="H50" s="1">
        <v>62.494</v>
      </c>
      <c r="I50" s="1">
        <f t="shared" si="1"/>
        <v>58.699666666666666</v>
      </c>
      <c r="J50" s="1">
        <f t="shared" si="2"/>
        <v>16.047333333333334</v>
      </c>
    </row>
    <row r="51" spans="1:10" ht="15.75" customHeight="1" x14ac:dyDescent="0.15">
      <c r="A51" s="1" t="s">
        <v>62</v>
      </c>
      <c r="B51" s="1">
        <v>17.14</v>
      </c>
      <c r="C51" s="1">
        <v>14.768000000000001</v>
      </c>
      <c r="D51" s="1">
        <v>15.151</v>
      </c>
      <c r="E51" s="1">
        <f t="shared" si="0"/>
        <v>15.686333333333332</v>
      </c>
      <c r="F51" s="1">
        <v>4.0339999999999998</v>
      </c>
      <c r="G51" s="1">
        <v>3.1549999999999998</v>
      </c>
      <c r="H51" s="1">
        <v>4.08</v>
      </c>
      <c r="I51" s="1">
        <f t="shared" si="1"/>
        <v>3.7563333333333335</v>
      </c>
      <c r="J51" s="1">
        <f t="shared" si="2"/>
        <v>13.313666666666668</v>
      </c>
    </row>
    <row r="52" spans="1:10" ht="15.75" customHeight="1" x14ac:dyDescent="0.15">
      <c r="A52" s="1" t="s">
        <v>63</v>
      </c>
      <c r="B52" s="1">
        <v>12.891999999999999</v>
      </c>
      <c r="C52" s="1">
        <v>11.628</v>
      </c>
      <c r="D52" s="1">
        <v>11.375</v>
      </c>
      <c r="E52" s="1">
        <f t="shared" si="0"/>
        <v>11.964999999999998</v>
      </c>
      <c r="F52" s="1">
        <v>39.844000000000001</v>
      </c>
      <c r="G52" s="1">
        <v>35.787999999999997</v>
      </c>
      <c r="H52" s="1">
        <v>39.088000000000001</v>
      </c>
      <c r="I52" s="1">
        <f t="shared" si="1"/>
        <v>38.24</v>
      </c>
      <c r="J52" s="1">
        <f t="shared" si="2"/>
        <v>17.035000000000004</v>
      </c>
    </row>
    <row r="53" spans="1:10" ht="15.75" customHeight="1" x14ac:dyDescent="0.15">
      <c r="A53" s="1" t="s">
        <v>64</v>
      </c>
      <c r="B53" s="1">
        <v>13.984</v>
      </c>
      <c r="C53" s="1">
        <v>13.353</v>
      </c>
      <c r="D53" s="1">
        <v>13.481</v>
      </c>
      <c r="E53" s="1">
        <f t="shared" si="0"/>
        <v>13.606</v>
      </c>
      <c r="F53" s="1">
        <v>48.837000000000003</v>
      </c>
      <c r="G53" s="1">
        <v>45.648000000000003</v>
      </c>
      <c r="H53" s="1">
        <v>51.468000000000004</v>
      </c>
      <c r="I53" s="1">
        <f t="shared" si="1"/>
        <v>48.65100000000001</v>
      </c>
      <c r="J53" s="1">
        <f t="shared" si="2"/>
        <v>15.394</v>
      </c>
    </row>
    <row r="54" spans="1:10" ht="15.75" customHeight="1" x14ac:dyDescent="0.15">
      <c r="A54" s="1" t="s">
        <v>65</v>
      </c>
      <c r="B54" s="1">
        <v>11.798</v>
      </c>
      <c r="C54" s="1">
        <v>11.458</v>
      </c>
      <c r="D54" s="1">
        <v>12.286</v>
      </c>
      <c r="E54" s="1">
        <f t="shared" si="0"/>
        <v>11.847333333333333</v>
      </c>
      <c r="F54" s="1">
        <v>39.9</v>
      </c>
      <c r="G54" s="1">
        <v>39.225999999999999</v>
      </c>
      <c r="H54" s="1">
        <v>47.393000000000001</v>
      </c>
      <c r="I54" s="1">
        <f t="shared" si="1"/>
        <v>42.173000000000002</v>
      </c>
      <c r="J54" s="1">
        <f t="shared" si="2"/>
        <v>17.152666666666669</v>
      </c>
    </row>
    <row r="55" spans="1:10" ht="15.75" customHeight="1" x14ac:dyDescent="0.15">
      <c r="A55" s="1" t="s">
        <v>66</v>
      </c>
      <c r="B55" s="1">
        <v>8.8680000000000003</v>
      </c>
      <c r="C55" s="1">
        <v>9.1859999999999999</v>
      </c>
      <c r="D55" s="1">
        <v>8.4619999999999997</v>
      </c>
      <c r="E55" s="1">
        <f t="shared" si="0"/>
        <v>8.8386666666666667</v>
      </c>
      <c r="F55" s="1">
        <v>89.82</v>
      </c>
      <c r="G55" s="1">
        <v>90.16</v>
      </c>
      <c r="H55" s="1">
        <v>92.049000000000007</v>
      </c>
      <c r="I55" s="1">
        <f t="shared" si="1"/>
        <v>90.676333333333332</v>
      </c>
      <c r="J55" s="1">
        <f t="shared" si="2"/>
        <v>20.161333333333332</v>
      </c>
    </row>
    <row r="56" spans="1:10" ht="15.75" customHeight="1" x14ac:dyDescent="0.15">
      <c r="A56" s="1" t="s">
        <v>67</v>
      </c>
      <c r="B56" s="1">
        <v>17.173999999999999</v>
      </c>
      <c r="C56" s="1">
        <v>15.641999999999999</v>
      </c>
      <c r="D56" s="1">
        <v>15.052</v>
      </c>
      <c r="E56" s="1">
        <f t="shared" si="0"/>
        <v>15.956000000000001</v>
      </c>
      <c r="F56" s="1">
        <v>18.681000000000001</v>
      </c>
      <c r="G56" s="1">
        <v>14.837999999999999</v>
      </c>
      <c r="H56" s="1">
        <v>17.314</v>
      </c>
      <c r="I56" s="1">
        <f t="shared" si="1"/>
        <v>16.944333333333333</v>
      </c>
      <c r="J56" s="1">
        <f t="shared" si="2"/>
        <v>13.043999999999999</v>
      </c>
    </row>
    <row r="57" spans="1:10" ht="15.75" customHeight="1" x14ac:dyDescent="0.15">
      <c r="A57" s="1" t="s">
        <v>68</v>
      </c>
      <c r="B57" s="1">
        <v>14.865</v>
      </c>
      <c r="C57" s="1">
        <v>14.89</v>
      </c>
      <c r="D57" s="1">
        <v>14.507999999999999</v>
      </c>
      <c r="E57" s="1">
        <f t="shared" si="0"/>
        <v>14.754333333333335</v>
      </c>
      <c r="F57" s="1">
        <v>41.415999999999997</v>
      </c>
      <c r="G57" s="1">
        <v>40.707999999999998</v>
      </c>
      <c r="H57" s="1">
        <v>45.518000000000001</v>
      </c>
      <c r="I57" s="1">
        <f t="shared" si="1"/>
        <v>42.547333333333334</v>
      </c>
      <c r="J57" s="1">
        <f t="shared" si="2"/>
        <v>14.245666666666665</v>
      </c>
    </row>
    <row r="58" spans="1:10" ht="15.75" customHeight="1" x14ac:dyDescent="0.15">
      <c r="A58" s="1" t="s">
        <v>69</v>
      </c>
      <c r="B58" s="1">
        <v>10.837999999999999</v>
      </c>
      <c r="C58" s="1">
        <v>11.007999999999999</v>
      </c>
      <c r="D58" s="1">
        <v>10.46</v>
      </c>
      <c r="E58" s="1">
        <f t="shared" si="0"/>
        <v>10.768666666666666</v>
      </c>
      <c r="F58" s="1">
        <v>80.713999999999999</v>
      </c>
      <c r="G58" s="1">
        <v>81.441999999999993</v>
      </c>
      <c r="H58" s="1">
        <v>84.85</v>
      </c>
      <c r="I58" s="1">
        <f t="shared" si="1"/>
        <v>82.335333333333338</v>
      </c>
      <c r="J58" s="1">
        <f t="shared" si="2"/>
        <v>18.231333333333332</v>
      </c>
    </row>
    <row r="59" spans="1:10" ht="15.75" customHeight="1" x14ac:dyDescent="0.15">
      <c r="A59" s="1" t="s">
        <v>70</v>
      </c>
      <c r="B59" s="1">
        <v>10.682</v>
      </c>
      <c r="C59" s="1">
        <v>10.826000000000001</v>
      </c>
      <c r="D59" s="1">
        <v>10.124000000000001</v>
      </c>
      <c r="E59" s="1">
        <f t="shared" si="0"/>
        <v>10.544000000000002</v>
      </c>
      <c r="F59" s="1">
        <v>84.319000000000003</v>
      </c>
      <c r="G59" s="1">
        <v>85.272999999999996</v>
      </c>
      <c r="H59" s="1">
        <v>88.682000000000002</v>
      </c>
      <c r="I59" s="1">
        <f t="shared" si="1"/>
        <v>86.091333333333338</v>
      </c>
      <c r="J59" s="1">
        <f t="shared" si="2"/>
        <v>18.455999999999996</v>
      </c>
    </row>
    <row r="60" spans="1:10" ht="15.75" customHeight="1" x14ac:dyDescent="0.15">
      <c r="A60" s="1" t="s">
        <v>71</v>
      </c>
      <c r="B60" s="1">
        <v>15.85</v>
      </c>
      <c r="C60" s="1">
        <v>14.164</v>
      </c>
      <c r="D60" s="1">
        <v>13.772</v>
      </c>
      <c r="E60" s="1">
        <f t="shared" si="0"/>
        <v>14.595333333333334</v>
      </c>
      <c r="F60" s="1">
        <v>16.417999999999999</v>
      </c>
      <c r="G60" s="1">
        <v>13.134</v>
      </c>
      <c r="H60" s="1">
        <v>15.242000000000001</v>
      </c>
      <c r="I60" s="1">
        <f t="shared" si="1"/>
        <v>14.931333333333333</v>
      </c>
      <c r="J60" s="1">
        <f t="shared" si="2"/>
        <v>14.404666666666666</v>
      </c>
    </row>
    <row r="61" spans="1:10" ht="15.75" customHeight="1" x14ac:dyDescent="0.15">
      <c r="A61" s="1" t="s">
        <v>72</v>
      </c>
      <c r="B61" s="1">
        <v>15.592000000000001</v>
      </c>
      <c r="C61" s="1">
        <v>14.917</v>
      </c>
      <c r="D61" s="1">
        <v>14.492000000000001</v>
      </c>
      <c r="E61" s="1">
        <f t="shared" si="0"/>
        <v>15.000333333333336</v>
      </c>
      <c r="F61" s="1">
        <v>8.327</v>
      </c>
      <c r="G61" s="1">
        <v>8.0139999999999993</v>
      </c>
      <c r="H61" s="1">
        <v>9.2710000000000008</v>
      </c>
      <c r="I61" s="1">
        <f t="shared" si="1"/>
        <v>8.5373333333333346</v>
      </c>
      <c r="J61" s="1">
        <f t="shared" si="2"/>
        <v>13.999666666666664</v>
      </c>
    </row>
    <row r="62" spans="1:10" ht="15.75" customHeight="1" x14ac:dyDescent="0.15">
      <c r="A62" s="1" t="s">
        <v>73</v>
      </c>
      <c r="B62" s="1">
        <v>14.962</v>
      </c>
      <c r="C62" s="1">
        <v>14.29</v>
      </c>
      <c r="D62" s="1">
        <v>14.11</v>
      </c>
      <c r="E62" s="1">
        <f t="shared" si="0"/>
        <v>14.453999999999999</v>
      </c>
      <c r="F62" s="1">
        <v>7.4939999999999998</v>
      </c>
      <c r="G62" s="1">
        <v>6.9359999999999999</v>
      </c>
      <c r="H62" s="1">
        <v>8.468</v>
      </c>
      <c r="I62" s="1">
        <f t="shared" si="1"/>
        <v>7.6326666666666663</v>
      </c>
      <c r="J62" s="1">
        <f t="shared" si="2"/>
        <v>14.546000000000001</v>
      </c>
    </row>
    <row r="63" spans="1:10" ht="15.75" customHeight="1" x14ac:dyDescent="0.15">
      <c r="A63" s="1" t="s">
        <v>74</v>
      </c>
      <c r="B63" s="1">
        <v>10.867000000000001</v>
      </c>
      <c r="C63" s="1">
        <v>10.685</v>
      </c>
      <c r="D63" s="1">
        <v>10.754</v>
      </c>
      <c r="E63" s="1">
        <f t="shared" si="0"/>
        <v>10.768666666666666</v>
      </c>
      <c r="F63" s="1">
        <v>64.236000000000004</v>
      </c>
      <c r="G63" s="1">
        <v>61.853999999999999</v>
      </c>
      <c r="H63" s="1">
        <v>69.27</v>
      </c>
      <c r="I63" s="1">
        <f t="shared" si="1"/>
        <v>65.12</v>
      </c>
      <c r="J63" s="1">
        <f t="shared" si="2"/>
        <v>18.231333333333332</v>
      </c>
    </row>
    <row r="64" spans="1:10" ht="15.75" customHeight="1" x14ac:dyDescent="0.15">
      <c r="A64" s="1" t="s">
        <v>75</v>
      </c>
      <c r="B64" s="1">
        <v>11.933999999999999</v>
      </c>
      <c r="C64" s="1">
        <v>11.353999999999999</v>
      </c>
      <c r="D64" s="1">
        <v>12.340999999999999</v>
      </c>
      <c r="E64" s="1">
        <f t="shared" si="0"/>
        <v>11.876333333333333</v>
      </c>
      <c r="F64" s="1">
        <v>55.515999999999998</v>
      </c>
      <c r="G64" s="1">
        <v>52.857999999999997</v>
      </c>
      <c r="H64" s="1">
        <v>66.944999999999993</v>
      </c>
      <c r="I64" s="1">
        <f t="shared" si="1"/>
        <v>58.43966666666666</v>
      </c>
      <c r="J64" s="1">
        <f t="shared" si="2"/>
        <v>17.123666666666665</v>
      </c>
    </row>
    <row r="65" spans="1:10" ht="15.75" customHeight="1" x14ac:dyDescent="0.15">
      <c r="A65" s="1" t="s">
        <v>76</v>
      </c>
      <c r="B65" s="1">
        <v>16.2</v>
      </c>
      <c r="C65" s="1">
        <v>16.167000000000002</v>
      </c>
      <c r="D65" s="1">
        <v>15.569000000000001</v>
      </c>
      <c r="E65" s="1">
        <f t="shared" si="0"/>
        <v>15.978666666666669</v>
      </c>
      <c r="F65" s="1">
        <v>4.4939999999999998</v>
      </c>
      <c r="G65" s="1">
        <v>4.4977999999999998</v>
      </c>
      <c r="H65" s="1">
        <v>5.4720000000000004</v>
      </c>
      <c r="I65" s="1">
        <f t="shared" si="1"/>
        <v>4.8212666666666664</v>
      </c>
      <c r="J65" s="1">
        <f t="shared" si="2"/>
        <v>13.021333333333331</v>
      </c>
    </row>
    <row r="66" spans="1:10" ht="15.75" customHeight="1" x14ac:dyDescent="0.15">
      <c r="A66" s="1" t="s">
        <v>77</v>
      </c>
      <c r="B66" s="1">
        <v>12.32</v>
      </c>
      <c r="C66" s="1">
        <v>11.569000000000001</v>
      </c>
      <c r="D66" s="1">
        <v>11.551</v>
      </c>
      <c r="E66" s="1">
        <f t="shared" si="0"/>
        <v>11.813333333333334</v>
      </c>
      <c r="F66" s="1">
        <v>68.218999999999994</v>
      </c>
      <c r="G66" s="1">
        <v>63.131999999999998</v>
      </c>
      <c r="H66" s="1">
        <v>70.373000000000005</v>
      </c>
      <c r="I66" s="1">
        <f t="shared" si="1"/>
        <v>67.24133333333333</v>
      </c>
      <c r="J66" s="1">
        <f t="shared" si="2"/>
        <v>17.186666666666667</v>
      </c>
    </row>
    <row r="67" spans="1:10" ht="15.75" customHeight="1" x14ac:dyDescent="0.15">
      <c r="A67" s="1" t="s">
        <v>78</v>
      </c>
      <c r="B67" s="1">
        <v>10.680999999999999</v>
      </c>
      <c r="C67" s="1">
        <v>11.093</v>
      </c>
      <c r="D67" s="1">
        <v>10.462</v>
      </c>
      <c r="E67" s="1">
        <f t="shared" si="0"/>
        <v>10.745333333333335</v>
      </c>
      <c r="F67" s="1">
        <v>76.605999999999995</v>
      </c>
      <c r="G67" s="1">
        <v>76.662999999999997</v>
      </c>
      <c r="H67" s="1">
        <v>79.22</v>
      </c>
      <c r="I67" s="1">
        <f t="shared" si="1"/>
        <v>77.49633333333334</v>
      </c>
      <c r="J67" s="1">
        <f t="shared" si="2"/>
        <v>18.254666666666665</v>
      </c>
    </row>
    <row r="68" spans="1:10" ht="15.75" customHeight="1" x14ac:dyDescent="0.15">
      <c r="A68" s="1" t="s">
        <v>79</v>
      </c>
      <c r="B68" s="1">
        <v>11.523</v>
      </c>
      <c r="C68" s="1">
        <v>11.808</v>
      </c>
      <c r="D68" s="1">
        <v>11.202</v>
      </c>
      <c r="E68" s="1">
        <f t="shared" si="0"/>
        <v>11.511000000000001</v>
      </c>
      <c r="F68" s="1">
        <v>73.334000000000003</v>
      </c>
      <c r="G68" s="1">
        <v>73.959000000000003</v>
      </c>
      <c r="H68" s="1">
        <v>79.241</v>
      </c>
      <c r="I68" s="1">
        <f t="shared" si="1"/>
        <v>75.511333333333326</v>
      </c>
      <c r="J68" s="1">
        <f t="shared" si="2"/>
        <v>17.488999999999997</v>
      </c>
    </row>
    <row r="69" spans="1:10" ht="15.75" customHeight="1" x14ac:dyDescent="0.15">
      <c r="A69" s="1" t="s">
        <v>80</v>
      </c>
      <c r="B69" s="1">
        <v>10.379</v>
      </c>
      <c r="C69" s="1">
        <v>10.654</v>
      </c>
      <c r="D69" s="1">
        <v>9.8919999999999995</v>
      </c>
      <c r="E69" s="1">
        <f t="shared" si="0"/>
        <v>10.308333333333334</v>
      </c>
      <c r="F69" s="1">
        <v>80.605999999999995</v>
      </c>
      <c r="G69" s="1">
        <v>80.893000000000001</v>
      </c>
      <c r="H69" s="1">
        <v>83.483000000000004</v>
      </c>
      <c r="I69" s="1">
        <f t="shared" si="1"/>
        <v>81.660666666666671</v>
      </c>
      <c r="J69" s="1">
        <f t="shared" si="2"/>
        <v>18.691666666666666</v>
      </c>
    </row>
    <row r="70" spans="1:10" ht="15.75" customHeight="1" x14ac:dyDescent="0.15">
      <c r="A70" s="1" t="s">
        <v>81</v>
      </c>
      <c r="B70" s="1">
        <v>12.257</v>
      </c>
      <c r="C70" s="1">
        <v>12.459</v>
      </c>
      <c r="D70" s="1">
        <v>11.769</v>
      </c>
      <c r="E70" s="1">
        <f t="shared" si="0"/>
        <v>12.161666666666667</v>
      </c>
      <c r="F70" s="1">
        <v>74.757999999999996</v>
      </c>
      <c r="G70" s="1">
        <v>74.968000000000004</v>
      </c>
      <c r="H70" s="1">
        <v>77.093000000000004</v>
      </c>
      <c r="I70" s="1">
        <f t="shared" si="1"/>
        <v>75.606333333333339</v>
      </c>
      <c r="J70" s="1">
        <f t="shared" si="2"/>
        <v>16.838333333333331</v>
      </c>
    </row>
    <row r="71" spans="1:10" ht="15.75" customHeight="1" x14ac:dyDescent="0.15">
      <c r="A71" s="1" t="s">
        <v>82</v>
      </c>
      <c r="B71" s="1">
        <v>12.430999999999999</v>
      </c>
      <c r="C71" s="1">
        <v>12.217000000000001</v>
      </c>
      <c r="D71" s="1">
        <v>11.515000000000001</v>
      </c>
      <c r="E71" s="1">
        <f t="shared" si="0"/>
        <v>12.054333333333332</v>
      </c>
      <c r="F71" s="1">
        <v>58.884999999999998</v>
      </c>
      <c r="G71" s="1">
        <v>57.475000000000001</v>
      </c>
      <c r="H71" s="1">
        <v>62.779000000000003</v>
      </c>
      <c r="I71" s="1">
        <f t="shared" si="1"/>
        <v>59.713000000000001</v>
      </c>
      <c r="J71" s="1">
        <f t="shared" si="2"/>
        <v>16.945666666666668</v>
      </c>
    </row>
    <row r="72" spans="1:10" ht="15.75" customHeight="1" x14ac:dyDescent="0.15">
      <c r="A72" s="1" t="s">
        <v>83</v>
      </c>
      <c r="B72" s="1">
        <v>9.4689999999999994</v>
      </c>
      <c r="C72" s="1">
        <v>9.6780000000000008</v>
      </c>
      <c r="D72" s="1">
        <v>8.9860000000000007</v>
      </c>
      <c r="E72" s="1">
        <f t="shared" si="0"/>
        <v>9.3776666666666664</v>
      </c>
      <c r="F72" s="1">
        <v>88.753</v>
      </c>
      <c r="G72" s="1">
        <v>89.415000000000006</v>
      </c>
      <c r="H72" s="1">
        <v>90.885999999999996</v>
      </c>
      <c r="I72" s="1">
        <f t="shared" si="1"/>
        <v>89.684666666666658</v>
      </c>
      <c r="J72" s="1">
        <f t="shared" si="2"/>
        <v>19.622333333333334</v>
      </c>
    </row>
    <row r="73" spans="1:10" ht="15.75" customHeight="1" x14ac:dyDescent="0.15">
      <c r="A73" s="1" t="s">
        <v>84</v>
      </c>
      <c r="B73" s="1">
        <v>11.449</v>
      </c>
      <c r="C73" s="1">
        <v>11.532</v>
      </c>
      <c r="D73" s="1">
        <v>10.749000000000001</v>
      </c>
      <c r="E73" s="1">
        <f t="shared" si="0"/>
        <v>11.243333333333334</v>
      </c>
      <c r="F73" s="1">
        <v>81.394000000000005</v>
      </c>
      <c r="G73" s="1">
        <v>81.963999999999999</v>
      </c>
      <c r="H73" s="1">
        <v>84.701999999999998</v>
      </c>
      <c r="I73" s="1">
        <f t="shared" si="1"/>
        <v>82.686666666666667</v>
      </c>
      <c r="J73" s="1">
        <f t="shared" si="2"/>
        <v>17.756666666666668</v>
      </c>
    </row>
    <row r="74" spans="1:10" ht="15.75" customHeight="1" x14ac:dyDescent="0.15">
      <c r="A74" s="1" t="s">
        <v>85</v>
      </c>
      <c r="B74" s="1">
        <v>12.968999999999999</v>
      </c>
      <c r="C74" s="1">
        <v>12.702</v>
      </c>
      <c r="D74" s="1">
        <v>12.473000000000001</v>
      </c>
      <c r="E74" s="1">
        <f t="shared" si="0"/>
        <v>12.714666666666666</v>
      </c>
      <c r="F74" s="1">
        <v>48.98</v>
      </c>
      <c r="G74" s="1">
        <v>47.533000000000001</v>
      </c>
      <c r="H74" s="1">
        <v>54.835000000000001</v>
      </c>
      <c r="I74" s="1">
        <f t="shared" si="1"/>
        <v>50.449333333333335</v>
      </c>
      <c r="J74" s="1">
        <f t="shared" si="2"/>
        <v>16.285333333333334</v>
      </c>
    </row>
    <row r="75" spans="1:10" ht="15.75" customHeight="1" x14ac:dyDescent="0.15">
      <c r="A75" s="1" t="s">
        <v>86</v>
      </c>
      <c r="B75" s="1">
        <v>12.308999999999999</v>
      </c>
      <c r="C75" s="1">
        <v>12.308</v>
      </c>
      <c r="D75" s="1">
        <v>11.442</v>
      </c>
      <c r="E75" s="1">
        <f t="shared" si="0"/>
        <v>12.019666666666666</v>
      </c>
      <c r="F75" s="1">
        <v>73.23</v>
      </c>
      <c r="G75" s="1">
        <v>74.308999999999997</v>
      </c>
      <c r="H75" s="1">
        <v>78.465999999999994</v>
      </c>
      <c r="I75" s="1">
        <f t="shared" si="1"/>
        <v>75.334999999999994</v>
      </c>
      <c r="J75" s="1">
        <f t="shared" si="2"/>
        <v>16.980333333333334</v>
      </c>
    </row>
    <row r="76" spans="1:10" ht="15.75" customHeight="1" x14ac:dyDescent="0.15">
      <c r="A76" s="1" t="s">
        <v>87</v>
      </c>
      <c r="B76" s="1">
        <v>13.67</v>
      </c>
      <c r="C76" s="1">
        <v>12.228999999999999</v>
      </c>
      <c r="D76" s="1">
        <v>12.422000000000001</v>
      </c>
      <c r="E76" s="1">
        <f t="shared" si="0"/>
        <v>12.773666666666665</v>
      </c>
      <c r="F76" s="1">
        <v>40.853000000000002</v>
      </c>
      <c r="G76" s="1">
        <v>34.747999999999998</v>
      </c>
      <c r="H76" s="1">
        <v>39.603000000000002</v>
      </c>
      <c r="I76" s="1">
        <f t="shared" si="1"/>
        <v>38.401333333333334</v>
      </c>
      <c r="J76" s="1">
        <f t="shared" si="2"/>
        <v>16.226333333333336</v>
      </c>
    </row>
    <row r="77" spans="1:10" ht="15.75" customHeight="1" x14ac:dyDescent="0.15">
      <c r="A77" s="1" t="s">
        <v>88</v>
      </c>
      <c r="B77" s="1">
        <v>15.769</v>
      </c>
      <c r="C77" s="1">
        <v>14.675000000000001</v>
      </c>
      <c r="D77" s="1">
        <v>14.239000000000001</v>
      </c>
      <c r="E77" s="1">
        <f t="shared" si="0"/>
        <v>14.894333333333336</v>
      </c>
      <c r="F77" s="1">
        <v>15.067</v>
      </c>
      <c r="G77" s="1">
        <v>13.161</v>
      </c>
      <c r="H77" s="1">
        <v>14.984999999999999</v>
      </c>
      <c r="I77" s="1">
        <f t="shared" si="1"/>
        <v>14.404333333333334</v>
      </c>
      <c r="J77" s="1">
        <f t="shared" si="2"/>
        <v>14.105666666666664</v>
      </c>
    </row>
    <row r="78" spans="1:10" ht="15.75" customHeight="1" x14ac:dyDescent="0.15">
      <c r="A78" s="1" t="s">
        <v>89</v>
      </c>
      <c r="B78" s="1">
        <v>16.652999999999999</v>
      </c>
      <c r="C78" s="1">
        <v>13.680999999999999</v>
      </c>
      <c r="D78" s="1">
        <v>15.316000000000001</v>
      </c>
      <c r="E78" s="1">
        <f t="shared" si="0"/>
        <v>15.216666666666667</v>
      </c>
      <c r="F78" s="1">
        <v>19.335999999999999</v>
      </c>
      <c r="G78" s="1">
        <v>13.548999999999999</v>
      </c>
      <c r="H78" s="1">
        <v>19.036999999999999</v>
      </c>
      <c r="I78" s="1">
        <f t="shared" si="1"/>
        <v>17.307333333333332</v>
      </c>
      <c r="J78" s="1">
        <f t="shared" si="2"/>
        <v>13.783333333333333</v>
      </c>
    </row>
    <row r="79" spans="1:10" ht="15.75" customHeight="1" x14ac:dyDescent="0.15">
      <c r="A79" s="1" t="s">
        <v>90</v>
      </c>
      <c r="B79" s="1">
        <v>17.315000000000001</v>
      </c>
      <c r="C79" s="1">
        <v>13.587</v>
      </c>
      <c r="D79" s="1">
        <v>14.335000000000001</v>
      </c>
      <c r="E79" s="1">
        <f t="shared" si="0"/>
        <v>15.079000000000001</v>
      </c>
      <c r="F79" s="1">
        <v>11.441000000000001</v>
      </c>
      <c r="G79" s="1">
        <v>7.9320000000000004</v>
      </c>
      <c r="H79" s="1">
        <v>10.381</v>
      </c>
      <c r="I79" s="1">
        <f t="shared" si="1"/>
        <v>9.918000000000001</v>
      </c>
      <c r="J79" s="1">
        <f t="shared" si="2"/>
        <v>13.920999999999999</v>
      </c>
    </row>
    <row r="80" spans="1:10" ht="15.75" customHeight="1" x14ac:dyDescent="0.15">
      <c r="A80" s="1" t="s">
        <v>91</v>
      </c>
      <c r="B80" s="1">
        <v>23.286999999999999</v>
      </c>
      <c r="C80" s="1">
        <v>19.864000000000001</v>
      </c>
      <c r="D80" s="1">
        <v>21.164999999999999</v>
      </c>
      <c r="E80" s="1">
        <f t="shared" si="0"/>
        <v>21.438666666666666</v>
      </c>
      <c r="F80" s="1">
        <v>18.213000000000001</v>
      </c>
      <c r="G80" s="1">
        <v>5.3280000000000003</v>
      </c>
      <c r="H80" s="1">
        <v>9.8460000000000001</v>
      </c>
      <c r="I80" s="1">
        <f t="shared" si="1"/>
        <v>11.129</v>
      </c>
      <c r="J80" s="1">
        <f t="shared" si="2"/>
        <v>7.5613333333333337</v>
      </c>
    </row>
    <row r="81" spans="1:10" ht="15.75" customHeight="1" x14ac:dyDescent="0.15">
      <c r="A81" s="1" t="s">
        <v>92</v>
      </c>
      <c r="B81" s="1">
        <v>15.41</v>
      </c>
      <c r="C81" s="1">
        <v>15.145</v>
      </c>
      <c r="D81" s="1">
        <v>16.059000000000001</v>
      </c>
      <c r="E81" s="1">
        <f t="shared" si="0"/>
        <v>15.538000000000002</v>
      </c>
      <c r="F81" s="1">
        <v>12.888999999999999</v>
      </c>
      <c r="G81" s="1">
        <v>12.785</v>
      </c>
      <c r="H81" s="1">
        <v>17.047999999999998</v>
      </c>
      <c r="I81" s="1">
        <f t="shared" si="1"/>
        <v>14.240666666666664</v>
      </c>
      <c r="J81" s="1">
        <f t="shared" si="2"/>
        <v>13.461999999999998</v>
      </c>
    </row>
    <row r="82" spans="1:10" ht="15.75" customHeight="1" x14ac:dyDescent="0.15">
      <c r="A82" s="1" t="s">
        <v>93</v>
      </c>
      <c r="B82" s="1">
        <v>15.15</v>
      </c>
      <c r="C82" s="1">
        <v>14.622999999999999</v>
      </c>
      <c r="D82" s="1">
        <v>16.524000000000001</v>
      </c>
      <c r="E82" s="1">
        <f t="shared" si="0"/>
        <v>15.432333333333332</v>
      </c>
      <c r="F82" s="1">
        <v>8.891</v>
      </c>
      <c r="G82" s="1">
        <v>8.423</v>
      </c>
      <c r="H82" s="1">
        <v>13.260999999999999</v>
      </c>
      <c r="I82" s="1">
        <f t="shared" si="1"/>
        <v>10.191666666666666</v>
      </c>
      <c r="J82" s="1">
        <f t="shared" si="2"/>
        <v>13.567666666666668</v>
      </c>
    </row>
    <row r="83" spans="1:10" ht="15.75" customHeight="1" x14ac:dyDescent="0.15">
      <c r="A83" s="1" t="s">
        <v>94</v>
      </c>
      <c r="B83" s="1">
        <v>14.302</v>
      </c>
      <c r="C83" s="1">
        <v>14.48</v>
      </c>
      <c r="D83" s="1">
        <v>14.176</v>
      </c>
      <c r="E83" s="1">
        <f t="shared" si="0"/>
        <v>14.319333333333333</v>
      </c>
      <c r="F83" s="1">
        <v>28.904</v>
      </c>
      <c r="G83" s="1">
        <v>29.974</v>
      </c>
      <c r="H83" s="1">
        <v>34.82</v>
      </c>
      <c r="I83" s="1">
        <f t="shared" si="1"/>
        <v>31.23266666666667</v>
      </c>
      <c r="J83" s="1">
        <f t="shared" si="2"/>
        <v>14.680666666666667</v>
      </c>
    </row>
    <row r="84" spans="1:10" ht="15.75" customHeight="1" x14ac:dyDescent="0.15">
      <c r="A84" s="1" t="s">
        <v>95</v>
      </c>
      <c r="B84" s="1">
        <v>12.22</v>
      </c>
      <c r="C84" s="1">
        <v>12.337</v>
      </c>
      <c r="D84" s="1">
        <v>11.355</v>
      </c>
      <c r="E84" s="1">
        <f t="shared" si="0"/>
        <v>11.970666666666668</v>
      </c>
      <c r="F84" s="1">
        <v>85.084000000000003</v>
      </c>
      <c r="G84" s="1">
        <v>85.192999999999998</v>
      </c>
      <c r="H84" s="1">
        <v>87.861000000000004</v>
      </c>
      <c r="I84" s="1">
        <f t="shared" si="1"/>
        <v>86.045999999999992</v>
      </c>
      <c r="J84" s="1">
        <f t="shared" si="2"/>
        <v>17.029333333333334</v>
      </c>
    </row>
    <row r="85" spans="1:10" ht="15.75" customHeight="1" x14ac:dyDescent="0.15">
      <c r="A85" s="1" t="s">
        <v>96</v>
      </c>
      <c r="B85" s="1">
        <v>11.807</v>
      </c>
      <c r="C85" s="1">
        <v>12.167</v>
      </c>
      <c r="D85" s="1">
        <v>11.384</v>
      </c>
      <c r="E85" s="1">
        <f t="shared" si="0"/>
        <v>11.786000000000001</v>
      </c>
      <c r="F85" s="1">
        <v>90.061000000000007</v>
      </c>
      <c r="G85" s="1">
        <v>90.277000000000001</v>
      </c>
      <c r="H85" s="1">
        <v>91.44</v>
      </c>
      <c r="I85" s="1">
        <f t="shared" si="1"/>
        <v>90.592666666666673</v>
      </c>
      <c r="J85" s="1">
        <f t="shared" si="2"/>
        <v>17.213999999999999</v>
      </c>
    </row>
    <row r="86" spans="1:10" ht="15.75" customHeight="1" x14ac:dyDescent="0.15">
      <c r="A86" s="1" t="s">
        <v>97</v>
      </c>
      <c r="B86" s="1">
        <v>12.79</v>
      </c>
      <c r="C86" s="1">
        <v>12.972</v>
      </c>
      <c r="D86" s="1">
        <v>12.291</v>
      </c>
      <c r="E86" s="1">
        <f t="shared" si="0"/>
        <v>12.684333333333333</v>
      </c>
      <c r="F86" s="1">
        <v>57.146999999999998</v>
      </c>
      <c r="G86" s="1">
        <v>57.808999999999997</v>
      </c>
      <c r="H86" s="1">
        <v>61.843000000000004</v>
      </c>
      <c r="I86" s="1">
        <f t="shared" si="1"/>
        <v>58.932999999999993</v>
      </c>
      <c r="J86" s="1">
        <f t="shared" si="2"/>
        <v>16.315666666666665</v>
      </c>
    </row>
    <row r="87" spans="1:10" ht="15.75" customHeight="1" x14ac:dyDescent="0.15">
      <c r="A87" s="1" t="s">
        <v>98</v>
      </c>
      <c r="B87" s="1">
        <v>12.536</v>
      </c>
      <c r="C87" s="1">
        <v>12.047000000000001</v>
      </c>
      <c r="D87" s="1">
        <v>11.882999999999999</v>
      </c>
      <c r="E87" s="1">
        <f t="shared" si="0"/>
        <v>12.155333333333331</v>
      </c>
      <c r="F87" s="1">
        <v>47.627000000000002</v>
      </c>
      <c r="G87" s="1">
        <v>44.44</v>
      </c>
      <c r="H87" s="1">
        <v>49.648000000000003</v>
      </c>
      <c r="I87" s="1">
        <f t="shared" si="1"/>
        <v>47.238333333333337</v>
      </c>
      <c r="J87" s="1">
        <f t="shared" si="2"/>
        <v>16.844666666666669</v>
      </c>
    </row>
    <row r="88" spans="1:10" ht="15.75" customHeight="1" x14ac:dyDescent="0.15">
      <c r="A88" s="1" t="s">
        <v>99</v>
      </c>
      <c r="B88" s="1">
        <v>16.582999999999998</v>
      </c>
      <c r="C88" s="1">
        <v>15.714</v>
      </c>
      <c r="D88" s="1">
        <v>15.481999999999999</v>
      </c>
      <c r="E88" s="1">
        <f t="shared" si="0"/>
        <v>15.926333333333332</v>
      </c>
      <c r="F88" s="1">
        <v>5.9109999999999996</v>
      </c>
      <c r="G88" s="1">
        <v>5.2510000000000003</v>
      </c>
      <c r="H88" s="1">
        <v>6.46</v>
      </c>
      <c r="I88" s="1">
        <f t="shared" si="1"/>
        <v>5.8739999999999997</v>
      </c>
      <c r="J88" s="1">
        <f t="shared" si="2"/>
        <v>13.073666666666668</v>
      </c>
    </row>
    <row r="89" spans="1:10" ht="15.75" customHeight="1" x14ac:dyDescent="0.15">
      <c r="A89" s="1" t="s">
        <v>100</v>
      </c>
      <c r="B89" s="1">
        <v>12.786</v>
      </c>
      <c r="C89" s="1">
        <v>12.686999999999999</v>
      </c>
      <c r="D89" s="1">
        <v>11.992000000000001</v>
      </c>
      <c r="E89" s="1">
        <f t="shared" si="0"/>
        <v>12.488333333333335</v>
      </c>
      <c r="F89" s="1">
        <v>37.207000000000001</v>
      </c>
      <c r="G89" s="1">
        <v>36.866</v>
      </c>
      <c r="H89" s="1">
        <v>40.680999999999997</v>
      </c>
      <c r="I89" s="1">
        <f t="shared" si="1"/>
        <v>38.251333333333335</v>
      </c>
      <c r="J89" s="1">
        <f t="shared" si="2"/>
        <v>16.511666666666663</v>
      </c>
    </row>
    <row r="90" spans="1:10" ht="15.75" customHeight="1" x14ac:dyDescent="0.15">
      <c r="A90" s="1" t="s">
        <v>101</v>
      </c>
      <c r="B90" s="1">
        <v>9.4149999999999991</v>
      </c>
      <c r="C90" s="1">
        <v>9.5589999999999993</v>
      </c>
      <c r="D90" s="1">
        <v>9.4350000000000005</v>
      </c>
      <c r="E90" s="1">
        <f t="shared" si="0"/>
        <v>9.4696666666666669</v>
      </c>
      <c r="F90" s="1">
        <v>74.899000000000001</v>
      </c>
      <c r="G90" s="1">
        <v>74.257999999999996</v>
      </c>
      <c r="H90" s="1">
        <v>80.953000000000003</v>
      </c>
      <c r="I90" s="1">
        <f t="shared" si="1"/>
        <v>76.703333333333333</v>
      </c>
      <c r="J90" s="1">
        <f t="shared" si="2"/>
        <v>19.530333333333331</v>
      </c>
    </row>
    <row r="91" spans="1:10" ht="15.75" customHeight="1" x14ac:dyDescent="0.15">
      <c r="A91" s="1" t="s">
        <v>102</v>
      </c>
      <c r="B91" s="1">
        <v>11.012</v>
      </c>
      <c r="C91" s="1">
        <v>11.2</v>
      </c>
      <c r="D91" s="1">
        <v>10.613</v>
      </c>
      <c r="E91" s="1">
        <f t="shared" si="0"/>
        <v>10.941666666666668</v>
      </c>
      <c r="F91" s="1">
        <v>75.872</v>
      </c>
      <c r="G91" s="1">
        <v>75.971999999999994</v>
      </c>
      <c r="H91" s="1">
        <v>79.265000000000001</v>
      </c>
      <c r="I91" s="1">
        <f t="shared" si="1"/>
        <v>77.036333333333332</v>
      </c>
      <c r="J91" s="1">
        <f t="shared" si="2"/>
        <v>18.05833333333333</v>
      </c>
    </row>
    <row r="92" spans="1:10" ht="15.75" customHeight="1" x14ac:dyDescent="0.15">
      <c r="A92" s="1" t="s">
        <v>103</v>
      </c>
      <c r="B92" s="1">
        <v>14.164</v>
      </c>
      <c r="C92" s="1">
        <v>13.726000000000001</v>
      </c>
      <c r="D92" s="1">
        <v>13.131</v>
      </c>
      <c r="E92" s="1">
        <f t="shared" si="0"/>
        <v>13.673666666666668</v>
      </c>
      <c r="F92" s="1">
        <v>37.362000000000002</v>
      </c>
      <c r="G92" s="1">
        <v>35.398000000000003</v>
      </c>
      <c r="H92" s="1">
        <v>39.354999999999997</v>
      </c>
      <c r="I92" s="1">
        <f t="shared" si="1"/>
        <v>37.37166666666667</v>
      </c>
      <c r="J92" s="1">
        <f t="shared" si="2"/>
        <v>15.326333333333332</v>
      </c>
    </row>
    <row r="93" spans="1:10" ht="15.75" customHeight="1" x14ac:dyDescent="0.15">
      <c r="A93" s="1" t="s">
        <v>104</v>
      </c>
      <c r="B93" s="1">
        <v>14.029</v>
      </c>
      <c r="C93" s="1">
        <v>12.598000000000001</v>
      </c>
      <c r="D93" s="1">
        <v>12.811999999999999</v>
      </c>
      <c r="E93" s="1">
        <f t="shared" si="0"/>
        <v>13.146333333333333</v>
      </c>
      <c r="F93" s="1">
        <v>16.428999999999998</v>
      </c>
      <c r="G93" s="1">
        <v>14.398</v>
      </c>
      <c r="H93" s="1">
        <v>17.004999999999999</v>
      </c>
      <c r="I93" s="1">
        <f t="shared" si="1"/>
        <v>15.943999999999997</v>
      </c>
      <c r="J93" s="1">
        <f t="shared" si="2"/>
        <v>15.853666666666667</v>
      </c>
    </row>
    <row r="94" spans="1:10" ht="15.75" customHeight="1" x14ac:dyDescent="0.15">
      <c r="A94" s="1" t="s">
        <v>105</v>
      </c>
      <c r="B94" s="1">
        <v>14.936</v>
      </c>
      <c r="C94" s="1">
        <v>14.694000000000001</v>
      </c>
      <c r="D94" s="1">
        <v>14.13</v>
      </c>
      <c r="E94" s="1">
        <f t="shared" si="0"/>
        <v>14.586666666666668</v>
      </c>
      <c r="F94" s="1">
        <v>9.6489999999999991</v>
      </c>
      <c r="G94" s="1">
        <v>9.4529999999999994</v>
      </c>
      <c r="H94" s="1">
        <v>10.975</v>
      </c>
      <c r="I94" s="1">
        <f t="shared" si="1"/>
        <v>10.025666666666666</v>
      </c>
      <c r="J94" s="1">
        <f t="shared" si="2"/>
        <v>14.413333333333332</v>
      </c>
    </row>
    <row r="95" spans="1:10" ht="15.75" customHeight="1" x14ac:dyDescent="0.15">
      <c r="A95" s="1" t="s">
        <v>106</v>
      </c>
      <c r="B95" s="1">
        <v>11.077</v>
      </c>
      <c r="C95" s="1">
        <v>11.335000000000001</v>
      </c>
      <c r="D95" s="1">
        <v>10.715</v>
      </c>
      <c r="E95" s="1">
        <f t="shared" si="0"/>
        <v>11.042333333333332</v>
      </c>
      <c r="F95" s="1">
        <v>75.25</v>
      </c>
      <c r="G95" s="1">
        <v>75.554000000000002</v>
      </c>
      <c r="H95" s="1">
        <v>79.507000000000005</v>
      </c>
      <c r="I95" s="1">
        <f t="shared" si="1"/>
        <v>76.77033333333334</v>
      </c>
      <c r="J95" s="1">
        <f t="shared" si="2"/>
        <v>17.957666666666668</v>
      </c>
    </row>
    <row r="96" spans="1:10" ht="15.75" customHeight="1" x14ac:dyDescent="0.15">
      <c r="A96" s="1" t="s">
        <v>107</v>
      </c>
      <c r="B96" s="1">
        <v>11.673999999999999</v>
      </c>
      <c r="C96" s="1">
        <v>11.836</v>
      </c>
      <c r="D96" s="1">
        <v>11.032999999999999</v>
      </c>
      <c r="E96" s="1">
        <f t="shared" si="0"/>
        <v>11.514333333333333</v>
      </c>
      <c r="F96" s="1">
        <v>78.915999999999997</v>
      </c>
      <c r="G96" s="1">
        <v>79.454999999999998</v>
      </c>
      <c r="H96" s="1">
        <v>82.088999999999999</v>
      </c>
      <c r="I96" s="1">
        <f t="shared" si="1"/>
        <v>80.153333333333322</v>
      </c>
      <c r="J96" s="1">
        <f t="shared" si="2"/>
        <v>17.485666666666667</v>
      </c>
    </row>
    <row r="97" spans="1:10" ht="15.75" customHeight="1" x14ac:dyDescent="0.15">
      <c r="A97" s="1" t="s">
        <v>108</v>
      </c>
      <c r="B97" s="1">
        <v>16.372</v>
      </c>
      <c r="C97" s="1">
        <v>13.096</v>
      </c>
      <c r="D97" s="1">
        <v>14.167</v>
      </c>
      <c r="E97" s="1">
        <f t="shared" si="0"/>
        <v>14.545</v>
      </c>
      <c r="F97" s="1">
        <v>8.6959999999999997</v>
      </c>
      <c r="G97" s="1">
        <v>6.4269999999999996</v>
      </c>
      <c r="H97" s="1">
        <v>8.7469999999999999</v>
      </c>
      <c r="I97" s="1">
        <f t="shared" si="1"/>
        <v>7.9566666666666661</v>
      </c>
      <c r="J97" s="1">
        <f t="shared" si="2"/>
        <v>14.455</v>
      </c>
    </row>
    <row r="98" spans="1:10" ht="15.75" customHeight="1" x14ac:dyDescent="0.15">
      <c r="A98" s="1" t="s">
        <v>109</v>
      </c>
      <c r="B98" s="1">
        <v>11.574</v>
      </c>
      <c r="C98" s="1">
        <v>11.856999999999999</v>
      </c>
      <c r="D98" s="1">
        <v>11.305999999999999</v>
      </c>
      <c r="E98" s="1">
        <f t="shared" si="0"/>
        <v>11.578999999999999</v>
      </c>
      <c r="F98" s="1">
        <v>76.429000000000002</v>
      </c>
      <c r="G98" s="1">
        <v>75.911000000000001</v>
      </c>
      <c r="H98" s="1">
        <v>80.046000000000006</v>
      </c>
      <c r="I98" s="1">
        <f t="shared" si="1"/>
        <v>77.462000000000003</v>
      </c>
      <c r="J98" s="1">
        <f t="shared" si="2"/>
        <v>17.420999999999999</v>
      </c>
    </row>
    <row r="99" spans="1:10" ht="15.75" customHeight="1" x14ac:dyDescent="0.15">
      <c r="A99" s="1" t="s">
        <v>110</v>
      </c>
      <c r="B99" s="1">
        <v>11.624000000000001</v>
      </c>
      <c r="C99" s="1">
        <v>10.477</v>
      </c>
      <c r="D99" s="1">
        <v>11.026999999999999</v>
      </c>
      <c r="E99" s="1">
        <f t="shared" si="0"/>
        <v>11.042666666666667</v>
      </c>
      <c r="F99" s="1">
        <v>59.723999999999997</v>
      </c>
      <c r="G99" s="1">
        <v>54.039000000000001</v>
      </c>
      <c r="H99" s="1">
        <v>61.264000000000003</v>
      </c>
      <c r="I99" s="1">
        <f t="shared" si="1"/>
        <v>58.342333333333336</v>
      </c>
      <c r="J99" s="1">
        <f t="shared" si="2"/>
        <v>17.957333333333331</v>
      </c>
    </row>
    <row r="100" spans="1:10" ht="15.75" customHeight="1" x14ac:dyDescent="0.15">
      <c r="A100" s="1" t="s">
        <v>111</v>
      </c>
      <c r="B100" s="1">
        <v>10.221</v>
      </c>
      <c r="C100" s="1">
        <v>10.315</v>
      </c>
      <c r="D100" s="1">
        <v>9.4819999999999993</v>
      </c>
      <c r="E100" s="1">
        <f t="shared" si="0"/>
        <v>10.006</v>
      </c>
      <c r="F100" s="1">
        <v>82.265000000000001</v>
      </c>
      <c r="G100" s="1">
        <v>82.87</v>
      </c>
      <c r="H100" s="1">
        <v>86.182000000000002</v>
      </c>
      <c r="I100" s="1">
        <f t="shared" si="1"/>
        <v>83.772333333333336</v>
      </c>
      <c r="J100" s="1">
        <f t="shared" si="2"/>
        <v>18.994</v>
      </c>
    </row>
    <row r="101" spans="1:10" ht="15.75" customHeight="1" x14ac:dyDescent="0.15">
      <c r="A101" s="1" t="s">
        <v>112</v>
      </c>
      <c r="B101" s="1">
        <v>12.656000000000001</v>
      </c>
      <c r="C101" s="1">
        <v>12.17</v>
      </c>
      <c r="D101" s="1">
        <v>12</v>
      </c>
      <c r="E101" s="1">
        <f t="shared" si="0"/>
        <v>12.275333333333334</v>
      </c>
      <c r="F101" s="1">
        <v>60.26</v>
      </c>
      <c r="G101" s="1">
        <v>55.213000000000001</v>
      </c>
      <c r="H101" s="1">
        <v>61.091000000000001</v>
      </c>
      <c r="I101" s="1">
        <f t="shared" si="1"/>
        <v>58.854666666666667</v>
      </c>
      <c r="J101" s="1">
        <f t="shared" si="2"/>
        <v>16.724666666666664</v>
      </c>
    </row>
    <row r="102" spans="1:10" ht="15.75" customHeight="1" x14ac:dyDescent="0.15">
      <c r="A102" s="1" t="s">
        <v>113</v>
      </c>
      <c r="B102" s="1">
        <v>10.548</v>
      </c>
      <c r="C102" s="1">
        <v>10.702999999999999</v>
      </c>
      <c r="D102" s="1">
        <v>9.92</v>
      </c>
      <c r="E102" s="1">
        <f t="shared" si="0"/>
        <v>10.390333333333333</v>
      </c>
      <c r="F102" s="1">
        <v>79.284999999999997</v>
      </c>
      <c r="G102" s="1">
        <v>79.298000000000002</v>
      </c>
      <c r="H102" s="1">
        <v>82.451999999999998</v>
      </c>
      <c r="I102" s="1">
        <f t="shared" si="1"/>
        <v>80.344999999999999</v>
      </c>
      <c r="J102" s="1">
        <f t="shared" si="2"/>
        <v>18.609666666666669</v>
      </c>
    </row>
    <row r="103" spans="1:10" ht="15.75" customHeight="1" x14ac:dyDescent="0.15">
      <c r="A103" s="1" t="s">
        <v>114</v>
      </c>
      <c r="B103" s="1">
        <v>17.02</v>
      </c>
      <c r="C103" s="1">
        <v>16.388000000000002</v>
      </c>
      <c r="D103" s="1">
        <v>16.297999999999998</v>
      </c>
      <c r="E103" s="1">
        <f t="shared" si="0"/>
        <v>16.568666666666669</v>
      </c>
      <c r="F103" s="1">
        <v>9.0649999999999995</v>
      </c>
      <c r="G103" s="1">
        <v>8.1790000000000003</v>
      </c>
      <c r="H103" s="1">
        <v>10.603999999999999</v>
      </c>
      <c r="I103" s="1">
        <f t="shared" si="1"/>
        <v>9.2826666666666657</v>
      </c>
      <c r="J103" s="1">
        <f t="shared" si="2"/>
        <v>12.431333333333331</v>
      </c>
    </row>
    <row r="104" spans="1:10" ht="15.75" customHeight="1" x14ac:dyDescent="0.15">
      <c r="A104" s="1" t="s">
        <v>115</v>
      </c>
      <c r="B104" s="1">
        <v>17.050999999999998</v>
      </c>
      <c r="C104" s="1">
        <v>15.484999999999999</v>
      </c>
      <c r="D104" s="1">
        <v>15.173</v>
      </c>
      <c r="E104" s="1">
        <f t="shared" si="0"/>
        <v>15.903</v>
      </c>
      <c r="F104" s="1">
        <v>9.7110000000000003</v>
      </c>
      <c r="G104" s="1">
        <v>7.5919999999999996</v>
      </c>
      <c r="H104" s="1">
        <v>8.9860000000000007</v>
      </c>
      <c r="I104" s="1">
        <f t="shared" si="1"/>
        <v>8.7629999999999999</v>
      </c>
      <c r="J104" s="1">
        <f t="shared" si="2"/>
        <v>13.097</v>
      </c>
    </row>
    <row r="105" spans="1:10" ht="15.75" customHeight="1" x14ac:dyDescent="0.15">
      <c r="A105" s="1" t="s">
        <v>116</v>
      </c>
      <c r="B105" s="1">
        <v>13.473000000000001</v>
      </c>
      <c r="C105" s="1">
        <v>12.769</v>
      </c>
      <c r="D105" s="1">
        <v>12.551</v>
      </c>
      <c r="E105" s="1">
        <f t="shared" si="0"/>
        <v>12.930999999999999</v>
      </c>
      <c r="F105" s="1">
        <v>10.634</v>
      </c>
      <c r="G105" s="1">
        <v>9.7650000000000006</v>
      </c>
      <c r="H105" s="1">
        <v>11.548999999999999</v>
      </c>
      <c r="I105" s="1">
        <f t="shared" si="1"/>
        <v>10.649333333333333</v>
      </c>
      <c r="J105" s="1">
        <f t="shared" si="2"/>
        <v>16.069000000000003</v>
      </c>
    </row>
    <row r="106" spans="1:10" ht="15.75" customHeight="1" x14ac:dyDescent="0.15">
      <c r="A106" s="1" t="s">
        <v>117</v>
      </c>
      <c r="B106" s="1">
        <v>16.649999999999999</v>
      </c>
      <c r="C106" s="1">
        <v>14.843</v>
      </c>
      <c r="D106" s="1">
        <v>14.246</v>
      </c>
      <c r="E106" s="1">
        <f t="shared" si="0"/>
        <v>15.246333333333332</v>
      </c>
      <c r="F106" s="1">
        <v>33.039000000000001</v>
      </c>
      <c r="G106" s="1">
        <v>26.49</v>
      </c>
      <c r="H106" s="1">
        <v>30.058</v>
      </c>
      <c r="I106" s="1">
        <f t="shared" si="1"/>
        <v>29.862333333333329</v>
      </c>
      <c r="J106" s="1">
        <f t="shared" si="2"/>
        <v>13.753666666666668</v>
      </c>
    </row>
    <row r="107" spans="1:10" ht="15.75" customHeight="1" x14ac:dyDescent="0.15">
      <c r="A107" s="1" t="s">
        <v>118</v>
      </c>
      <c r="B107" s="1">
        <v>13.010999999999999</v>
      </c>
      <c r="C107" s="1">
        <v>12.12</v>
      </c>
      <c r="D107" s="1">
        <v>11.901</v>
      </c>
      <c r="E107" s="1">
        <f t="shared" si="0"/>
        <v>12.343999999999999</v>
      </c>
      <c r="F107" s="1">
        <v>37.484999999999999</v>
      </c>
      <c r="G107" s="1">
        <v>34.036999999999999</v>
      </c>
      <c r="H107" s="1">
        <v>37.722000000000001</v>
      </c>
      <c r="I107" s="1">
        <f t="shared" si="1"/>
        <v>36.414666666666669</v>
      </c>
      <c r="J107" s="1">
        <f t="shared" si="2"/>
        <v>16.655999999999999</v>
      </c>
    </row>
    <row r="108" spans="1:10" ht="15.75" customHeight="1" x14ac:dyDescent="0.15">
      <c r="A108" s="1" t="s">
        <v>119</v>
      </c>
      <c r="B108" s="1">
        <v>14.468999999999999</v>
      </c>
      <c r="C108" s="1">
        <v>13.981</v>
      </c>
      <c r="D108" s="1">
        <v>14.143000000000001</v>
      </c>
      <c r="E108" s="1">
        <f t="shared" si="0"/>
        <v>14.197666666666668</v>
      </c>
      <c r="F108" s="1">
        <v>11.228999999999999</v>
      </c>
      <c r="G108" s="1">
        <v>11.077</v>
      </c>
      <c r="H108" s="1">
        <v>13.958</v>
      </c>
      <c r="I108" s="1">
        <f t="shared" si="1"/>
        <v>12.087999999999999</v>
      </c>
      <c r="J108" s="1">
        <f t="shared" si="2"/>
        <v>14.802333333333332</v>
      </c>
    </row>
    <row r="109" spans="1:10" ht="15.75" customHeight="1" x14ac:dyDescent="0.15">
      <c r="A109" s="1" t="s">
        <v>120</v>
      </c>
      <c r="B109" s="1">
        <v>15.282999999999999</v>
      </c>
      <c r="C109" s="1">
        <v>13.646000000000001</v>
      </c>
      <c r="D109" s="1">
        <v>14.34</v>
      </c>
      <c r="E109" s="1">
        <f t="shared" si="0"/>
        <v>14.423000000000002</v>
      </c>
      <c r="F109" s="1">
        <v>6.4119999999999999</v>
      </c>
      <c r="G109" s="1">
        <v>5.5609999999999999</v>
      </c>
      <c r="H109" s="1">
        <v>7.18</v>
      </c>
      <c r="I109" s="1">
        <f t="shared" si="1"/>
        <v>6.3843333333333332</v>
      </c>
      <c r="J109" s="1">
        <f t="shared" si="2"/>
        <v>14.576999999999998</v>
      </c>
    </row>
    <row r="110" spans="1:10" ht="15.75" customHeight="1" x14ac:dyDescent="0.15">
      <c r="A110" s="1" t="s">
        <v>121</v>
      </c>
      <c r="B110" s="1">
        <v>10.715999999999999</v>
      </c>
      <c r="C110" s="1">
        <v>11.172000000000001</v>
      </c>
      <c r="D110" s="1">
        <v>10.404999999999999</v>
      </c>
      <c r="E110" s="1">
        <f t="shared" si="0"/>
        <v>10.764333333333333</v>
      </c>
      <c r="F110" s="1">
        <v>90.512</v>
      </c>
      <c r="G110" s="1">
        <v>90.605999999999995</v>
      </c>
      <c r="H110" s="1">
        <v>93.233999999999995</v>
      </c>
      <c r="I110" s="1">
        <f t="shared" si="1"/>
        <v>91.450666666666663</v>
      </c>
      <c r="J110" s="1">
        <f t="shared" si="2"/>
        <v>18.235666666666667</v>
      </c>
    </row>
    <row r="111" spans="1:10" ht="15.75" customHeight="1" x14ac:dyDescent="0.15">
      <c r="A111" s="1" t="s">
        <v>122</v>
      </c>
      <c r="B111" s="1">
        <v>11.904</v>
      </c>
      <c r="C111" s="1">
        <v>12.092000000000001</v>
      </c>
      <c r="D111" s="1">
        <v>11.468999999999999</v>
      </c>
      <c r="E111" s="1">
        <f t="shared" si="0"/>
        <v>11.821666666666667</v>
      </c>
      <c r="F111" s="1">
        <v>77.906000000000006</v>
      </c>
      <c r="G111" s="1">
        <v>77.805000000000007</v>
      </c>
      <c r="H111" s="1">
        <v>82.555000000000007</v>
      </c>
      <c r="I111" s="1">
        <f t="shared" si="1"/>
        <v>79.422000000000011</v>
      </c>
      <c r="J111" s="1">
        <f t="shared" si="2"/>
        <v>17.178333333333335</v>
      </c>
    </row>
    <row r="112" spans="1:10" ht="15.75" customHeight="1" x14ac:dyDescent="0.15">
      <c r="A112" s="1" t="s">
        <v>123</v>
      </c>
      <c r="B112" s="1">
        <v>11.983000000000001</v>
      </c>
      <c r="C112" s="1">
        <v>12.186</v>
      </c>
      <c r="D112" s="1">
        <v>11.615</v>
      </c>
      <c r="E112" s="1">
        <f t="shared" si="0"/>
        <v>11.927999999999999</v>
      </c>
      <c r="F112" s="1">
        <v>76.807000000000002</v>
      </c>
      <c r="G112" s="1">
        <v>76.744</v>
      </c>
      <c r="H112" s="1">
        <v>81.504000000000005</v>
      </c>
      <c r="I112" s="1">
        <f t="shared" si="1"/>
        <v>78.351666666666674</v>
      </c>
      <c r="J112" s="1">
        <f t="shared" si="2"/>
        <v>17.072000000000003</v>
      </c>
    </row>
    <row r="113" spans="1:10" ht="15.75" customHeight="1" x14ac:dyDescent="0.15">
      <c r="A113" s="1" t="s">
        <v>124</v>
      </c>
      <c r="B113" s="1">
        <v>13.458</v>
      </c>
      <c r="C113" s="1">
        <v>13.055999999999999</v>
      </c>
      <c r="D113" s="1">
        <v>12.532999999999999</v>
      </c>
      <c r="E113" s="1">
        <f t="shared" si="0"/>
        <v>13.015666666666666</v>
      </c>
      <c r="F113" s="1">
        <v>59.679000000000002</v>
      </c>
      <c r="G113" s="1">
        <v>54.837000000000003</v>
      </c>
      <c r="H113" s="1">
        <v>59.552999999999997</v>
      </c>
      <c r="I113" s="1">
        <f t="shared" si="1"/>
        <v>58.023000000000003</v>
      </c>
      <c r="J113" s="1">
        <f t="shared" si="2"/>
        <v>15.984333333333334</v>
      </c>
    </row>
    <row r="114" spans="1:10" ht="15.75" customHeight="1" x14ac:dyDescent="0.15">
      <c r="A114" s="1" t="s">
        <v>125</v>
      </c>
      <c r="B114" s="1">
        <v>12.859</v>
      </c>
      <c r="C114" s="1">
        <v>12.129</v>
      </c>
      <c r="D114" s="1">
        <v>12.048</v>
      </c>
      <c r="E114" s="1">
        <f t="shared" si="0"/>
        <v>12.345333333333334</v>
      </c>
      <c r="F114" s="1">
        <v>60.53</v>
      </c>
      <c r="G114" s="1">
        <v>55.107999999999997</v>
      </c>
      <c r="H114" s="1">
        <v>60.661000000000001</v>
      </c>
      <c r="I114" s="1">
        <f t="shared" si="1"/>
        <v>58.766333333333336</v>
      </c>
      <c r="J114" s="1">
        <f t="shared" si="2"/>
        <v>16.654666666666664</v>
      </c>
    </row>
    <row r="115" spans="1:10" ht="15.75" customHeight="1" x14ac:dyDescent="0.15">
      <c r="A115" s="1" t="s">
        <v>126</v>
      </c>
      <c r="B115" s="1">
        <v>14.82</v>
      </c>
      <c r="C115" s="1">
        <v>14.454000000000001</v>
      </c>
      <c r="D115" s="1">
        <v>13.566000000000001</v>
      </c>
      <c r="E115" s="1">
        <f t="shared" si="0"/>
        <v>14.280000000000001</v>
      </c>
      <c r="F115" s="1">
        <v>12.645</v>
      </c>
      <c r="G115" s="1">
        <v>13.025</v>
      </c>
      <c r="H115" s="1">
        <v>15.563000000000001</v>
      </c>
      <c r="I115" s="1">
        <f t="shared" si="1"/>
        <v>13.744333333333335</v>
      </c>
      <c r="J115" s="1">
        <f t="shared" si="2"/>
        <v>14.719999999999999</v>
      </c>
    </row>
    <row r="116" spans="1:10" ht="15.75" customHeight="1" x14ac:dyDescent="0.15">
      <c r="A116" s="1" t="s">
        <v>127</v>
      </c>
      <c r="B116" s="1">
        <v>14.791</v>
      </c>
      <c r="C116" s="1">
        <v>14.625</v>
      </c>
      <c r="D116" s="1">
        <v>14.417</v>
      </c>
      <c r="E116" s="1">
        <f t="shared" si="0"/>
        <v>14.610999999999999</v>
      </c>
      <c r="F116" s="1">
        <v>17.817</v>
      </c>
      <c r="G116" s="1">
        <v>17.158999999999999</v>
      </c>
      <c r="H116" s="1">
        <v>21.259</v>
      </c>
      <c r="I116" s="1">
        <f t="shared" si="1"/>
        <v>18.745000000000001</v>
      </c>
      <c r="J116" s="1">
        <f t="shared" si="2"/>
        <v>14.389000000000001</v>
      </c>
    </row>
    <row r="117" spans="1:10" ht="15.75" customHeight="1" x14ac:dyDescent="0.15">
      <c r="A117" s="1" t="s">
        <v>128</v>
      </c>
      <c r="B117" s="1">
        <v>12.226000000000001</v>
      </c>
      <c r="C117" s="1">
        <v>12.584</v>
      </c>
      <c r="D117" s="1">
        <v>11.942</v>
      </c>
      <c r="E117" s="1">
        <f t="shared" si="0"/>
        <v>12.250666666666667</v>
      </c>
      <c r="F117" s="1">
        <v>74.557000000000002</v>
      </c>
      <c r="G117" s="1">
        <v>74.629000000000005</v>
      </c>
      <c r="H117" s="1">
        <v>77.941999999999993</v>
      </c>
      <c r="I117" s="1">
        <f t="shared" si="1"/>
        <v>75.709333333333333</v>
      </c>
      <c r="J117" s="1">
        <f t="shared" si="2"/>
        <v>16.749333333333333</v>
      </c>
    </row>
    <row r="118" spans="1:10" ht="15.75" customHeight="1" x14ac:dyDescent="0.15">
      <c r="A118" s="1" t="s">
        <v>129</v>
      </c>
      <c r="B118" s="1">
        <v>11.05</v>
      </c>
      <c r="C118" s="1">
        <v>11.397</v>
      </c>
      <c r="D118" s="1">
        <v>10.67</v>
      </c>
      <c r="E118" s="1">
        <f t="shared" si="0"/>
        <v>11.039000000000001</v>
      </c>
      <c r="F118" s="1">
        <v>80.738</v>
      </c>
      <c r="G118" s="1">
        <v>80.775999999999996</v>
      </c>
      <c r="H118" s="1">
        <v>83.105999999999995</v>
      </c>
      <c r="I118" s="1">
        <f t="shared" si="1"/>
        <v>81.540000000000006</v>
      </c>
      <c r="J118" s="1">
        <f t="shared" si="2"/>
        <v>17.960999999999999</v>
      </c>
    </row>
    <row r="119" spans="1:10" ht="15.75" customHeight="1" x14ac:dyDescent="0.15">
      <c r="A119" s="1" t="s">
        <v>130</v>
      </c>
      <c r="B119" s="1">
        <v>19.367000000000001</v>
      </c>
      <c r="C119" s="1">
        <v>15.488</v>
      </c>
      <c r="D119" s="1">
        <v>16.492000000000001</v>
      </c>
      <c r="E119" s="1">
        <f t="shared" si="0"/>
        <v>17.115666666666669</v>
      </c>
      <c r="F119" s="1">
        <v>22.565999999999999</v>
      </c>
      <c r="G119" s="1">
        <v>13.617000000000001</v>
      </c>
      <c r="H119" s="1">
        <v>18.510000000000002</v>
      </c>
      <c r="I119" s="1">
        <f t="shared" si="1"/>
        <v>18.230999999999998</v>
      </c>
      <c r="J119" s="1">
        <f t="shared" si="2"/>
        <v>11.884333333333331</v>
      </c>
    </row>
    <row r="120" spans="1:10" ht="15.75" customHeight="1" x14ac:dyDescent="0.15">
      <c r="A120" s="1" t="s">
        <v>131</v>
      </c>
      <c r="B120" s="1">
        <v>15.831</v>
      </c>
      <c r="C120" s="1">
        <v>14.518000000000001</v>
      </c>
      <c r="D120" s="1">
        <v>14.379</v>
      </c>
      <c r="E120" s="1">
        <f t="shared" si="0"/>
        <v>14.909333333333334</v>
      </c>
      <c r="F120" s="1">
        <v>47.41</v>
      </c>
      <c r="G120" s="1">
        <v>40.04</v>
      </c>
      <c r="H120" s="1">
        <v>45.063000000000002</v>
      </c>
      <c r="I120" s="1">
        <f t="shared" si="1"/>
        <v>44.170999999999992</v>
      </c>
      <c r="J120" s="1">
        <f t="shared" si="2"/>
        <v>14.090666666666666</v>
      </c>
    </row>
    <row r="121" spans="1:10" ht="15.75" customHeight="1" x14ac:dyDescent="0.15">
      <c r="A121" s="1" t="s">
        <v>132</v>
      </c>
      <c r="B121" s="1">
        <v>10.18</v>
      </c>
      <c r="C121" s="1">
        <v>10.509</v>
      </c>
      <c r="D121" s="1">
        <v>9.6989999999999998</v>
      </c>
      <c r="E121" s="1">
        <f t="shared" si="0"/>
        <v>10.129333333333333</v>
      </c>
      <c r="F121" s="1">
        <v>89.688000000000002</v>
      </c>
      <c r="G121" s="1">
        <v>89.918000000000006</v>
      </c>
      <c r="H121" s="1">
        <v>91.289000000000001</v>
      </c>
      <c r="I121" s="1">
        <f t="shared" si="1"/>
        <v>90.298333333333332</v>
      </c>
      <c r="J121" s="1">
        <f t="shared" si="2"/>
        <v>18.870666666666665</v>
      </c>
    </row>
    <row r="122" spans="1:10" ht="15.75" customHeight="1" x14ac:dyDescent="0.15">
      <c r="A122" s="1" t="s">
        <v>133</v>
      </c>
      <c r="B122" s="1">
        <v>15.738</v>
      </c>
      <c r="C122" s="1">
        <v>14.986000000000001</v>
      </c>
      <c r="D122" s="1">
        <v>17.446999999999999</v>
      </c>
      <c r="E122" s="1">
        <f t="shared" si="0"/>
        <v>16.056999999999999</v>
      </c>
      <c r="F122" s="1">
        <v>14.651</v>
      </c>
      <c r="G122" s="1">
        <v>14.348000000000001</v>
      </c>
      <c r="H122" s="1">
        <v>24.620999999999999</v>
      </c>
      <c r="I122" s="1">
        <f t="shared" si="1"/>
        <v>17.873333333333335</v>
      </c>
      <c r="J122" s="1">
        <f t="shared" si="2"/>
        <v>12.943000000000001</v>
      </c>
    </row>
    <row r="123" spans="1:10" ht="15.75" customHeight="1" x14ac:dyDescent="0.15">
      <c r="A123" s="1" t="s">
        <v>134</v>
      </c>
      <c r="B123" s="1">
        <v>12.996</v>
      </c>
      <c r="C123" s="1">
        <v>12.122999999999999</v>
      </c>
      <c r="D123" s="1">
        <v>12.329000000000001</v>
      </c>
      <c r="E123" s="1">
        <f t="shared" si="0"/>
        <v>12.482666666666667</v>
      </c>
      <c r="F123" s="1">
        <v>57.133000000000003</v>
      </c>
      <c r="G123" s="1">
        <v>51.643000000000001</v>
      </c>
      <c r="H123" s="1">
        <v>58.72</v>
      </c>
      <c r="I123" s="1">
        <f t="shared" si="1"/>
        <v>55.832000000000001</v>
      </c>
      <c r="J123" s="1">
        <f t="shared" si="2"/>
        <v>16.517333333333333</v>
      </c>
    </row>
    <row r="124" spans="1:10" ht="15.75" customHeight="1" x14ac:dyDescent="0.15">
      <c r="A124" s="1" t="s">
        <v>135</v>
      </c>
      <c r="B124" s="1">
        <v>15.647</v>
      </c>
      <c r="C124" s="1">
        <v>13.603</v>
      </c>
      <c r="D124" s="1">
        <v>14.098000000000001</v>
      </c>
      <c r="E124" s="1">
        <f t="shared" si="0"/>
        <v>14.449333333333334</v>
      </c>
      <c r="F124" s="1">
        <v>58.978000000000002</v>
      </c>
      <c r="G124" s="1">
        <v>44.308</v>
      </c>
      <c r="H124" s="1">
        <v>51.764000000000003</v>
      </c>
      <c r="I124" s="1">
        <f t="shared" si="1"/>
        <v>51.683333333333337</v>
      </c>
      <c r="J124" s="1">
        <f t="shared" si="2"/>
        <v>14.550666666666666</v>
      </c>
    </row>
    <row r="125" spans="1:10" ht="15.75" customHeight="1" x14ac:dyDescent="0.15">
      <c r="A125" s="1" t="s">
        <v>136</v>
      </c>
      <c r="B125" s="1">
        <v>18.196000000000002</v>
      </c>
      <c r="C125" s="1">
        <v>16.064</v>
      </c>
      <c r="D125" s="1">
        <v>17.291</v>
      </c>
      <c r="E125" s="1">
        <f t="shared" si="0"/>
        <v>17.183666666666667</v>
      </c>
      <c r="F125" s="1">
        <v>10.55</v>
      </c>
      <c r="G125" s="1">
        <v>8.0220000000000002</v>
      </c>
      <c r="H125" s="1">
        <v>12.318</v>
      </c>
      <c r="I125" s="1">
        <f t="shared" si="1"/>
        <v>10.296666666666667</v>
      </c>
      <c r="J125" s="1">
        <f t="shared" si="2"/>
        <v>11.816333333333333</v>
      </c>
    </row>
    <row r="126" spans="1:10" ht="15.75" customHeight="1" x14ac:dyDescent="0.15">
      <c r="A126" s="1" t="s">
        <v>137</v>
      </c>
      <c r="B126" s="1">
        <v>14.61</v>
      </c>
      <c r="C126" s="1">
        <v>12.568</v>
      </c>
      <c r="D126" s="1">
        <v>12.942</v>
      </c>
      <c r="E126" s="1">
        <f t="shared" si="0"/>
        <v>13.373333333333333</v>
      </c>
      <c r="F126" s="1">
        <v>19.087</v>
      </c>
      <c r="G126" s="1">
        <v>15.472</v>
      </c>
      <c r="H126" s="1">
        <v>18.722000000000001</v>
      </c>
      <c r="I126" s="1">
        <f t="shared" si="1"/>
        <v>17.760333333333332</v>
      </c>
      <c r="J126" s="1">
        <f t="shared" si="2"/>
        <v>15.626666666666667</v>
      </c>
    </row>
    <row r="127" spans="1:10" ht="15.75" customHeight="1" x14ac:dyDescent="0.15">
      <c r="A127" s="1" t="s">
        <v>138</v>
      </c>
      <c r="B127" s="1">
        <v>11.095000000000001</v>
      </c>
      <c r="C127" s="1">
        <v>11.012</v>
      </c>
      <c r="D127" s="1">
        <v>10.537000000000001</v>
      </c>
      <c r="E127" s="1">
        <f t="shared" si="0"/>
        <v>10.881333333333332</v>
      </c>
      <c r="F127" s="1">
        <v>66.393000000000001</v>
      </c>
      <c r="G127" s="1">
        <v>64.974999999999994</v>
      </c>
      <c r="H127" s="1">
        <v>70.703999999999994</v>
      </c>
      <c r="I127" s="1">
        <f t="shared" si="1"/>
        <v>67.35733333333333</v>
      </c>
      <c r="J127" s="1">
        <f t="shared" si="2"/>
        <v>18.11866666666667</v>
      </c>
    </row>
    <row r="128" spans="1:10" ht="15.75" customHeight="1" x14ac:dyDescent="0.15">
      <c r="A128" t="s">
        <v>139</v>
      </c>
      <c r="B128">
        <v>12.234</v>
      </c>
      <c r="C128">
        <v>12.481</v>
      </c>
      <c r="D128">
        <v>11.893000000000001</v>
      </c>
      <c r="E128" s="1">
        <f t="shared" si="0"/>
        <v>12.202666666666667</v>
      </c>
      <c r="F128">
        <v>72.974999999999994</v>
      </c>
      <c r="G128">
        <v>71.816000000000003</v>
      </c>
      <c r="H128">
        <v>77.344999999999999</v>
      </c>
      <c r="I128" s="1">
        <f t="shared" si="1"/>
        <v>74.045333333333332</v>
      </c>
      <c r="J128" s="1">
        <f t="shared" si="2"/>
        <v>16.797333333333334</v>
      </c>
    </row>
    <row r="129" spans="1:10" ht="15.75" customHeight="1" x14ac:dyDescent="0.15">
      <c r="A129" t="s">
        <v>140</v>
      </c>
      <c r="B129">
        <v>12.263</v>
      </c>
      <c r="C129">
        <v>11.977</v>
      </c>
      <c r="D129">
        <v>11.798</v>
      </c>
      <c r="E129" s="1">
        <f t="shared" si="0"/>
        <v>12.012666666666668</v>
      </c>
      <c r="F129">
        <v>69.881</v>
      </c>
      <c r="G129">
        <v>66.494</v>
      </c>
      <c r="H129">
        <v>73.149000000000001</v>
      </c>
      <c r="I129" s="1">
        <f t="shared" si="1"/>
        <v>69.841333333333338</v>
      </c>
      <c r="J129" s="1">
        <f t="shared" si="2"/>
        <v>16.987333333333332</v>
      </c>
    </row>
    <row r="130" spans="1:10" ht="15.75" customHeight="1" x14ac:dyDescent="0.15">
      <c r="A130" t="s">
        <v>141</v>
      </c>
      <c r="B130">
        <v>10.845000000000001</v>
      </c>
      <c r="C130">
        <v>11</v>
      </c>
      <c r="D130">
        <v>9.9459999999999997</v>
      </c>
      <c r="E130" s="1">
        <f t="shared" si="0"/>
        <v>10.597</v>
      </c>
      <c r="F130">
        <v>82.870999999999995</v>
      </c>
      <c r="G130">
        <v>83.064999999999998</v>
      </c>
      <c r="H130">
        <v>85.078999999999994</v>
      </c>
      <c r="I130" s="1">
        <f t="shared" si="1"/>
        <v>83.671666666666667</v>
      </c>
      <c r="J130" s="1">
        <f t="shared" si="2"/>
        <v>18.402999999999999</v>
      </c>
    </row>
    <row r="131" spans="1:10" ht="15.75" customHeight="1" x14ac:dyDescent="0.15">
      <c r="A131" t="s">
        <v>142</v>
      </c>
      <c r="B131">
        <v>10.721</v>
      </c>
      <c r="C131">
        <v>10.945</v>
      </c>
      <c r="D131">
        <v>10.4</v>
      </c>
      <c r="E131" s="1">
        <f t="shared" si="0"/>
        <v>10.688666666666668</v>
      </c>
      <c r="F131">
        <v>75.322999999999993</v>
      </c>
      <c r="G131">
        <v>75.597999999999999</v>
      </c>
      <c r="H131">
        <v>80.625</v>
      </c>
      <c r="I131" s="1">
        <f t="shared" si="1"/>
        <v>77.182000000000002</v>
      </c>
      <c r="J131" s="1">
        <f t="shared" si="2"/>
        <v>18.31133333333333</v>
      </c>
    </row>
    <row r="132" spans="1:10" ht="15.75" customHeight="1" x14ac:dyDescent="0.15">
      <c r="A132" t="s">
        <v>143</v>
      </c>
      <c r="B132">
        <v>9.5</v>
      </c>
      <c r="C132">
        <v>9.8290000000000006</v>
      </c>
      <c r="D132">
        <v>9.2029999999999994</v>
      </c>
      <c r="E132" s="1">
        <f t="shared" si="0"/>
        <v>9.5106666666666673</v>
      </c>
      <c r="F132">
        <v>76.94</v>
      </c>
      <c r="G132">
        <v>76.394000000000005</v>
      </c>
      <c r="H132">
        <v>80.093000000000004</v>
      </c>
      <c r="I132" s="1">
        <f t="shared" si="1"/>
        <v>77.809000000000012</v>
      </c>
      <c r="J132" s="1">
        <f t="shared" si="2"/>
        <v>19.489333333333335</v>
      </c>
    </row>
    <row r="133" spans="1:10" ht="15.75" customHeight="1" x14ac:dyDescent="0.15">
      <c r="A133" t="s">
        <v>144</v>
      </c>
      <c r="B133">
        <v>14.227</v>
      </c>
      <c r="C133">
        <v>13.951000000000001</v>
      </c>
      <c r="D133">
        <v>13.714</v>
      </c>
      <c r="E133" s="1">
        <f t="shared" si="0"/>
        <v>13.964</v>
      </c>
      <c r="F133">
        <v>67.546000000000006</v>
      </c>
      <c r="G133">
        <v>63.856999999999999</v>
      </c>
      <c r="H133">
        <v>71.274000000000001</v>
      </c>
      <c r="I133" s="1">
        <f t="shared" si="1"/>
        <v>67.559000000000012</v>
      </c>
      <c r="J133" s="1">
        <f t="shared" si="2"/>
        <v>15.036</v>
      </c>
    </row>
    <row r="134" spans="1:10" ht="15.75" customHeight="1" x14ac:dyDescent="0.15">
      <c r="A134" t="s">
        <v>145</v>
      </c>
      <c r="B134">
        <v>9.0009999999999994</v>
      </c>
      <c r="C134">
        <v>9.4120000000000008</v>
      </c>
      <c r="D134">
        <v>8.7789999999999999</v>
      </c>
      <c r="E134" s="1">
        <f t="shared" si="0"/>
        <v>9.0640000000000001</v>
      </c>
      <c r="F134">
        <v>85.558999999999997</v>
      </c>
      <c r="G134">
        <v>86.512</v>
      </c>
      <c r="H134">
        <v>89.966999999999999</v>
      </c>
      <c r="I134" s="1">
        <f t="shared" si="1"/>
        <v>87.346000000000004</v>
      </c>
      <c r="J134" s="1">
        <f t="shared" si="2"/>
        <v>19.936</v>
      </c>
    </row>
    <row r="135" spans="1:10" ht="15.75" customHeight="1" x14ac:dyDescent="0.15">
      <c r="A135" t="s">
        <v>146</v>
      </c>
      <c r="B135">
        <v>15.627000000000001</v>
      </c>
      <c r="C135">
        <v>14.617000000000001</v>
      </c>
      <c r="D135">
        <v>14.281000000000001</v>
      </c>
      <c r="E135" s="1">
        <f t="shared" si="0"/>
        <v>14.841666666666667</v>
      </c>
      <c r="F135">
        <v>41.494</v>
      </c>
      <c r="G135">
        <v>36.380000000000003</v>
      </c>
      <c r="H135">
        <v>40.966999999999999</v>
      </c>
      <c r="I135" s="1">
        <f t="shared" si="1"/>
        <v>39.613666666666667</v>
      </c>
      <c r="J135" s="1">
        <f t="shared" si="2"/>
        <v>14.158333333333333</v>
      </c>
    </row>
    <row r="136" spans="1:10" ht="15.75" customHeight="1" x14ac:dyDescent="0.15">
      <c r="A136" t="s">
        <v>147</v>
      </c>
      <c r="B136">
        <v>19.797999999999998</v>
      </c>
      <c r="C136">
        <v>15.914999999999999</v>
      </c>
      <c r="D136">
        <v>17.498000000000001</v>
      </c>
      <c r="E136" s="1">
        <f t="shared" si="0"/>
        <v>17.736999999999998</v>
      </c>
      <c r="F136">
        <v>7.9370000000000003</v>
      </c>
      <c r="G136">
        <v>5.1219999999999999</v>
      </c>
      <c r="H136">
        <v>7.6130000000000004</v>
      </c>
      <c r="I136" s="1">
        <f t="shared" si="1"/>
        <v>6.8906666666666672</v>
      </c>
      <c r="J136" s="1">
        <f t="shared" si="2"/>
        <v>11.263000000000002</v>
      </c>
    </row>
    <row r="137" spans="1:10" ht="15.75" customHeight="1" x14ac:dyDescent="0.15">
      <c r="A137" t="s">
        <v>148</v>
      </c>
      <c r="B137">
        <v>16.48</v>
      </c>
      <c r="C137">
        <v>15.077999999999999</v>
      </c>
      <c r="D137">
        <v>16.838000000000001</v>
      </c>
      <c r="E137" s="1">
        <f t="shared" si="0"/>
        <v>16.132000000000001</v>
      </c>
      <c r="F137">
        <v>16.100999999999999</v>
      </c>
      <c r="G137">
        <v>14.093</v>
      </c>
      <c r="H137">
        <v>21.31</v>
      </c>
      <c r="I137" s="1">
        <f t="shared" si="1"/>
        <v>17.167999999999999</v>
      </c>
      <c r="J137" s="1">
        <f t="shared" si="2"/>
        <v>12.867999999999999</v>
      </c>
    </row>
    <row r="138" spans="1:10" ht="15.75" customHeight="1" x14ac:dyDescent="0.15">
      <c r="A138" t="s">
        <v>149</v>
      </c>
      <c r="B138">
        <v>10.862</v>
      </c>
      <c r="C138">
        <v>10.851000000000001</v>
      </c>
      <c r="D138">
        <v>10.51</v>
      </c>
      <c r="E138" s="1">
        <f t="shared" si="0"/>
        <v>10.741</v>
      </c>
      <c r="F138">
        <v>70.230999999999995</v>
      </c>
      <c r="G138">
        <v>66.980999999999995</v>
      </c>
      <c r="H138">
        <v>74.656000000000006</v>
      </c>
      <c r="I138" s="1">
        <f t="shared" si="1"/>
        <v>70.62266666666666</v>
      </c>
      <c r="J138" s="1">
        <f t="shared" si="2"/>
        <v>18.259</v>
      </c>
    </row>
    <row r="139" spans="1:10" ht="15.75" customHeight="1" x14ac:dyDescent="0.15">
      <c r="A139" t="s">
        <v>150</v>
      </c>
      <c r="B139">
        <v>17.084</v>
      </c>
      <c r="C139">
        <v>15.829000000000001</v>
      </c>
      <c r="D139">
        <v>15.632</v>
      </c>
      <c r="E139" s="1">
        <f t="shared" si="0"/>
        <v>16.181666666666665</v>
      </c>
      <c r="F139">
        <v>11.023999999999999</v>
      </c>
      <c r="G139">
        <v>9.4570000000000007</v>
      </c>
      <c r="H139">
        <v>11.548999999999999</v>
      </c>
      <c r="I139" s="1">
        <f t="shared" si="1"/>
        <v>10.676666666666668</v>
      </c>
      <c r="J139" s="1">
        <f t="shared" si="2"/>
        <v>12.818333333333335</v>
      </c>
    </row>
    <row r="140" spans="1:10" ht="15.75" customHeight="1" x14ac:dyDescent="0.15">
      <c r="A140" t="s">
        <v>151</v>
      </c>
      <c r="B140">
        <v>15.407999999999999</v>
      </c>
      <c r="C140">
        <v>13.98</v>
      </c>
      <c r="D140">
        <v>13.896000000000001</v>
      </c>
      <c r="E140" s="1">
        <f>AVERAGE(B140:D140)</f>
        <v>14.427999999999999</v>
      </c>
      <c r="F140">
        <v>40.524999999999999</v>
      </c>
      <c r="G140">
        <v>34.731999999999999</v>
      </c>
      <c r="H140">
        <v>40.140999999999998</v>
      </c>
      <c r="I140" s="1">
        <f t="shared" si="1"/>
        <v>38.466000000000001</v>
      </c>
      <c r="J140" s="1">
        <f t="shared" si="2"/>
        <v>14.572000000000001</v>
      </c>
    </row>
    <row r="141" spans="1:10" ht="15.75" customHeight="1" x14ac:dyDescent="0.15">
      <c r="A141" t="s">
        <v>152</v>
      </c>
      <c r="B141">
        <v>10.192</v>
      </c>
      <c r="C141">
        <v>10.57</v>
      </c>
      <c r="D141">
        <v>9.7870000000000008</v>
      </c>
      <c r="E141" s="1">
        <f t="shared" ref="E141:E151" si="3">AVERAGE(B141:D141)</f>
        <v>10.183</v>
      </c>
      <c r="F141">
        <v>85.102999999999994</v>
      </c>
      <c r="G141">
        <v>84.725999999999999</v>
      </c>
      <c r="H141">
        <v>87.933000000000007</v>
      </c>
      <c r="I141" s="1">
        <f t="shared" ref="I141:I151" si="4">AVERAGE(F141:H141)</f>
        <v>85.920666666666662</v>
      </c>
      <c r="J141" s="1">
        <f t="shared" ref="J141:J151" si="5">29-E141</f>
        <v>18.817</v>
      </c>
    </row>
    <row r="142" spans="1:10" ht="15.75" customHeight="1" x14ac:dyDescent="0.15">
      <c r="A142" t="s">
        <v>153</v>
      </c>
      <c r="B142">
        <v>9.7249999999999996</v>
      </c>
      <c r="C142">
        <v>9.9160000000000004</v>
      </c>
      <c r="D142">
        <v>9.1050000000000004</v>
      </c>
      <c r="E142" s="1">
        <f t="shared" si="3"/>
        <v>9.581999999999999</v>
      </c>
      <c r="F142">
        <v>86.29</v>
      </c>
      <c r="G142">
        <v>86.974999999999994</v>
      </c>
      <c r="H142">
        <v>90.816999999999993</v>
      </c>
      <c r="I142" s="1">
        <f t="shared" si="4"/>
        <v>88.027333333333331</v>
      </c>
      <c r="J142" s="1">
        <f t="shared" si="5"/>
        <v>19.417999999999999</v>
      </c>
    </row>
    <row r="143" spans="1:10" ht="15.75" customHeight="1" x14ac:dyDescent="0.15">
      <c r="A143" t="s">
        <v>154</v>
      </c>
      <c r="B143">
        <v>18.503</v>
      </c>
      <c r="C143">
        <v>18.021999999999998</v>
      </c>
      <c r="D143">
        <v>18.95</v>
      </c>
      <c r="E143" s="1">
        <f t="shared" si="3"/>
        <v>18.491666666666664</v>
      </c>
      <c r="F143">
        <v>6.62</v>
      </c>
      <c r="G143">
        <v>6.54</v>
      </c>
      <c r="H143">
        <v>11.617000000000001</v>
      </c>
      <c r="I143" s="1">
        <f t="shared" si="4"/>
        <v>8.2590000000000003</v>
      </c>
      <c r="J143" s="1">
        <f t="shared" si="5"/>
        <v>10.508333333333336</v>
      </c>
    </row>
    <row r="144" spans="1:10" ht="15.75" customHeight="1" x14ac:dyDescent="0.15">
      <c r="A144" t="s">
        <v>155</v>
      </c>
      <c r="B144">
        <v>18.321999999999999</v>
      </c>
      <c r="C144">
        <v>17.306000000000001</v>
      </c>
      <c r="D144">
        <v>18.071999999999999</v>
      </c>
      <c r="E144" s="1">
        <f t="shared" si="3"/>
        <v>17.900000000000002</v>
      </c>
      <c r="F144">
        <v>26.135000000000002</v>
      </c>
      <c r="G144">
        <v>21.571000000000002</v>
      </c>
      <c r="H144">
        <v>30.242999999999999</v>
      </c>
      <c r="I144" s="1">
        <f t="shared" si="4"/>
        <v>25.983000000000001</v>
      </c>
      <c r="J144" s="1">
        <f t="shared" si="5"/>
        <v>11.099999999999998</v>
      </c>
    </row>
    <row r="145" spans="1:10" ht="15.75" customHeight="1" x14ac:dyDescent="0.15">
      <c r="A145" t="s">
        <v>156</v>
      </c>
      <c r="B145">
        <v>18.242000000000001</v>
      </c>
      <c r="C145">
        <v>13.351000000000001</v>
      </c>
      <c r="D145">
        <v>16.236999999999998</v>
      </c>
      <c r="E145" s="1">
        <f t="shared" si="3"/>
        <v>15.943333333333333</v>
      </c>
      <c r="F145">
        <v>23.599</v>
      </c>
      <c r="G145">
        <v>13.845000000000001</v>
      </c>
      <c r="H145">
        <v>21.553999999999998</v>
      </c>
      <c r="I145" s="1">
        <f t="shared" si="4"/>
        <v>19.666</v>
      </c>
      <c r="J145" s="1">
        <f t="shared" si="5"/>
        <v>13.056666666666667</v>
      </c>
    </row>
    <row r="146" spans="1:10" ht="15.75" customHeight="1" x14ac:dyDescent="0.15">
      <c r="A146" t="s">
        <v>157</v>
      </c>
      <c r="B146">
        <v>12.114000000000001</v>
      </c>
      <c r="C146">
        <v>12.281000000000001</v>
      </c>
      <c r="D146">
        <v>11.617000000000001</v>
      </c>
      <c r="E146" s="1">
        <f t="shared" si="3"/>
        <v>12.004</v>
      </c>
      <c r="F146">
        <v>75.802000000000007</v>
      </c>
      <c r="G146">
        <v>72.078999999999994</v>
      </c>
      <c r="H146">
        <v>77.569999999999993</v>
      </c>
      <c r="I146" s="1">
        <f t="shared" si="4"/>
        <v>75.150333333333336</v>
      </c>
      <c r="J146" s="1">
        <f t="shared" si="5"/>
        <v>16.996000000000002</v>
      </c>
    </row>
    <row r="147" spans="1:10" ht="15.75" customHeight="1" x14ac:dyDescent="0.15">
      <c r="A147" t="s">
        <v>158</v>
      </c>
      <c r="B147">
        <v>12.146000000000001</v>
      </c>
      <c r="C147">
        <v>12.27</v>
      </c>
      <c r="D147">
        <v>11.29</v>
      </c>
      <c r="E147" s="1">
        <f t="shared" si="3"/>
        <v>11.902000000000001</v>
      </c>
      <c r="F147">
        <v>75.975999999999999</v>
      </c>
      <c r="G147">
        <v>75.150999999999996</v>
      </c>
      <c r="H147">
        <v>79.994</v>
      </c>
      <c r="I147" s="1">
        <f t="shared" si="4"/>
        <v>77.040333333333336</v>
      </c>
      <c r="J147" s="1">
        <f t="shared" si="5"/>
        <v>17.097999999999999</v>
      </c>
    </row>
    <row r="148" spans="1:10" ht="15.75" customHeight="1" x14ac:dyDescent="0.15">
      <c r="A148" t="s">
        <v>159</v>
      </c>
      <c r="B148">
        <v>10.163</v>
      </c>
      <c r="C148">
        <v>10.202</v>
      </c>
      <c r="D148">
        <v>9.2189999999999994</v>
      </c>
      <c r="E148" s="1">
        <f t="shared" si="3"/>
        <v>9.8613333333333344</v>
      </c>
      <c r="F148">
        <v>81.576999999999998</v>
      </c>
      <c r="G148">
        <v>80.912999999999997</v>
      </c>
      <c r="H148">
        <v>84.885000000000005</v>
      </c>
      <c r="I148" s="1">
        <f t="shared" si="4"/>
        <v>82.458333333333329</v>
      </c>
      <c r="J148" s="1">
        <f t="shared" si="5"/>
        <v>19.138666666666666</v>
      </c>
    </row>
    <row r="149" spans="1:10" ht="15.75" customHeight="1" x14ac:dyDescent="0.15">
      <c r="A149" t="s">
        <v>160</v>
      </c>
      <c r="B149">
        <v>20.562000000000001</v>
      </c>
      <c r="C149">
        <v>17.875</v>
      </c>
      <c r="D149">
        <v>18.670999999999999</v>
      </c>
      <c r="E149" s="1">
        <f t="shared" si="3"/>
        <v>19.035999999999998</v>
      </c>
      <c r="F149">
        <v>14.813000000000001</v>
      </c>
      <c r="G149">
        <v>9.7850000000000001</v>
      </c>
      <c r="H149">
        <v>15.255000000000001</v>
      </c>
      <c r="I149" s="1">
        <f t="shared" si="4"/>
        <v>13.284333333333334</v>
      </c>
      <c r="J149" s="1">
        <f t="shared" si="5"/>
        <v>9.9640000000000022</v>
      </c>
    </row>
    <row r="150" spans="1:10" ht="15.75" customHeight="1" x14ac:dyDescent="0.15">
      <c r="A150" t="s">
        <v>161</v>
      </c>
      <c r="B150">
        <v>16.975000000000001</v>
      </c>
      <c r="C150">
        <v>16.236000000000001</v>
      </c>
      <c r="D150">
        <v>16.314</v>
      </c>
      <c r="E150" s="1">
        <f t="shared" si="3"/>
        <v>16.508333333333333</v>
      </c>
      <c r="F150">
        <v>6.7809999999999997</v>
      </c>
      <c r="G150">
        <v>6.39</v>
      </c>
      <c r="H150">
        <v>8.7420000000000009</v>
      </c>
      <c r="I150" s="1">
        <f t="shared" si="4"/>
        <v>7.3043333333333331</v>
      </c>
      <c r="J150" s="1">
        <f t="shared" si="5"/>
        <v>12.491666666666667</v>
      </c>
    </row>
    <row r="151" spans="1:10" ht="15.75" customHeight="1" x14ac:dyDescent="0.15">
      <c r="A151" t="s">
        <v>162</v>
      </c>
      <c r="B151">
        <v>9.84</v>
      </c>
      <c r="C151">
        <v>9.9770000000000003</v>
      </c>
      <c r="D151">
        <v>9.2989999999999995</v>
      </c>
      <c r="E151" s="1">
        <f t="shared" si="3"/>
        <v>9.7053333333333338</v>
      </c>
      <c r="F151">
        <v>84.29</v>
      </c>
      <c r="G151">
        <v>84.040999999999997</v>
      </c>
      <c r="H151">
        <v>86.864000000000004</v>
      </c>
      <c r="I151" s="1">
        <f t="shared" si="4"/>
        <v>85.065000000000012</v>
      </c>
      <c r="J151" s="1">
        <f t="shared" si="5"/>
        <v>19.294666666666664</v>
      </c>
    </row>
    <row r="152" spans="1:10" ht="15.75" customHeight="1" x14ac:dyDescent="0.15"/>
    <row r="153" spans="1:10" ht="15.75" customHeight="1" x14ac:dyDescent="0.15"/>
    <row r="154" spans="1:10" ht="15.75" customHeight="1" x14ac:dyDescent="0.15"/>
    <row r="155" spans="1:10" ht="15.75" customHeight="1" x14ac:dyDescent="0.15"/>
    <row r="156" spans="1:10" ht="15.75" customHeight="1" x14ac:dyDescent="0.15"/>
    <row r="157" spans="1:10" ht="15.75" customHeight="1" x14ac:dyDescent="0.15"/>
    <row r="158" spans="1:10" ht="15.75" customHeight="1" x14ac:dyDescent="0.15"/>
    <row r="159" spans="1:10" ht="15.75" customHeight="1" x14ac:dyDescent="0.15"/>
    <row r="160" spans="1:1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25" sqref="C25"/>
    </sheetView>
  </sheetViews>
  <sheetFormatPr baseColWidth="10" defaultColWidth="12.5" defaultRowHeight="15" customHeight="1" x14ac:dyDescent="0.15"/>
  <cols>
    <col min="1" max="6" width="12.5" customWidth="1"/>
  </cols>
  <sheetData>
    <row r="1" spans="1:9" ht="15.75" customHeight="1" x14ac:dyDescent="0.15">
      <c r="A1" s="1" t="s">
        <v>0</v>
      </c>
      <c r="B1" s="1" t="s">
        <v>163</v>
      </c>
      <c r="C1" s="1" t="s">
        <v>164</v>
      </c>
      <c r="D1" s="1" t="s">
        <v>165</v>
      </c>
      <c r="E1" s="1" t="s">
        <v>4</v>
      </c>
      <c r="F1" s="1" t="s">
        <v>166</v>
      </c>
      <c r="G1" s="1" t="s">
        <v>167</v>
      </c>
      <c r="H1" s="1" t="s">
        <v>168</v>
      </c>
      <c r="I1" s="1" t="s">
        <v>8</v>
      </c>
    </row>
    <row r="2" spans="1:9" ht="15.75" customHeight="1" x14ac:dyDescent="0.15">
      <c r="A2" s="1" t="s">
        <v>93</v>
      </c>
      <c r="B2" s="1">
        <v>15.116</v>
      </c>
      <c r="C2" s="1">
        <v>14.616</v>
      </c>
      <c r="D2" s="1">
        <v>16.457000000000001</v>
      </c>
      <c r="E2" s="1">
        <f t="shared" ref="E2:E21" si="0">AVERAGE(B2:D2)</f>
        <v>15.396333333333333</v>
      </c>
      <c r="F2" s="1">
        <v>9.0250000000000004</v>
      </c>
      <c r="G2" s="1">
        <v>8.5649999999999995</v>
      </c>
      <c r="H2" s="1">
        <v>13.395</v>
      </c>
      <c r="I2" s="1">
        <f t="shared" ref="I2:I21" si="1">AVERAGE(F2:H2)</f>
        <v>10.328333333333333</v>
      </c>
    </row>
    <row r="3" spans="1:9" ht="15.75" customHeight="1" x14ac:dyDescent="0.15">
      <c r="A3" s="1" t="s">
        <v>94</v>
      </c>
      <c r="B3" s="1">
        <v>14.212999999999999</v>
      </c>
      <c r="C3" s="1">
        <v>14.523999999999999</v>
      </c>
      <c r="D3" s="1">
        <v>14.342000000000001</v>
      </c>
      <c r="E3" s="1">
        <f t="shared" si="0"/>
        <v>14.359666666666667</v>
      </c>
      <c r="F3" s="1">
        <v>36.286999999999999</v>
      </c>
      <c r="G3" s="1">
        <v>30.954999999999998</v>
      </c>
      <c r="H3" s="1">
        <v>30.004999999999999</v>
      </c>
      <c r="I3" s="1">
        <f t="shared" si="1"/>
        <v>32.41566666666666</v>
      </c>
    </row>
    <row r="4" spans="1:9" ht="15.75" customHeight="1" x14ac:dyDescent="0.15">
      <c r="A4" s="1" t="s">
        <v>95</v>
      </c>
      <c r="B4" s="1">
        <v>12.363</v>
      </c>
      <c r="C4" s="1">
        <v>12.531000000000001</v>
      </c>
      <c r="D4" s="1">
        <v>11.538</v>
      </c>
      <c r="E4" s="1">
        <f t="shared" si="0"/>
        <v>12.144</v>
      </c>
      <c r="F4" s="1">
        <v>87.813000000000002</v>
      </c>
      <c r="G4" s="1">
        <v>87.876999999999995</v>
      </c>
      <c r="H4" s="1">
        <v>90.519000000000005</v>
      </c>
      <c r="I4" s="1">
        <f t="shared" si="1"/>
        <v>88.736333333333334</v>
      </c>
    </row>
    <row r="5" spans="1:9" ht="15.75" customHeight="1" x14ac:dyDescent="0.15">
      <c r="A5" s="1" t="s">
        <v>96</v>
      </c>
      <c r="B5" s="1">
        <v>10.124000000000001</v>
      </c>
      <c r="C5" s="1">
        <v>10.391999999999999</v>
      </c>
      <c r="D5" s="1">
        <v>9.6959999999999997</v>
      </c>
      <c r="E5" s="1">
        <f t="shared" si="0"/>
        <v>10.070666666666666</v>
      </c>
      <c r="F5" s="1">
        <v>95.475999999999999</v>
      </c>
      <c r="G5" s="1">
        <v>95.634</v>
      </c>
      <c r="H5" s="1">
        <v>96.397000000000006</v>
      </c>
      <c r="I5" s="1">
        <f t="shared" si="1"/>
        <v>95.835666666666668</v>
      </c>
    </row>
    <row r="6" spans="1:9" ht="15.75" customHeight="1" x14ac:dyDescent="0.15">
      <c r="A6" s="1" t="s">
        <v>97</v>
      </c>
      <c r="B6" s="3">
        <v>12.493</v>
      </c>
      <c r="C6" s="1">
        <v>12.653</v>
      </c>
      <c r="D6" s="1">
        <v>11.91</v>
      </c>
      <c r="E6" s="3">
        <f t="shared" si="0"/>
        <v>12.351999999999999</v>
      </c>
      <c r="F6" s="1">
        <v>59.796999999999997</v>
      </c>
      <c r="G6" s="1">
        <v>60.405999999999999</v>
      </c>
      <c r="H6" s="1">
        <v>64.474999999999994</v>
      </c>
      <c r="I6" s="1">
        <f t="shared" si="1"/>
        <v>61.559333333333335</v>
      </c>
    </row>
    <row r="7" spans="1:9" ht="15.75" customHeight="1" x14ac:dyDescent="0.15">
      <c r="A7" s="1" t="s">
        <v>98</v>
      </c>
      <c r="B7" s="1">
        <v>12.493</v>
      </c>
      <c r="C7" s="1">
        <v>11.994999999999999</v>
      </c>
      <c r="D7" s="1">
        <v>11.805999999999999</v>
      </c>
      <c r="E7" s="1">
        <f t="shared" si="0"/>
        <v>12.097999999999999</v>
      </c>
      <c r="F7" s="1">
        <v>47.835999999999999</v>
      </c>
      <c r="G7" s="1">
        <v>44.615000000000002</v>
      </c>
      <c r="H7" s="1">
        <v>49.79</v>
      </c>
      <c r="I7" s="1">
        <f t="shared" si="1"/>
        <v>47.413666666666664</v>
      </c>
    </row>
    <row r="8" spans="1:9" ht="15.75" customHeight="1" x14ac:dyDescent="0.15">
      <c r="A8" s="1" t="s">
        <v>99</v>
      </c>
      <c r="B8" s="1">
        <v>16.539000000000001</v>
      </c>
      <c r="C8" s="1">
        <v>15.696</v>
      </c>
      <c r="D8" s="1">
        <v>15.468999999999999</v>
      </c>
      <c r="E8" s="1">
        <f t="shared" si="0"/>
        <v>15.901333333333334</v>
      </c>
      <c r="F8" s="1">
        <v>6.1479999999999997</v>
      </c>
      <c r="G8" s="1">
        <v>5.4569999999999999</v>
      </c>
      <c r="H8" s="1">
        <v>6.702</v>
      </c>
      <c r="I8" s="1">
        <f t="shared" si="1"/>
        <v>6.1023333333333341</v>
      </c>
    </row>
    <row r="9" spans="1:9" ht="15.75" customHeight="1" x14ac:dyDescent="0.15">
      <c r="A9" s="1" t="s">
        <v>100</v>
      </c>
      <c r="B9" s="1">
        <v>12.662000000000001</v>
      </c>
      <c r="C9" s="1">
        <v>12.587999999999999</v>
      </c>
      <c r="D9" s="1">
        <v>11.87</v>
      </c>
      <c r="E9" s="1">
        <f t="shared" si="0"/>
        <v>12.373333333333333</v>
      </c>
      <c r="F9" s="1">
        <v>38.165999999999997</v>
      </c>
      <c r="G9" s="1">
        <v>37.869999999999997</v>
      </c>
      <c r="H9" s="1">
        <v>41.786000000000001</v>
      </c>
      <c r="I9" s="1">
        <f t="shared" si="1"/>
        <v>39.274000000000001</v>
      </c>
    </row>
    <row r="10" spans="1:9" ht="15.75" customHeight="1" x14ac:dyDescent="0.15">
      <c r="A10" s="1" t="s">
        <v>101</v>
      </c>
      <c r="B10" s="1">
        <v>9.1210000000000004</v>
      </c>
      <c r="C10" s="1">
        <v>9.2729999999999997</v>
      </c>
      <c r="D10" s="1">
        <v>9.1189999999999998</v>
      </c>
      <c r="E10" s="1">
        <f t="shared" si="0"/>
        <v>9.1709999999999994</v>
      </c>
      <c r="F10" s="1">
        <v>75.546999999999997</v>
      </c>
      <c r="G10" s="1">
        <v>74.841999999999999</v>
      </c>
      <c r="H10" s="1">
        <v>81.587999999999994</v>
      </c>
      <c r="I10" s="1">
        <f t="shared" si="1"/>
        <v>77.325666666666663</v>
      </c>
    </row>
    <row r="11" spans="1:9" ht="15.75" customHeight="1" x14ac:dyDescent="0.15">
      <c r="A11" s="1" t="s">
        <v>102</v>
      </c>
      <c r="B11" s="1">
        <v>10.856999999999999</v>
      </c>
      <c r="C11" s="1">
        <v>11.021000000000001</v>
      </c>
      <c r="D11" s="1">
        <v>10.324</v>
      </c>
      <c r="E11" s="1">
        <f t="shared" si="0"/>
        <v>10.734</v>
      </c>
      <c r="F11" s="1">
        <v>77.893000000000001</v>
      </c>
      <c r="G11" s="1">
        <v>77.966999999999999</v>
      </c>
      <c r="H11" s="1">
        <v>81.257000000000005</v>
      </c>
      <c r="I11" s="1">
        <f t="shared" si="1"/>
        <v>79.039000000000001</v>
      </c>
    </row>
    <row r="12" spans="1:9" ht="15.75" customHeight="1" x14ac:dyDescent="0.15">
      <c r="A12" s="1" t="s">
        <v>93</v>
      </c>
      <c r="B12" s="1">
        <v>15.119</v>
      </c>
      <c r="C12" s="1">
        <v>14.616</v>
      </c>
      <c r="D12" s="1">
        <v>16.454000000000001</v>
      </c>
      <c r="E12" s="1">
        <f t="shared" si="0"/>
        <v>15.396333333333333</v>
      </c>
      <c r="F12" s="1">
        <v>9.0589999999999993</v>
      </c>
      <c r="G12" s="1">
        <v>8.5960000000000001</v>
      </c>
      <c r="H12" s="1">
        <v>13.436</v>
      </c>
      <c r="I12" s="1">
        <f t="shared" si="1"/>
        <v>10.363666666666667</v>
      </c>
    </row>
    <row r="13" spans="1:9" ht="15.75" customHeight="1" x14ac:dyDescent="0.15">
      <c r="A13" s="1" t="s">
        <v>94</v>
      </c>
      <c r="B13" s="1">
        <v>14.305999999999999</v>
      </c>
      <c r="C13" s="1">
        <v>14.484</v>
      </c>
      <c r="D13" s="1">
        <v>14.163</v>
      </c>
      <c r="E13" s="1">
        <f t="shared" si="0"/>
        <v>14.317666666666668</v>
      </c>
      <c r="F13" s="1">
        <v>29.765999999999998</v>
      </c>
      <c r="G13" s="1">
        <v>30.733000000000001</v>
      </c>
      <c r="H13" s="1">
        <v>36.073999999999998</v>
      </c>
      <c r="I13" s="1">
        <f t="shared" si="1"/>
        <v>32.190999999999995</v>
      </c>
    </row>
    <row r="14" spans="1:9" ht="15.75" customHeight="1" x14ac:dyDescent="0.15">
      <c r="A14" s="1" t="s">
        <v>95</v>
      </c>
      <c r="B14" s="1">
        <v>12.349</v>
      </c>
      <c r="C14" s="1">
        <v>12.513</v>
      </c>
      <c r="D14" s="1">
        <v>11.5</v>
      </c>
      <c r="E14" s="1">
        <f t="shared" si="0"/>
        <v>12.120666666666667</v>
      </c>
      <c r="F14" s="1">
        <v>87.275000000000006</v>
      </c>
      <c r="G14" s="1">
        <v>87.316000000000003</v>
      </c>
      <c r="H14" s="1">
        <v>89.965000000000003</v>
      </c>
      <c r="I14" s="1">
        <f t="shared" si="1"/>
        <v>88.185333333333347</v>
      </c>
    </row>
    <row r="15" spans="1:9" ht="15.75" customHeight="1" x14ac:dyDescent="0.15">
      <c r="A15" s="1" t="s">
        <v>96</v>
      </c>
      <c r="B15" s="1">
        <v>11.742000000000001</v>
      </c>
      <c r="C15" s="1">
        <v>12.079000000000001</v>
      </c>
      <c r="D15" s="1">
        <v>11.253</v>
      </c>
      <c r="E15" s="1">
        <f t="shared" si="0"/>
        <v>11.691333333333333</v>
      </c>
      <c r="F15" s="1">
        <v>91.686000000000007</v>
      </c>
      <c r="G15" s="1">
        <v>91.905000000000001</v>
      </c>
      <c r="H15" s="1">
        <v>93.016999999999996</v>
      </c>
      <c r="I15" s="1">
        <f t="shared" si="1"/>
        <v>92.202666666666673</v>
      </c>
    </row>
    <row r="16" spans="1:9" ht="15.75" customHeight="1" x14ac:dyDescent="0.15">
      <c r="A16" s="1" t="s">
        <v>97</v>
      </c>
      <c r="B16" s="1">
        <v>12.471</v>
      </c>
      <c r="C16" s="1">
        <v>12.63</v>
      </c>
      <c r="D16" s="1">
        <v>11.894</v>
      </c>
      <c r="E16" s="1">
        <f t="shared" si="0"/>
        <v>12.331666666666665</v>
      </c>
      <c r="F16" s="1">
        <v>58.783000000000001</v>
      </c>
      <c r="G16" s="1">
        <v>59.421999999999997</v>
      </c>
      <c r="H16" s="1">
        <v>63.521999999999998</v>
      </c>
      <c r="I16" s="1">
        <f t="shared" si="1"/>
        <v>60.57566666666667</v>
      </c>
    </row>
    <row r="17" spans="1:9" ht="15.75" customHeight="1" x14ac:dyDescent="0.15">
      <c r="A17" s="1" t="s">
        <v>98</v>
      </c>
      <c r="B17" s="1">
        <v>12.545</v>
      </c>
      <c r="C17" s="1">
        <v>12.05</v>
      </c>
      <c r="D17" s="1">
        <v>11.878</v>
      </c>
      <c r="E17" s="1">
        <f t="shared" si="0"/>
        <v>12.157666666666666</v>
      </c>
      <c r="F17" s="1">
        <v>47.896999999999998</v>
      </c>
      <c r="G17" s="1">
        <v>44.674999999999997</v>
      </c>
      <c r="H17" s="1">
        <v>49.884</v>
      </c>
      <c r="I17" s="1">
        <f t="shared" si="1"/>
        <v>47.485333333333337</v>
      </c>
    </row>
    <row r="18" spans="1:9" ht="15.75" customHeight="1" x14ac:dyDescent="0.15">
      <c r="A18" s="1" t="s">
        <v>99</v>
      </c>
      <c r="B18" s="1">
        <v>16.503</v>
      </c>
      <c r="C18" s="1">
        <v>15.663</v>
      </c>
      <c r="D18" s="1">
        <v>15.441000000000001</v>
      </c>
      <c r="E18" s="1">
        <f t="shared" si="0"/>
        <v>15.869</v>
      </c>
      <c r="F18" s="1">
        <v>6</v>
      </c>
      <c r="G18" s="1">
        <v>5.327</v>
      </c>
      <c r="H18" s="1">
        <v>6.54</v>
      </c>
      <c r="I18" s="1">
        <f t="shared" si="1"/>
        <v>5.9556666666666667</v>
      </c>
    </row>
    <row r="19" spans="1:9" ht="15.75" customHeight="1" x14ac:dyDescent="0.15">
      <c r="A19" s="1" t="s">
        <v>100</v>
      </c>
      <c r="B19" s="1">
        <v>12.707000000000001</v>
      </c>
      <c r="C19" s="1">
        <v>12.603</v>
      </c>
      <c r="D19" s="1">
        <v>11.91</v>
      </c>
      <c r="E19" s="1">
        <f t="shared" si="0"/>
        <v>12.406666666666666</v>
      </c>
      <c r="F19" s="1">
        <v>37.976999999999997</v>
      </c>
      <c r="G19" s="1">
        <v>37.622</v>
      </c>
      <c r="H19" s="1">
        <v>41.481000000000002</v>
      </c>
      <c r="I19" s="1">
        <f t="shared" si="1"/>
        <v>39.026666666666664</v>
      </c>
    </row>
    <row r="20" spans="1:9" ht="15.75" customHeight="1" x14ac:dyDescent="0.15">
      <c r="A20" s="1" t="s">
        <v>101</v>
      </c>
      <c r="B20" s="1">
        <v>8.9969999999999999</v>
      </c>
      <c r="C20" s="1">
        <v>9.1590000000000007</v>
      </c>
      <c r="D20" s="1">
        <v>8.984</v>
      </c>
      <c r="E20" s="1">
        <f t="shared" si="0"/>
        <v>9.0466666666666669</v>
      </c>
      <c r="F20" s="1">
        <v>76.314999999999998</v>
      </c>
      <c r="G20" s="1">
        <v>75.658000000000001</v>
      </c>
      <c r="H20" s="1">
        <v>82.355999999999995</v>
      </c>
      <c r="I20" s="1">
        <f t="shared" si="1"/>
        <v>78.109666666666669</v>
      </c>
    </row>
    <row r="21" spans="1:9" ht="15.75" customHeight="1" x14ac:dyDescent="0.15">
      <c r="A21" s="1" t="s">
        <v>102</v>
      </c>
      <c r="B21" s="1">
        <v>11.076000000000001</v>
      </c>
      <c r="C21" s="1">
        <v>11.244999999999999</v>
      </c>
      <c r="D21" s="1">
        <v>10.618</v>
      </c>
      <c r="E21" s="1">
        <f t="shared" si="0"/>
        <v>10.979666666666667</v>
      </c>
      <c r="F21" s="1">
        <v>76.518000000000001</v>
      </c>
      <c r="G21" s="1">
        <v>76.611999999999995</v>
      </c>
      <c r="H21" s="1">
        <v>80.055000000000007</v>
      </c>
      <c r="I21" s="1">
        <f t="shared" si="1"/>
        <v>77.728333333333339</v>
      </c>
    </row>
    <row r="22" spans="1:9" ht="15.75" customHeight="1" x14ac:dyDescent="0.15"/>
    <row r="23" spans="1:9" ht="15.75" customHeight="1" x14ac:dyDescent="0.15">
      <c r="A23" s="1" t="s">
        <v>93</v>
      </c>
      <c r="B23" s="4">
        <f t="shared" ref="B23:B32" si="2">AVERAGE(E2,E12)</f>
        <v>15.396333333333333</v>
      </c>
      <c r="C23" s="4">
        <f>AVERAGE(I12,I2)</f>
        <v>10.346</v>
      </c>
    </row>
    <row r="24" spans="1:9" ht="15.75" customHeight="1" x14ac:dyDescent="0.15">
      <c r="A24" s="1" t="s">
        <v>94</v>
      </c>
      <c r="B24" s="4">
        <f t="shared" si="2"/>
        <v>14.338666666666668</v>
      </c>
      <c r="C24" s="4">
        <f t="shared" ref="C24:C32" si="3">AVERAGE(I3,I13)</f>
        <v>32.303333333333327</v>
      </c>
    </row>
    <row r="25" spans="1:9" ht="15.75" customHeight="1" x14ac:dyDescent="0.15">
      <c r="A25" s="1" t="s">
        <v>95</v>
      </c>
      <c r="B25" s="4">
        <f t="shared" si="2"/>
        <v>12.132333333333333</v>
      </c>
      <c r="C25" s="4">
        <f t="shared" si="3"/>
        <v>88.460833333333341</v>
      </c>
    </row>
    <row r="26" spans="1:9" ht="15.75" customHeight="1" x14ac:dyDescent="0.15">
      <c r="A26" s="1" t="s">
        <v>96</v>
      </c>
      <c r="B26" s="4">
        <f t="shared" si="2"/>
        <v>10.881</v>
      </c>
      <c r="C26" s="4">
        <f t="shared" si="3"/>
        <v>94.019166666666678</v>
      </c>
    </row>
    <row r="27" spans="1:9" ht="15.75" customHeight="1" x14ac:dyDescent="0.15">
      <c r="A27" s="1" t="s">
        <v>97</v>
      </c>
      <c r="B27" s="5">
        <f t="shared" si="2"/>
        <v>12.341833333333332</v>
      </c>
      <c r="C27" s="4">
        <f t="shared" si="3"/>
        <v>61.067500000000003</v>
      </c>
    </row>
    <row r="28" spans="1:9" ht="15.75" customHeight="1" x14ac:dyDescent="0.15">
      <c r="A28" s="1" t="s">
        <v>98</v>
      </c>
      <c r="B28" s="4">
        <f t="shared" si="2"/>
        <v>12.127833333333331</v>
      </c>
      <c r="C28" s="4">
        <f t="shared" si="3"/>
        <v>47.4495</v>
      </c>
    </row>
    <row r="29" spans="1:9" ht="15.75" customHeight="1" x14ac:dyDescent="0.15">
      <c r="A29" s="1" t="s">
        <v>99</v>
      </c>
      <c r="B29" s="4">
        <f t="shared" si="2"/>
        <v>15.885166666666667</v>
      </c>
      <c r="C29" s="4">
        <f t="shared" si="3"/>
        <v>6.0289999999999999</v>
      </c>
    </row>
    <row r="30" spans="1:9" ht="15.75" customHeight="1" x14ac:dyDescent="0.15">
      <c r="A30" s="1" t="s">
        <v>100</v>
      </c>
      <c r="B30" s="4">
        <f t="shared" si="2"/>
        <v>12.39</v>
      </c>
      <c r="C30" s="4">
        <f t="shared" si="3"/>
        <v>39.150333333333336</v>
      </c>
    </row>
    <row r="31" spans="1:9" ht="15.75" customHeight="1" x14ac:dyDescent="0.15">
      <c r="A31" s="1" t="s">
        <v>101</v>
      </c>
      <c r="B31" s="4">
        <f t="shared" si="2"/>
        <v>9.1088333333333331</v>
      </c>
      <c r="C31" s="4">
        <f t="shared" si="3"/>
        <v>77.717666666666673</v>
      </c>
    </row>
    <row r="32" spans="1:9" ht="15.75" customHeight="1" x14ac:dyDescent="0.15">
      <c r="A32" s="1" t="s">
        <v>102</v>
      </c>
      <c r="B32" s="4">
        <f t="shared" si="2"/>
        <v>10.856833333333334</v>
      </c>
      <c r="C32" s="4">
        <f t="shared" si="3"/>
        <v>78.38366666666667</v>
      </c>
    </row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9"/>
  <sheetViews>
    <sheetView topLeftCell="A58" workbookViewId="0">
      <selection activeCell="A86" sqref="A86:XFD86"/>
    </sheetView>
  </sheetViews>
  <sheetFormatPr baseColWidth="10" defaultColWidth="12.5" defaultRowHeight="15" customHeight="1" x14ac:dyDescent="0.15"/>
  <cols>
    <col min="1" max="6" width="12.5" customWidth="1"/>
  </cols>
  <sheetData>
    <row r="1" spans="1:3" ht="15.75" customHeight="1" x14ac:dyDescent="0.15">
      <c r="A1" s="1" t="s">
        <v>169</v>
      </c>
      <c r="B1" s="1"/>
      <c r="C1" s="1"/>
    </row>
    <row r="2" spans="1:3" ht="15.75" customHeight="1" x14ac:dyDescent="0.15">
      <c r="A2" s="1" t="s">
        <v>0</v>
      </c>
      <c r="B2" s="1" t="s">
        <v>170</v>
      </c>
      <c r="C2" s="1" t="s">
        <v>171</v>
      </c>
    </row>
    <row r="3" spans="1:3" ht="15.75" customHeight="1" x14ac:dyDescent="0.15">
      <c r="A3" s="1">
        <v>1</v>
      </c>
      <c r="B3" s="1">
        <f>ABS('Raw Data'!E2-'Raw Data'!E3)</f>
        <v>4.6571666666666651</v>
      </c>
      <c r="C3" s="1">
        <f>ABS('Raw Data'!I2-'Raw Data'!I3)</f>
        <v>16.310833333333335</v>
      </c>
    </row>
    <row r="4" spans="1:3" ht="15.75" customHeight="1" x14ac:dyDescent="0.15">
      <c r="A4" s="1">
        <v>2</v>
      </c>
      <c r="B4" s="1">
        <f>ABS('Raw Data'!E4-'Raw Data'!E5)</f>
        <v>3.275500000000001</v>
      </c>
      <c r="C4" s="1">
        <f>ABS('Raw Data'!I4-'Raw Data'!I5)</f>
        <v>35.791666666666664</v>
      </c>
    </row>
    <row r="5" spans="1:3" ht="15.75" customHeight="1" x14ac:dyDescent="0.15">
      <c r="A5" s="1">
        <v>3</v>
      </c>
      <c r="B5" s="1">
        <f>ABS('Raw Data'!E6-'Raw Data'!E7)</f>
        <v>0.54716666666666747</v>
      </c>
      <c r="C5" s="1">
        <f>ABS('Raw Data'!I6-'Raw Data'!I7)</f>
        <v>25.164666666666662</v>
      </c>
    </row>
    <row r="6" spans="1:3" ht="15.75" customHeight="1" x14ac:dyDescent="0.15">
      <c r="A6" s="1">
        <v>4</v>
      </c>
      <c r="B6" s="1">
        <f>ABS('Raw Data'!E8-'Raw Data'!E9)</f>
        <v>0.97450000000000081</v>
      </c>
      <c r="C6" s="1">
        <f>ABS('Raw Data'!I8-'Raw Data'!I9)</f>
        <v>34.176000000000002</v>
      </c>
    </row>
    <row r="7" spans="1:3" ht="15.75" customHeight="1" x14ac:dyDescent="0.15">
      <c r="A7" s="1">
        <v>5</v>
      </c>
      <c r="B7" s="1">
        <f>ABS('Raw Data'!E10-'Raw Data'!E11)</f>
        <v>3.5223333333333358</v>
      </c>
      <c r="C7" s="1">
        <f>ABS('Raw Data'!I10-'Raw Data'!I11)</f>
        <v>58.94850000000001</v>
      </c>
    </row>
    <row r="8" spans="1:3" ht="15.75" customHeight="1" x14ac:dyDescent="0.15">
      <c r="A8" s="1">
        <v>6</v>
      </c>
      <c r="B8" s="1" t="e">
        <f>ABS('Raw Data'!#REF!-'Raw Data'!#REF!)</f>
        <v>#REF!</v>
      </c>
      <c r="C8" s="1" t="e">
        <f>ABS('Raw Data'!#REF!-'Raw Data'!#REF!)</f>
        <v>#REF!</v>
      </c>
    </row>
    <row r="9" spans="1:3" ht="15.75" customHeight="1" x14ac:dyDescent="0.15">
      <c r="A9" s="1">
        <v>7</v>
      </c>
      <c r="B9" s="1" t="e">
        <f>ABS('Raw Data'!#REF!-'Raw Data'!#REF!)</f>
        <v>#REF!</v>
      </c>
      <c r="C9" s="1" t="e">
        <f>ABS('Raw Data'!#REF!-'Raw Data'!#REF!)</f>
        <v>#REF!</v>
      </c>
    </row>
    <row r="10" spans="1:3" ht="15.75" customHeight="1" x14ac:dyDescent="0.15">
      <c r="A10" s="1">
        <v>8</v>
      </c>
      <c r="B10" s="1" t="e">
        <f>ABS('Raw Data'!#REF!-'Raw Data'!#REF!)</f>
        <v>#REF!</v>
      </c>
      <c r="C10" s="1" t="e">
        <f>ABS('Raw Data'!#REF!-'Raw Data'!#REF!)</f>
        <v>#REF!</v>
      </c>
    </row>
    <row r="11" spans="1:3" ht="15.75" customHeight="1" x14ac:dyDescent="0.15">
      <c r="A11" s="1">
        <v>9</v>
      </c>
      <c r="B11" s="1" t="e">
        <f>ABS('Raw Data'!#REF!-'Raw Data'!#REF!)</f>
        <v>#REF!</v>
      </c>
      <c r="C11" s="1" t="e">
        <f>ABS('Raw Data'!#REF!-'Raw Data'!#REF!)</f>
        <v>#REF!</v>
      </c>
    </row>
    <row r="12" spans="1:3" ht="15.75" customHeight="1" x14ac:dyDescent="0.15">
      <c r="A12" s="1">
        <v>10</v>
      </c>
      <c r="B12" s="1" t="e">
        <f>ABS('Raw Data'!#REF!-'Raw Data'!#REF!)</f>
        <v>#REF!</v>
      </c>
      <c r="C12" s="1" t="e">
        <f>ABS('Raw Data'!#REF!-'Raw Data'!#REF!)</f>
        <v>#REF!</v>
      </c>
    </row>
    <row r="13" spans="1:3" ht="15.75" customHeight="1" x14ac:dyDescent="0.15">
      <c r="A13" s="1" t="s">
        <v>172</v>
      </c>
      <c r="B13" s="1" t="e">
        <f>AVERAGE(B3:B12)</f>
        <v>#REF!</v>
      </c>
      <c r="C13" s="1" t="e">
        <f>AVERAGE(C3:C12)</f>
        <v>#REF!</v>
      </c>
    </row>
    <row r="14" spans="1:3" ht="15.75" customHeight="1" x14ac:dyDescent="0.15">
      <c r="B14" t="e">
        <f>STDEV(B3:B12)</f>
        <v>#REF!</v>
      </c>
      <c r="C14" t="e">
        <f>STDEV(C3:C12)</f>
        <v>#REF!</v>
      </c>
    </row>
    <row r="15" spans="1:3" ht="15.75" customHeight="1" x14ac:dyDescent="0.15">
      <c r="A15" s="1" t="s">
        <v>173</v>
      </c>
    </row>
    <row r="16" spans="1:3" ht="15.75" customHeight="1" x14ac:dyDescent="0.15">
      <c r="A16" s="1" t="s">
        <v>93</v>
      </c>
      <c r="B16" s="4">
        <f>'Ellerie try #2'!E2-'Ellerie try #2'!E12</f>
        <v>0</v>
      </c>
      <c r="C16" s="4">
        <f>ABS('Ellerie try #2'!I2-'Ellerie try #2'!I12)</f>
        <v>3.5333333333333883E-2</v>
      </c>
    </row>
    <row r="17" spans="1:26" ht="15.75" customHeight="1" x14ac:dyDescent="0.15">
      <c r="A17" s="1" t="s">
        <v>94</v>
      </c>
      <c r="B17" s="4">
        <f>'Ellerie try #2'!E3-'Ellerie try #2'!E13</f>
        <v>4.1999999999999815E-2</v>
      </c>
      <c r="C17" s="4">
        <f>ABS('Ellerie try #2'!I3-'Ellerie try #2'!I13)</f>
        <v>0.22466666666666413</v>
      </c>
    </row>
    <row r="18" spans="1:26" ht="15.75" customHeight="1" x14ac:dyDescent="0.15">
      <c r="A18" s="1" t="s">
        <v>95</v>
      </c>
      <c r="B18" s="4">
        <f>'Ellerie try #2'!E4-'Ellerie try #2'!E14</f>
        <v>2.3333333333333428E-2</v>
      </c>
      <c r="C18" s="4">
        <f>ABS('Ellerie try #2'!I4-'Ellerie try #2'!I14)</f>
        <v>0.55099999999998772</v>
      </c>
    </row>
    <row r="19" spans="1:26" ht="15.75" customHeight="1" x14ac:dyDescent="0.15">
      <c r="A19" s="6" t="s">
        <v>96</v>
      </c>
      <c r="B19" s="7">
        <f>ABS('Ellerie try #2'!E5-'Ellerie try #2'!E15)</f>
        <v>1.6206666666666667</v>
      </c>
      <c r="C19" s="7">
        <f>ABS('Ellerie try #2'!I5-'Ellerie try #2'!I15)</f>
        <v>3.6329999999999956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1" t="s">
        <v>97</v>
      </c>
      <c r="B20" s="5">
        <f>'Ellerie try #2'!E6-'Ellerie try #2'!E16</f>
        <v>2.0333333333333314E-2</v>
      </c>
      <c r="C20" s="4">
        <f>ABS('Ellerie try #2'!I6-'Ellerie try #2'!I16)</f>
        <v>0.98366666666666447</v>
      </c>
    </row>
    <row r="21" spans="1:26" ht="15.75" customHeight="1" x14ac:dyDescent="0.15">
      <c r="A21" s="1" t="s">
        <v>98</v>
      </c>
      <c r="B21" s="4">
        <f>ABS('Ellerie try #2'!E7-'Ellerie try #2'!E17)</f>
        <v>5.9666666666666757E-2</v>
      </c>
      <c r="C21" s="4">
        <f>ABS('Ellerie try #2'!I7-'Ellerie try #2'!I17)</f>
        <v>7.166666666667254E-2</v>
      </c>
    </row>
    <row r="22" spans="1:26" ht="15.75" customHeight="1" x14ac:dyDescent="0.15">
      <c r="A22" s="1" t="s">
        <v>99</v>
      </c>
      <c r="B22" s="4">
        <f>'Ellerie try #2'!E8-'Ellerie try #2'!E18</f>
        <v>3.2333333333333769E-2</v>
      </c>
      <c r="C22" s="4">
        <f>ABS('Ellerie try #2'!I8-'Ellerie try #2'!I18)</f>
        <v>0.14666666666666739</v>
      </c>
    </row>
    <row r="23" spans="1:26" ht="15.75" customHeight="1" x14ac:dyDescent="0.15">
      <c r="A23" s="1" t="s">
        <v>100</v>
      </c>
      <c r="B23" s="4">
        <f>ABS('Ellerie try #2'!E9-'Ellerie try #2'!E19)</f>
        <v>3.3333333333333215E-2</v>
      </c>
      <c r="C23" s="4">
        <f>'Ellerie try #2'!I9-'Ellerie try #2'!I19</f>
        <v>0.24733333333333718</v>
      </c>
    </row>
    <row r="24" spans="1:26" ht="15.75" customHeight="1" x14ac:dyDescent="0.15">
      <c r="A24" s="1" t="s">
        <v>101</v>
      </c>
      <c r="B24" s="4">
        <f>'Ellerie try #2'!E10-'Ellerie try #2'!E20</f>
        <v>0.12433333333333252</v>
      </c>
      <c r="C24" s="4">
        <f>ABS('Ellerie try #2'!I10-'Ellerie try #2'!I20)</f>
        <v>0.78400000000000603</v>
      </c>
    </row>
    <row r="25" spans="1:26" ht="15.75" customHeight="1" x14ac:dyDescent="0.15">
      <c r="A25" s="1" t="s">
        <v>102</v>
      </c>
      <c r="B25" s="4">
        <f>ABS('Ellerie try #2'!E11-'Ellerie try #2'!E21)</f>
        <v>0.2456666666666667</v>
      </c>
      <c r="C25" s="4">
        <f>'Ellerie try #2'!I11-'Ellerie try #2'!I21</f>
        <v>1.3106666666666626</v>
      </c>
    </row>
    <row r="26" spans="1:26" ht="15.75" customHeight="1" x14ac:dyDescent="0.15">
      <c r="A26" s="1" t="s">
        <v>172</v>
      </c>
      <c r="B26" s="4">
        <f>AVERAGE(B16:B25)</f>
        <v>0.22016666666666662</v>
      </c>
      <c r="C26" s="4">
        <f>AVERAGE(C16:C18,C20:C25)</f>
        <v>0.48388888888888842</v>
      </c>
    </row>
    <row r="27" spans="1:26" ht="15.75" customHeight="1" x14ac:dyDescent="0.15">
      <c r="A27" s="1"/>
    </row>
    <row r="28" spans="1:26" ht="15.75" customHeight="1" x14ac:dyDescent="0.15">
      <c r="A28" s="1"/>
    </row>
    <row r="29" spans="1:26" ht="15.75" customHeight="1" x14ac:dyDescent="0.15">
      <c r="A29" s="1"/>
    </row>
    <row r="30" spans="1:26" ht="15.75" customHeight="1" x14ac:dyDescent="0.15">
      <c r="A30" s="1"/>
    </row>
    <row r="31" spans="1:26" ht="15.75" customHeight="1" x14ac:dyDescent="0.15"/>
    <row r="32" spans="1:26" ht="15.75" customHeight="1" x14ac:dyDescent="0.15">
      <c r="A32" s="1" t="s">
        <v>174</v>
      </c>
    </row>
    <row r="33" spans="1:12" ht="15.75" customHeight="1" x14ac:dyDescent="0.15">
      <c r="A33" s="1" t="s">
        <v>93</v>
      </c>
      <c r="B33" s="1">
        <f>ABS('Ellerie try #2'!B23-'Raw Data'!E82)</f>
        <v>3.5999999999999588E-2</v>
      </c>
      <c r="C33" s="1">
        <f>('Ellerie try #2'!C23-'Raw Data'!I82)</f>
        <v>0.15433333333333366</v>
      </c>
    </row>
    <row r="34" spans="1:12" ht="15.75" customHeight="1" x14ac:dyDescent="0.15">
      <c r="A34" s="1" t="s">
        <v>94</v>
      </c>
      <c r="B34" s="1">
        <f>ABS('Ellerie try #2'!B24-'Raw Data'!E83)</f>
        <v>1.9333333333335645E-2</v>
      </c>
      <c r="C34" s="1">
        <f>ABS('Ellerie try #2'!C24-'Raw Data'!I83)</f>
        <v>1.0706666666666571</v>
      </c>
    </row>
    <row r="35" spans="1:12" ht="15.75" customHeight="1" x14ac:dyDescent="0.15">
      <c r="A35" s="1" t="s">
        <v>95</v>
      </c>
      <c r="B35" s="1">
        <f>ABS('Ellerie try #2'!B25-'Raw Data'!E84)</f>
        <v>0.16166666666666529</v>
      </c>
      <c r="C35" s="6">
        <f>('Ellerie try #2'!C25-'Raw Data'!I84)</f>
        <v>2.4148333333333483</v>
      </c>
    </row>
    <row r="36" spans="1:12" ht="15.75" customHeight="1" x14ac:dyDescent="0.15">
      <c r="A36" s="1" t="s">
        <v>96</v>
      </c>
      <c r="B36" s="1">
        <f>ABS('Ellerie try #2'!B26-'Raw Data'!E85)</f>
        <v>0.90500000000000114</v>
      </c>
      <c r="C36" s="6">
        <f>ABS('Ellerie try #2'!C26-'Raw Data'!I85)</f>
        <v>3.4265000000000043</v>
      </c>
    </row>
    <row r="37" spans="1:12" ht="15.75" customHeight="1" x14ac:dyDescent="0.15">
      <c r="A37" s="1" t="s">
        <v>97</v>
      </c>
      <c r="B37" s="1">
        <f>ABS('Ellerie try #2'!B27-'Raw Data'!E86)</f>
        <v>0.34250000000000114</v>
      </c>
      <c r="C37" s="6">
        <f>('Ellerie try #2'!C27-'Raw Data'!I86)</f>
        <v>2.1345000000000098</v>
      </c>
    </row>
    <row r="38" spans="1:12" ht="15.75" customHeight="1" x14ac:dyDescent="0.15">
      <c r="A38" s="1" t="s">
        <v>98</v>
      </c>
      <c r="B38" s="1">
        <f>ABS('Ellerie try #2'!B28-'Raw Data'!E87)</f>
        <v>2.7499999999999858E-2</v>
      </c>
      <c r="C38" s="1">
        <f>ABS('Ellerie try #2'!C28-'Raw Data'!I87)</f>
        <v>0.21116666666666362</v>
      </c>
    </row>
    <row r="39" spans="1:12" ht="15.75" customHeight="1" x14ac:dyDescent="0.15">
      <c r="A39" s="1" t="s">
        <v>99</v>
      </c>
      <c r="B39" s="1">
        <f>ABS('Ellerie try #2'!B29-'Raw Data'!E88)</f>
        <v>4.1166666666665463E-2</v>
      </c>
      <c r="C39" s="1">
        <f>('Ellerie try #2'!C29-'Raw Data'!I88)</f>
        <v>0.15500000000000025</v>
      </c>
    </row>
    <row r="40" spans="1:12" ht="15.75" customHeight="1" x14ac:dyDescent="0.15">
      <c r="A40" s="1" t="s">
        <v>100</v>
      </c>
      <c r="B40" s="1">
        <f>ABS('Ellerie try #2'!B30-'Raw Data'!E89)</f>
        <v>9.8333333333334494E-2</v>
      </c>
      <c r="C40" s="1">
        <f>ABS('Ellerie try #2'!C30-'Raw Data'!I89)</f>
        <v>0.89900000000000091</v>
      </c>
    </row>
    <row r="41" spans="1:12" ht="15.75" customHeight="1" x14ac:dyDescent="0.15">
      <c r="A41" s="1" t="s">
        <v>101</v>
      </c>
      <c r="B41" s="1">
        <f>ABS('Ellerie try #2'!B31-'Raw Data'!E90)</f>
        <v>0.36083333333333378</v>
      </c>
      <c r="C41" s="1">
        <f>('Ellerie try #2'!C31-'Raw Data'!I90)</f>
        <v>1.0143333333333402</v>
      </c>
    </row>
    <row r="42" spans="1:12" ht="15.75" customHeight="1" x14ac:dyDescent="0.15">
      <c r="A42" s="1" t="s">
        <v>102</v>
      </c>
      <c r="B42" s="1">
        <f>ABS('Ellerie try #2'!B32-'Raw Data'!E91)</f>
        <v>8.4833333333333982E-2</v>
      </c>
      <c r="C42" s="1">
        <f>ABS('Ellerie try #2'!C32-'Raw Data'!I91)</f>
        <v>1.3473333333333386</v>
      </c>
    </row>
    <row r="43" spans="1:12" ht="15.75" customHeight="1" x14ac:dyDescent="0.15">
      <c r="A43" s="1" t="s">
        <v>175</v>
      </c>
      <c r="B43" s="4">
        <f>AVERAGE(B33:B42)</f>
        <v>0.20771666666666705</v>
      </c>
      <c r="C43" s="4">
        <f>AVERAGE(C33:C35,C37:C42)</f>
        <v>1.044574074074077</v>
      </c>
    </row>
    <row r="44" spans="1:12" ht="15.75" customHeight="1" x14ac:dyDescent="0.15">
      <c r="A44" s="1"/>
    </row>
    <row r="45" spans="1:12" ht="15.75" customHeight="1" x14ac:dyDescent="0.15">
      <c r="A45" s="1"/>
    </row>
    <row r="46" spans="1:12" ht="15.75" customHeight="1" x14ac:dyDescent="0.15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  <c r="J46" s="1" t="s">
        <v>9</v>
      </c>
      <c r="K46" s="1" t="s">
        <v>10</v>
      </c>
      <c r="L46" s="1" t="s">
        <v>11</v>
      </c>
    </row>
    <row r="47" spans="1:12" ht="15.75" customHeight="1" x14ac:dyDescent="0.15">
      <c r="A47" s="1" t="s">
        <v>12</v>
      </c>
      <c r="B47" s="1">
        <v>16.940999999999999</v>
      </c>
      <c r="C47" s="1">
        <v>17.507999999999999</v>
      </c>
      <c r="D47" s="1">
        <v>16.899999999999999</v>
      </c>
      <c r="E47" s="1">
        <f t="shared" ref="E47:E85" si="0">AVERAGE(B47:D47)</f>
        <v>17.116333333333333</v>
      </c>
      <c r="F47" s="1">
        <v>21.021000000000001</v>
      </c>
      <c r="G47" s="1">
        <v>21.161999999999999</v>
      </c>
      <c r="H47" s="1">
        <v>21.298999999999999</v>
      </c>
      <c r="I47" s="1">
        <f t="shared" ref="I47:I85" si="1">AVERAGE(F47:H47)</f>
        <v>21.160666666666668</v>
      </c>
      <c r="J47" s="1">
        <f t="shared" ref="J47:J85" si="2">29-E47</f>
        <v>11.883666666666667</v>
      </c>
      <c r="K47" s="1">
        <f t="shared" ref="K47:K85" si="3">I47*J47</f>
        <v>251.46630911111112</v>
      </c>
      <c r="L47" s="1" t="s">
        <v>13</v>
      </c>
    </row>
    <row r="48" spans="1:12" ht="15.75" customHeight="1" x14ac:dyDescent="0.15">
      <c r="A48" s="1" t="s">
        <v>12</v>
      </c>
      <c r="B48" s="1">
        <v>16.988</v>
      </c>
      <c r="C48" s="1">
        <v>16.506</v>
      </c>
      <c r="D48" s="1">
        <v>15.984999999999999</v>
      </c>
      <c r="E48" s="1">
        <f t="shared" si="0"/>
        <v>16.492999999999999</v>
      </c>
      <c r="F48" s="1">
        <v>20.983000000000001</v>
      </c>
      <c r="G48" s="1">
        <v>19.044</v>
      </c>
      <c r="H48" s="1">
        <v>21.196999999999999</v>
      </c>
      <c r="I48" s="1">
        <f t="shared" si="1"/>
        <v>20.408000000000001</v>
      </c>
      <c r="J48" s="1">
        <f t="shared" si="2"/>
        <v>12.507000000000001</v>
      </c>
      <c r="K48" s="1">
        <f t="shared" si="3"/>
        <v>255.24285600000005</v>
      </c>
    </row>
    <row r="49" spans="1:11" ht="15.75" customHeight="1" x14ac:dyDescent="0.15">
      <c r="A49" s="1" t="s">
        <v>12</v>
      </c>
      <c r="B49" s="1">
        <v>16.964500000000001</v>
      </c>
      <c r="C49" s="1">
        <v>17.006999999999998</v>
      </c>
      <c r="D49" s="1">
        <v>16.442499999999999</v>
      </c>
      <c r="E49" s="1">
        <v>16.804666666666666</v>
      </c>
      <c r="F49" s="1">
        <v>21.002000000000002</v>
      </c>
      <c r="G49" s="1">
        <v>20.103000000000002</v>
      </c>
      <c r="H49" s="1">
        <v>21.247999999999998</v>
      </c>
      <c r="I49" s="1">
        <v>20.784333333333336</v>
      </c>
      <c r="J49" s="1">
        <v>12.195333333333334</v>
      </c>
      <c r="K49" s="1">
        <v>253.35458255555557</v>
      </c>
    </row>
    <row r="50" spans="1:11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15">
      <c r="A51" s="1" t="s">
        <v>14</v>
      </c>
      <c r="B51" s="1">
        <v>12.247</v>
      </c>
      <c r="C51" s="1">
        <v>12.513999999999999</v>
      </c>
      <c r="D51" s="1">
        <v>12.063000000000001</v>
      </c>
      <c r="E51" s="1">
        <f t="shared" si="0"/>
        <v>12.274666666666667</v>
      </c>
      <c r="F51" s="1">
        <v>4.3079999999999998</v>
      </c>
      <c r="G51" s="1">
        <v>4.4260000000000002</v>
      </c>
      <c r="H51" s="1">
        <v>4.6680000000000001</v>
      </c>
      <c r="I51" s="1">
        <f t="shared" si="1"/>
        <v>4.4673333333333334</v>
      </c>
      <c r="J51" s="1">
        <f t="shared" si="2"/>
        <v>16.725333333333332</v>
      </c>
      <c r="K51" s="1">
        <f t="shared" si="3"/>
        <v>74.717639111111097</v>
      </c>
    </row>
    <row r="52" spans="1:11" ht="15.75" customHeight="1" x14ac:dyDescent="0.15">
      <c r="A52" s="1" t="s">
        <v>14</v>
      </c>
      <c r="B52" s="1">
        <v>11.988</v>
      </c>
      <c r="C52" s="1">
        <v>12.265000000000001</v>
      </c>
      <c r="D52" s="1">
        <v>11.808</v>
      </c>
      <c r="E52" s="1">
        <f t="shared" si="0"/>
        <v>12.020333333333333</v>
      </c>
      <c r="F52" s="1">
        <v>4.3209999999999997</v>
      </c>
      <c r="G52" s="1">
        <v>4.4379999999999997</v>
      </c>
      <c r="H52" s="1">
        <v>4.68</v>
      </c>
      <c r="I52" s="1">
        <f t="shared" si="1"/>
        <v>4.4796666666666667</v>
      </c>
      <c r="J52" s="1">
        <f t="shared" si="2"/>
        <v>16.979666666666667</v>
      </c>
      <c r="K52" s="1">
        <f t="shared" si="3"/>
        <v>76.063246777777778</v>
      </c>
    </row>
    <row r="53" spans="1:11" ht="15.75" customHeight="1" x14ac:dyDescent="0.15">
      <c r="A53" s="1" t="s">
        <v>14</v>
      </c>
      <c r="B53" s="1">
        <v>12.1175</v>
      </c>
      <c r="C53" s="1">
        <v>12.3895</v>
      </c>
      <c r="D53" s="1">
        <v>11.935500000000001</v>
      </c>
      <c r="E53" s="1">
        <v>12.147500000000001</v>
      </c>
      <c r="F53" s="1">
        <v>4.3144999999999998</v>
      </c>
      <c r="G53" s="1">
        <v>4.4320000000000004</v>
      </c>
      <c r="H53" s="1">
        <v>4.6739999999999995</v>
      </c>
      <c r="I53" s="1">
        <v>4.4734999999999996</v>
      </c>
      <c r="J53" s="1">
        <v>16.852499999999999</v>
      </c>
      <c r="K53" s="1">
        <v>75.39044294444443</v>
      </c>
    </row>
    <row r="54" spans="1:11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15">
      <c r="A55" s="1" t="s">
        <v>15</v>
      </c>
      <c r="B55" s="1">
        <v>17.951000000000001</v>
      </c>
      <c r="C55" s="1">
        <v>17.151</v>
      </c>
      <c r="D55" s="1">
        <v>16.155999999999999</v>
      </c>
      <c r="E55" s="1">
        <f t="shared" si="0"/>
        <v>17.086000000000002</v>
      </c>
      <c r="F55" s="1">
        <v>6.923</v>
      </c>
      <c r="G55" s="1">
        <v>6.1559999999999997</v>
      </c>
      <c r="H55" s="1">
        <v>7.0309999999999997</v>
      </c>
      <c r="I55" s="1">
        <f t="shared" si="1"/>
        <v>6.7033333333333331</v>
      </c>
      <c r="J55" s="1">
        <f t="shared" si="2"/>
        <v>11.913999999999998</v>
      </c>
      <c r="K55" s="1">
        <f t="shared" si="3"/>
        <v>79.863513333333316</v>
      </c>
    </row>
    <row r="56" spans="1:11" ht="15.75" customHeight="1" x14ac:dyDescent="0.15">
      <c r="A56" s="1" t="s">
        <v>15</v>
      </c>
      <c r="B56" s="1">
        <v>17.986999999999998</v>
      </c>
      <c r="C56" s="1">
        <v>17.225000000000001</v>
      </c>
      <c r="D56" s="1">
        <v>16.396000000000001</v>
      </c>
      <c r="E56" s="1">
        <f t="shared" si="0"/>
        <v>17.202666666666669</v>
      </c>
      <c r="F56" s="1">
        <v>6.9320000000000004</v>
      </c>
      <c r="G56" s="1">
        <v>6.1829999999999998</v>
      </c>
      <c r="H56" s="1">
        <v>7.0709999999999997</v>
      </c>
      <c r="I56" s="1">
        <f t="shared" si="1"/>
        <v>6.7286666666666664</v>
      </c>
      <c r="J56" s="1">
        <f t="shared" si="2"/>
        <v>11.797333333333331</v>
      </c>
      <c r="K56" s="1">
        <f t="shared" si="3"/>
        <v>79.380323555555535</v>
      </c>
    </row>
    <row r="57" spans="1:11" ht="15.75" customHeight="1" x14ac:dyDescent="0.15">
      <c r="A57" s="1" t="s">
        <v>15</v>
      </c>
      <c r="B57" s="1">
        <v>17.969000000000001</v>
      </c>
      <c r="C57" s="1">
        <v>17.188000000000002</v>
      </c>
      <c r="D57" s="1">
        <v>16.276</v>
      </c>
      <c r="E57" s="1">
        <v>17.144333333333336</v>
      </c>
      <c r="F57" s="1">
        <v>6.9275000000000002</v>
      </c>
      <c r="G57" s="1">
        <v>6.1694999999999993</v>
      </c>
      <c r="H57" s="1">
        <v>7.0510000000000002</v>
      </c>
      <c r="I57" s="1">
        <v>6.7159999999999993</v>
      </c>
      <c r="J57" s="1">
        <v>11.855666666666664</v>
      </c>
      <c r="K57" s="1">
        <v>79.621918444444418</v>
      </c>
    </row>
    <row r="58" spans="1:11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15">
      <c r="A59" s="1" t="s">
        <v>16</v>
      </c>
      <c r="B59" s="1">
        <v>13.968</v>
      </c>
      <c r="C59" s="1">
        <v>13.755000000000001</v>
      </c>
      <c r="D59" s="1">
        <v>13.843</v>
      </c>
      <c r="E59" s="1">
        <f t="shared" si="0"/>
        <v>13.855333333333334</v>
      </c>
      <c r="F59" s="1">
        <v>42.697000000000003</v>
      </c>
      <c r="G59" s="1">
        <v>40.72</v>
      </c>
      <c r="H59" s="1">
        <v>44.384999999999998</v>
      </c>
      <c r="I59" s="1">
        <f t="shared" si="1"/>
        <v>42.600666666666662</v>
      </c>
      <c r="J59" s="1">
        <f t="shared" si="2"/>
        <v>15.144666666666666</v>
      </c>
      <c r="K59" s="1">
        <f t="shared" si="3"/>
        <v>645.17289644444429</v>
      </c>
    </row>
    <row r="60" spans="1:11" ht="15.75" customHeight="1" x14ac:dyDescent="0.15">
      <c r="A60" s="1" t="s">
        <v>16</v>
      </c>
      <c r="B60" s="1">
        <v>14.004</v>
      </c>
      <c r="C60" s="1">
        <v>13.798</v>
      </c>
      <c r="D60" s="1">
        <v>13.845000000000001</v>
      </c>
      <c r="E60" s="1">
        <f t="shared" si="0"/>
        <v>13.882333333333333</v>
      </c>
      <c r="F60" s="1">
        <v>42.384</v>
      </c>
      <c r="G60" s="1">
        <v>40.500999999999998</v>
      </c>
      <c r="H60" s="1">
        <v>44.359000000000002</v>
      </c>
      <c r="I60" s="1">
        <f t="shared" si="1"/>
        <v>42.414666666666669</v>
      </c>
      <c r="J60" s="1">
        <f t="shared" si="2"/>
        <v>15.117666666666667</v>
      </c>
      <c r="K60" s="1">
        <f t="shared" si="3"/>
        <v>641.21079244444445</v>
      </c>
    </row>
    <row r="61" spans="1:11" ht="15.75" customHeight="1" x14ac:dyDescent="0.15">
      <c r="A61" s="1" t="s">
        <v>16</v>
      </c>
      <c r="B61" s="1">
        <v>13.986000000000001</v>
      </c>
      <c r="C61" s="1">
        <v>13.7765</v>
      </c>
      <c r="D61" s="1">
        <v>13.844000000000001</v>
      </c>
      <c r="E61" s="1">
        <v>13.868833333333335</v>
      </c>
      <c r="F61" s="1">
        <v>42.540500000000002</v>
      </c>
      <c r="G61" s="1">
        <v>40.610500000000002</v>
      </c>
      <c r="H61" s="1">
        <v>44.372</v>
      </c>
      <c r="I61" s="1">
        <v>42.507666666666665</v>
      </c>
      <c r="J61" s="1">
        <v>15.131166666666665</v>
      </c>
      <c r="K61" s="1">
        <v>643.19184444444431</v>
      </c>
    </row>
    <row r="62" spans="1:11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15">
      <c r="A64" s="1" t="s">
        <v>17</v>
      </c>
      <c r="B64" s="1">
        <v>12.458</v>
      </c>
      <c r="C64" s="1">
        <v>12.775</v>
      </c>
      <c r="D64" s="1">
        <v>12.474</v>
      </c>
      <c r="E64" s="1">
        <f t="shared" si="0"/>
        <v>12.569000000000001</v>
      </c>
      <c r="F64" s="1">
        <v>44.798999999999999</v>
      </c>
      <c r="G64" s="1">
        <v>44.286999999999999</v>
      </c>
      <c r="H64" s="1">
        <v>47.570999999999998</v>
      </c>
      <c r="I64" s="1">
        <f t="shared" si="1"/>
        <v>45.55233333333333</v>
      </c>
      <c r="J64" s="1">
        <f t="shared" si="2"/>
        <v>16.430999999999997</v>
      </c>
      <c r="K64" s="1">
        <f t="shared" si="3"/>
        <v>748.47038899999984</v>
      </c>
    </row>
    <row r="65" spans="1:11" ht="15.75" customHeight="1" x14ac:dyDescent="0.15">
      <c r="A65" s="1" t="s">
        <v>17</v>
      </c>
      <c r="B65" s="1">
        <v>12.411</v>
      </c>
      <c r="C65" s="1">
        <v>12.705</v>
      </c>
      <c r="D65" s="1">
        <v>12.406000000000001</v>
      </c>
      <c r="E65" s="1">
        <f t="shared" si="0"/>
        <v>12.507333333333333</v>
      </c>
      <c r="F65" s="1">
        <v>44.856999999999999</v>
      </c>
      <c r="G65" s="1">
        <v>44.344000000000001</v>
      </c>
      <c r="H65" s="1">
        <v>47.606999999999999</v>
      </c>
      <c r="I65" s="1">
        <f t="shared" si="1"/>
        <v>45.602666666666664</v>
      </c>
      <c r="J65" s="1">
        <f t="shared" si="2"/>
        <v>16.492666666666665</v>
      </c>
      <c r="K65" s="1">
        <f t="shared" si="3"/>
        <v>752.1095804444443</v>
      </c>
    </row>
    <row r="66" spans="1:11" ht="15.75" customHeight="1" x14ac:dyDescent="0.15">
      <c r="A66" s="1" t="s">
        <v>17</v>
      </c>
      <c r="B66" s="1">
        <v>12.4345</v>
      </c>
      <c r="C66" s="1">
        <v>12.74</v>
      </c>
      <c r="D66" s="1">
        <v>12.440000000000001</v>
      </c>
      <c r="E66" s="1">
        <v>12.538166666666667</v>
      </c>
      <c r="F66" s="1">
        <v>44.828000000000003</v>
      </c>
      <c r="G66" s="1">
        <v>44.3155</v>
      </c>
      <c r="H66" s="1">
        <v>47.588999999999999</v>
      </c>
      <c r="I66" s="1">
        <v>45.577500000000001</v>
      </c>
      <c r="J66" s="1">
        <v>16.461833333333331</v>
      </c>
      <c r="K66" s="1">
        <v>750.28998472222202</v>
      </c>
    </row>
    <row r="67" spans="1:11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15">
      <c r="A68" s="1" t="s">
        <v>18</v>
      </c>
      <c r="B68" s="1">
        <v>12.138999999999999</v>
      </c>
      <c r="C68" s="1">
        <v>12.432</v>
      </c>
      <c r="D68" s="1">
        <v>11.965999999999999</v>
      </c>
      <c r="E68" s="1">
        <f t="shared" si="0"/>
        <v>12.179</v>
      </c>
      <c r="F68" s="1">
        <v>69.442999999999998</v>
      </c>
      <c r="G68" s="1">
        <v>69.855999999999995</v>
      </c>
      <c r="H68" s="1">
        <v>72.033000000000001</v>
      </c>
      <c r="I68" s="1">
        <f t="shared" si="1"/>
        <v>70.444000000000003</v>
      </c>
      <c r="J68" s="1">
        <f t="shared" si="2"/>
        <v>16.820999999999998</v>
      </c>
      <c r="K68" s="1">
        <f t="shared" si="3"/>
        <v>1184.9385239999999</v>
      </c>
    </row>
    <row r="69" spans="1:11" ht="15.75" customHeight="1" x14ac:dyDescent="0.15">
      <c r="A69" s="1" t="s">
        <v>18</v>
      </c>
      <c r="B69" s="1">
        <v>11.702999999999999</v>
      </c>
      <c r="C69" s="1">
        <v>12.048</v>
      </c>
      <c r="D69" s="1">
        <v>11.657999999999999</v>
      </c>
      <c r="E69" s="1">
        <f t="shared" si="0"/>
        <v>11.802999999999999</v>
      </c>
      <c r="F69" s="1">
        <v>69.83</v>
      </c>
      <c r="G69" s="1">
        <v>70.45</v>
      </c>
      <c r="H69" s="1">
        <v>72.840999999999994</v>
      </c>
      <c r="I69" s="1">
        <f t="shared" si="1"/>
        <v>71.040333333333322</v>
      </c>
      <c r="J69" s="1">
        <f t="shared" si="2"/>
        <v>17.197000000000003</v>
      </c>
      <c r="K69" s="1">
        <f t="shared" si="3"/>
        <v>1221.6806123333333</v>
      </c>
    </row>
    <row r="70" spans="1:11" ht="15.75" customHeight="1" x14ac:dyDescent="0.15">
      <c r="A70" s="1" t="s">
        <v>18</v>
      </c>
      <c r="B70" s="1">
        <v>11.920999999999999</v>
      </c>
      <c r="C70" s="1">
        <v>12.24</v>
      </c>
      <c r="D70" s="1">
        <v>11.811999999999999</v>
      </c>
      <c r="E70" s="1">
        <v>11.991</v>
      </c>
      <c r="F70" s="1">
        <v>69.636499999999998</v>
      </c>
      <c r="G70" s="1">
        <v>70.152999999999992</v>
      </c>
      <c r="H70" s="1">
        <v>72.436999999999998</v>
      </c>
      <c r="I70" s="1">
        <v>70.742166666666662</v>
      </c>
      <c r="J70" s="1">
        <v>17.009</v>
      </c>
      <c r="K70" s="1">
        <v>1203.3095681666666</v>
      </c>
    </row>
    <row r="71" spans="1:11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15">
      <c r="A72" s="1" t="s">
        <v>19</v>
      </c>
      <c r="B72" s="1">
        <v>15.718</v>
      </c>
      <c r="C72" s="1">
        <v>16.074999999999999</v>
      </c>
      <c r="D72" s="1">
        <v>14.975</v>
      </c>
      <c r="E72" s="1">
        <f t="shared" si="0"/>
        <v>15.589333333333334</v>
      </c>
      <c r="F72" s="1">
        <v>11.12</v>
      </c>
      <c r="G72" s="1">
        <v>10.356</v>
      </c>
      <c r="H72" s="1">
        <v>11.369</v>
      </c>
      <c r="I72" s="1">
        <f t="shared" si="1"/>
        <v>10.948333333333332</v>
      </c>
      <c r="J72" s="1">
        <f t="shared" si="2"/>
        <v>13.410666666666666</v>
      </c>
      <c r="K72" s="1">
        <f t="shared" si="3"/>
        <v>146.82444888888887</v>
      </c>
    </row>
    <row r="73" spans="1:11" ht="15.75" customHeight="1" x14ac:dyDescent="0.15">
      <c r="A73" s="1" t="s">
        <v>19</v>
      </c>
      <c r="B73" s="1">
        <v>15.727</v>
      </c>
      <c r="C73" s="1">
        <v>16.077000000000002</v>
      </c>
      <c r="D73" s="1">
        <v>14.976000000000001</v>
      </c>
      <c r="E73" s="1">
        <f t="shared" si="0"/>
        <v>15.593333333333334</v>
      </c>
      <c r="F73" s="1">
        <v>11.068</v>
      </c>
      <c r="G73" s="1">
        <v>10.311999999999999</v>
      </c>
      <c r="H73" s="1">
        <v>11.33</v>
      </c>
      <c r="I73" s="1">
        <f t="shared" si="1"/>
        <v>10.903333333333334</v>
      </c>
      <c r="J73" s="1">
        <f t="shared" si="2"/>
        <v>13.406666666666666</v>
      </c>
      <c r="K73" s="1">
        <f t="shared" si="3"/>
        <v>146.17735555555555</v>
      </c>
    </row>
    <row r="74" spans="1:11" ht="15.75" customHeight="1" x14ac:dyDescent="0.15">
      <c r="A74" s="1" t="s">
        <v>19</v>
      </c>
      <c r="B74" s="1">
        <v>15.7225</v>
      </c>
      <c r="C74" s="1">
        <v>16.076000000000001</v>
      </c>
      <c r="D74" s="1">
        <v>14.9755</v>
      </c>
      <c r="E74" s="1">
        <v>15.591333333333335</v>
      </c>
      <c r="F74" s="1">
        <v>11.093999999999999</v>
      </c>
      <c r="G74" s="1">
        <v>10.334</v>
      </c>
      <c r="H74" s="1">
        <v>11.349499999999999</v>
      </c>
      <c r="I74" s="1">
        <v>10.925833333333333</v>
      </c>
      <c r="J74" s="1">
        <v>13.408666666666665</v>
      </c>
      <c r="K74" s="1">
        <v>146.50090222222221</v>
      </c>
    </row>
    <row r="75" spans="1:11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15">
      <c r="A76" s="1" t="s">
        <v>20</v>
      </c>
      <c r="B76" s="1">
        <v>14.877000000000001</v>
      </c>
      <c r="C76" s="1">
        <v>14.835000000000001</v>
      </c>
      <c r="D76" s="1">
        <v>14.127000000000001</v>
      </c>
      <c r="E76" s="1">
        <f t="shared" si="0"/>
        <v>14.613000000000001</v>
      </c>
      <c r="F76" s="1">
        <v>44.877000000000002</v>
      </c>
      <c r="G76" s="1">
        <v>44.27</v>
      </c>
      <c r="H76" s="1">
        <v>46.948</v>
      </c>
      <c r="I76" s="1">
        <f t="shared" si="1"/>
        <v>45.365000000000002</v>
      </c>
      <c r="J76" s="1">
        <f t="shared" si="2"/>
        <v>14.386999999999999</v>
      </c>
      <c r="K76" s="1">
        <f t="shared" si="3"/>
        <v>652.66625499999998</v>
      </c>
    </row>
    <row r="77" spans="1:11" ht="15.75" customHeight="1" x14ac:dyDescent="0.15">
      <c r="A77" s="1" t="s">
        <v>20</v>
      </c>
      <c r="B77" s="1">
        <v>14.682</v>
      </c>
      <c r="C77" s="1">
        <v>14.927</v>
      </c>
      <c r="D77" s="1">
        <v>14.253</v>
      </c>
      <c r="E77" s="1">
        <f t="shared" si="0"/>
        <v>14.620666666666667</v>
      </c>
      <c r="F77" s="1">
        <v>44.292999999999999</v>
      </c>
      <c r="G77" s="1">
        <v>43.725000000000001</v>
      </c>
      <c r="H77" s="1">
        <v>46.497999999999998</v>
      </c>
      <c r="I77" s="1">
        <f t="shared" si="1"/>
        <v>44.838666666666661</v>
      </c>
      <c r="J77" s="1">
        <f t="shared" si="2"/>
        <v>14.379333333333333</v>
      </c>
      <c r="K77" s="1">
        <f t="shared" si="3"/>
        <v>644.75013422222219</v>
      </c>
    </row>
    <row r="78" spans="1:11" ht="15.75" customHeight="1" x14ac:dyDescent="0.15">
      <c r="A78" s="1" t="s">
        <v>20</v>
      </c>
      <c r="B78" s="1">
        <v>14.779500000000001</v>
      </c>
      <c r="C78" s="1">
        <v>14.881</v>
      </c>
      <c r="D78" s="1">
        <v>14.190000000000001</v>
      </c>
      <c r="E78" s="1">
        <v>14.616833333333334</v>
      </c>
      <c r="F78" s="1">
        <v>44.585000000000001</v>
      </c>
      <c r="G78" s="1">
        <v>43.997500000000002</v>
      </c>
      <c r="H78" s="1">
        <v>46.722999999999999</v>
      </c>
      <c r="I78" s="1">
        <v>45.101833333333332</v>
      </c>
      <c r="J78" s="1">
        <v>14.383166666666666</v>
      </c>
      <c r="K78" s="1">
        <v>648.70819461111114</v>
      </c>
    </row>
    <row r="79" spans="1:11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15">
      <c r="A80" s="1" t="s">
        <v>21</v>
      </c>
      <c r="B80" s="1">
        <v>12.669</v>
      </c>
      <c r="C80" s="1">
        <v>12.992000000000001</v>
      </c>
      <c r="D80" s="1">
        <v>12.332000000000001</v>
      </c>
      <c r="E80" s="1">
        <f t="shared" si="0"/>
        <v>12.664333333333333</v>
      </c>
      <c r="F80" s="1">
        <v>64.635000000000005</v>
      </c>
      <c r="G80" s="1">
        <v>64.168000000000006</v>
      </c>
      <c r="H80" s="1">
        <v>67.006</v>
      </c>
      <c r="I80" s="1">
        <f t="shared" si="1"/>
        <v>65.269666666666666</v>
      </c>
      <c r="J80" s="1">
        <f t="shared" si="2"/>
        <v>16.335666666666668</v>
      </c>
      <c r="K80" s="1">
        <f t="shared" si="3"/>
        <v>1066.2235181111112</v>
      </c>
    </row>
    <row r="81" spans="1:12" ht="15.75" customHeight="1" x14ac:dyDescent="0.15">
      <c r="A81" s="1" t="s">
        <v>21</v>
      </c>
      <c r="B81" s="1">
        <v>12.827</v>
      </c>
      <c r="C81" s="1">
        <v>13.108000000000001</v>
      </c>
      <c r="D81" s="1">
        <v>12.446</v>
      </c>
      <c r="E81" s="1">
        <f t="shared" si="0"/>
        <v>12.793666666666667</v>
      </c>
      <c r="F81" s="1">
        <v>64.652000000000001</v>
      </c>
      <c r="G81" s="1">
        <v>64.152000000000001</v>
      </c>
      <c r="H81" s="1">
        <v>66.914000000000001</v>
      </c>
      <c r="I81" s="1">
        <f t="shared" si="1"/>
        <v>65.239333333333335</v>
      </c>
      <c r="J81" s="1">
        <f t="shared" si="2"/>
        <v>16.206333333333333</v>
      </c>
      <c r="K81" s="1">
        <f t="shared" si="3"/>
        <v>1057.2903824444445</v>
      </c>
      <c r="L81" s="2"/>
    </row>
    <row r="82" spans="1:12" ht="15.75" customHeight="1" x14ac:dyDescent="0.15">
      <c r="A82" s="1" t="s">
        <v>21</v>
      </c>
      <c r="B82" s="1">
        <v>12.748000000000001</v>
      </c>
      <c r="C82" s="1">
        <v>13.05</v>
      </c>
      <c r="D82" s="1">
        <v>12.388999999999999</v>
      </c>
      <c r="E82" s="1">
        <v>12.728999999999999</v>
      </c>
      <c r="F82" s="1">
        <v>64.643500000000003</v>
      </c>
      <c r="G82" s="1">
        <v>64.16</v>
      </c>
      <c r="H82" s="1">
        <v>66.960000000000008</v>
      </c>
      <c r="I82" s="1">
        <v>65.254500000000007</v>
      </c>
      <c r="J82" s="1">
        <v>16.271000000000001</v>
      </c>
      <c r="K82" s="1">
        <v>1061.7569502777778</v>
      </c>
      <c r="L82" s="2"/>
    </row>
    <row r="83" spans="1:12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</row>
    <row r="84" spans="1:12" ht="15.75" customHeight="1" x14ac:dyDescent="0.15">
      <c r="A84" s="1" t="s">
        <v>22</v>
      </c>
      <c r="B84" s="1">
        <v>17.044</v>
      </c>
      <c r="C84" s="1">
        <v>16.617999999999999</v>
      </c>
      <c r="D84" s="1">
        <v>15.346</v>
      </c>
      <c r="E84" s="1">
        <f t="shared" si="0"/>
        <v>16.335999999999999</v>
      </c>
      <c r="F84" s="1">
        <v>6.5979999999999999</v>
      </c>
      <c r="G84" s="1">
        <v>5.7359999999999998</v>
      </c>
      <c r="H84" s="1">
        <v>6.7290000000000001</v>
      </c>
      <c r="I84" s="1">
        <f t="shared" si="1"/>
        <v>6.3543333333333329</v>
      </c>
      <c r="J84" s="1">
        <f t="shared" si="2"/>
        <v>12.664000000000001</v>
      </c>
      <c r="K84" s="1">
        <f t="shared" si="3"/>
        <v>80.471277333333333</v>
      </c>
    </row>
    <row r="85" spans="1:12" ht="15.75" customHeight="1" x14ac:dyDescent="0.15">
      <c r="A85" s="1" t="s">
        <v>22</v>
      </c>
      <c r="B85" s="1">
        <v>16.795999999999999</v>
      </c>
      <c r="C85" s="1">
        <v>16.559000000000001</v>
      </c>
      <c r="D85" s="1">
        <v>15.145</v>
      </c>
      <c r="E85" s="1">
        <f t="shared" si="0"/>
        <v>16.166666666666668</v>
      </c>
      <c r="F85" s="1">
        <v>6.4619999999999997</v>
      </c>
      <c r="G85" s="1">
        <v>5.6840000000000002</v>
      </c>
      <c r="H85" s="1">
        <v>6.6269999999999998</v>
      </c>
      <c r="I85" s="1">
        <f t="shared" si="1"/>
        <v>6.2576666666666663</v>
      </c>
      <c r="J85" s="1">
        <f t="shared" si="2"/>
        <v>12.833333333333332</v>
      </c>
      <c r="K85" s="1">
        <f t="shared" si="3"/>
        <v>80.306722222222206</v>
      </c>
    </row>
    <row r="86" spans="1:12" ht="15.75" customHeight="1" x14ac:dyDescent="0.15">
      <c r="A86" s="1" t="s">
        <v>22</v>
      </c>
      <c r="B86">
        <v>16.920000000000002</v>
      </c>
      <c r="C86">
        <v>16.5885</v>
      </c>
      <c r="D86">
        <v>15.2455</v>
      </c>
      <c r="E86">
        <v>16.251333333333335</v>
      </c>
      <c r="F86">
        <v>6.5299999999999994</v>
      </c>
      <c r="G86">
        <v>5.71</v>
      </c>
      <c r="H86">
        <v>6.6779999999999999</v>
      </c>
      <c r="I86">
        <v>6.3059999999999992</v>
      </c>
      <c r="J86">
        <v>12.748666666666667</v>
      </c>
      <c r="K86">
        <v>80.388999777777769</v>
      </c>
    </row>
    <row r="87" spans="1:12" ht="15.75" customHeight="1" x14ac:dyDescent="0.15"/>
    <row r="88" spans="1:12" ht="15.75" customHeight="1" x14ac:dyDescent="0.15"/>
    <row r="89" spans="1:12" ht="15.75" customHeight="1" x14ac:dyDescent="0.15"/>
    <row r="90" spans="1:12" ht="15.75" customHeight="1" x14ac:dyDescent="0.15"/>
    <row r="91" spans="1:12" ht="15.75" customHeight="1" x14ac:dyDescent="0.15"/>
    <row r="92" spans="1:12" ht="15.75" customHeight="1" x14ac:dyDescent="0.15"/>
    <row r="93" spans="1:12" ht="15.75" customHeight="1" x14ac:dyDescent="0.15"/>
    <row r="94" spans="1:12" ht="15.75" customHeight="1" x14ac:dyDescent="0.15"/>
    <row r="95" spans="1:12" ht="15.75" customHeight="1" x14ac:dyDescent="0.15"/>
    <row r="96" spans="1:12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Ellerie try #2</vt:lpstr>
      <vt:lpstr>Consistency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Sarah Britton</cp:lastModifiedBy>
  <cp:revision/>
  <dcterms:created xsi:type="dcterms:W3CDTF">2023-11-21T00:26:28Z</dcterms:created>
  <dcterms:modified xsi:type="dcterms:W3CDTF">2023-12-15T22:56:35Z</dcterms:modified>
  <cp:category/>
  <cp:contentStatus/>
</cp:coreProperties>
</file>