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raw_data/"/>
    </mc:Choice>
  </mc:AlternateContent>
  <xr:revisionPtr revIDLastSave="0" documentId="8_{496A7EAB-C66F-2148-9171-37991B0AC8A8}" xr6:coauthVersionLast="47" xr6:coauthVersionMax="47" xr10:uidLastSave="{00000000-0000-0000-0000-000000000000}"/>
  <bookViews>
    <workbookView xWindow="380" yWindow="500" windowWidth="28420" windowHeight="15080" activeTab="3" xr2:uid="{D695991D-EDEB-9440-88C3-6209DDC595CF}"/>
  </bookViews>
  <sheets>
    <sheet name="Raw Data" sheetId="1" r:id="rId1"/>
    <sheet name="Raw Feeding Data" sheetId="3" r:id="rId2"/>
    <sheet name="Feeding_Data" sheetId="7" r:id="rId3"/>
    <sheet name="Diet_Data" sheetId="5" r:id="rId4"/>
    <sheet name="Photo Verification" sheetId="6" r:id="rId5"/>
    <sheet name="Not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" i="5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50" i="1"/>
  <c r="AI251" i="1"/>
  <c r="AI252" i="1"/>
  <c r="AI253" i="1"/>
  <c r="AI254" i="1"/>
  <c r="AI255" i="1"/>
  <c r="AI256" i="1"/>
  <c r="AI257" i="1"/>
  <c r="AI259" i="1"/>
  <c r="AI260" i="1"/>
  <c r="AI262" i="1"/>
  <c r="AI263" i="1"/>
  <c r="AI264" i="1"/>
  <c r="AI265" i="1"/>
  <c r="AI267" i="1"/>
  <c r="AI268" i="1"/>
  <c r="AI269" i="1"/>
  <c r="AI270" i="1"/>
  <c r="AI271" i="1"/>
  <c r="AI272" i="1"/>
  <c r="AI273" i="1"/>
  <c r="AI274" i="1"/>
  <c r="AI275" i="1"/>
  <c r="AI280" i="1"/>
  <c r="AI281" i="1"/>
  <c r="AI282" i="1"/>
  <c r="AI283" i="1"/>
  <c r="AI284" i="1"/>
  <c r="AI285" i="1"/>
  <c r="AI286" i="1"/>
  <c r="AI287" i="1"/>
  <c r="AI288" i="1"/>
  <c r="AI289" i="1"/>
  <c r="AI291" i="1"/>
  <c r="AI3" i="1"/>
  <c r="AI2" i="1"/>
  <c r="N34" i="6"/>
  <c r="N3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7" i="6"/>
  <c r="N28" i="6"/>
  <c r="N29" i="6"/>
  <c r="N30" i="6"/>
  <c r="N2" i="6"/>
  <c r="AH79" i="1"/>
  <c r="AH88" i="1"/>
  <c r="AH114" i="1"/>
  <c r="AH118" i="1"/>
  <c r="AH123" i="1"/>
  <c r="AC123" i="1"/>
  <c r="AG123" i="1"/>
  <c r="AG122" i="1"/>
  <c r="AH122" i="1" s="1"/>
  <c r="AC122" i="1"/>
  <c r="AG121" i="1"/>
  <c r="AH121" i="1" s="1"/>
  <c r="AC121" i="1"/>
  <c r="AG118" i="1"/>
  <c r="AC118" i="1"/>
  <c r="AG117" i="1"/>
  <c r="AH117" i="1" s="1"/>
  <c r="AC117" i="1"/>
  <c r="AG116" i="1"/>
  <c r="AH116" i="1" s="1"/>
  <c r="AC116" i="1"/>
  <c r="AG115" i="1"/>
  <c r="AH115" i="1" s="1"/>
  <c r="AC115" i="1"/>
  <c r="AG114" i="1"/>
  <c r="AC114" i="1"/>
  <c r="AG113" i="1"/>
  <c r="AH113" i="1" s="1"/>
  <c r="AC113" i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95" i="1"/>
  <c r="AH95" i="1" s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G94" i="1"/>
  <c r="AH94" i="1" s="1"/>
  <c r="AC94" i="1"/>
  <c r="V153" i="1"/>
  <c r="W153" i="1"/>
  <c r="AG93" i="1"/>
  <c r="AH93" i="1" s="1"/>
  <c r="AC93" i="1"/>
  <c r="AG91" i="1"/>
  <c r="AH91" i="1" s="1"/>
  <c r="AC91" i="1"/>
  <c r="AG89" i="1"/>
  <c r="AH89" i="1" s="1"/>
  <c r="AC89" i="1"/>
  <c r="AG88" i="1"/>
  <c r="AC88" i="1"/>
  <c r="AG87" i="1"/>
  <c r="AH87" i="1" s="1"/>
  <c r="AC87" i="1"/>
  <c r="AG86" i="1"/>
  <c r="AH86" i="1" s="1"/>
  <c r="AC86" i="1"/>
  <c r="AG85" i="1"/>
  <c r="AH85" i="1" s="1"/>
  <c r="AG84" i="1"/>
  <c r="AH84" i="1" s="1"/>
  <c r="AC85" i="1"/>
  <c r="AC84" i="1"/>
  <c r="AG82" i="1"/>
  <c r="AH82" i="1" s="1"/>
  <c r="AC82" i="1"/>
  <c r="AG81" i="1"/>
  <c r="AH81" i="1" s="1"/>
  <c r="AC81" i="1"/>
  <c r="AG80" i="1"/>
  <c r="AH80" i="1" s="1"/>
  <c r="AC80" i="1"/>
  <c r="AG79" i="1"/>
  <c r="AC79" i="1"/>
  <c r="AG78" i="1"/>
  <c r="AH78" i="1" s="1"/>
  <c r="AC78" i="1"/>
  <c r="AG77" i="1"/>
  <c r="AH77" i="1" s="1"/>
  <c r="AC77" i="1"/>
  <c r="AG76" i="1"/>
  <c r="AH76" i="1" s="1"/>
  <c r="AC76" i="1"/>
  <c r="AG75" i="1"/>
  <c r="AH75" i="1" s="1"/>
  <c r="AC75" i="1"/>
  <c r="AG74" i="1" l="1"/>
  <c r="AH74" i="1" s="1"/>
  <c r="AC74" i="1"/>
  <c r="AG73" i="1"/>
  <c r="AH73" i="1" s="1"/>
  <c r="AC73" i="1"/>
  <c r="AG72" i="1"/>
  <c r="AH72" i="1" s="1"/>
  <c r="AC72" i="1"/>
  <c r="AG71" i="1"/>
  <c r="AH71" i="1" s="1"/>
  <c r="AC71" i="1"/>
  <c r="AG70" i="1"/>
  <c r="AH70" i="1" s="1"/>
  <c r="AC70" i="1"/>
  <c r="AG69" i="1"/>
  <c r="AH69" i="1" s="1"/>
  <c r="AC69" i="1"/>
  <c r="AG68" i="1"/>
  <c r="AH68" i="1" s="1"/>
  <c r="AC68" i="1"/>
  <c r="AG67" i="1"/>
  <c r="AH67" i="1" s="1"/>
  <c r="AC67" i="1"/>
  <c r="AG66" i="1"/>
  <c r="AH66" i="1" s="1"/>
  <c r="AC66" i="1"/>
  <c r="AG65" i="1"/>
  <c r="AH65" i="1" s="1"/>
  <c r="AC65" i="1"/>
  <c r="AG64" i="1"/>
  <c r="AH64" i="1" s="1"/>
  <c r="AC64" i="1"/>
  <c r="AC7" i="1"/>
  <c r="F25" i="6"/>
  <c r="F24" i="6"/>
  <c r="F23" i="6"/>
  <c r="J22" i="6"/>
  <c r="F31" i="6"/>
  <c r="J31" i="6" s="1"/>
  <c r="M30" i="6"/>
  <c r="F30" i="6"/>
  <c r="K30" i="6" s="1"/>
  <c r="M29" i="6"/>
  <c r="F29" i="6"/>
  <c r="K29" i="6" s="1"/>
  <c r="K31" i="6" l="1"/>
  <c r="J30" i="6"/>
  <c r="J29" i="6"/>
  <c r="AG291" i="1"/>
  <c r="AH291" i="1" s="1"/>
  <c r="AC291" i="1"/>
  <c r="AG281" i="1"/>
  <c r="AH281" i="1" s="1"/>
  <c r="AG282" i="1"/>
  <c r="AH282" i="1" s="1"/>
  <c r="AG283" i="1"/>
  <c r="AH283" i="1" s="1"/>
  <c r="AG284" i="1"/>
  <c r="AH284" i="1" s="1"/>
  <c r="AG285" i="1"/>
  <c r="AH285" i="1" s="1"/>
  <c r="AG286" i="1"/>
  <c r="AH286" i="1" s="1"/>
  <c r="AG287" i="1"/>
  <c r="AH287" i="1" s="1"/>
  <c r="AG288" i="1"/>
  <c r="AH288" i="1" s="1"/>
  <c r="AG289" i="1"/>
  <c r="AH289" i="1" s="1"/>
  <c r="AC281" i="1"/>
  <c r="AC282" i="1"/>
  <c r="AC283" i="1"/>
  <c r="AC284" i="1"/>
  <c r="AC285" i="1"/>
  <c r="AC286" i="1"/>
  <c r="AC287" i="1"/>
  <c r="AC288" i="1"/>
  <c r="AC289" i="1"/>
  <c r="AG280" i="1"/>
  <c r="AH280" i="1" s="1"/>
  <c r="AC280" i="1"/>
  <c r="AG268" i="1"/>
  <c r="AH268" i="1" s="1"/>
  <c r="AG269" i="1"/>
  <c r="AH269" i="1" s="1"/>
  <c r="AG270" i="1"/>
  <c r="AH270" i="1" s="1"/>
  <c r="AG271" i="1"/>
  <c r="AH271" i="1" s="1"/>
  <c r="AG272" i="1"/>
  <c r="AH272" i="1" s="1"/>
  <c r="AG273" i="1"/>
  <c r="AH273" i="1" s="1"/>
  <c r="AG274" i="1"/>
  <c r="AH274" i="1" s="1"/>
  <c r="AG275" i="1"/>
  <c r="AH275" i="1" s="1"/>
  <c r="AC268" i="1"/>
  <c r="AC269" i="1"/>
  <c r="AC270" i="1"/>
  <c r="AC271" i="1"/>
  <c r="AC272" i="1"/>
  <c r="AC273" i="1"/>
  <c r="AC274" i="1"/>
  <c r="AC275" i="1"/>
  <c r="AG267" i="1"/>
  <c r="AH267" i="1" s="1"/>
  <c r="AC267" i="1"/>
  <c r="W232" i="1"/>
  <c r="V232" i="1"/>
  <c r="AG263" i="1"/>
  <c r="AH263" i="1" s="1"/>
  <c r="AG264" i="1"/>
  <c r="AH264" i="1" s="1"/>
  <c r="AG265" i="1"/>
  <c r="AH265" i="1" s="1"/>
  <c r="AC263" i="1"/>
  <c r="AC264" i="1"/>
  <c r="AC265" i="1"/>
  <c r="AG262" i="1"/>
  <c r="AH262" i="1" s="1"/>
  <c r="AC262" i="1"/>
  <c r="AG260" i="1"/>
  <c r="AH260" i="1" s="1"/>
  <c r="AC260" i="1"/>
  <c r="AG259" i="1"/>
  <c r="AH259" i="1" s="1"/>
  <c r="AC259" i="1"/>
  <c r="AC257" i="1"/>
  <c r="AG256" i="1"/>
  <c r="AH256" i="1" s="1"/>
  <c r="AC256" i="1"/>
  <c r="M28" i="6"/>
  <c r="F28" i="6"/>
  <c r="K28" i="6" s="1"/>
  <c r="AG253" i="1"/>
  <c r="AH253" i="1" s="1"/>
  <c r="AC253" i="1"/>
  <c r="M27" i="6"/>
  <c r="F27" i="6"/>
  <c r="K27" i="6" s="1"/>
  <c r="J23" i="6"/>
  <c r="K23" i="6"/>
  <c r="J24" i="6"/>
  <c r="K24" i="6"/>
  <c r="J25" i="6"/>
  <c r="K25" i="6"/>
  <c r="J26" i="6"/>
  <c r="K26" i="6"/>
  <c r="AG257" i="1"/>
  <c r="AH257" i="1" s="1"/>
  <c r="AG255" i="1"/>
  <c r="AH255" i="1" s="1"/>
  <c r="AC255" i="1"/>
  <c r="AG254" i="1"/>
  <c r="AH254" i="1" s="1"/>
  <c r="AC254" i="1"/>
  <c r="AG252" i="1"/>
  <c r="AH252" i="1" s="1"/>
  <c r="AC252" i="1"/>
  <c r="AG251" i="1"/>
  <c r="AH251" i="1" s="1"/>
  <c r="AC251" i="1"/>
  <c r="AG250" i="1"/>
  <c r="AH250" i="1" s="1"/>
  <c r="AC250" i="1"/>
  <c r="AG248" i="1"/>
  <c r="AH248" i="1" s="1"/>
  <c r="AC248" i="1"/>
  <c r="AG247" i="1"/>
  <c r="AH247" i="1" s="1"/>
  <c r="AC247" i="1"/>
  <c r="AG246" i="1"/>
  <c r="AH246" i="1" s="1"/>
  <c r="AC246" i="1"/>
  <c r="AG245" i="1"/>
  <c r="AH245" i="1" s="1"/>
  <c r="AC245" i="1"/>
  <c r="AG244" i="1"/>
  <c r="AH244" i="1" s="1"/>
  <c r="AC244" i="1"/>
  <c r="AG243" i="1"/>
  <c r="AH243" i="1" s="1"/>
  <c r="AC243" i="1"/>
  <c r="AG242" i="1"/>
  <c r="AH242" i="1" s="1"/>
  <c r="AC242" i="1"/>
  <c r="AG241" i="1"/>
  <c r="AH241" i="1" s="1"/>
  <c r="AC241" i="1"/>
  <c r="AG240" i="1"/>
  <c r="AH240" i="1" s="1"/>
  <c r="AC240" i="1"/>
  <c r="AG237" i="1"/>
  <c r="AH237" i="1" s="1"/>
  <c r="AG238" i="1"/>
  <c r="AH238" i="1" s="1"/>
  <c r="AG239" i="1"/>
  <c r="AH239" i="1" s="1"/>
  <c r="AC237" i="1"/>
  <c r="AC238" i="1"/>
  <c r="AC239" i="1"/>
  <c r="AG236" i="1"/>
  <c r="AH236" i="1" s="1"/>
  <c r="AC236" i="1"/>
  <c r="J27" i="6" l="1"/>
  <c r="J28" i="6"/>
  <c r="AC228" i="1" l="1"/>
  <c r="AG228" i="1"/>
  <c r="AH228" i="1" s="1"/>
  <c r="AG229" i="1"/>
  <c r="AH229" i="1" s="1"/>
  <c r="AC229" i="1"/>
  <c r="AG227" i="1"/>
  <c r="AH227" i="1" s="1"/>
  <c r="AG230" i="1"/>
  <c r="AH230" i="1" s="1"/>
  <c r="AG231" i="1"/>
  <c r="AH231" i="1" s="1"/>
  <c r="AG232" i="1"/>
  <c r="AH232" i="1" s="1"/>
  <c r="AG226" i="1"/>
  <c r="AH226" i="1" s="1"/>
  <c r="AC227" i="1"/>
  <c r="AC230" i="1"/>
  <c r="AC231" i="1"/>
  <c r="AC232" i="1"/>
  <c r="AC226" i="1"/>
  <c r="AG224" i="1"/>
  <c r="AH224" i="1" s="1"/>
  <c r="AC224" i="1"/>
  <c r="AG222" i="1"/>
  <c r="AH222" i="1" s="1"/>
  <c r="AC222" i="1"/>
  <c r="AG221" i="1"/>
  <c r="AH221" i="1" s="1"/>
  <c r="AC221" i="1"/>
  <c r="AG220" i="1"/>
  <c r="AH220" i="1" s="1"/>
  <c r="AC220" i="1"/>
  <c r="AG219" i="1"/>
  <c r="AH219" i="1" s="1"/>
  <c r="AC219" i="1"/>
  <c r="AG217" i="1"/>
  <c r="AH217" i="1" s="1"/>
  <c r="AC217" i="1"/>
  <c r="AG216" i="1"/>
  <c r="AH216" i="1" s="1"/>
  <c r="AC216" i="1"/>
  <c r="AG215" i="1"/>
  <c r="AH215" i="1" s="1"/>
  <c r="AC215" i="1"/>
  <c r="AG214" i="1"/>
  <c r="AH214" i="1" s="1"/>
  <c r="AC214" i="1"/>
  <c r="AG213" i="1"/>
  <c r="AH213" i="1" s="1"/>
  <c r="AC213" i="1"/>
  <c r="AG203" i="1"/>
  <c r="AH203" i="1" s="1"/>
  <c r="AG204" i="1"/>
  <c r="AH204" i="1" s="1"/>
  <c r="AG206" i="1"/>
  <c r="AH206" i="1" s="1"/>
  <c r="AG207" i="1"/>
  <c r="AH207" i="1" s="1"/>
  <c r="AG208" i="1"/>
  <c r="AH208" i="1" s="1"/>
  <c r="AG209" i="1"/>
  <c r="AH209" i="1" s="1"/>
  <c r="AG210" i="1"/>
  <c r="AH210" i="1" s="1"/>
  <c r="AG211" i="1"/>
  <c r="AH211" i="1" s="1"/>
  <c r="AC203" i="1"/>
  <c r="AC204" i="1"/>
  <c r="AC206" i="1"/>
  <c r="AC207" i="1"/>
  <c r="AC208" i="1"/>
  <c r="AC209" i="1"/>
  <c r="AC210" i="1"/>
  <c r="AC211" i="1"/>
  <c r="AG201" i="1"/>
  <c r="AH201" i="1" s="1"/>
  <c r="AG200" i="1"/>
  <c r="AH200" i="1" s="1"/>
  <c r="AC201" i="1"/>
  <c r="AC200" i="1"/>
  <c r="AG148" i="1"/>
  <c r="AH148" i="1" s="1"/>
  <c r="AC148" i="1"/>
  <c r="AG198" i="1"/>
  <c r="AH198" i="1" s="1"/>
  <c r="AC198" i="1"/>
  <c r="AG197" i="1"/>
  <c r="AH197" i="1" s="1"/>
  <c r="AC197" i="1"/>
  <c r="AG196" i="1"/>
  <c r="AH196" i="1" s="1"/>
  <c r="AC196" i="1"/>
  <c r="AG195" i="1"/>
  <c r="AH195" i="1" s="1"/>
  <c r="AC195" i="1"/>
  <c r="AG194" i="1"/>
  <c r="AH194" i="1" s="1"/>
  <c r="AC194" i="1"/>
  <c r="AG193" i="1"/>
  <c r="AH193" i="1" s="1"/>
  <c r="AG192" i="1"/>
  <c r="AH192" i="1" s="1"/>
  <c r="AC193" i="1"/>
  <c r="AC192" i="1"/>
  <c r="AG190" i="1"/>
  <c r="AH190" i="1" s="1"/>
  <c r="AC190" i="1"/>
  <c r="AG189" i="1"/>
  <c r="AH189" i="1" s="1"/>
  <c r="AC189" i="1"/>
  <c r="AG188" i="1"/>
  <c r="AH188" i="1" s="1"/>
  <c r="AC188" i="1"/>
  <c r="AG187" i="1"/>
  <c r="AH187" i="1" s="1"/>
  <c r="AC187" i="1"/>
  <c r="AG186" i="1"/>
  <c r="AH186" i="1" s="1"/>
  <c r="AC186" i="1"/>
  <c r="AG185" i="1"/>
  <c r="AH185" i="1" s="1"/>
  <c r="AC185" i="1"/>
  <c r="AG184" i="1"/>
  <c r="AH184" i="1" s="1"/>
  <c r="AC184" i="1"/>
  <c r="AG183" i="1"/>
  <c r="AH183" i="1" s="1"/>
  <c r="AC183" i="1"/>
  <c r="AG182" i="1"/>
  <c r="AH182" i="1" s="1"/>
  <c r="AC182" i="1"/>
  <c r="AG181" i="1"/>
  <c r="AH181" i="1" s="1"/>
  <c r="AC181" i="1"/>
  <c r="AG180" i="1"/>
  <c r="AH180" i="1" s="1"/>
  <c r="AC180" i="1"/>
  <c r="AG179" i="1"/>
  <c r="AH179" i="1" s="1"/>
  <c r="AC179" i="1"/>
  <c r="AG38" i="1" l="1"/>
  <c r="AH38" i="1" s="1"/>
  <c r="AC38" i="1"/>
  <c r="J21" i="6"/>
  <c r="K21" i="6"/>
  <c r="K22" i="6"/>
  <c r="AG32" i="1"/>
  <c r="AH32" i="1" s="1"/>
  <c r="AC32" i="1"/>
  <c r="AG30" i="1"/>
  <c r="AH30" i="1" s="1"/>
  <c r="AC30" i="1"/>
  <c r="AG178" i="1"/>
  <c r="AH178" i="1" s="1"/>
  <c r="AC178" i="1"/>
  <c r="AG21" i="1" l="1"/>
  <c r="AH21" i="1" s="1"/>
  <c r="AG20" i="1"/>
  <c r="AH20" i="1" s="1"/>
  <c r="AG19" i="1"/>
  <c r="AH19" i="1" s="1"/>
  <c r="AG18" i="1"/>
  <c r="AH18" i="1" s="1"/>
  <c r="AG17" i="1"/>
  <c r="AH17" i="1" s="1"/>
  <c r="AG16" i="1"/>
  <c r="AH16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G5" i="1"/>
  <c r="AH5" i="1" s="1"/>
  <c r="AG4" i="1"/>
  <c r="AH4" i="1" s="1"/>
  <c r="AG3" i="1"/>
  <c r="AH3" i="1" s="1"/>
  <c r="AG2" i="1"/>
  <c r="AH2" i="1" s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200" i="1"/>
  <c r="W200" i="1"/>
  <c r="V201" i="1"/>
  <c r="W201" i="1"/>
  <c r="V203" i="1"/>
  <c r="W203" i="1"/>
  <c r="V204" i="1"/>
  <c r="W204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3" i="1"/>
  <c r="W213" i="1"/>
  <c r="V214" i="1"/>
  <c r="W214" i="1"/>
  <c r="V215" i="1"/>
  <c r="W215" i="1"/>
  <c r="V216" i="1"/>
  <c r="W216" i="1"/>
  <c r="V217" i="1"/>
  <c r="W217" i="1"/>
  <c r="V219" i="1"/>
  <c r="W219" i="1"/>
  <c r="V220" i="1"/>
  <c r="W220" i="1"/>
  <c r="V221" i="1"/>
  <c r="W221" i="1"/>
  <c r="V222" i="1"/>
  <c r="W222" i="1"/>
  <c r="V224" i="1"/>
  <c r="W224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9" i="1"/>
  <c r="W259" i="1"/>
  <c r="V260" i="1"/>
  <c r="W260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1" i="1"/>
  <c r="W291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4" i="1"/>
  <c r="W84" i="1"/>
  <c r="V85" i="1"/>
  <c r="W85" i="1"/>
  <c r="V86" i="1"/>
  <c r="W86" i="1"/>
  <c r="V87" i="1"/>
  <c r="W87" i="1"/>
  <c r="V88" i="1"/>
  <c r="W88" i="1"/>
  <c r="V89" i="1"/>
  <c r="W89" i="1"/>
  <c r="V91" i="1"/>
  <c r="W91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21" i="1"/>
  <c r="W121" i="1"/>
  <c r="V122" i="1"/>
  <c r="W122" i="1"/>
  <c r="V123" i="1"/>
  <c r="W123" i="1"/>
  <c r="V126" i="1"/>
  <c r="W126" i="1"/>
  <c r="V127" i="1"/>
  <c r="W127" i="1"/>
  <c r="V128" i="1"/>
  <c r="W128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4" i="1"/>
  <c r="W154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61" i="1"/>
  <c r="W61" i="1"/>
  <c r="V56" i="1"/>
  <c r="W56" i="1"/>
  <c r="V57" i="1"/>
  <c r="W57" i="1"/>
  <c r="V58" i="1"/>
  <c r="W58" i="1"/>
  <c r="V55" i="1"/>
  <c r="W55" i="1"/>
  <c r="V54" i="1"/>
  <c r="W54" i="1"/>
  <c r="V53" i="1"/>
  <c r="W53" i="1"/>
  <c r="V52" i="1"/>
  <c r="W52" i="1"/>
  <c r="V37" i="1"/>
  <c r="W37" i="1"/>
  <c r="V38" i="1"/>
  <c r="W38" i="1"/>
  <c r="V39" i="1"/>
  <c r="W39" i="1"/>
  <c r="V40" i="1"/>
  <c r="W40" i="1"/>
  <c r="V41" i="1"/>
  <c r="W41" i="1"/>
  <c r="V42" i="1"/>
  <c r="W42" i="1"/>
  <c r="V44" i="1"/>
  <c r="W44" i="1"/>
  <c r="V45" i="1"/>
  <c r="W45" i="1"/>
  <c r="V46" i="1"/>
  <c r="W46" i="1"/>
  <c r="V47" i="1"/>
  <c r="W47" i="1"/>
  <c r="V48" i="1"/>
  <c r="W48" i="1"/>
  <c r="V36" i="1"/>
  <c r="W36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24" i="1"/>
  <c r="W24" i="1"/>
  <c r="V22" i="1"/>
  <c r="W22" i="1"/>
  <c r="V13" i="1"/>
  <c r="W13" i="1"/>
  <c r="V12" i="1"/>
  <c r="W12" i="1"/>
  <c r="V4" i="1"/>
  <c r="W4" i="1"/>
  <c r="V10" i="1"/>
  <c r="W10" i="1"/>
  <c r="V8" i="1"/>
  <c r="W8" i="1"/>
  <c r="F9" i="6"/>
  <c r="K9" i="6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F4" i="6"/>
  <c r="K4" i="6" s="1"/>
  <c r="F5" i="6"/>
  <c r="J5" i="6" s="1"/>
  <c r="F6" i="6"/>
  <c r="J6" i="6" s="1"/>
  <c r="F7" i="6"/>
  <c r="F8" i="6"/>
  <c r="J8" i="6" s="1"/>
  <c r="F10" i="6"/>
  <c r="J10" i="6" s="1"/>
  <c r="F11" i="6"/>
  <c r="K11" i="6" s="1"/>
  <c r="F12" i="6"/>
  <c r="J12" i="6" s="1"/>
  <c r="F13" i="6"/>
  <c r="J13" i="6" s="1"/>
  <c r="F14" i="6"/>
  <c r="J14" i="6" s="1"/>
  <c r="F15" i="6"/>
  <c r="J15" i="6" s="1"/>
  <c r="F16" i="6"/>
  <c r="J16" i="6" s="1"/>
  <c r="F17" i="6"/>
  <c r="J17" i="6" s="1"/>
  <c r="F18" i="6"/>
  <c r="J18" i="6" s="1"/>
  <c r="F19" i="6"/>
  <c r="J19" i="6" s="1"/>
  <c r="F20" i="6"/>
  <c r="J20" i="6" s="1"/>
  <c r="M3" i="6"/>
  <c r="M2" i="6"/>
  <c r="F3" i="6"/>
  <c r="K3" i="6" s="1"/>
  <c r="F2" i="6"/>
  <c r="J2" i="6" s="1"/>
  <c r="AC2" i="1"/>
  <c r="AG177" i="1"/>
  <c r="AH177" i="1" s="1"/>
  <c r="AC177" i="1"/>
  <c r="AG176" i="1"/>
  <c r="AH176" i="1" s="1"/>
  <c r="AC176" i="1"/>
  <c r="AG175" i="1"/>
  <c r="AH175" i="1" s="1"/>
  <c r="AC175" i="1"/>
  <c r="AG174" i="1"/>
  <c r="AH174" i="1" s="1"/>
  <c r="AC174" i="1"/>
  <c r="AG173" i="1"/>
  <c r="AH173" i="1" s="1"/>
  <c r="AC173" i="1"/>
  <c r="AG172" i="1"/>
  <c r="AH172" i="1" s="1"/>
  <c r="AC172" i="1"/>
  <c r="AG171" i="1"/>
  <c r="AH171" i="1" s="1"/>
  <c r="AC171" i="1"/>
  <c r="AG170" i="1"/>
  <c r="AH170" i="1" s="1"/>
  <c r="AC170" i="1"/>
  <c r="AG169" i="1"/>
  <c r="AH169" i="1" s="1"/>
  <c r="AC169" i="1"/>
  <c r="AG168" i="1"/>
  <c r="AH168" i="1" s="1"/>
  <c r="AC168" i="1"/>
  <c r="AG167" i="1"/>
  <c r="AH167" i="1" s="1"/>
  <c r="AC167" i="1"/>
  <c r="AG166" i="1"/>
  <c r="AH166" i="1" s="1"/>
  <c r="AC166" i="1"/>
  <c r="AG165" i="1"/>
  <c r="AH165" i="1" s="1"/>
  <c r="AC165" i="1"/>
  <c r="AG164" i="1"/>
  <c r="AH164" i="1" s="1"/>
  <c r="AC164" i="1"/>
  <c r="AG163" i="1"/>
  <c r="AH163" i="1" s="1"/>
  <c r="AC163" i="1"/>
  <c r="AG162" i="1"/>
  <c r="AH162" i="1" s="1"/>
  <c r="AC162" i="1"/>
  <c r="AG161" i="1"/>
  <c r="AH161" i="1" s="1"/>
  <c r="AC161" i="1"/>
  <c r="AG160" i="1"/>
  <c r="AH160" i="1" s="1"/>
  <c r="AC160" i="1"/>
  <c r="AG159" i="1"/>
  <c r="AH159" i="1" s="1"/>
  <c r="AC159" i="1"/>
  <c r="AG158" i="1"/>
  <c r="AH158" i="1" s="1"/>
  <c r="AC158" i="1"/>
  <c r="AG157" i="1"/>
  <c r="AH157" i="1" s="1"/>
  <c r="AC157" i="1"/>
  <c r="AG156" i="1"/>
  <c r="AH156" i="1" s="1"/>
  <c r="AC156" i="1"/>
  <c r="AG154" i="1"/>
  <c r="AH154" i="1" s="1"/>
  <c r="AC154" i="1"/>
  <c r="AG153" i="1"/>
  <c r="AH153" i="1" s="1"/>
  <c r="AC153" i="1"/>
  <c r="AG152" i="1"/>
  <c r="AH152" i="1" s="1"/>
  <c r="AC152" i="1"/>
  <c r="AG150" i="1"/>
  <c r="AH150" i="1" s="1"/>
  <c r="AG151" i="1"/>
  <c r="AH151" i="1" s="1"/>
  <c r="AG149" i="1"/>
  <c r="AH149" i="1" s="1"/>
  <c r="AC150" i="1"/>
  <c r="AC151" i="1"/>
  <c r="AC149" i="1"/>
  <c r="AG147" i="1"/>
  <c r="AH147" i="1" s="1"/>
  <c r="AC147" i="1"/>
  <c r="AG146" i="1"/>
  <c r="AH146" i="1" s="1"/>
  <c r="AC146" i="1"/>
  <c r="AG145" i="1"/>
  <c r="AH145" i="1" s="1"/>
  <c r="AC145" i="1"/>
  <c r="AG144" i="1"/>
  <c r="AH144" i="1" s="1"/>
  <c r="AC144" i="1"/>
  <c r="AG143" i="1"/>
  <c r="AH143" i="1" s="1"/>
  <c r="AC143" i="1"/>
  <c r="AG142" i="1"/>
  <c r="AH142" i="1" s="1"/>
  <c r="AC142" i="1"/>
  <c r="AG141" i="1"/>
  <c r="AH141" i="1" s="1"/>
  <c r="AC141" i="1"/>
  <c r="AG140" i="1"/>
  <c r="AH140" i="1" s="1"/>
  <c r="AC140" i="1"/>
  <c r="AG139" i="1"/>
  <c r="AH139" i="1" s="1"/>
  <c r="AC139" i="1"/>
  <c r="AG138" i="1"/>
  <c r="AH138" i="1" s="1"/>
  <c r="AC138" i="1"/>
  <c r="AG137" i="1"/>
  <c r="AH137" i="1" s="1"/>
  <c r="AC137" i="1"/>
  <c r="AG136" i="1"/>
  <c r="AH136" i="1" s="1"/>
  <c r="AC136" i="1"/>
  <c r="AG135" i="1"/>
  <c r="AH135" i="1" s="1"/>
  <c r="AC135" i="1"/>
  <c r="AG134" i="1"/>
  <c r="AH134" i="1" s="1"/>
  <c r="AC134" i="1"/>
  <c r="AG133" i="1"/>
  <c r="AH133" i="1" s="1"/>
  <c r="AC133" i="1"/>
  <c r="AG132" i="1"/>
  <c r="AH132" i="1" s="1"/>
  <c r="AC132" i="1"/>
  <c r="AG131" i="1"/>
  <c r="AH131" i="1" s="1"/>
  <c r="AC131" i="1"/>
  <c r="AG130" i="1"/>
  <c r="AH130" i="1" s="1"/>
  <c r="AC130" i="1"/>
  <c r="AG128" i="1"/>
  <c r="AH128" i="1" s="1"/>
  <c r="AC128" i="1"/>
  <c r="AG125" i="1"/>
  <c r="AH125" i="1" s="1"/>
  <c r="AG126" i="1"/>
  <c r="AH126" i="1" s="1"/>
  <c r="AG127" i="1"/>
  <c r="AH127" i="1" s="1"/>
  <c r="AC125" i="1"/>
  <c r="AC126" i="1"/>
  <c r="AC127" i="1"/>
  <c r="AG124" i="1"/>
  <c r="AH124" i="1" s="1"/>
  <c r="AC124" i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3" i="1"/>
  <c r="AH63" i="1" s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3" i="1"/>
  <c r="AG48" i="1"/>
  <c r="AH48" i="1" s="1"/>
  <c r="AC48" i="1"/>
  <c r="AG47" i="1"/>
  <c r="AH47" i="1" s="1"/>
  <c r="AC47" i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C41" i="1"/>
  <c r="AC42" i="1"/>
  <c r="AC43" i="1"/>
  <c r="AC44" i="1"/>
  <c r="AC45" i="1"/>
  <c r="AC46" i="1"/>
  <c r="AG40" i="1"/>
  <c r="AH40" i="1" s="1"/>
  <c r="AC40" i="1"/>
  <c r="AG39" i="1"/>
  <c r="AH39" i="1" s="1"/>
  <c r="AC39" i="1"/>
  <c r="AG35" i="1"/>
  <c r="AH35" i="1" s="1"/>
  <c r="AG37" i="1"/>
  <c r="AH37" i="1" s="1"/>
  <c r="AC35" i="1"/>
  <c r="AC37" i="1"/>
  <c r="AG34" i="1"/>
  <c r="AH34" i="1" s="1"/>
  <c r="AC34" i="1"/>
  <c r="AG33" i="1"/>
  <c r="AH33" i="1" s="1"/>
  <c r="AC33" i="1"/>
  <c r="AG31" i="1"/>
  <c r="AH31" i="1" s="1"/>
  <c r="AC31" i="1"/>
  <c r="AG29" i="1"/>
  <c r="AH29" i="1" s="1"/>
  <c r="AC29" i="1"/>
  <c r="AG28" i="1"/>
  <c r="AH28" i="1" s="1"/>
  <c r="AC28" i="1"/>
  <c r="AG23" i="1"/>
  <c r="AH23" i="1" s="1"/>
  <c r="AG24" i="1"/>
  <c r="AH24" i="1" s="1"/>
  <c r="AG25" i="1"/>
  <c r="AH25" i="1" s="1"/>
  <c r="AG26" i="1"/>
  <c r="AH26" i="1" s="1"/>
  <c r="AG27" i="1"/>
  <c r="AH27" i="1" s="1"/>
  <c r="AG22" i="1"/>
  <c r="AH22" i="1" s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4" i="1"/>
  <c r="AC13" i="1"/>
  <c r="AC12" i="1"/>
  <c r="AC11" i="1"/>
  <c r="AC10" i="1"/>
  <c r="AC9" i="1"/>
  <c r="AC8" i="1"/>
  <c r="AC6" i="1"/>
  <c r="AC3" i="1"/>
  <c r="AC4" i="1"/>
  <c r="AC5" i="1"/>
  <c r="K7" i="6" l="1"/>
  <c r="K10" i="6"/>
  <c r="J4" i="6"/>
  <c r="J7" i="6"/>
  <c r="K2" i="6"/>
  <c r="K6" i="6"/>
  <c r="J3" i="6"/>
  <c r="J9" i="6"/>
  <c r="K5" i="6"/>
  <c r="K8" i="6"/>
  <c r="J11" i="6"/>
  <c r="K20" i="6"/>
  <c r="K19" i="6"/>
  <c r="K18" i="6"/>
  <c r="K17" i="6"/>
  <c r="K16" i="6"/>
  <c r="K15" i="6"/>
  <c r="K14" i="6"/>
  <c r="K13" i="6"/>
  <c r="K12" i="6"/>
  <c r="W125" i="1"/>
  <c r="W124" i="1"/>
  <c r="V125" i="1"/>
  <c r="V124" i="1"/>
  <c r="W50" i="1"/>
  <c r="W51" i="1"/>
  <c r="W59" i="1"/>
  <c r="W60" i="1"/>
  <c r="W63" i="1"/>
  <c r="V50" i="1"/>
  <c r="V51" i="1"/>
  <c r="V59" i="1"/>
  <c r="V60" i="1"/>
  <c r="V63" i="1"/>
  <c r="V23" i="1"/>
  <c r="V33" i="1"/>
  <c r="V34" i="1"/>
  <c r="V35" i="1"/>
  <c r="W23" i="1"/>
  <c r="W33" i="1"/>
  <c r="W34" i="1"/>
  <c r="W35" i="1"/>
  <c r="W3" i="1"/>
  <c r="W5" i="1"/>
  <c r="W6" i="1"/>
  <c r="W7" i="1"/>
  <c r="W9" i="1"/>
  <c r="W11" i="1"/>
  <c r="W14" i="1"/>
  <c r="W16" i="1"/>
  <c r="W17" i="1"/>
  <c r="W18" i="1"/>
  <c r="W19" i="1"/>
  <c r="W20" i="1"/>
  <c r="W21" i="1"/>
  <c r="W2" i="1"/>
  <c r="V3" i="1"/>
  <c r="V5" i="1"/>
  <c r="V6" i="1"/>
  <c r="V7" i="1"/>
  <c r="V9" i="1"/>
  <c r="V11" i="1"/>
  <c r="V14" i="1"/>
  <c r="V16" i="1"/>
  <c r="V17" i="1"/>
  <c r="V18" i="1"/>
  <c r="V19" i="1"/>
  <c r="V20" i="1"/>
  <c r="V21" i="1"/>
  <c r="V2" i="1"/>
  <c r="J34" i="6" l="1"/>
  <c r="J33" i="6"/>
  <c r="Q247" i="1"/>
  <c r="Q251" i="1"/>
  <c r="Q256" i="1"/>
  <c r="Q257" i="1"/>
  <c r="Q263" i="1"/>
  <c r="Q266" i="1"/>
  <c r="Q268" i="1"/>
  <c r="Q272" i="1"/>
  <c r="Q275" i="1"/>
  <c r="N247" i="1"/>
  <c r="N251" i="1"/>
  <c r="N256" i="1"/>
  <c r="N257" i="1"/>
  <c r="N263" i="1"/>
  <c r="N266" i="1"/>
  <c r="N268" i="1"/>
  <c r="N272" i="1"/>
  <c r="N275" i="1"/>
  <c r="Q282" i="1"/>
  <c r="N282" i="1"/>
  <c r="Q237" i="1"/>
  <c r="Q238" i="1"/>
  <c r="Q239" i="1"/>
  <c r="Q240" i="1"/>
  <c r="Q236" i="1"/>
  <c r="N237" i="1"/>
  <c r="N238" i="1"/>
  <c r="N239" i="1"/>
  <c r="N240" i="1"/>
  <c r="N236" i="1"/>
  <c r="Q209" i="1"/>
  <c r="Q210" i="1"/>
  <c r="Q220" i="1"/>
  <c r="Q222" i="1"/>
  <c r="N209" i="1"/>
  <c r="N210" i="1"/>
  <c r="N220" i="1"/>
  <c r="N222" i="1"/>
  <c r="Q205" i="1"/>
  <c r="N205" i="1"/>
  <c r="Q182" i="1"/>
  <c r="Q183" i="1"/>
  <c r="Q185" i="1"/>
  <c r="Q187" i="1"/>
  <c r="Q190" i="1"/>
  <c r="Q192" i="1"/>
  <c r="Q193" i="1"/>
  <c r="Q196" i="1"/>
  <c r="Q197" i="1"/>
  <c r="Q179" i="1"/>
  <c r="N182" i="1"/>
  <c r="N183" i="1"/>
  <c r="N185" i="1"/>
  <c r="N187" i="1"/>
  <c r="N190" i="1"/>
  <c r="N192" i="1"/>
  <c r="N193" i="1"/>
  <c r="N196" i="1"/>
  <c r="N197" i="1"/>
  <c r="N179" i="1"/>
  <c r="Q115" i="1"/>
  <c r="Q114" i="1"/>
  <c r="Q99" i="1"/>
  <c r="N115" i="1"/>
  <c r="N114" i="1"/>
  <c r="N99" i="1"/>
  <c r="Q80" i="1"/>
  <c r="Q82" i="1"/>
  <c r="Q84" i="1"/>
  <c r="N80" i="1"/>
  <c r="N82" i="1"/>
  <c r="N84" i="1"/>
  <c r="Q66" i="1"/>
  <c r="Q67" i="1"/>
  <c r="Q68" i="1"/>
  <c r="Q69" i="1"/>
  <c r="Q71" i="1"/>
  <c r="Q73" i="1"/>
  <c r="Q74" i="1"/>
  <c r="Q77" i="1"/>
  <c r="N66" i="1"/>
  <c r="N67" i="1"/>
  <c r="N68" i="1"/>
  <c r="N69" i="1"/>
  <c r="N71" i="1"/>
  <c r="N73" i="1"/>
  <c r="N74" i="1"/>
  <c r="N77" i="1"/>
  <c r="Q157" i="1"/>
  <c r="Q160" i="1"/>
  <c r="Q162" i="1"/>
  <c r="Q166" i="1"/>
  <c r="Q154" i="1"/>
  <c r="N157" i="1"/>
  <c r="N160" i="1"/>
  <c r="N162" i="1"/>
  <c r="N166" i="1"/>
  <c r="N154" i="1"/>
  <c r="N147" i="1"/>
  <c r="Q128" i="1"/>
  <c r="Q132" i="1"/>
  <c r="Q133" i="1"/>
  <c r="Q135" i="1"/>
  <c r="Q136" i="1"/>
  <c r="Q137" i="1"/>
  <c r="Q139" i="1"/>
  <c r="Q140" i="1"/>
  <c r="Q125" i="1"/>
  <c r="N128" i="1"/>
  <c r="N132" i="1"/>
  <c r="N133" i="1"/>
  <c r="N135" i="1"/>
  <c r="N136" i="1"/>
  <c r="N137" i="1"/>
  <c r="N139" i="1"/>
  <c r="N140" i="1"/>
  <c r="N125" i="1"/>
  <c r="Q56" i="1"/>
  <c r="Q58" i="1"/>
  <c r="N56" i="1"/>
  <c r="N58" i="1"/>
  <c r="Q5" i="1"/>
  <c r="Q8" i="1"/>
  <c r="Q10" i="1"/>
  <c r="Q11" i="1"/>
  <c r="Q12" i="1"/>
  <c r="N5" i="1"/>
  <c r="N8" i="1"/>
  <c r="N10" i="1"/>
  <c r="N11" i="1"/>
  <c r="N12" i="1"/>
  <c r="F21" i="3"/>
  <c r="K23" i="3" s="1"/>
  <c r="F22" i="3"/>
  <c r="G22" i="3" s="1"/>
  <c r="F23" i="3"/>
  <c r="G23" i="3" s="1"/>
  <c r="F24" i="3"/>
  <c r="G24" i="3" s="1"/>
  <c r="L22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20" i="3"/>
  <c r="G20" i="3" s="1"/>
  <c r="N65" i="1"/>
  <c r="Q65" i="1"/>
  <c r="Q51" i="1"/>
  <c r="Q50" i="1"/>
  <c r="Q35" i="1"/>
  <c r="Q34" i="1"/>
  <c r="Q31" i="1"/>
  <c r="Q21" i="1"/>
  <c r="Q20" i="1"/>
  <c r="N51" i="1"/>
  <c r="N50" i="1"/>
  <c r="N35" i="1"/>
  <c r="N34" i="1"/>
  <c r="N31" i="1"/>
  <c r="N21" i="1"/>
  <c r="N20" i="1"/>
  <c r="Q3" i="1"/>
  <c r="N3" i="1"/>
  <c r="I250" i="1"/>
  <c r="F250" i="1"/>
  <c r="I249" i="1"/>
  <c r="F249" i="1"/>
  <c r="I248" i="1"/>
  <c r="F248" i="1"/>
  <c r="I247" i="1"/>
  <c r="F247" i="1"/>
  <c r="I246" i="1"/>
  <c r="F246" i="1"/>
  <c r="I193" i="1"/>
  <c r="F193" i="1"/>
  <c r="I192" i="1"/>
  <c r="F192" i="1"/>
  <c r="I191" i="1"/>
  <c r="F191" i="1"/>
  <c r="I190" i="1"/>
  <c r="F190" i="1"/>
  <c r="I189" i="1"/>
  <c r="F189" i="1"/>
  <c r="I138" i="1"/>
  <c r="F138" i="1"/>
  <c r="I137" i="1"/>
  <c r="F137" i="1"/>
  <c r="I136" i="1"/>
  <c r="F136" i="1"/>
  <c r="I135" i="1"/>
  <c r="F135" i="1"/>
  <c r="I134" i="1"/>
  <c r="F134" i="1"/>
  <c r="I12" i="1"/>
  <c r="F12" i="1"/>
  <c r="I245" i="1"/>
  <c r="F245" i="1"/>
  <c r="I244" i="1"/>
  <c r="F244" i="1"/>
  <c r="I243" i="1"/>
  <c r="F243" i="1"/>
  <c r="I237" i="1"/>
  <c r="I238" i="1"/>
  <c r="I239" i="1"/>
  <c r="I240" i="1"/>
  <c r="I241" i="1"/>
  <c r="I242" i="1"/>
  <c r="I236" i="1"/>
  <c r="F237" i="1"/>
  <c r="F238" i="1"/>
  <c r="F239" i="1"/>
  <c r="F240" i="1"/>
  <c r="F241" i="1"/>
  <c r="F242" i="1"/>
  <c r="F236" i="1"/>
  <c r="I188" i="1"/>
  <c r="F188" i="1"/>
  <c r="I187" i="1"/>
  <c r="F187" i="1"/>
  <c r="I186" i="1"/>
  <c r="F186" i="1"/>
  <c r="I185" i="1"/>
  <c r="F185" i="1"/>
  <c r="I184" i="1"/>
  <c r="F184" i="1"/>
  <c r="I133" i="1"/>
  <c r="F133" i="1"/>
  <c r="I132" i="1"/>
  <c r="F132" i="1"/>
  <c r="I131" i="1"/>
  <c r="F131" i="1"/>
  <c r="I130" i="1"/>
  <c r="F130" i="1"/>
  <c r="I129" i="1"/>
  <c r="F129" i="1"/>
  <c r="I69" i="1"/>
  <c r="I70" i="1"/>
  <c r="I71" i="1"/>
  <c r="I72" i="1"/>
  <c r="I73" i="1"/>
  <c r="I74" i="1"/>
  <c r="I75" i="1"/>
  <c r="I76" i="1"/>
  <c r="I77" i="1"/>
  <c r="I78" i="1"/>
  <c r="F69" i="1"/>
  <c r="F70" i="1"/>
  <c r="F71" i="1"/>
  <c r="F72" i="1"/>
  <c r="F73" i="1"/>
  <c r="F74" i="1"/>
  <c r="F75" i="1"/>
  <c r="F76" i="1"/>
  <c r="F77" i="1"/>
  <c r="F78" i="1"/>
  <c r="F4" i="3"/>
  <c r="G4" i="3" s="1"/>
  <c r="F5" i="3"/>
  <c r="G5" i="3" s="1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3" i="3"/>
  <c r="I180" i="1"/>
  <c r="I181" i="1"/>
  <c r="I182" i="1"/>
  <c r="I183" i="1"/>
  <c r="I179" i="1"/>
  <c r="F180" i="1"/>
  <c r="F181" i="1"/>
  <c r="F182" i="1"/>
  <c r="F183" i="1"/>
  <c r="F179" i="1"/>
  <c r="I125" i="1"/>
  <c r="I126" i="1"/>
  <c r="I127" i="1"/>
  <c r="I128" i="1"/>
  <c r="I124" i="1"/>
  <c r="F125" i="1"/>
  <c r="F126" i="1"/>
  <c r="F127" i="1"/>
  <c r="F128" i="1"/>
  <c r="F124" i="1"/>
  <c r="I65" i="1"/>
  <c r="I66" i="1"/>
  <c r="I67" i="1"/>
  <c r="I68" i="1"/>
  <c r="I64" i="1"/>
  <c r="F65" i="1"/>
  <c r="F66" i="1"/>
  <c r="F67" i="1"/>
  <c r="F68" i="1"/>
  <c r="F64" i="1"/>
  <c r="K8" i="3" l="1"/>
  <c r="E45" i="3"/>
  <c r="D45" i="3"/>
  <c r="F18" i="3"/>
  <c r="D39" i="3"/>
  <c r="E39" i="3"/>
  <c r="L7" i="3"/>
  <c r="E43" i="3"/>
  <c r="D43" i="3"/>
  <c r="L24" i="3"/>
  <c r="C41" i="3"/>
  <c r="D44" i="3"/>
  <c r="C44" i="3"/>
  <c r="C43" i="3"/>
  <c r="D47" i="3"/>
  <c r="D38" i="3"/>
  <c r="C46" i="3"/>
  <c r="D46" i="3"/>
  <c r="C39" i="3"/>
  <c r="C47" i="3"/>
  <c r="D40" i="3"/>
  <c r="C38" i="3"/>
  <c r="C40" i="3"/>
  <c r="D41" i="3"/>
  <c r="C45" i="3"/>
  <c r="L25" i="3"/>
  <c r="K7" i="3"/>
  <c r="L6" i="3"/>
  <c r="G21" i="3"/>
  <c r="L23" i="3" s="1"/>
  <c r="L9" i="3"/>
  <c r="G3" i="3"/>
  <c r="K22" i="3"/>
  <c r="G31" i="3"/>
  <c r="L21" i="3"/>
  <c r="K5" i="3"/>
  <c r="K21" i="3"/>
  <c r="K6" i="3"/>
  <c r="F31" i="3"/>
  <c r="K9" i="3"/>
  <c r="K25" i="3"/>
  <c r="L5" i="3"/>
  <c r="G6" i="3"/>
  <c r="L8" i="3" s="1"/>
  <c r="K24" i="3"/>
  <c r="G18" i="3" l="1"/>
  <c r="I4" i="1" l="1"/>
  <c r="I5" i="1"/>
  <c r="I6" i="1"/>
  <c r="I7" i="1"/>
  <c r="I8" i="1"/>
  <c r="I9" i="1"/>
  <c r="I10" i="1"/>
  <c r="I11" i="1"/>
  <c r="I13" i="1"/>
  <c r="I14" i="1"/>
  <c r="I15" i="1"/>
  <c r="I16" i="1"/>
  <c r="F4" i="1"/>
  <c r="F5" i="1"/>
  <c r="F6" i="1"/>
  <c r="F7" i="1"/>
  <c r="F8" i="1"/>
  <c r="F9" i="1"/>
  <c r="F10" i="1"/>
  <c r="F11" i="1"/>
  <c r="F13" i="1"/>
  <c r="F14" i="1"/>
  <c r="F15" i="1"/>
  <c r="F16" i="1"/>
  <c r="I3" i="1"/>
  <c r="F3" i="1"/>
  <c r="I2" i="1"/>
  <c r="F2" i="1"/>
  <c r="E37" i="3" l="1"/>
  <c r="D37" i="3"/>
  <c r="C37" i="3"/>
</calcChain>
</file>

<file path=xl/sharedStrings.xml><?xml version="1.0" encoding="utf-8"?>
<sst xmlns="http://schemas.openxmlformats.org/spreadsheetml/2006/main" count="986" uniqueCount="114">
  <si>
    <t>Egg Day</t>
  </si>
  <si>
    <t>4th instar change</t>
  </si>
  <si>
    <t>4th instar change in food</t>
  </si>
  <si>
    <t>4th instar dried food</t>
  </si>
  <si>
    <t>5th Day</t>
  </si>
  <si>
    <t>5th instar change</t>
  </si>
  <si>
    <t>5th instar food before</t>
  </si>
  <si>
    <t>5th instar food after</t>
  </si>
  <si>
    <t>5th instar food change</t>
  </si>
  <si>
    <t>5th instar dried food</t>
  </si>
  <si>
    <t>4th instar before feeding</t>
  </si>
  <si>
    <t>4th instar after feeding</t>
  </si>
  <si>
    <t>4th instar food before</t>
  </si>
  <si>
    <t>4th instar food after</t>
  </si>
  <si>
    <t>5th instar before feeding</t>
  </si>
  <si>
    <t>5th instar after feeding</t>
  </si>
  <si>
    <t>Photo day</t>
  </si>
  <si>
    <t>Blocking day</t>
  </si>
  <si>
    <t>Notes</t>
  </si>
  <si>
    <t>LOW</t>
  </si>
  <si>
    <t>MEDIUM</t>
  </si>
  <si>
    <t>HIGH</t>
  </si>
  <si>
    <t>LOW-2</t>
  </si>
  <si>
    <t>HIGH-2</t>
  </si>
  <si>
    <t>139a</t>
  </si>
  <si>
    <t>139b</t>
  </si>
  <si>
    <t>NOTES</t>
  </si>
  <si>
    <t>4th instar feeding always started Day 1 of 4th instar</t>
  </si>
  <si>
    <t>5th instar feeding always started Day 2 of 5th instar</t>
  </si>
  <si>
    <t>Photos took place Day 6 of 5th instar</t>
  </si>
  <si>
    <t>Treatment</t>
  </si>
  <si>
    <t>Date</t>
  </si>
  <si>
    <t>Instar</t>
  </si>
  <si>
    <t>Before</t>
  </si>
  <si>
    <t>After</t>
  </si>
  <si>
    <t>Dry</t>
  </si>
  <si>
    <t>low</t>
  </si>
  <si>
    <t>med</t>
  </si>
  <si>
    <t>high</t>
  </si>
  <si>
    <t>low-2</t>
  </si>
  <si>
    <t>high-2</t>
  </si>
  <si>
    <t>Change</t>
  </si>
  <si>
    <t>Percent Change</t>
  </si>
  <si>
    <t>low2</t>
  </si>
  <si>
    <t>high2</t>
  </si>
  <si>
    <t>CONTROL FOOD BLOCKS</t>
  </si>
  <si>
    <t>TREATMENT AVERAGES</t>
  </si>
  <si>
    <t>Change larval mass</t>
  </si>
  <si>
    <t>Change food mass</t>
  </si>
  <si>
    <t>??</t>
  </si>
  <si>
    <t>not growing</t>
  </si>
  <si>
    <t>photo one day early</t>
  </si>
  <si>
    <t>photo one day late</t>
  </si>
  <si>
    <t>died as larva</t>
  </si>
  <si>
    <t>where did this guy go??</t>
  </si>
  <si>
    <t>not developing</t>
  </si>
  <si>
    <t>photo day late</t>
  </si>
  <si>
    <t>?</t>
  </si>
  <si>
    <t>photo day early</t>
  </si>
  <si>
    <t>escape??</t>
  </si>
  <si>
    <t>died molting</t>
  </si>
  <si>
    <t>went through extra molt but died molting</t>
  </si>
  <si>
    <t>R- % Area</t>
  </si>
  <si>
    <t>G- % Area</t>
  </si>
  <si>
    <t>B- % Area</t>
  </si>
  <si>
    <t>Photo Notes</t>
  </si>
  <si>
    <t>Usesd photo C</t>
  </si>
  <si>
    <t>Used OG photo</t>
  </si>
  <si>
    <t>% Area Avg</t>
  </si>
  <si>
    <t>Used photo C</t>
  </si>
  <si>
    <t>Use photo C</t>
  </si>
  <si>
    <t>Used photo B</t>
  </si>
  <si>
    <t>used photo B</t>
  </si>
  <si>
    <t>used photo C</t>
  </si>
  <si>
    <t>R- Mean gray</t>
  </si>
  <si>
    <t>G- Mean gray</t>
  </si>
  <si>
    <t>B- Mean gray</t>
  </si>
  <si>
    <t>use OG photo</t>
  </si>
  <si>
    <t>use photo B</t>
  </si>
  <si>
    <t>use photo C</t>
  </si>
  <si>
    <t>use photo D</t>
  </si>
  <si>
    <t>Average Gray</t>
  </si>
  <si>
    <t>use photo E</t>
  </si>
  <si>
    <t>Diet_Treatment</t>
  </si>
  <si>
    <t>ID</t>
  </si>
  <si>
    <t>First measure</t>
  </si>
  <si>
    <t>usesd photo B</t>
  </si>
  <si>
    <t>Difference</t>
  </si>
  <si>
    <t>Average</t>
  </si>
  <si>
    <t>no weight- started pupating in cup!</t>
  </si>
  <si>
    <t>not sure where photo is</t>
  </si>
  <si>
    <t>used OG photop</t>
  </si>
  <si>
    <t>used OG photo</t>
  </si>
  <si>
    <t>used photo D</t>
  </si>
  <si>
    <t>where is this photo?</t>
  </si>
  <si>
    <t>Photo_Mass</t>
  </si>
  <si>
    <t>Devo_5th_Length</t>
  </si>
  <si>
    <t>Devo_Total_Time</t>
  </si>
  <si>
    <t>Blocking_Mass</t>
  </si>
  <si>
    <t>Percent_Area</t>
  </si>
  <si>
    <t>Average_Gray</t>
  </si>
  <si>
    <t>not sure when blocked</t>
  </si>
  <si>
    <t>used photo c</t>
  </si>
  <si>
    <t>used photo E</t>
  </si>
  <si>
    <t>Inverse_Gray</t>
  </si>
  <si>
    <t>Melanin_Percent</t>
  </si>
  <si>
    <t>Darkness</t>
  </si>
  <si>
    <t>fourth_food_change</t>
  </si>
  <si>
    <t>fourth_mass change</t>
  </si>
  <si>
    <t>fifth_mass_change</t>
  </si>
  <si>
    <t>fifth_food_change</t>
  </si>
  <si>
    <t>First Gray</t>
  </si>
  <si>
    <t>Meklanin_Metric</t>
  </si>
  <si>
    <t>Melanin_Metric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</si>
</sst>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4" fontId="3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7" fontId="0" fillId="0" borderId="0" xfId="0" applyNumberFormat="1"/>
    <xf numFmtId="164" fontId="0" fillId="0" borderId="0" xfId="0" applyNumberForma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5CA8-DB5F-8149-AC0A-A38920C716FC}">
  <dimension ref="A1:AJ295"/>
  <sheetViews>
    <sheetView workbookViewId="0">
      <selection activeCell="AI249" sqref="AI249"/>
    </sheetView>
  </sheetViews>
  <sheetFormatPr baseColWidth="10" defaultRowHeight="16" x14ac:dyDescent="0.2"/>
  <cols>
    <col min="1" max="1" width="9.33203125" customWidth="1"/>
    <col min="2" max="2" width="13.83203125" customWidth="1"/>
    <col min="4" max="4" width="3.33203125" customWidth="1"/>
    <col min="5" max="5" width="3.6640625" customWidth="1"/>
    <col min="6" max="6" width="5.5" customWidth="1"/>
    <col min="7" max="7" width="3.6640625" customWidth="1"/>
    <col min="8" max="8" width="2.83203125" customWidth="1"/>
    <col min="9" max="9" width="5.5" customWidth="1"/>
    <col min="10" max="10" width="2.1640625" customWidth="1"/>
    <col min="12" max="12" width="2.6640625" customWidth="1"/>
    <col min="13" max="13" width="2.33203125" customWidth="1"/>
    <col min="14" max="14" width="4.33203125" customWidth="1"/>
    <col min="15" max="15" width="2.83203125" customWidth="1"/>
    <col min="16" max="16" width="2.5" customWidth="1"/>
    <col min="17" max="17" width="4.83203125" customWidth="1"/>
    <col min="18" max="18" width="2.6640625" customWidth="1"/>
    <col min="20" max="20" width="13.33203125" customWidth="1"/>
    <col min="21" max="21" width="10.6640625" customWidth="1"/>
    <col min="22" max="22" width="10" customWidth="1"/>
    <col min="23" max="23" width="9.33203125" customWidth="1"/>
    <col min="24" max="24" width="12.83203125" customWidth="1"/>
    <col min="25" max="25" width="15" customWidth="1"/>
    <col min="29" max="29" width="17.33203125" style="4" customWidth="1"/>
    <col min="30" max="30" width="10" customWidth="1"/>
    <col min="33" max="33" width="16.6640625" customWidth="1"/>
    <col min="34" max="35" width="16.6640625" style="4" customWidth="1"/>
    <col min="36" max="36" width="19.1640625" customWidth="1"/>
  </cols>
  <sheetData>
    <row r="1" spans="1:36" x14ac:dyDescent="0.2">
      <c r="A1" t="s">
        <v>84</v>
      </c>
      <c r="B1" t="s">
        <v>83</v>
      </c>
      <c r="C1" t="s">
        <v>0</v>
      </c>
      <c r="D1" t="s">
        <v>10</v>
      </c>
      <c r="E1" t="s">
        <v>11</v>
      </c>
      <c r="F1" t="s">
        <v>1</v>
      </c>
      <c r="G1" t="s">
        <v>12</v>
      </c>
      <c r="H1" t="s">
        <v>13</v>
      </c>
      <c r="I1" t="s">
        <v>2</v>
      </c>
      <c r="J1" t="s">
        <v>3</v>
      </c>
      <c r="K1" t="s">
        <v>4</v>
      </c>
      <c r="L1" t="s">
        <v>14</v>
      </c>
      <c r="M1" t="s">
        <v>15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16</v>
      </c>
      <c r="T1" t="s">
        <v>95</v>
      </c>
      <c r="U1" t="s">
        <v>17</v>
      </c>
      <c r="V1" t="s">
        <v>97</v>
      </c>
      <c r="W1" t="s">
        <v>96</v>
      </c>
      <c r="X1" t="s">
        <v>98</v>
      </c>
      <c r="Y1" t="s">
        <v>18</v>
      </c>
      <c r="Z1" t="s">
        <v>62</v>
      </c>
      <c r="AA1" t="s">
        <v>63</v>
      </c>
      <c r="AB1" t="s">
        <v>64</v>
      </c>
      <c r="AC1" s="4" t="s">
        <v>99</v>
      </c>
      <c r="AD1" t="s">
        <v>74</v>
      </c>
      <c r="AE1" t="s">
        <v>75</v>
      </c>
      <c r="AF1" t="s">
        <v>76</v>
      </c>
      <c r="AG1" t="s">
        <v>100</v>
      </c>
      <c r="AH1" s="4" t="s">
        <v>104</v>
      </c>
      <c r="AI1" s="4" t="s">
        <v>112</v>
      </c>
      <c r="AJ1" t="s">
        <v>65</v>
      </c>
    </row>
    <row r="2" spans="1:36" x14ac:dyDescent="0.2">
      <c r="A2">
        <v>101</v>
      </c>
      <c r="B2" t="s">
        <v>19</v>
      </c>
      <c r="C2" s="1">
        <v>44935</v>
      </c>
      <c r="D2">
        <v>206.1</v>
      </c>
      <c r="E2">
        <v>285.39999999999998</v>
      </c>
      <c r="F2">
        <f>E2-D2</f>
        <v>79.299999999999983</v>
      </c>
      <c r="G2">
        <v>2289.3000000000002</v>
      </c>
      <c r="H2">
        <v>1944.1</v>
      </c>
      <c r="I2">
        <f>G2-H2</f>
        <v>345.20000000000027</v>
      </c>
      <c r="J2">
        <v>487.5</v>
      </c>
      <c r="K2" s="1">
        <v>44958</v>
      </c>
      <c r="S2" s="1">
        <v>44963</v>
      </c>
      <c r="T2">
        <v>4.2506000000000004</v>
      </c>
      <c r="U2" s="1">
        <v>44968</v>
      </c>
      <c r="V2" s="7">
        <f>U2-C2</f>
        <v>33</v>
      </c>
      <c r="W2" s="7">
        <f>U2-K2</f>
        <v>10</v>
      </c>
      <c r="X2">
        <v>2.9376000000000002</v>
      </c>
      <c r="Z2" s="7">
        <v>67.819999999999993</v>
      </c>
      <c r="AA2" s="7">
        <v>67.45</v>
      </c>
      <c r="AB2" s="7">
        <v>72.900000000000006</v>
      </c>
      <c r="AC2" s="8">
        <f>AVERAGE(Z2:AB2)</f>
        <v>69.39</v>
      </c>
      <c r="AD2">
        <v>14.84</v>
      </c>
      <c r="AE2">
        <v>14.92</v>
      </c>
      <c r="AF2">
        <v>13.99</v>
      </c>
      <c r="AG2" s="7">
        <f>AVERAGE(AD2:AF2)</f>
        <v>14.583333333333334</v>
      </c>
      <c r="AH2" s="8">
        <f>35-AG2</f>
        <v>20.416666666666664</v>
      </c>
      <c r="AI2" s="8">
        <f>AC2*AH2</f>
        <v>1416.7124999999999</v>
      </c>
    </row>
    <row r="3" spans="1:36" x14ac:dyDescent="0.2">
      <c r="A3">
        <v>102</v>
      </c>
      <c r="B3" t="s">
        <v>19</v>
      </c>
      <c r="C3" s="1">
        <v>44935</v>
      </c>
      <c r="D3">
        <v>202.3</v>
      </c>
      <c r="E3">
        <v>283.39999999999998</v>
      </c>
      <c r="F3">
        <f>E3-D3</f>
        <v>81.099999999999966</v>
      </c>
      <c r="G3">
        <v>2358.1999999999998</v>
      </c>
      <c r="H3">
        <v>2049</v>
      </c>
      <c r="I3">
        <f>G3-H3</f>
        <v>309.19999999999982</v>
      </c>
      <c r="J3">
        <v>522.4</v>
      </c>
      <c r="K3" s="1">
        <v>44959</v>
      </c>
      <c r="L3">
        <v>1026.8</v>
      </c>
      <c r="M3">
        <v>1427.5</v>
      </c>
      <c r="N3">
        <f>M3-L3</f>
        <v>400.70000000000005</v>
      </c>
      <c r="O3">
        <v>2659.8</v>
      </c>
      <c r="P3">
        <v>1544.7</v>
      </c>
      <c r="Q3">
        <f>O3-P3</f>
        <v>1115.1000000000001</v>
      </c>
      <c r="R3">
        <v>398</v>
      </c>
      <c r="S3" s="1">
        <v>44964</v>
      </c>
      <c r="T3">
        <v>3.6524000000000001</v>
      </c>
      <c r="U3" s="1">
        <v>44970</v>
      </c>
      <c r="V3" s="7">
        <f t="shared" ref="V3:V63" si="0">U3-C3</f>
        <v>35</v>
      </c>
      <c r="W3" s="7">
        <f t="shared" ref="W3:W63" si="1">U3-K3</f>
        <v>11</v>
      </c>
      <c r="X3">
        <v>3.1825000000000001</v>
      </c>
      <c r="Z3" s="7">
        <v>70.28</v>
      </c>
      <c r="AA3" s="7">
        <v>71.12</v>
      </c>
      <c r="AB3" s="7">
        <v>75.03</v>
      </c>
      <c r="AC3" s="8">
        <f t="shared" ref="AC3:AC14" si="2">AVERAGE(Z3:AB3)</f>
        <v>72.143333333333331</v>
      </c>
      <c r="AD3">
        <v>13.29</v>
      </c>
      <c r="AE3">
        <v>13.28</v>
      </c>
      <c r="AF3">
        <v>12.39</v>
      </c>
      <c r="AG3" s="7">
        <f>AVERAGE(AD3:AF3)</f>
        <v>12.986666666666666</v>
      </c>
      <c r="AH3" s="8">
        <f>35-AG3</f>
        <v>22.013333333333335</v>
      </c>
      <c r="AI3" s="8">
        <f>AC3*AH3</f>
        <v>1588.1152444444444</v>
      </c>
      <c r="AJ3" t="s">
        <v>86</v>
      </c>
    </row>
    <row r="4" spans="1:36" x14ac:dyDescent="0.2">
      <c r="A4">
        <v>103</v>
      </c>
      <c r="B4" t="s">
        <v>19</v>
      </c>
      <c r="C4" s="1">
        <v>44935</v>
      </c>
      <c r="D4">
        <v>142.80000000000001</v>
      </c>
      <c r="E4">
        <v>206</v>
      </c>
      <c r="F4">
        <f t="shared" ref="F4:F16" si="3">E4-D4</f>
        <v>63.199999999999989</v>
      </c>
      <c r="G4">
        <v>2353.6999999999998</v>
      </c>
      <c r="H4">
        <v>2117.6999999999998</v>
      </c>
      <c r="I4">
        <f t="shared" ref="I4:I16" si="4">G4-H4</f>
        <v>236</v>
      </c>
      <c r="J4">
        <v>527.6</v>
      </c>
      <c r="K4" s="1">
        <v>44960</v>
      </c>
      <c r="S4" s="1">
        <v>44965</v>
      </c>
      <c r="T4">
        <v>3.1488</v>
      </c>
      <c r="U4" s="1">
        <v>44973</v>
      </c>
      <c r="V4" s="7">
        <f>U4-C4</f>
        <v>38</v>
      </c>
      <c r="W4" s="7">
        <f>U4-K4</f>
        <v>13</v>
      </c>
      <c r="X4">
        <v>2.9037000000000002</v>
      </c>
      <c r="Z4" s="7">
        <v>78.41</v>
      </c>
      <c r="AA4" s="7">
        <v>78.959999999999994</v>
      </c>
      <c r="AB4" s="7">
        <v>82.93</v>
      </c>
      <c r="AC4" s="8">
        <f t="shared" si="2"/>
        <v>80.100000000000009</v>
      </c>
      <c r="AD4">
        <v>11.52</v>
      </c>
      <c r="AE4">
        <v>11.63</v>
      </c>
      <c r="AF4">
        <v>10.57</v>
      </c>
      <c r="AG4" s="7">
        <f t="shared" ref="AG4:AG21" si="5">AVERAGE(AD4:AF4)</f>
        <v>11.24</v>
      </c>
      <c r="AH4" s="8">
        <f>35-AG4</f>
        <v>23.759999999999998</v>
      </c>
      <c r="AI4" s="8">
        <f t="shared" ref="AI4:AI67" si="6">AC4*AH4</f>
        <v>1903.1759999999999</v>
      </c>
      <c r="AJ4" t="s">
        <v>66</v>
      </c>
    </row>
    <row r="5" spans="1:36" x14ac:dyDescent="0.2">
      <c r="A5">
        <v>104</v>
      </c>
      <c r="B5" t="s">
        <v>19</v>
      </c>
      <c r="C5" s="1">
        <v>44935</v>
      </c>
      <c r="D5">
        <v>185.8</v>
      </c>
      <c r="E5">
        <v>273.8</v>
      </c>
      <c r="F5">
        <f t="shared" si="3"/>
        <v>88</v>
      </c>
      <c r="G5">
        <v>1886.3</v>
      </c>
      <c r="H5">
        <v>1565.8</v>
      </c>
      <c r="I5">
        <f t="shared" si="4"/>
        <v>320.5</v>
      </c>
      <c r="J5">
        <v>390.7</v>
      </c>
      <c r="K5" s="1">
        <v>44959</v>
      </c>
      <c r="L5">
        <v>1154.8</v>
      </c>
      <c r="M5">
        <v>1617.8</v>
      </c>
      <c r="N5">
        <f t="shared" ref="N5:N12" si="7">M5-L5</f>
        <v>463</v>
      </c>
      <c r="O5">
        <v>2758.1</v>
      </c>
      <c r="P5">
        <v>1607</v>
      </c>
      <c r="Q5">
        <f t="shared" ref="Q5:Q12" si="8">O5-P5</f>
        <v>1151.0999999999999</v>
      </c>
      <c r="R5">
        <v>413.5</v>
      </c>
      <c r="S5" s="1">
        <v>44964</v>
      </c>
      <c r="T5">
        <v>3.9822000000000002</v>
      </c>
      <c r="U5" s="1">
        <v>44970</v>
      </c>
      <c r="V5" s="7">
        <f t="shared" si="0"/>
        <v>35</v>
      </c>
      <c r="W5" s="7">
        <f t="shared" si="1"/>
        <v>11</v>
      </c>
      <c r="X5">
        <v>3.5762</v>
      </c>
      <c r="Z5" s="7">
        <v>74.84</v>
      </c>
      <c r="AA5" s="7">
        <v>75.41</v>
      </c>
      <c r="AB5" s="7">
        <v>79.12</v>
      </c>
      <c r="AC5" s="8">
        <f t="shared" si="2"/>
        <v>76.456666666666663</v>
      </c>
      <c r="AD5">
        <v>14.72</v>
      </c>
      <c r="AE5">
        <v>14.77</v>
      </c>
      <c r="AF5">
        <v>13.78</v>
      </c>
      <c r="AG5" s="7">
        <f t="shared" si="5"/>
        <v>14.423333333333334</v>
      </c>
      <c r="AH5" s="8">
        <f t="shared" ref="AH5:AH68" si="9">35-AG5</f>
        <v>20.576666666666668</v>
      </c>
      <c r="AI5" s="8">
        <f t="shared" si="6"/>
        <v>1573.2233444444446</v>
      </c>
      <c r="AJ5" t="s">
        <v>67</v>
      </c>
    </row>
    <row r="6" spans="1:36" x14ac:dyDescent="0.2">
      <c r="A6">
        <v>105</v>
      </c>
      <c r="B6" t="s">
        <v>19</v>
      </c>
      <c r="C6" s="1">
        <v>44935</v>
      </c>
      <c r="D6">
        <v>143.5</v>
      </c>
      <c r="E6">
        <v>241.3</v>
      </c>
      <c r="F6">
        <f t="shared" si="3"/>
        <v>97.800000000000011</v>
      </c>
      <c r="G6">
        <v>2758.6</v>
      </c>
      <c r="H6">
        <v>2446.1999999999998</v>
      </c>
      <c r="I6">
        <f t="shared" si="4"/>
        <v>312.40000000000009</v>
      </c>
      <c r="J6">
        <v>617.29999999999995</v>
      </c>
      <c r="K6" s="1">
        <v>44960</v>
      </c>
      <c r="S6" s="1">
        <v>44965</v>
      </c>
      <c r="T6">
        <v>4.1443000000000003</v>
      </c>
      <c r="U6" s="1">
        <v>44970</v>
      </c>
      <c r="V6" s="7">
        <f t="shared" si="0"/>
        <v>35</v>
      </c>
      <c r="W6" s="7">
        <f t="shared" si="1"/>
        <v>10</v>
      </c>
      <c r="X6">
        <v>3.1415000000000002</v>
      </c>
      <c r="Z6" s="7">
        <v>66.849999999999994</v>
      </c>
      <c r="AA6" s="7">
        <v>66.31</v>
      </c>
      <c r="AB6" s="7">
        <v>73.56</v>
      </c>
      <c r="AC6" s="8">
        <f t="shared" si="2"/>
        <v>68.906666666666666</v>
      </c>
      <c r="AD6">
        <v>13.08</v>
      </c>
      <c r="AE6">
        <v>13.04</v>
      </c>
      <c r="AF6">
        <v>12.38</v>
      </c>
      <c r="AG6" s="7">
        <f t="shared" si="5"/>
        <v>12.833333333333334</v>
      </c>
      <c r="AH6" s="8">
        <f t="shared" si="9"/>
        <v>22.166666666666664</v>
      </c>
      <c r="AI6" s="8">
        <f t="shared" si="6"/>
        <v>1527.431111111111</v>
      </c>
    </row>
    <row r="7" spans="1:36" x14ac:dyDescent="0.2">
      <c r="A7">
        <v>106</v>
      </c>
      <c r="B7" t="s">
        <v>19</v>
      </c>
      <c r="C7" s="1">
        <v>44936</v>
      </c>
      <c r="D7">
        <v>161.1</v>
      </c>
      <c r="E7">
        <v>229.9</v>
      </c>
      <c r="F7">
        <f t="shared" si="3"/>
        <v>68.800000000000011</v>
      </c>
      <c r="G7">
        <v>2208.9</v>
      </c>
      <c r="H7">
        <v>1919.5</v>
      </c>
      <c r="I7">
        <f t="shared" si="4"/>
        <v>289.40000000000009</v>
      </c>
      <c r="J7">
        <v>487.3</v>
      </c>
      <c r="K7" s="1">
        <v>44960</v>
      </c>
      <c r="S7" s="1">
        <v>44965</v>
      </c>
      <c r="T7">
        <v>3.3041999999999998</v>
      </c>
      <c r="U7" s="1">
        <v>44970</v>
      </c>
      <c r="V7" s="7">
        <f t="shared" si="0"/>
        <v>34</v>
      </c>
      <c r="W7" s="7">
        <f t="shared" si="1"/>
        <v>10</v>
      </c>
      <c r="X7">
        <v>2.6737000000000002</v>
      </c>
      <c r="Z7">
        <v>68.260000000000005</v>
      </c>
      <c r="AA7">
        <v>68.5</v>
      </c>
      <c r="AB7">
        <v>75.7</v>
      </c>
      <c r="AC7">
        <f>AVERAGE(Z7:AB7)</f>
        <v>70.819999999999993</v>
      </c>
      <c r="AD7">
        <v>13.46</v>
      </c>
      <c r="AE7">
        <v>13.44</v>
      </c>
      <c r="AF7">
        <v>13.05</v>
      </c>
      <c r="AG7" s="7">
        <f t="shared" si="5"/>
        <v>13.316666666666668</v>
      </c>
      <c r="AH7" s="8">
        <f t="shared" si="9"/>
        <v>21.68333333333333</v>
      </c>
      <c r="AI7" s="8">
        <f t="shared" si="6"/>
        <v>1535.6136666666662</v>
      </c>
      <c r="AJ7" t="s">
        <v>69</v>
      </c>
    </row>
    <row r="8" spans="1:36" x14ac:dyDescent="0.2">
      <c r="A8">
        <v>107</v>
      </c>
      <c r="B8" t="s">
        <v>19</v>
      </c>
      <c r="C8" s="1">
        <v>44936</v>
      </c>
      <c r="D8">
        <v>160.5</v>
      </c>
      <c r="E8">
        <v>230.5</v>
      </c>
      <c r="F8">
        <f t="shared" si="3"/>
        <v>70</v>
      </c>
      <c r="G8">
        <v>2304.8000000000002</v>
      </c>
      <c r="H8">
        <v>2029.8</v>
      </c>
      <c r="I8">
        <f t="shared" si="4"/>
        <v>275.00000000000023</v>
      </c>
      <c r="J8">
        <v>506.8</v>
      </c>
      <c r="K8" s="3">
        <v>44961</v>
      </c>
      <c r="L8">
        <v>1202.5</v>
      </c>
      <c r="M8">
        <v>1535.5</v>
      </c>
      <c r="N8">
        <f t="shared" si="7"/>
        <v>333</v>
      </c>
      <c r="O8">
        <v>3106.5</v>
      </c>
      <c r="P8">
        <v>2153.6</v>
      </c>
      <c r="Q8">
        <f t="shared" si="8"/>
        <v>952.90000000000009</v>
      </c>
      <c r="R8">
        <v>520.9</v>
      </c>
      <c r="S8" s="1">
        <v>44966</v>
      </c>
      <c r="T8">
        <v>2.8881999999999999</v>
      </c>
      <c r="U8" s="1">
        <v>44973</v>
      </c>
      <c r="V8" s="7">
        <f t="shared" si="0"/>
        <v>37</v>
      </c>
      <c r="W8" s="7">
        <f t="shared" si="1"/>
        <v>12</v>
      </c>
      <c r="X8">
        <v>2.8793000000000002</v>
      </c>
      <c r="Z8" s="7">
        <v>80.44</v>
      </c>
      <c r="AA8" s="7">
        <v>80.94</v>
      </c>
      <c r="AB8" s="7">
        <v>83.61</v>
      </c>
      <c r="AC8" s="8">
        <f t="shared" si="2"/>
        <v>81.663333333333341</v>
      </c>
      <c r="AD8">
        <v>12.3</v>
      </c>
      <c r="AE8">
        <v>12.55</v>
      </c>
      <c r="AF8">
        <v>11.5</v>
      </c>
      <c r="AG8" s="7">
        <f t="shared" si="5"/>
        <v>12.116666666666667</v>
      </c>
      <c r="AH8" s="8">
        <f t="shared" si="9"/>
        <v>22.883333333333333</v>
      </c>
      <c r="AI8" s="8">
        <f t="shared" si="6"/>
        <v>1868.729277777778</v>
      </c>
      <c r="AJ8" t="s">
        <v>69</v>
      </c>
    </row>
    <row r="9" spans="1:36" x14ac:dyDescent="0.2">
      <c r="A9">
        <v>108</v>
      </c>
      <c r="B9" t="s">
        <v>19</v>
      </c>
      <c r="C9" s="1">
        <v>44936</v>
      </c>
      <c r="D9">
        <v>139.19999999999999</v>
      </c>
      <c r="E9">
        <v>207.9</v>
      </c>
      <c r="F9">
        <f t="shared" si="3"/>
        <v>68.700000000000017</v>
      </c>
      <c r="G9">
        <v>2032.4</v>
      </c>
      <c r="H9">
        <v>1741</v>
      </c>
      <c r="I9">
        <f t="shared" si="4"/>
        <v>291.40000000000009</v>
      </c>
      <c r="J9">
        <v>436.6</v>
      </c>
      <c r="K9" s="1">
        <v>44960</v>
      </c>
      <c r="S9" s="6">
        <v>44965</v>
      </c>
      <c r="T9">
        <v>3.6739999999999999</v>
      </c>
      <c r="U9" s="1">
        <v>44970</v>
      </c>
      <c r="V9" s="7">
        <f t="shared" si="0"/>
        <v>34</v>
      </c>
      <c r="W9" s="7">
        <f t="shared" si="1"/>
        <v>10</v>
      </c>
      <c r="X9">
        <v>2.8410000000000002</v>
      </c>
      <c r="Z9">
        <v>64.540000000000006</v>
      </c>
      <c r="AA9">
        <v>64.510000000000005</v>
      </c>
      <c r="AB9">
        <v>73.3</v>
      </c>
      <c r="AC9" s="8">
        <f t="shared" si="2"/>
        <v>67.45</v>
      </c>
      <c r="AD9">
        <v>15.77</v>
      </c>
      <c r="AE9">
        <v>15.73</v>
      </c>
      <c r="AF9">
        <v>15.34</v>
      </c>
      <c r="AG9" s="7">
        <f>AVERAGE(AD9:AF9)</f>
        <v>15.613333333333335</v>
      </c>
      <c r="AH9" s="8">
        <f t="shared" si="9"/>
        <v>19.386666666666663</v>
      </c>
      <c r="AI9" s="8">
        <f t="shared" si="6"/>
        <v>1307.6306666666665</v>
      </c>
    </row>
    <row r="10" spans="1:36" x14ac:dyDescent="0.2">
      <c r="A10">
        <v>109</v>
      </c>
      <c r="B10" t="s">
        <v>19</v>
      </c>
      <c r="C10" s="1">
        <v>44936</v>
      </c>
      <c r="D10">
        <v>164.1</v>
      </c>
      <c r="E10">
        <v>229.7</v>
      </c>
      <c r="F10">
        <f t="shared" si="3"/>
        <v>65.599999999999994</v>
      </c>
      <c r="G10">
        <v>1845.2</v>
      </c>
      <c r="H10">
        <v>1581.8</v>
      </c>
      <c r="I10">
        <f t="shared" si="4"/>
        <v>263.40000000000009</v>
      </c>
      <c r="J10">
        <v>412.2</v>
      </c>
      <c r="K10" s="1">
        <v>44961</v>
      </c>
      <c r="L10">
        <v>1206.9000000000001</v>
      </c>
      <c r="M10">
        <v>1625.7</v>
      </c>
      <c r="N10">
        <f t="shared" si="7"/>
        <v>418.79999999999995</v>
      </c>
      <c r="O10">
        <v>2741.3</v>
      </c>
      <c r="P10">
        <v>1676.2</v>
      </c>
      <c r="Q10">
        <f t="shared" si="8"/>
        <v>1065.1000000000001</v>
      </c>
      <c r="R10">
        <v>426.4</v>
      </c>
      <c r="S10" s="1">
        <v>44966</v>
      </c>
      <c r="T10">
        <v>3.1408999999999998</v>
      </c>
      <c r="U10" s="1">
        <v>44973</v>
      </c>
      <c r="V10" s="7">
        <f t="shared" si="0"/>
        <v>37</v>
      </c>
      <c r="W10" s="7">
        <f t="shared" si="1"/>
        <v>12</v>
      </c>
      <c r="X10">
        <v>2.6894999999999998</v>
      </c>
      <c r="Z10" s="7">
        <v>65.25</v>
      </c>
      <c r="AA10" s="7">
        <v>65.38</v>
      </c>
      <c r="AB10" s="7">
        <v>74.47</v>
      </c>
      <c r="AC10" s="8">
        <f t="shared" si="2"/>
        <v>68.36666666666666</v>
      </c>
      <c r="AD10">
        <v>11.23</v>
      </c>
      <c r="AE10">
        <v>12.79</v>
      </c>
      <c r="AF10">
        <v>11.6</v>
      </c>
      <c r="AG10" s="7">
        <f t="shared" si="5"/>
        <v>11.873333333333333</v>
      </c>
      <c r="AH10" s="8">
        <f t="shared" si="9"/>
        <v>23.126666666666665</v>
      </c>
      <c r="AI10" s="8">
        <f t="shared" si="6"/>
        <v>1581.0931111111108</v>
      </c>
      <c r="AJ10" t="s">
        <v>70</v>
      </c>
    </row>
    <row r="11" spans="1:36" x14ac:dyDescent="0.2">
      <c r="A11">
        <v>110</v>
      </c>
      <c r="B11" t="s">
        <v>19</v>
      </c>
      <c r="C11" s="1">
        <v>44936</v>
      </c>
      <c r="D11">
        <v>186</v>
      </c>
      <c r="E11">
        <v>264.2</v>
      </c>
      <c r="F11">
        <f t="shared" si="3"/>
        <v>78.199999999999989</v>
      </c>
      <c r="G11">
        <v>2288.1</v>
      </c>
      <c r="H11">
        <v>1965.9</v>
      </c>
      <c r="I11">
        <f t="shared" si="4"/>
        <v>322.19999999999982</v>
      </c>
      <c r="J11">
        <v>481.8</v>
      </c>
      <c r="K11" s="1">
        <v>44959</v>
      </c>
      <c r="L11">
        <v>1118.5</v>
      </c>
      <c r="M11">
        <v>1601.8</v>
      </c>
      <c r="N11">
        <f t="shared" si="7"/>
        <v>483.29999999999995</v>
      </c>
      <c r="O11">
        <v>2541</v>
      </c>
      <c r="P11">
        <v>1261.2</v>
      </c>
      <c r="Q11">
        <f t="shared" si="8"/>
        <v>1279.8</v>
      </c>
      <c r="R11">
        <v>323</v>
      </c>
      <c r="S11" s="1">
        <v>44964</v>
      </c>
      <c r="T11">
        <v>3.0830000000000002</v>
      </c>
      <c r="U11" s="1">
        <v>44968</v>
      </c>
      <c r="V11" s="7">
        <f t="shared" si="0"/>
        <v>32</v>
      </c>
      <c r="W11" s="7">
        <f t="shared" si="1"/>
        <v>9</v>
      </c>
      <c r="X11">
        <v>2.1890999999999998</v>
      </c>
      <c r="Z11" s="7">
        <v>65.92</v>
      </c>
      <c r="AA11" s="7">
        <v>66.5</v>
      </c>
      <c r="AB11" s="7">
        <v>71.09</v>
      </c>
      <c r="AC11" s="8">
        <f t="shared" si="2"/>
        <v>67.836666666666673</v>
      </c>
      <c r="AD11">
        <v>13.71</v>
      </c>
      <c r="AE11">
        <v>13.66</v>
      </c>
      <c r="AF11">
        <v>12.73</v>
      </c>
      <c r="AG11" s="7">
        <f t="shared" si="5"/>
        <v>13.366666666666667</v>
      </c>
      <c r="AH11" s="8">
        <f t="shared" si="9"/>
        <v>21.633333333333333</v>
      </c>
      <c r="AI11" s="8">
        <f t="shared" si="6"/>
        <v>1467.5332222222223</v>
      </c>
    </row>
    <row r="12" spans="1:36" x14ac:dyDescent="0.2">
      <c r="A12">
        <v>111</v>
      </c>
      <c r="B12" t="s">
        <v>19</v>
      </c>
      <c r="C12" s="1">
        <v>44937</v>
      </c>
      <c r="D12">
        <v>162.80000000000001</v>
      </c>
      <c r="E12">
        <v>247.2</v>
      </c>
      <c r="F12">
        <f t="shared" si="3"/>
        <v>84.399999999999977</v>
      </c>
      <c r="G12">
        <v>2096.4</v>
      </c>
      <c r="H12">
        <v>1768.1</v>
      </c>
      <c r="I12">
        <f t="shared" si="4"/>
        <v>328.30000000000018</v>
      </c>
      <c r="J12">
        <v>445.3</v>
      </c>
      <c r="K12" s="1">
        <v>44961</v>
      </c>
      <c r="L12">
        <v>1497.8</v>
      </c>
      <c r="M12">
        <v>1982.9</v>
      </c>
      <c r="N12">
        <f t="shared" si="7"/>
        <v>485.10000000000014</v>
      </c>
      <c r="O12">
        <v>2876.7</v>
      </c>
      <c r="P12">
        <v>1418.6</v>
      </c>
      <c r="Q12">
        <f t="shared" si="8"/>
        <v>1458.1</v>
      </c>
      <c r="R12">
        <v>355.6</v>
      </c>
      <c r="S12" s="1">
        <v>44966</v>
      </c>
      <c r="T12">
        <v>3.1339000000000001</v>
      </c>
      <c r="U12" s="1">
        <v>44972</v>
      </c>
      <c r="V12" s="7">
        <f t="shared" si="0"/>
        <v>35</v>
      </c>
      <c r="W12" s="7">
        <f t="shared" si="1"/>
        <v>11</v>
      </c>
      <c r="X12">
        <v>2.8231000000000002</v>
      </c>
      <c r="Z12" s="7">
        <v>77.66</v>
      </c>
      <c r="AA12" s="7">
        <v>78.510000000000005</v>
      </c>
      <c r="AB12" s="7">
        <v>83.27</v>
      </c>
      <c r="AC12" s="8">
        <f t="shared" si="2"/>
        <v>79.813333333333333</v>
      </c>
      <c r="AD12">
        <v>15.43</v>
      </c>
      <c r="AE12">
        <v>15.58</v>
      </c>
      <c r="AF12">
        <v>14.48</v>
      </c>
      <c r="AG12" s="7">
        <f t="shared" si="5"/>
        <v>15.163333333333332</v>
      </c>
      <c r="AH12" s="8">
        <f t="shared" si="9"/>
        <v>19.836666666666666</v>
      </c>
      <c r="AI12" s="8">
        <f t="shared" si="6"/>
        <v>1583.2304888888889</v>
      </c>
    </row>
    <row r="13" spans="1:36" x14ac:dyDescent="0.2">
      <c r="A13">
        <v>112</v>
      </c>
      <c r="B13" t="s">
        <v>19</v>
      </c>
      <c r="C13" s="1">
        <v>44937</v>
      </c>
      <c r="D13">
        <v>165.7</v>
      </c>
      <c r="E13">
        <v>271.3</v>
      </c>
      <c r="F13">
        <f t="shared" si="3"/>
        <v>105.60000000000002</v>
      </c>
      <c r="G13">
        <v>2054.5</v>
      </c>
      <c r="H13">
        <v>1709.7</v>
      </c>
      <c r="I13">
        <f t="shared" si="4"/>
        <v>344.79999999999995</v>
      </c>
      <c r="J13">
        <v>436.7</v>
      </c>
      <c r="K13" s="1">
        <v>44961</v>
      </c>
      <c r="S13" s="1">
        <v>44966</v>
      </c>
      <c r="T13">
        <v>4.3792</v>
      </c>
      <c r="U13" s="1">
        <v>44973</v>
      </c>
      <c r="V13" s="7">
        <f t="shared" si="0"/>
        <v>36</v>
      </c>
      <c r="W13" s="7">
        <f t="shared" si="1"/>
        <v>12</v>
      </c>
      <c r="X13">
        <v>2.9087999999999998</v>
      </c>
      <c r="Z13" s="7">
        <v>72.069999999999993</v>
      </c>
      <c r="AA13" s="7">
        <v>72.69</v>
      </c>
      <c r="AB13" s="7">
        <v>76.95</v>
      </c>
      <c r="AC13" s="8">
        <f t="shared" si="2"/>
        <v>73.903333333333322</v>
      </c>
      <c r="AD13">
        <v>12.29</v>
      </c>
      <c r="AE13">
        <v>12.44</v>
      </c>
      <c r="AF13">
        <v>11.59</v>
      </c>
      <c r="AG13" s="7">
        <f t="shared" si="5"/>
        <v>12.106666666666664</v>
      </c>
      <c r="AH13" s="8">
        <f t="shared" si="9"/>
        <v>22.893333333333338</v>
      </c>
      <c r="AI13" s="8">
        <f t="shared" si="6"/>
        <v>1691.8936444444446</v>
      </c>
      <c r="AJ13" t="s">
        <v>71</v>
      </c>
    </row>
    <row r="14" spans="1:36" x14ac:dyDescent="0.2">
      <c r="A14">
        <v>113</v>
      </c>
      <c r="B14" t="s">
        <v>19</v>
      </c>
      <c r="C14" s="1">
        <v>44937</v>
      </c>
      <c r="D14">
        <v>199.2</v>
      </c>
      <c r="E14">
        <v>282.3</v>
      </c>
      <c r="F14">
        <f t="shared" si="3"/>
        <v>83.100000000000023</v>
      </c>
      <c r="G14">
        <v>2096.6</v>
      </c>
      <c r="H14">
        <v>1757.4</v>
      </c>
      <c r="I14">
        <f t="shared" si="4"/>
        <v>339.19999999999982</v>
      </c>
      <c r="J14">
        <v>467.4</v>
      </c>
      <c r="K14" s="1">
        <v>44960</v>
      </c>
      <c r="S14" s="6">
        <v>44965</v>
      </c>
      <c r="T14">
        <v>3.3570000000000002</v>
      </c>
      <c r="U14" s="1">
        <v>44971</v>
      </c>
      <c r="V14" s="7">
        <f t="shared" si="0"/>
        <v>34</v>
      </c>
      <c r="W14" s="7">
        <f t="shared" si="1"/>
        <v>11</v>
      </c>
      <c r="X14">
        <v>2.6532</v>
      </c>
      <c r="Z14" s="7">
        <v>72</v>
      </c>
      <c r="AA14" s="7">
        <v>72.52</v>
      </c>
      <c r="AB14" s="7">
        <v>79.14</v>
      </c>
      <c r="AC14" s="8">
        <f t="shared" si="2"/>
        <v>74.553333333333327</v>
      </c>
      <c r="AD14">
        <v>14.68</v>
      </c>
      <c r="AE14">
        <v>14.72</v>
      </c>
      <c r="AF14">
        <v>13.68</v>
      </c>
      <c r="AG14" s="7">
        <f t="shared" si="5"/>
        <v>14.36</v>
      </c>
      <c r="AH14" s="8">
        <f t="shared" si="9"/>
        <v>20.64</v>
      </c>
      <c r="AI14" s="8">
        <f t="shared" si="6"/>
        <v>1538.7808</v>
      </c>
      <c r="AJ14" t="s">
        <v>72</v>
      </c>
    </row>
    <row r="15" spans="1:36" x14ac:dyDescent="0.2">
      <c r="A15">
        <v>114</v>
      </c>
      <c r="B15" t="s">
        <v>19</v>
      </c>
      <c r="C15" s="1">
        <v>44937</v>
      </c>
      <c r="D15">
        <v>130.4</v>
      </c>
      <c r="E15">
        <v>137.80000000000001</v>
      </c>
      <c r="F15">
        <f t="shared" si="3"/>
        <v>7.4000000000000057</v>
      </c>
      <c r="G15">
        <v>2306.9</v>
      </c>
      <c r="H15">
        <v>2185.5</v>
      </c>
      <c r="I15">
        <f t="shared" si="4"/>
        <v>121.40000000000009</v>
      </c>
      <c r="J15">
        <v>554.70000000000005</v>
      </c>
      <c r="V15" s="7"/>
      <c r="W15" s="7"/>
      <c r="Y15" t="s">
        <v>50</v>
      </c>
      <c r="Z15" s="7"/>
      <c r="AA15" s="7"/>
      <c r="AB15" s="7"/>
      <c r="AC15" s="8"/>
      <c r="AG15" s="7"/>
      <c r="AH15" s="8"/>
      <c r="AI15" s="8">
        <f t="shared" si="6"/>
        <v>0</v>
      </c>
    </row>
    <row r="16" spans="1:36" x14ac:dyDescent="0.2">
      <c r="A16">
        <v>115</v>
      </c>
      <c r="B16" t="s">
        <v>19</v>
      </c>
      <c r="C16" s="1">
        <v>44937</v>
      </c>
      <c r="D16">
        <v>214.7</v>
      </c>
      <c r="E16">
        <v>317.2</v>
      </c>
      <c r="F16">
        <f t="shared" si="3"/>
        <v>102.5</v>
      </c>
      <c r="G16">
        <v>1954.7</v>
      </c>
      <c r="H16">
        <v>1540.2</v>
      </c>
      <c r="I16">
        <f t="shared" si="4"/>
        <v>414.5</v>
      </c>
      <c r="J16">
        <v>393.3</v>
      </c>
      <c r="K16" s="1">
        <v>44960</v>
      </c>
      <c r="S16" s="6">
        <v>44965</v>
      </c>
      <c r="T16">
        <v>3.1145999999999998</v>
      </c>
      <c r="U16" s="6">
        <v>44970</v>
      </c>
      <c r="V16" s="7">
        <f t="shared" si="0"/>
        <v>33</v>
      </c>
      <c r="W16" s="7">
        <f t="shared" si="1"/>
        <v>10</v>
      </c>
      <c r="X16">
        <v>2.3552</v>
      </c>
      <c r="Z16" s="7">
        <v>62.45</v>
      </c>
      <c r="AA16" s="7">
        <v>62.84</v>
      </c>
      <c r="AB16" s="7">
        <v>72.83</v>
      </c>
      <c r="AC16" s="8">
        <f t="shared" ref="AC16:AC34" si="10">AVERAGE(Z16:AB16)</f>
        <v>66.040000000000006</v>
      </c>
      <c r="AD16">
        <v>14.89</v>
      </c>
      <c r="AE16">
        <v>14.93</v>
      </c>
      <c r="AF16">
        <v>14.58</v>
      </c>
      <c r="AG16" s="7">
        <f t="shared" si="5"/>
        <v>14.799999999999999</v>
      </c>
      <c r="AH16" s="8">
        <f t="shared" si="9"/>
        <v>20.200000000000003</v>
      </c>
      <c r="AI16" s="8">
        <f t="shared" si="6"/>
        <v>1334.0080000000003</v>
      </c>
      <c r="AJ16" t="s">
        <v>73</v>
      </c>
    </row>
    <row r="17" spans="1:36" x14ac:dyDescent="0.2">
      <c r="A17">
        <v>116</v>
      </c>
      <c r="B17" t="s">
        <v>19</v>
      </c>
      <c r="C17" s="1">
        <v>44935</v>
      </c>
      <c r="K17" s="1">
        <v>44958</v>
      </c>
      <c r="S17" s="1">
        <v>44963</v>
      </c>
      <c r="T17">
        <v>2.3450000000000002</v>
      </c>
      <c r="U17" s="6">
        <v>44970</v>
      </c>
      <c r="V17" s="7">
        <f t="shared" si="0"/>
        <v>35</v>
      </c>
      <c r="W17" s="7">
        <f t="shared" si="1"/>
        <v>12</v>
      </c>
      <c r="X17">
        <v>2.7593999999999999</v>
      </c>
      <c r="Z17" s="7">
        <v>74.540000000000006</v>
      </c>
      <c r="AA17" s="7">
        <v>75.010000000000005</v>
      </c>
      <c r="AB17" s="7">
        <v>78.209999999999994</v>
      </c>
      <c r="AC17" s="8">
        <f t="shared" si="10"/>
        <v>75.92</v>
      </c>
      <c r="AD17">
        <v>11.66</v>
      </c>
      <c r="AE17">
        <v>11.81</v>
      </c>
      <c r="AF17">
        <v>10.66</v>
      </c>
      <c r="AG17" s="7">
        <f t="shared" si="5"/>
        <v>11.376666666666665</v>
      </c>
      <c r="AH17" s="8">
        <f t="shared" si="9"/>
        <v>23.623333333333335</v>
      </c>
      <c r="AI17" s="8">
        <f t="shared" si="6"/>
        <v>1793.4834666666668</v>
      </c>
    </row>
    <row r="18" spans="1:36" x14ac:dyDescent="0.2">
      <c r="A18">
        <v>117</v>
      </c>
      <c r="B18" t="s">
        <v>19</v>
      </c>
      <c r="C18" s="1">
        <v>44935</v>
      </c>
      <c r="K18" s="1">
        <v>44958</v>
      </c>
      <c r="S18" s="1">
        <v>44963</v>
      </c>
      <c r="T18">
        <v>3.4228999999999998</v>
      </c>
      <c r="U18" s="6">
        <v>44970</v>
      </c>
      <c r="V18" s="7">
        <f t="shared" si="0"/>
        <v>35</v>
      </c>
      <c r="W18" s="7">
        <f t="shared" si="1"/>
        <v>12</v>
      </c>
      <c r="X18">
        <v>2.6751</v>
      </c>
      <c r="Z18" s="7">
        <v>71.41</v>
      </c>
      <c r="AA18" s="7">
        <v>72.069999999999993</v>
      </c>
      <c r="AB18" s="7">
        <v>77.430000000000007</v>
      </c>
      <c r="AC18" s="8">
        <f t="shared" si="10"/>
        <v>73.63666666666667</v>
      </c>
      <c r="AD18">
        <v>10.77</v>
      </c>
      <c r="AE18">
        <v>10.67</v>
      </c>
      <c r="AF18">
        <v>10.23</v>
      </c>
      <c r="AG18" s="7">
        <f t="shared" si="5"/>
        <v>10.556666666666667</v>
      </c>
      <c r="AH18" s="8">
        <f t="shared" si="9"/>
        <v>24.443333333333335</v>
      </c>
      <c r="AI18" s="8">
        <f t="shared" si="6"/>
        <v>1799.925588888889</v>
      </c>
      <c r="AJ18" t="s">
        <v>72</v>
      </c>
    </row>
    <row r="19" spans="1:36" x14ac:dyDescent="0.2">
      <c r="A19">
        <v>118</v>
      </c>
      <c r="B19" t="s">
        <v>19</v>
      </c>
      <c r="C19" s="1">
        <v>44935</v>
      </c>
      <c r="K19" s="1">
        <v>44958</v>
      </c>
      <c r="S19" s="1">
        <v>44963</v>
      </c>
      <c r="T19">
        <v>2.9857999999999998</v>
      </c>
      <c r="U19" s="6">
        <v>44969</v>
      </c>
      <c r="V19" s="7">
        <f t="shared" si="0"/>
        <v>34</v>
      </c>
      <c r="W19" s="7">
        <f t="shared" si="1"/>
        <v>11</v>
      </c>
      <c r="X19">
        <v>2.5781000000000001</v>
      </c>
      <c r="Z19" s="7">
        <v>76.180000000000007</v>
      </c>
      <c r="AA19" s="7">
        <v>77.08</v>
      </c>
      <c r="AB19" s="7">
        <v>81.37</v>
      </c>
      <c r="AC19" s="8">
        <f t="shared" si="10"/>
        <v>78.209999999999994</v>
      </c>
      <c r="AD19">
        <v>11.17</v>
      </c>
      <c r="AE19">
        <v>11.23</v>
      </c>
      <c r="AF19">
        <v>10.41</v>
      </c>
      <c r="AG19" s="7">
        <f t="shared" si="5"/>
        <v>10.936666666666667</v>
      </c>
      <c r="AH19" s="8">
        <f t="shared" si="9"/>
        <v>24.063333333333333</v>
      </c>
      <c r="AI19" s="8">
        <f t="shared" si="6"/>
        <v>1881.9932999999999</v>
      </c>
    </row>
    <row r="20" spans="1:36" x14ac:dyDescent="0.2">
      <c r="A20">
        <v>119</v>
      </c>
      <c r="B20" t="s">
        <v>19</v>
      </c>
      <c r="C20" s="1">
        <v>44935</v>
      </c>
      <c r="K20" s="1">
        <v>44959</v>
      </c>
      <c r="L20">
        <v>980.2</v>
      </c>
      <c r="M20">
        <v>1503.4</v>
      </c>
      <c r="N20">
        <f>M20-L20</f>
        <v>523.20000000000005</v>
      </c>
      <c r="O20">
        <v>2532.6999999999998</v>
      </c>
      <c r="P20">
        <v>1297.8</v>
      </c>
      <c r="Q20">
        <f>O20-P20</f>
        <v>1234.8999999999999</v>
      </c>
      <c r="R20">
        <v>333.7</v>
      </c>
      <c r="S20" s="1">
        <v>44964</v>
      </c>
      <c r="T20">
        <v>3.3544999999999998</v>
      </c>
      <c r="U20" s="6">
        <v>44970</v>
      </c>
      <c r="V20" s="7">
        <f t="shared" si="0"/>
        <v>35</v>
      </c>
      <c r="W20" s="7">
        <f t="shared" si="1"/>
        <v>11</v>
      </c>
      <c r="X20">
        <v>2.7107000000000001</v>
      </c>
      <c r="Z20">
        <v>75.47</v>
      </c>
      <c r="AA20">
        <v>76.13</v>
      </c>
      <c r="AB20">
        <v>78.89</v>
      </c>
      <c r="AC20" s="8">
        <f t="shared" si="10"/>
        <v>76.83</v>
      </c>
      <c r="AD20">
        <v>14.18</v>
      </c>
      <c r="AE20">
        <v>14.28</v>
      </c>
      <c r="AF20">
        <v>13.18</v>
      </c>
      <c r="AG20" s="7">
        <f t="shared" si="5"/>
        <v>13.88</v>
      </c>
      <c r="AH20" s="8">
        <f t="shared" si="9"/>
        <v>21.119999999999997</v>
      </c>
      <c r="AI20" s="8">
        <f t="shared" si="6"/>
        <v>1622.6495999999997</v>
      </c>
      <c r="AJ20" t="s">
        <v>72</v>
      </c>
    </row>
    <row r="21" spans="1:36" x14ac:dyDescent="0.2">
      <c r="A21">
        <v>120</v>
      </c>
      <c r="B21" t="s">
        <v>19</v>
      </c>
      <c r="C21" s="1">
        <v>44935</v>
      </c>
      <c r="K21" s="1">
        <v>44959</v>
      </c>
      <c r="L21">
        <v>1076</v>
      </c>
      <c r="M21">
        <v>1468.6</v>
      </c>
      <c r="N21">
        <f>M21-L21</f>
        <v>392.59999999999991</v>
      </c>
      <c r="O21">
        <v>2557.5</v>
      </c>
      <c r="P21">
        <v>1433.3</v>
      </c>
      <c r="Q21">
        <f>O21-P21</f>
        <v>1124.2</v>
      </c>
      <c r="R21">
        <v>359.1</v>
      </c>
      <c r="S21" s="1">
        <v>44964</v>
      </c>
      <c r="T21">
        <v>3.7692999999999999</v>
      </c>
      <c r="U21" s="6">
        <v>44970</v>
      </c>
      <c r="V21" s="7">
        <f t="shared" si="0"/>
        <v>35</v>
      </c>
      <c r="W21" s="7">
        <f t="shared" si="1"/>
        <v>11</v>
      </c>
      <c r="X21">
        <v>2.6457000000000002</v>
      </c>
      <c r="Z21" s="7">
        <v>75.97</v>
      </c>
      <c r="AA21" s="7">
        <v>76.27</v>
      </c>
      <c r="AB21" s="7">
        <v>78.86</v>
      </c>
      <c r="AC21" s="8">
        <f t="shared" si="10"/>
        <v>77.033333333333346</v>
      </c>
      <c r="AD21">
        <v>11.92</v>
      </c>
      <c r="AE21">
        <v>11.89</v>
      </c>
      <c r="AF21">
        <v>10.84</v>
      </c>
      <c r="AG21" s="7">
        <f t="shared" si="5"/>
        <v>11.550000000000002</v>
      </c>
      <c r="AH21" s="8">
        <f t="shared" si="9"/>
        <v>23.449999999999996</v>
      </c>
      <c r="AI21" s="8">
        <f t="shared" si="6"/>
        <v>1806.4316666666666</v>
      </c>
    </row>
    <row r="22" spans="1:36" x14ac:dyDescent="0.2">
      <c r="A22">
        <v>121</v>
      </c>
      <c r="B22" t="s">
        <v>19</v>
      </c>
      <c r="C22" s="1">
        <v>44935</v>
      </c>
      <c r="K22" s="1">
        <v>44961</v>
      </c>
      <c r="S22" s="1">
        <v>44966</v>
      </c>
      <c r="T22">
        <v>3.5979000000000001</v>
      </c>
      <c r="U22" s="1">
        <v>44973</v>
      </c>
      <c r="V22" s="7">
        <f t="shared" si="0"/>
        <v>38</v>
      </c>
      <c r="W22" s="7">
        <f t="shared" si="1"/>
        <v>12</v>
      </c>
      <c r="X22">
        <v>3.2014999999999998</v>
      </c>
      <c r="Z22" s="7">
        <v>66.260000000000005</v>
      </c>
      <c r="AA22" s="7">
        <v>66.819999999999993</v>
      </c>
      <c r="AB22" s="7">
        <v>70.95</v>
      </c>
      <c r="AC22" s="8">
        <f t="shared" si="10"/>
        <v>68.009999999999991</v>
      </c>
      <c r="AD22" s="7">
        <v>14.3</v>
      </c>
      <c r="AE22" s="7">
        <v>14.43</v>
      </c>
      <c r="AF22" s="7">
        <v>13.67</v>
      </c>
      <c r="AG22" s="7">
        <f>AVERAGE(AD22:AF22)</f>
        <v>14.133333333333333</v>
      </c>
      <c r="AH22" s="8">
        <f t="shared" si="9"/>
        <v>20.866666666666667</v>
      </c>
      <c r="AI22" s="8">
        <f t="shared" si="6"/>
        <v>1419.1419999999998</v>
      </c>
      <c r="AJ22" t="s">
        <v>71</v>
      </c>
    </row>
    <row r="23" spans="1:36" x14ac:dyDescent="0.2">
      <c r="A23">
        <v>122</v>
      </c>
      <c r="B23" t="s">
        <v>19</v>
      </c>
      <c r="C23" s="1">
        <v>44935</v>
      </c>
      <c r="K23" s="1">
        <v>44960</v>
      </c>
      <c r="S23" s="1">
        <v>44965</v>
      </c>
      <c r="T23">
        <v>3.0179</v>
      </c>
      <c r="U23" s="3">
        <v>44971</v>
      </c>
      <c r="V23" s="7">
        <f t="shared" si="0"/>
        <v>36</v>
      </c>
      <c r="W23" s="7">
        <f t="shared" si="1"/>
        <v>11</v>
      </c>
      <c r="X23">
        <v>2.5956999999999999</v>
      </c>
      <c r="Z23" s="7">
        <v>61.55</v>
      </c>
      <c r="AA23" s="7">
        <v>61.51</v>
      </c>
      <c r="AB23" s="7">
        <v>70.739999999999995</v>
      </c>
      <c r="AC23" s="8">
        <f t="shared" si="10"/>
        <v>64.600000000000009</v>
      </c>
      <c r="AD23" s="7">
        <v>14.86</v>
      </c>
      <c r="AE23" s="7">
        <v>14.84</v>
      </c>
      <c r="AF23" s="7">
        <v>14.45</v>
      </c>
      <c r="AG23" s="7">
        <f t="shared" ref="AG23:AG30" si="11">AVERAGE(AD23:AF23)</f>
        <v>14.716666666666667</v>
      </c>
      <c r="AH23" s="8">
        <f t="shared" si="9"/>
        <v>20.283333333333331</v>
      </c>
      <c r="AI23" s="8">
        <f t="shared" si="6"/>
        <v>1310.3033333333333</v>
      </c>
      <c r="AJ23" t="s">
        <v>71</v>
      </c>
    </row>
    <row r="24" spans="1:36" x14ac:dyDescent="0.2">
      <c r="A24">
        <v>123</v>
      </c>
      <c r="B24" t="s">
        <v>19</v>
      </c>
      <c r="C24" s="1">
        <v>44935</v>
      </c>
      <c r="K24" s="1">
        <v>44961</v>
      </c>
      <c r="S24" s="1">
        <v>44966</v>
      </c>
      <c r="T24">
        <v>3.0434999999999999</v>
      </c>
      <c r="U24" s="1">
        <v>44972</v>
      </c>
      <c r="V24" s="7">
        <f t="shared" si="0"/>
        <v>37</v>
      </c>
      <c r="W24" s="7">
        <f t="shared" si="1"/>
        <v>11</v>
      </c>
      <c r="X24">
        <v>2.5868000000000002</v>
      </c>
      <c r="Z24" s="7">
        <v>74.33</v>
      </c>
      <c r="AA24" s="7">
        <v>75.05</v>
      </c>
      <c r="AB24" s="7">
        <v>78.52</v>
      </c>
      <c r="AC24" s="8">
        <f t="shared" si="10"/>
        <v>75.966666666666654</v>
      </c>
      <c r="AD24" s="7">
        <v>14.38</v>
      </c>
      <c r="AE24" s="7">
        <v>14.38</v>
      </c>
      <c r="AF24" s="7">
        <v>14.61</v>
      </c>
      <c r="AG24" s="7">
        <f t="shared" si="11"/>
        <v>14.456666666666669</v>
      </c>
      <c r="AH24" s="8">
        <f t="shared" si="9"/>
        <v>20.543333333333329</v>
      </c>
      <c r="AI24" s="8">
        <f t="shared" si="6"/>
        <v>1560.6085555555551</v>
      </c>
    </row>
    <row r="25" spans="1:36" x14ac:dyDescent="0.2">
      <c r="A25">
        <v>124</v>
      </c>
      <c r="B25" t="s">
        <v>19</v>
      </c>
      <c r="C25" s="1">
        <v>44935</v>
      </c>
      <c r="K25" s="1">
        <v>44960</v>
      </c>
      <c r="S25" s="1">
        <v>44965</v>
      </c>
      <c r="T25">
        <v>3.6459000000000001</v>
      </c>
      <c r="U25" s="1">
        <v>44975</v>
      </c>
      <c r="V25" s="7">
        <f t="shared" ref="V25:V32" si="12">U25-C25</f>
        <v>40</v>
      </c>
      <c r="W25" s="7">
        <f t="shared" ref="W25:W32" si="13">U25-K25</f>
        <v>15</v>
      </c>
      <c r="X25">
        <v>3.2391000000000001</v>
      </c>
      <c r="Z25" s="7">
        <v>79.430000000000007</v>
      </c>
      <c r="AA25" s="7">
        <v>80.099999999999994</v>
      </c>
      <c r="AB25" s="7">
        <v>84.34</v>
      </c>
      <c r="AC25" s="8">
        <f t="shared" si="10"/>
        <v>81.290000000000006</v>
      </c>
      <c r="AD25" s="7">
        <v>10.220000000000001</v>
      </c>
      <c r="AE25" s="7">
        <v>10.38</v>
      </c>
      <c r="AF25" s="7">
        <v>9.5</v>
      </c>
      <c r="AG25" s="7">
        <f t="shared" si="11"/>
        <v>10.033333333333333</v>
      </c>
      <c r="AH25" s="8">
        <f t="shared" si="9"/>
        <v>24.966666666666669</v>
      </c>
      <c r="AI25" s="8">
        <f t="shared" si="6"/>
        <v>2029.5403333333336</v>
      </c>
      <c r="AJ25" t="s">
        <v>71</v>
      </c>
    </row>
    <row r="26" spans="1:36" x14ac:dyDescent="0.2">
      <c r="A26">
        <v>125</v>
      </c>
      <c r="B26" t="s">
        <v>19</v>
      </c>
      <c r="C26" s="1">
        <v>44935</v>
      </c>
      <c r="K26" s="1">
        <v>44958</v>
      </c>
      <c r="S26" s="1">
        <v>44963</v>
      </c>
      <c r="T26">
        <v>2.8475000000000001</v>
      </c>
      <c r="U26" s="3">
        <v>44970</v>
      </c>
      <c r="V26" s="7">
        <f t="shared" si="12"/>
        <v>35</v>
      </c>
      <c r="W26" s="7">
        <f t="shared" si="13"/>
        <v>12</v>
      </c>
      <c r="X26">
        <v>2.8107000000000002</v>
      </c>
      <c r="Z26" s="7">
        <v>78.599999999999994</v>
      </c>
      <c r="AA26" s="7">
        <v>79.16</v>
      </c>
      <c r="AB26" s="7">
        <v>84.05</v>
      </c>
      <c r="AC26" s="8">
        <f t="shared" si="10"/>
        <v>80.603333333333339</v>
      </c>
      <c r="AD26" s="7">
        <v>10.97</v>
      </c>
      <c r="AE26" s="7">
        <v>11.12</v>
      </c>
      <c r="AF26" s="7">
        <v>10.35</v>
      </c>
      <c r="AG26" s="7">
        <f t="shared" si="11"/>
        <v>10.813333333333333</v>
      </c>
      <c r="AH26" s="8">
        <f t="shared" si="9"/>
        <v>24.186666666666667</v>
      </c>
      <c r="AI26" s="8">
        <f t="shared" si="6"/>
        <v>1949.5259555555558</v>
      </c>
    </row>
    <row r="27" spans="1:36" x14ac:dyDescent="0.2">
      <c r="A27">
        <v>126</v>
      </c>
      <c r="B27" t="s">
        <v>19</v>
      </c>
      <c r="C27" s="1">
        <v>44935</v>
      </c>
      <c r="K27" s="6">
        <v>44961</v>
      </c>
      <c r="S27" s="6">
        <v>44966</v>
      </c>
      <c r="T27">
        <v>4.0119999999999996</v>
      </c>
      <c r="U27" s="1">
        <v>44972</v>
      </c>
      <c r="V27" s="7">
        <f t="shared" si="12"/>
        <v>37</v>
      </c>
      <c r="W27" s="7">
        <f t="shared" si="13"/>
        <v>11</v>
      </c>
      <c r="X27">
        <v>3.3856999999999999</v>
      </c>
      <c r="Z27" s="7">
        <v>58.04</v>
      </c>
      <c r="AA27" s="7">
        <v>58.37</v>
      </c>
      <c r="AB27" s="7">
        <v>66.09</v>
      </c>
      <c r="AC27" s="8">
        <f t="shared" si="10"/>
        <v>60.833333333333336</v>
      </c>
      <c r="AD27" s="7">
        <v>15.83</v>
      </c>
      <c r="AE27" s="7">
        <v>15.81</v>
      </c>
      <c r="AF27" s="7">
        <v>15.29</v>
      </c>
      <c r="AG27" s="7">
        <f t="shared" si="11"/>
        <v>15.643333333333333</v>
      </c>
      <c r="AH27" s="8">
        <f t="shared" si="9"/>
        <v>19.356666666666669</v>
      </c>
      <c r="AI27" s="8">
        <f t="shared" si="6"/>
        <v>1177.5305555555558</v>
      </c>
    </row>
    <row r="28" spans="1:36" x14ac:dyDescent="0.2">
      <c r="A28">
        <v>127</v>
      </c>
      <c r="B28" t="s">
        <v>19</v>
      </c>
      <c r="C28" s="1">
        <v>44935</v>
      </c>
      <c r="K28" s="6">
        <v>44961</v>
      </c>
      <c r="S28" s="6">
        <v>44966</v>
      </c>
      <c r="T28">
        <v>2.5758999999999999</v>
      </c>
      <c r="U28" s="1">
        <v>44972</v>
      </c>
      <c r="V28" s="7">
        <f t="shared" si="12"/>
        <v>37</v>
      </c>
      <c r="W28" s="7">
        <f t="shared" si="13"/>
        <v>11</v>
      </c>
      <c r="X28">
        <v>2.5207999999999999</v>
      </c>
      <c r="Z28" s="7">
        <v>66.37</v>
      </c>
      <c r="AA28" s="7">
        <v>67.36</v>
      </c>
      <c r="AB28" s="7">
        <v>70.63</v>
      </c>
      <c r="AC28" s="8">
        <f t="shared" si="10"/>
        <v>68.12</v>
      </c>
      <c r="AD28" s="7">
        <v>16.010000000000002</v>
      </c>
      <c r="AE28" s="7">
        <v>16.010000000000002</v>
      </c>
      <c r="AF28" s="7">
        <v>14.74</v>
      </c>
      <c r="AG28" s="7">
        <f t="shared" si="11"/>
        <v>15.586666666666668</v>
      </c>
      <c r="AH28" s="8">
        <f t="shared" si="9"/>
        <v>19.413333333333334</v>
      </c>
      <c r="AI28" s="8">
        <f t="shared" si="6"/>
        <v>1322.4362666666668</v>
      </c>
    </row>
    <row r="29" spans="1:36" x14ac:dyDescent="0.2">
      <c r="A29">
        <v>128</v>
      </c>
      <c r="B29" t="s">
        <v>19</v>
      </c>
      <c r="C29" s="1">
        <v>44935</v>
      </c>
      <c r="K29" s="1">
        <v>44962</v>
      </c>
      <c r="S29" s="1">
        <v>44967</v>
      </c>
      <c r="T29">
        <v>2.7806000000000002</v>
      </c>
      <c r="U29" s="1">
        <v>44975</v>
      </c>
      <c r="V29" s="7">
        <f t="shared" si="12"/>
        <v>40</v>
      </c>
      <c r="W29" s="7">
        <f t="shared" si="13"/>
        <v>13</v>
      </c>
      <c r="X29">
        <v>3.2902999999999998</v>
      </c>
      <c r="Z29" s="7">
        <v>68.16</v>
      </c>
      <c r="AA29" s="7">
        <v>68.47</v>
      </c>
      <c r="AB29" s="7">
        <v>77.66</v>
      </c>
      <c r="AC29" s="8">
        <f t="shared" si="10"/>
        <v>71.429999999999993</v>
      </c>
      <c r="AD29" s="7">
        <v>14.36</v>
      </c>
      <c r="AE29" s="7">
        <v>14.39</v>
      </c>
      <c r="AF29" s="7">
        <v>14.04</v>
      </c>
      <c r="AG29" s="7">
        <f t="shared" si="11"/>
        <v>14.263333333333334</v>
      </c>
      <c r="AH29" s="8">
        <f t="shared" si="9"/>
        <v>20.736666666666665</v>
      </c>
      <c r="AI29" s="8">
        <f t="shared" si="6"/>
        <v>1481.2200999999998</v>
      </c>
    </row>
    <row r="30" spans="1:36" x14ac:dyDescent="0.2">
      <c r="A30">
        <v>129</v>
      </c>
      <c r="B30" t="s">
        <v>19</v>
      </c>
      <c r="C30" s="1">
        <v>44935</v>
      </c>
      <c r="K30" s="1">
        <v>44966</v>
      </c>
      <c r="S30" s="1">
        <v>44971</v>
      </c>
      <c r="T30">
        <v>4.2865000000000002</v>
      </c>
      <c r="U30" s="3">
        <v>44978</v>
      </c>
      <c r="V30" s="7">
        <f t="shared" si="12"/>
        <v>43</v>
      </c>
      <c r="W30" s="7">
        <f t="shared" si="13"/>
        <v>12</v>
      </c>
      <c r="X30">
        <v>3.2936000000000001</v>
      </c>
      <c r="Z30" s="7">
        <v>84.01</v>
      </c>
      <c r="AA30" s="7">
        <v>84.42</v>
      </c>
      <c r="AB30" s="7">
        <v>86.42</v>
      </c>
      <c r="AC30" s="8">
        <f t="shared" si="10"/>
        <v>84.95</v>
      </c>
      <c r="AD30" s="7">
        <v>9.66</v>
      </c>
      <c r="AE30" s="7">
        <v>9.86</v>
      </c>
      <c r="AF30" s="7">
        <v>8.89</v>
      </c>
      <c r="AG30" s="7">
        <f t="shared" si="11"/>
        <v>9.4700000000000006</v>
      </c>
      <c r="AH30" s="8">
        <f t="shared" si="9"/>
        <v>25.53</v>
      </c>
      <c r="AI30" s="8">
        <f t="shared" si="6"/>
        <v>2168.7735000000002</v>
      </c>
      <c r="AJ30" t="s">
        <v>67</v>
      </c>
    </row>
    <row r="31" spans="1:36" x14ac:dyDescent="0.2">
      <c r="A31">
        <v>130</v>
      </c>
      <c r="B31" t="s">
        <v>19</v>
      </c>
      <c r="C31" s="1">
        <v>44936</v>
      </c>
      <c r="K31" s="1">
        <v>44959</v>
      </c>
      <c r="L31">
        <v>784.5</v>
      </c>
      <c r="M31">
        <v>1069.2</v>
      </c>
      <c r="N31">
        <f>M31-L31</f>
        <v>284.70000000000005</v>
      </c>
      <c r="O31">
        <v>2575.9</v>
      </c>
      <c r="P31">
        <v>1748.5</v>
      </c>
      <c r="Q31">
        <f>O31-P31</f>
        <v>827.40000000000009</v>
      </c>
      <c r="R31">
        <v>437.6</v>
      </c>
      <c r="S31" s="6">
        <v>44964</v>
      </c>
      <c r="T31">
        <v>2.6141999999999999</v>
      </c>
      <c r="U31" s="3">
        <v>44970</v>
      </c>
      <c r="V31" s="7">
        <f t="shared" si="12"/>
        <v>34</v>
      </c>
      <c r="W31" s="7">
        <f t="shared" si="13"/>
        <v>11</v>
      </c>
      <c r="X31">
        <v>2.2926000000000002</v>
      </c>
      <c r="Z31" s="7">
        <v>80.63</v>
      </c>
      <c r="AA31" s="7">
        <v>81</v>
      </c>
      <c r="AB31" s="7">
        <v>83.71</v>
      </c>
      <c r="AC31" s="8">
        <f t="shared" si="10"/>
        <v>81.779999999999987</v>
      </c>
      <c r="AD31" s="7">
        <v>13.73</v>
      </c>
      <c r="AE31" s="7">
        <v>13.84</v>
      </c>
      <c r="AF31" s="7">
        <v>12.59</v>
      </c>
      <c r="AG31" s="7">
        <f>AVERAGE(AD31:AF31)</f>
        <v>13.386666666666665</v>
      </c>
      <c r="AH31" s="8">
        <f t="shared" si="9"/>
        <v>21.613333333333337</v>
      </c>
      <c r="AI31" s="8">
        <f t="shared" si="6"/>
        <v>1767.5383999999999</v>
      </c>
    </row>
    <row r="32" spans="1:36" x14ac:dyDescent="0.2">
      <c r="A32">
        <v>131</v>
      </c>
      <c r="B32" t="s">
        <v>19</v>
      </c>
      <c r="C32" s="1">
        <v>44936</v>
      </c>
      <c r="K32" s="1">
        <v>44960</v>
      </c>
      <c r="S32" s="6">
        <v>44965</v>
      </c>
      <c r="T32">
        <v>2.6577000000000002</v>
      </c>
      <c r="U32" s="1">
        <v>44972</v>
      </c>
      <c r="V32" s="7">
        <f t="shared" si="12"/>
        <v>36</v>
      </c>
      <c r="W32" s="7">
        <f t="shared" si="13"/>
        <v>12</v>
      </c>
      <c r="X32">
        <v>2.8889</v>
      </c>
      <c r="Z32" s="7">
        <v>66.290000000000006</v>
      </c>
      <c r="AA32" s="7">
        <v>67.08</v>
      </c>
      <c r="AB32" s="7">
        <v>72.77</v>
      </c>
      <c r="AC32" s="8">
        <f t="shared" si="10"/>
        <v>68.713333333333324</v>
      </c>
      <c r="AD32" s="7">
        <v>14.68</v>
      </c>
      <c r="AE32" s="7">
        <v>14.72</v>
      </c>
      <c r="AF32" s="7">
        <v>13.98</v>
      </c>
      <c r="AG32" s="7">
        <f>AVERAGE(AD32:AF32)</f>
        <v>14.459999999999999</v>
      </c>
      <c r="AH32" s="8">
        <f t="shared" si="9"/>
        <v>20.54</v>
      </c>
      <c r="AI32" s="8">
        <f t="shared" si="6"/>
        <v>1411.3718666666664</v>
      </c>
      <c r="AJ32" t="s">
        <v>71</v>
      </c>
    </row>
    <row r="33" spans="1:36" x14ac:dyDescent="0.2">
      <c r="A33">
        <v>132</v>
      </c>
      <c r="B33" t="s">
        <v>19</v>
      </c>
      <c r="C33" s="1">
        <v>44936</v>
      </c>
      <c r="K33" s="1">
        <v>44958</v>
      </c>
      <c r="S33" s="1">
        <v>44963</v>
      </c>
      <c r="T33">
        <v>3.3233999999999999</v>
      </c>
      <c r="U33" s="1">
        <v>44968</v>
      </c>
      <c r="V33" s="7">
        <f t="shared" si="0"/>
        <v>32</v>
      </c>
      <c r="W33" s="7">
        <f t="shared" si="1"/>
        <v>10</v>
      </c>
      <c r="X33">
        <v>2.5830000000000002</v>
      </c>
      <c r="Z33" s="7">
        <v>65.66</v>
      </c>
      <c r="AA33" s="7">
        <v>65.819999999999993</v>
      </c>
      <c r="AB33" s="7">
        <v>71.2</v>
      </c>
      <c r="AC33" s="8">
        <f t="shared" si="10"/>
        <v>67.56</v>
      </c>
      <c r="AD33" s="7">
        <v>14.9</v>
      </c>
      <c r="AE33" s="7">
        <v>14.93</v>
      </c>
      <c r="AF33" s="7">
        <v>14.06</v>
      </c>
      <c r="AG33" s="7">
        <f>AVERAGE(AD33:AF33)</f>
        <v>14.63</v>
      </c>
      <c r="AH33" s="8">
        <f t="shared" si="9"/>
        <v>20.369999999999997</v>
      </c>
      <c r="AI33" s="8">
        <f t="shared" si="6"/>
        <v>1376.1971999999998</v>
      </c>
    </row>
    <row r="34" spans="1:36" x14ac:dyDescent="0.2">
      <c r="A34">
        <v>133</v>
      </c>
      <c r="B34" t="s">
        <v>19</v>
      </c>
      <c r="C34" s="1">
        <v>44936</v>
      </c>
      <c r="K34" s="1">
        <v>44959</v>
      </c>
      <c r="L34">
        <v>1098.0999999999999</v>
      </c>
      <c r="M34">
        <v>1559.1</v>
      </c>
      <c r="N34">
        <f>M34-L34</f>
        <v>461</v>
      </c>
      <c r="O34">
        <v>2798.7</v>
      </c>
      <c r="P34">
        <v>1344.3</v>
      </c>
      <c r="Q34">
        <f>O34-P34</f>
        <v>1454.3999999999999</v>
      </c>
      <c r="R34">
        <v>335.3</v>
      </c>
      <c r="S34" s="1">
        <v>44964</v>
      </c>
      <c r="T34">
        <v>3.3938999999999999</v>
      </c>
      <c r="U34" s="1">
        <v>44969</v>
      </c>
      <c r="V34" s="7">
        <f t="shared" si="0"/>
        <v>33</v>
      </c>
      <c r="W34" s="7">
        <f t="shared" si="1"/>
        <v>10</v>
      </c>
      <c r="X34">
        <v>2.6122000000000001</v>
      </c>
      <c r="Z34" s="7">
        <v>70.69</v>
      </c>
      <c r="AA34" s="7">
        <v>70.709999999999994</v>
      </c>
      <c r="AB34" s="7">
        <v>75.209999999999994</v>
      </c>
      <c r="AC34" s="8">
        <f t="shared" si="10"/>
        <v>72.203333333333319</v>
      </c>
      <c r="AD34" s="7">
        <v>13.49</v>
      </c>
      <c r="AE34" s="7">
        <v>13.43</v>
      </c>
      <c r="AF34" s="7">
        <v>12.56</v>
      </c>
      <c r="AG34" s="7">
        <f>AVERAGE(AD34:AF34)</f>
        <v>13.160000000000002</v>
      </c>
      <c r="AH34" s="8">
        <f t="shared" si="9"/>
        <v>21.839999999999996</v>
      </c>
      <c r="AI34" s="8">
        <f t="shared" si="6"/>
        <v>1576.9207999999994</v>
      </c>
    </row>
    <row r="35" spans="1:36" x14ac:dyDescent="0.2">
      <c r="A35">
        <v>134</v>
      </c>
      <c r="B35" t="s">
        <v>19</v>
      </c>
      <c r="C35" s="1">
        <v>44936</v>
      </c>
      <c r="K35" s="1">
        <v>44959</v>
      </c>
      <c r="L35">
        <v>1346.5</v>
      </c>
      <c r="M35">
        <v>1955.5</v>
      </c>
      <c r="N35">
        <f>M35-L35</f>
        <v>609</v>
      </c>
      <c r="O35">
        <v>2439</v>
      </c>
      <c r="P35">
        <v>856.7</v>
      </c>
      <c r="Q35">
        <f>O35-P35</f>
        <v>1582.3</v>
      </c>
      <c r="R35">
        <v>222.2</v>
      </c>
      <c r="S35" s="1">
        <v>44964</v>
      </c>
      <c r="T35">
        <v>4.0576999999999996</v>
      </c>
      <c r="U35" s="1">
        <v>44970</v>
      </c>
      <c r="V35" s="7">
        <f t="shared" si="0"/>
        <v>34</v>
      </c>
      <c r="W35" s="7">
        <f t="shared" si="1"/>
        <v>11</v>
      </c>
      <c r="X35">
        <v>3.0958999999999999</v>
      </c>
      <c r="Z35" s="7">
        <v>70.38</v>
      </c>
      <c r="AA35" s="7">
        <v>70.819999999999993</v>
      </c>
      <c r="AB35" s="7">
        <v>75.099999999999994</v>
      </c>
      <c r="AC35" s="8">
        <f t="shared" ref="AC35:AC38" si="14">AVERAGE(Z35:AB35)</f>
        <v>72.099999999999994</v>
      </c>
      <c r="AD35" s="7">
        <v>13.33</v>
      </c>
      <c r="AE35" s="7">
        <v>13.33</v>
      </c>
      <c r="AF35" s="7">
        <v>12.49</v>
      </c>
      <c r="AG35" s="7">
        <f t="shared" ref="AG35:AG38" si="15">AVERAGE(AD35:AF35)</f>
        <v>13.049999999999999</v>
      </c>
      <c r="AH35" s="8">
        <f t="shared" si="9"/>
        <v>21.950000000000003</v>
      </c>
      <c r="AI35" s="8">
        <f t="shared" si="6"/>
        <v>1582.595</v>
      </c>
      <c r="AJ35" t="s">
        <v>77</v>
      </c>
    </row>
    <row r="36" spans="1:36" x14ac:dyDescent="0.2">
      <c r="A36">
        <v>135</v>
      </c>
      <c r="B36" t="s">
        <v>19</v>
      </c>
      <c r="C36" s="1">
        <v>44936</v>
      </c>
      <c r="K36" s="1">
        <v>44960</v>
      </c>
      <c r="S36" s="1">
        <v>44965</v>
      </c>
      <c r="T36">
        <v>2.5566</v>
      </c>
      <c r="U36" s="1">
        <v>44973</v>
      </c>
      <c r="V36" s="7">
        <f t="shared" si="0"/>
        <v>37</v>
      </c>
      <c r="W36" s="7">
        <f t="shared" si="1"/>
        <v>13</v>
      </c>
      <c r="X36">
        <v>2.6977000000000002</v>
      </c>
      <c r="Z36" s="7"/>
      <c r="AA36" s="7"/>
      <c r="AB36" s="7"/>
      <c r="AC36" s="8"/>
      <c r="AD36" s="7"/>
      <c r="AE36" s="7"/>
      <c r="AF36" s="7"/>
      <c r="AG36" s="7"/>
      <c r="AH36" s="8"/>
      <c r="AI36" s="8">
        <f t="shared" si="6"/>
        <v>0</v>
      </c>
      <c r="AJ36" t="s">
        <v>90</v>
      </c>
    </row>
    <row r="37" spans="1:36" x14ac:dyDescent="0.2">
      <c r="A37">
        <v>136</v>
      </c>
      <c r="B37" t="s">
        <v>19</v>
      </c>
      <c r="C37" s="1">
        <v>44936</v>
      </c>
      <c r="K37" s="1">
        <v>44961</v>
      </c>
      <c r="S37" s="1">
        <v>44966</v>
      </c>
      <c r="T37">
        <v>3.2183000000000002</v>
      </c>
      <c r="U37" s="1">
        <v>44973</v>
      </c>
      <c r="V37" s="7">
        <f t="shared" ref="V37:V48" si="16">U37-C37</f>
        <v>37</v>
      </c>
      <c r="W37" s="7">
        <f t="shared" ref="W37:W48" si="17">U37-K37</f>
        <v>12</v>
      </c>
      <c r="X37">
        <v>3.1408</v>
      </c>
      <c r="Z37" s="7">
        <v>60.21</v>
      </c>
      <c r="AA37" s="7">
        <v>59.84</v>
      </c>
      <c r="AB37" s="7">
        <v>69.290000000000006</v>
      </c>
      <c r="AC37" s="8">
        <f t="shared" si="14"/>
        <v>63.113333333333344</v>
      </c>
      <c r="AD37" s="7">
        <v>14.03</v>
      </c>
      <c r="AE37" s="7">
        <v>13.78</v>
      </c>
      <c r="AF37" s="7">
        <v>13.45</v>
      </c>
      <c r="AG37" s="7">
        <f t="shared" si="15"/>
        <v>13.753333333333332</v>
      </c>
      <c r="AH37" s="8">
        <f t="shared" si="9"/>
        <v>21.24666666666667</v>
      </c>
      <c r="AI37" s="8">
        <f t="shared" si="6"/>
        <v>1340.9479555555561</v>
      </c>
      <c r="AJ37" t="s">
        <v>78</v>
      </c>
    </row>
    <row r="38" spans="1:36" x14ac:dyDescent="0.2">
      <c r="A38">
        <v>137</v>
      </c>
      <c r="B38" t="s">
        <v>19</v>
      </c>
      <c r="C38" s="1">
        <v>44936</v>
      </c>
      <c r="K38" s="1">
        <v>44966</v>
      </c>
      <c r="S38" s="1">
        <v>44971</v>
      </c>
      <c r="T38">
        <v>2.3563999999999998</v>
      </c>
      <c r="U38" s="1">
        <v>44980</v>
      </c>
      <c r="V38" s="7">
        <f t="shared" si="16"/>
        <v>44</v>
      </c>
      <c r="W38" s="7">
        <f t="shared" si="17"/>
        <v>14</v>
      </c>
      <c r="X38">
        <v>2.7776000000000001</v>
      </c>
      <c r="Z38" s="7">
        <v>80.37</v>
      </c>
      <c r="AA38" s="7">
        <v>81.52</v>
      </c>
      <c r="AB38" s="7">
        <v>86.84</v>
      </c>
      <c r="AC38" s="8">
        <f t="shared" si="14"/>
        <v>82.91</v>
      </c>
      <c r="AD38" s="7">
        <v>10.36</v>
      </c>
      <c r="AE38" s="7">
        <v>10.53</v>
      </c>
      <c r="AF38" s="7">
        <v>9.82</v>
      </c>
      <c r="AG38" s="7">
        <f t="shared" si="15"/>
        <v>10.236666666666666</v>
      </c>
      <c r="AH38" s="8">
        <f t="shared" si="9"/>
        <v>24.763333333333335</v>
      </c>
      <c r="AI38" s="8">
        <f t="shared" si="6"/>
        <v>2053.1279666666669</v>
      </c>
      <c r="AJ38" t="s">
        <v>72</v>
      </c>
    </row>
    <row r="39" spans="1:36" x14ac:dyDescent="0.2">
      <c r="A39">
        <v>138</v>
      </c>
      <c r="B39" t="s">
        <v>19</v>
      </c>
      <c r="C39" s="1">
        <v>44936</v>
      </c>
      <c r="K39" s="1">
        <v>44960</v>
      </c>
      <c r="S39" s="1">
        <v>44965</v>
      </c>
      <c r="T39">
        <v>3.0566</v>
      </c>
      <c r="U39" s="6">
        <v>44973</v>
      </c>
      <c r="V39" s="7">
        <f t="shared" si="16"/>
        <v>37</v>
      </c>
      <c r="W39" s="7">
        <f t="shared" si="17"/>
        <v>13</v>
      </c>
      <c r="X39">
        <v>3.1825999999999999</v>
      </c>
      <c r="Z39" s="7">
        <v>76.069999999999993</v>
      </c>
      <c r="AA39" s="7">
        <v>76.64</v>
      </c>
      <c r="AB39" s="7">
        <v>81.849999999999994</v>
      </c>
      <c r="AC39" s="8">
        <f>AVERAGE(Z39:AB39)</f>
        <v>78.186666666666653</v>
      </c>
      <c r="AD39" s="7">
        <v>11.99</v>
      </c>
      <c r="AE39" s="7">
        <v>12.23</v>
      </c>
      <c r="AF39" s="7">
        <v>11.48</v>
      </c>
      <c r="AG39" s="7">
        <f>AVERAGE(AD39:AF39)</f>
        <v>11.9</v>
      </c>
      <c r="AH39" s="8">
        <f t="shared" si="9"/>
        <v>23.1</v>
      </c>
      <c r="AI39" s="8">
        <f t="shared" si="6"/>
        <v>1806.1119999999999</v>
      </c>
      <c r="AJ39" t="s">
        <v>79</v>
      </c>
    </row>
    <row r="40" spans="1:36" x14ac:dyDescent="0.2">
      <c r="A40" t="s">
        <v>24</v>
      </c>
      <c r="B40" t="s">
        <v>19</v>
      </c>
      <c r="C40" s="1">
        <v>44936</v>
      </c>
      <c r="K40" s="1">
        <v>44959</v>
      </c>
      <c r="S40" s="1">
        <v>44964</v>
      </c>
      <c r="T40">
        <v>2.3521000000000001</v>
      </c>
      <c r="U40" s="1">
        <v>44971</v>
      </c>
      <c r="V40" s="7">
        <f t="shared" si="16"/>
        <v>35</v>
      </c>
      <c r="W40" s="7">
        <f t="shared" si="17"/>
        <v>12</v>
      </c>
      <c r="X40">
        <v>2.3227000000000002</v>
      </c>
      <c r="Z40" s="7">
        <v>63.04</v>
      </c>
      <c r="AA40" s="7">
        <v>63.72</v>
      </c>
      <c r="AB40" s="7">
        <v>67.62</v>
      </c>
      <c r="AC40" s="8">
        <f>AVERAGE(Z40:AB40)</f>
        <v>64.793333333333337</v>
      </c>
      <c r="AD40" s="7">
        <v>14.04</v>
      </c>
      <c r="AE40" s="7">
        <v>13.97</v>
      </c>
      <c r="AF40" s="7">
        <v>13.13</v>
      </c>
      <c r="AG40" s="7">
        <f>AVERAGE(AD40:AF40)</f>
        <v>13.713333333333333</v>
      </c>
      <c r="AH40" s="8">
        <f t="shared" si="9"/>
        <v>21.286666666666669</v>
      </c>
      <c r="AI40" s="8">
        <f t="shared" si="6"/>
        <v>1379.2340888888891</v>
      </c>
      <c r="AJ40" t="s">
        <v>78</v>
      </c>
    </row>
    <row r="41" spans="1:36" x14ac:dyDescent="0.2">
      <c r="A41" t="s">
        <v>25</v>
      </c>
      <c r="B41" t="s">
        <v>19</v>
      </c>
      <c r="C41" s="1">
        <v>44936</v>
      </c>
      <c r="K41" s="1">
        <v>44960</v>
      </c>
      <c r="S41" s="1">
        <v>44965</v>
      </c>
      <c r="T41">
        <v>3.3256000000000001</v>
      </c>
      <c r="U41" s="1">
        <v>44974</v>
      </c>
      <c r="V41" s="7">
        <f t="shared" si="16"/>
        <v>38</v>
      </c>
      <c r="W41" s="7">
        <f t="shared" si="17"/>
        <v>14</v>
      </c>
      <c r="X41">
        <v>3.1705000000000001</v>
      </c>
      <c r="Z41" s="7">
        <v>71.52</v>
      </c>
      <c r="AA41" s="7">
        <v>71.819999999999993</v>
      </c>
      <c r="AB41" s="7">
        <v>74.95</v>
      </c>
      <c r="AC41" s="8">
        <f t="shared" ref="AC41:AC82" si="18">AVERAGE(Z41:AB41)</f>
        <v>72.763333333333321</v>
      </c>
      <c r="AD41" s="7">
        <v>14.67</v>
      </c>
      <c r="AE41" s="7">
        <v>14.75</v>
      </c>
      <c r="AF41" s="7">
        <v>13.74</v>
      </c>
      <c r="AG41" s="7">
        <f t="shared" ref="AG41:AG82" si="19">AVERAGE(AD41:AF41)</f>
        <v>14.386666666666668</v>
      </c>
      <c r="AH41" s="8">
        <f t="shared" si="9"/>
        <v>20.61333333333333</v>
      </c>
      <c r="AI41" s="8">
        <f t="shared" si="6"/>
        <v>1499.8948444444438</v>
      </c>
    </row>
    <row r="42" spans="1:36" x14ac:dyDescent="0.2">
      <c r="A42">
        <v>140</v>
      </c>
      <c r="B42" t="s">
        <v>19</v>
      </c>
      <c r="C42" s="1">
        <v>44936</v>
      </c>
      <c r="K42" s="1">
        <v>44962</v>
      </c>
      <c r="S42" s="1">
        <v>44967</v>
      </c>
      <c r="T42">
        <v>2.4866999999999999</v>
      </c>
      <c r="U42" s="1">
        <v>44977</v>
      </c>
      <c r="V42" s="7">
        <f t="shared" si="16"/>
        <v>41</v>
      </c>
      <c r="W42" s="7">
        <f t="shared" si="17"/>
        <v>15</v>
      </c>
      <c r="X42">
        <v>2.3552</v>
      </c>
      <c r="Z42" s="7">
        <v>74.53</v>
      </c>
      <c r="AA42" s="7">
        <v>75.41</v>
      </c>
      <c r="AB42" s="7">
        <v>80.040000000000006</v>
      </c>
      <c r="AC42" s="8">
        <f t="shared" si="18"/>
        <v>76.660000000000011</v>
      </c>
      <c r="AD42" s="7">
        <v>11.63</v>
      </c>
      <c r="AE42" s="7">
        <v>11.81</v>
      </c>
      <c r="AF42" s="7">
        <v>10.82</v>
      </c>
      <c r="AG42" s="7">
        <f t="shared" si="19"/>
        <v>11.420000000000002</v>
      </c>
      <c r="AH42" s="8">
        <f t="shared" si="9"/>
        <v>23.58</v>
      </c>
      <c r="AI42" s="8">
        <f t="shared" si="6"/>
        <v>1807.6428000000001</v>
      </c>
    </row>
    <row r="43" spans="1:36" x14ac:dyDescent="0.2">
      <c r="A43">
        <v>141</v>
      </c>
      <c r="B43" t="s">
        <v>19</v>
      </c>
      <c r="C43" s="1">
        <v>44936</v>
      </c>
      <c r="K43" s="1">
        <v>44962</v>
      </c>
      <c r="S43" s="1">
        <v>44967</v>
      </c>
      <c r="T43">
        <v>3.1305000000000001</v>
      </c>
      <c r="V43" s="7"/>
      <c r="W43" s="7"/>
      <c r="Y43" t="s">
        <v>101</v>
      </c>
      <c r="Z43" s="7">
        <v>75.91</v>
      </c>
      <c r="AA43" s="7">
        <v>77.430000000000007</v>
      </c>
      <c r="AB43" s="7">
        <v>82.9</v>
      </c>
      <c r="AC43" s="8">
        <f t="shared" si="18"/>
        <v>78.74666666666667</v>
      </c>
      <c r="AD43" s="7">
        <v>13.46</v>
      </c>
      <c r="AE43" s="7">
        <v>13.48</v>
      </c>
      <c r="AF43" s="7">
        <v>12.38</v>
      </c>
      <c r="AG43" s="7">
        <f t="shared" si="19"/>
        <v>13.106666666666667</v>
      </c>
      <c r="AH43" s="8">
        <f t="shared" si="9"/>
        <v>21.893333333333331</v>
      </c>
      <c r="AI43" s="8">
        <f t="shared" si="6"/>
        <v>1724.0270222222221</v>
      </c>
    </row>
    <row r="44" spans="1:36" x14ac:dyDescent="0.2">
      <c r="A44">
        <v>142</v>
      </c>
      <c r="B44" t="s">
        <v>19</v>
      </c>
      <c r="C44" s="1">
        <v>44936</v>
      </c>
      <c r="K44" s="1">
        <v>44960</v>
      </c>
      <c r="S44" s="1">
        <v>44965</v>
      </c>
      <c r="T44">
        <v>2.2806000000000002</v>
      </c>
      <c r="U44" s="6">
        <v>44973</v>
      </c>
      <c r="V44" s="7">
        <f t="shared" si="16"/>
        <v>37</v>
      </c>
      <c r="W44" s="7">
        <f t="shared" si="17"/>
        <v>13</v>
      </c>
      <c r="X44">
        <v>2.2227999999999999</v>
      </c>
      <c r="Z44" s="7">
        <v>69.47</v>
      </c>
      <c r="AA44" s="7">
        <v>70.540000000000006</v>
      </c>
      <c r="AB44" s="7">
        <v>75</v>
      </c>
      <c r="AC44" s="8">
        <f t="shared" si="18"/>
        <v>71.67</v>
      </c>
      <c r="AD44" s="7">
        <v>13.08</v>
      </c>
      <c r="AE44" s="7">
        <v>13.24</v>
      </c>
      <c r="AF44" s="7">
        <v>12.35</v>
      </c>
      <c r="AG44" s="7">
        <f t="shared" si="19"/>
        <v>12.89</v>
      </c>
      <c r="AH44" s="8">
        <f t="shared" si="9"/>
        <v>22.11</v>
      </c>
      <c r="AI44" s="8">
        <f t="shared" si="6"/>
        <v>1584.6237000000001</v>
      </c>
    </row>
    <row r="45" spans="1:36" x14ac:dyDescent="0.2">
      <c r="A45">
        <v>143</v>
      </c>
      <c r="B45" t="s">
        <v>19</v>
      </c>
      <c r="C45" s="1">
        <v>44936</v>
      </c>
      <c r="K45" s="1">
        <v>44962</v>
      </c>
      <c r="S45" s="6">
        <v>44967</v>
      </c>
      <c r="T45">
        <v>2.5377999999999998</v>
      </c>
      <c r="U45" s="1">
        <v>44974</v>
      </c>
      <c r="V45" s="7">
        <f t="shared" si="16"/>
        <v>38</v>
      </c>
      <c r="W45" s="7">
        <f t="shared" si="17"/>
        <v>12</v>
      </c>
      <c r="X45">
        <v>2.5573000000000001</v>
      </c>
      <c r="Z45" s="7">
        <v>73.06</v>
      </c>
      <c r="AA45" s="7">
        <v>74.010000000000005</v>
      </c>
      <c r="AB45" s="7">
        <v>77.599999999999994</v>
      </c>
      <c r="AC45" s="8">
        <f t="shared" si="18"/>
        <v>74.89</v>
      </c>
      <c r="AD45" s="7">
        <v>13.2</v>
      </c>
      <c r="AE45" s="7">
        <v>13.26</v>
      </c>
      <c r="AF45" s="7">
        <v>12.04</v>
      </c>
      <c r="AG45" s="7">
        <f t="shared" si="19"/>
        <v>12.833333333333334</v>
      </c>
      <c r="AH45" s="8">
        <f t="shared" si="9"/>
        <v>22.166666666666664</v>
      </c>
      <c r="AI45" s="8">
        <f t="shared" si="6"/>
        <v>1660.0616666666665</v>
      </c>
    </row>
    <row r="46" spans="1:36" x14ac:dyDescent="0.2">
      <c r="A46">
        <v>144</v>
      </c>
      <c r="B46" t="s">
        <v>19</v>
      </c>
      <c r="C46" s="1">
        <v>44936</v>
      </c>
      <c r="K46" s="1">
        <v>44962</v>
      </c>
      <c r="S46" s="6">
        <v>44967</v>
      </c>
      <c r="T46">
        <v>1.8</v>
      </c>
      <c r="U46" s="1">
        <v>44974</v>
      </c>
      <c r="V46" s="7">
        <f t="shared" si="16"/>
        <v>38</v>
      </c>
      <c r="W46" s="7">
        <f t="shared" si="17"/>
        <v>12</v>
      </c>
      <c r="X46">
        <v>2.1701000000000001</v>
      </c>
      <c r="Z46" s="7">
        <v>50.98</v>
      </c>
      <c r="AA46" s="7">
        <v>52.31</v>
      </c>
      <c r="AB46" s="7">
        <v>59.09</v>
      </c>
      <c r="AC46" s="8">
        <f t="shared" si="18"/>
        <v>54.126666666666665</v>
      </c>
      <c r="AD46" s="7">
        <v>16.21</v>
      </c>
      <c r="AE46" s="7">
        <v>16.100000000000001</v>
      </c>
      <c r="AF46" s="7">
        <v>14.97</v>
      </c>
      <c r="AG46" s="7">
        <f t="shared" si="19"/>
        <v>15.76</v>
      </c>
      <c r="AH46" s="8">
        <f t="shared" si="9"/>
        <v>19.240000000000002</v>
      </c>
      <c r="AI46" s="8">
        <f t="shared" si="6"/>
        <v>1041.3970666666667</v>
      </c>
    </row>
    <row r="47" spans="1:36" x14ac:dyDescent="0.2">
      <c r="A47">
        <v>145</v>
      </c>
      <c r="B47" t="s">
        <v>19</v>
      </c>
      <c r="C47" s="1">
        <v>44936</v>
      </c>
      <c r="K47" s="1">
        <v>44963</v>
      </c>
      <c r="S47" s="6">
        <v>44967</v>
      </c>
      <c r="T47">
        <v>2.8700999999999999</v>
      </c>
      <c r="U47" s="1">
        <v>44975</v>
      </c>
      <c r="V47" s="7">
        <f t="shared" si="16"/>
        <v>39</v>
      </c>
      <c r="W47" s="7">
        <f t="shared" si="17"/>
        <v>12</v>
      </c>
      <c r="X47">
        <v>2.9337</v>
      </c>
      <c r="Y47" t="s">
        <v>51</v>
      </c>
      <c r="Z47" s="7">
        <v>68.94</v>
      </c>
      <c r="AA47" s="7">
        <v>69.92</v>
      </c>
      <c r="AB47" s="7">
        <v>75.11</v>
      </c>
      <c r="AC47" s="8">
        <f t="shared" si="18"/>
        <v>71.323333333333338</v>
      </c>
      <c r="AD47" s="7">
        <v>11.99</v>
      </c>
      <c r="AE47" s="7">
        <v>11.74</v>
      </c>
      <c r="AF47" s="7">
        <v>10.54</v>
      </c>
      <c r="AG47" s="7">
        <f t="shared" si="19"/>
        <v>11.423333333333332</v>
      </c>
      <c r="AH47" s="8">
        <f t="shared" si="9"/>
        <v>23.576666666666668</v>
      </c>
      <c r="AI47" s="8">
        <f t="shared" si="6"/>
        <v>1681.5664555555556</v>
      </c>
      <c r="AJ47" t="s">
        <v>78</v>
      </c>
    </row>
    <row r="48" spans="1:36" x14ac:dyDescent="0.2">
      <c r="A48">
        <v>146</v>
      </c>
      <c r="B48" t="s">
        <v>19</v>
      </c>
      <c r="C48" s="1">
        <v>44936</v>
      </c>
      <c r="K48" s="1">
        <v>44964</v>
      </c>
      <c r="S48" s="1">
        <v>44969</v>
      </c>
      <c r="T48">
        <v>2.8231000000000002</v>
      </c>
      <c r="U48" s="1">
        <v>44976</v>
      </c>
      <c r="V48" s="7">
        <f t="shared" si="16"/>
        <v>40</v>
      </c>
      <c r="W48" s="7">
        <f t="shared" si="17"/>
        <v>12</v>
      </c>
      <c r="X48">
        <v>2.5575999999999999</v>
      </c>
      <c r="Z48" s="7">
        <v>60.98</v>
      </c>
      <c r="AA48" s="7">
        <v>61.57</v>
      </c>
      <c r="AB48" s="7">
        <v>67.819999999999993</v>
      </c>
      <c r="AC48" s="8">
        <f t="shared" si="18"/>
        <v>63.456666666666671</v>
      </c>
      <c r="AD48" s="7">
        <v>14.63</v>
      </c>
      <c r="AE48" s="7">
        <v>14.64</v>
      </c>
      <c r="AF48" s="7">
        <v>13.92</v>
      </c>
      <c r="AG48" s="7">
        <f t="shared" si="19"/>
        <v>14.396666666666668</v>
      </c>
      <c r="AH48" s="8">
        <f t="shared" si="9"/>
        <v>20.603333333333332</v>
      </c>
      <c r="AI48" s="8">
        <f t="shared" si="6"/>
        <v>1307.4188555555556</v>
      </c>
      <c r="AJ48" t="s">
        <v>79</v>
      </c>
    </row>
    <row r="49" spans="1:36" x14ac:dyDescent="0.2">
      <c r="A49">
        <v>147</v>
      </c>
      <c r="B49" t="s">
        <v>19</v>
      </c>
      <c r="C49" s="1">
        <v>44936</v>
      </c>
      <c r="V49" s="7"/>
      <c r="W49" s="7"/>
      <c r="Y49" t="s">
        <v>50</v>
      </c>
      <c r="Z49" s="7"/>
      <c r="AA49" s="7"/>
      <c r="AB49" s="7"/>
      <c r="AC49" s="8"/>
      <c r="AD49" s="7"/>
      <c r="AE49" s="7"/>
      <c r="AF49" s="7"/>
      <c r="AG49" s="7"/>
      <c r="AH49" s="8"/>
      <c r="AI49" s="8">
        <f t="shared" si="6"/>
        <v>0</v>
      </c>
    </row>
    <row r="50" spans="1:36" x14ac:dyDescent="0.2">
      <c r="A50">
        <v>148</v>
      </c>
      <c r="B50" t="s">
        <v>19</v>
      </c>
      <c r="C50" s="1">
        <v>44936</v>
      </c>
      <c r="K50" s="1">
        <v>44959</v>
      </c>
      <c r="L50">
        <v>1236.8</v>
      </c>
      <c r="M50">
        <v>1782</v>
      </c>
      <c r="N50">
        <f>M50-L50</f>
        <v>545.20000000000005</v>
      </c>
      <c r="O50">
        <v>2920.2</v>
      </c>
      <c r="P50">
        <v>1316</v>
      </c>
      <c r="Q50">
        <f>O50-P50</f>
        <v>1604.1999999999998</v>
      </c>
      <c r="R50">
        <v>328.8</v>
      </c>
      <c r="S50" s="1">
        <v>44964</v>
      </c>
      <c r="T50">
        <v>4.0030000000000001</v>
      </c>
      <c r="U50" s="1">
        <v>44968</v>
      </c>
      <c r="V50" s="7">
        <f t="shared" si="0"/>
        <v>32</v>
      </c>
      <c r="W50" s="7">
        <f t="shared" si="1"/>
        <v>9</v>
      </c>
      <c r="X50">
        <v>2.8570000000000002</v>
      </c>
      <c r="Z50" s="7">
        <v>69.13</v>
      </c>
      <c r="AA50" s="7">
        <v>69.650000000000006</v>
      </c>
      <c r="AB50" s="7">
        <v>74.17</v>
      </c>
      <c r="AC50" s="8">
        <f t="shared" si="18"/>
        <v>70.983333333333334</v>
      </c>
      <c r="AD50" s="7">
        <v>12.18</v>
      </c>
      <c r="AE50" s="7">
        <v>12.13</v>
      </c>
      <c r="AF50" s="7">
        <v>11.29</v>
      </c>
      <c r="AG50" s="7">
        <f t="shared" si="19"/>
        <v>11.866666666666667</v>
      </c>
      <c r="AH50" s="8">
        <f t="shared" si="9"/>
        <v>23.133333333333333</v>
      </c>
      <c r="AI50" s="8">
        <f t="shared" si="6"/>
        <v>1642.0811111111111</v>
      </c>
    </row>
    <row r="51" spans="1:36" x14ac:dyDescent="0.2">
      <c r="A51">
        <v>149</v>
      </c>
      <c r="B51" t="s">
        <v>19</v>
      </c>
      <c r="C51" s="1">
        <v>44937</v>
      </c>
      <c r="K51" s="1">
        <v>44959</v>
      </c>
      <c r="L51">
        <v>1241.5999999999999</v>
      </c>
      <c r="M51">
        <v>1837.5</v>
      </c>
      <c r="N51">
        <f>M51-L51</f>
        <v>595.90000000000009</v>
      </c>
      <c r="O51">
        <v>2471.9</v>
      </c>
      <c r="P51">
        <v>847.1</v>
      </c>
      <c r="Q51">
        <f>O51-P51</f>
        <v>1624.8000000000002</v>
      </c>
      <c r="R51">
        <v>214.2</v>
      </c>
      <c r="S51" s="1">
        <v>44964</v>
      </c>
      <c r="T51">
        <v>3.7515000000000001</v>
      </c>
      <c r="U51" s="1">
        <v>44969</v>
      </c>
      <c r="V51" s="7">
        <f t="shared" si="0"/>
        <v>32</v>
      </c>
      <c r="W51" s="7">
        <f t="shared" si="1"/>
        <v>10</v>
      </c>
      <c r="X51">
        <v>2.6139999999999999</v>
      </c>
      <c r="Z51" s="7">
        <v>78.59</v>
      </c>
      <c r="AA51" s="7">
        <v>78.73</v>
      </c>
      <c r="AB51" s="7">
        <v>81.33</v>
      </c>
      <c r="AC51" s="8">
        <f t="shared" si="18"/>
        <v>79.55</v>
      </c>
      <c r="AD51" s="7">
        <v>14.59</v>
      </c>
      <c r="AE51" s="7">
        <v>14.6</v>
      </c>
      <c r="AF51" s="7">
        <v>13.32</v>
      </c>
      <c r="AG51" s="7">
        <f t="shared" si="19"/>
        <v>14.17</v>
      </c>
      <c r="AH51" s="8">
        <f t="shared" si="9"/>
        <v>20.83</v>
      </c>
      <c r="AI51" s="8">
        <f t="shared" si="6"/>
        <v>1657.0264999999997</v>
      </c>
    </row>
    <row r="52" spans="1:36" x14ac:dyDescent="0.2">
      <c r="A52">
        <v>150</v>
      </c>
      <c r="B52" t="s">
        <v>19</v>
      </c>
      <c r="C52" s="1">
        <v>44937</v>
      </c>
      <c r="K52" s="1">
        <v>44959</v>
      </c>
      <c r="S52" s="1">
        <v>44964</v>
      </c>
      <c r="T52">
        <v>2.3755000000000002</v>
      </c>
      <c r="U52" s="1">
        <v>44972</v>
      </c>
      <c r="V52" s="7">
        <f t="shared" si="0"/>
        <v>35</v>
      </c>
      <c r="W52" s="7">
        <f t="shared" si="1"/>
        <v>13</v>
      </c>
      <c r="X52">
        <v>2.1427</v>
      </c>
      <c r="Z52" s="7">
        <v>78.790000000000006</v>
      </c>
      <c r="AA52" s="7">
        <v>79.08</v>
      </c>
      <c r="AB52" s="7">
        <v>81.709999999999994</v>
      </c>
      <c r="AC52" s="8">
        <f t="shared" si="18"/>
        <v>79.86</v>
      </c>
      <c r="AD52" s="7">
        <v>13.32</v>
      </c>
      <c r="AE52" s="7">
        <v>13.44</v>
      </c>
      <c r="AF52" s="7">
        <v>12.11</v>
      </c>
      <c r="AG52" s="7">
        <f t="shared" si="19"/>
        <v>12.956666666666665</v>
      </c>
      <c r="AH52" s="8">
        <f t="shared" si="9"/>
        <v>22.043333333333337</v>
      </c>
      <c r="AI52" s="8">
        <f t="shared" si="6"/>
        <v>1760.3806000000002</v>
      </c>
    </row>
    <row r="53" spans="1:36" x14ac:dyDescent="0.2">
      <c r="A53">
        <v>151</v>
      </c>
      <c r="B53" t="s">
        <v>19</v>
      </c>
      <c r="C53" s="1">
        <v>44937</v>
      </c>
      <c r="K53" s="1">
        <v>44960</v>
      </c>
      <c r="S53" s="1">
        <v>44965</v>
      </c>
      <c r="T53">
        <v>2.7747000000000002</v>
      </c>
      <c r="U53" s="1">
        <v>44971</v>
      </c>
      <c r="V53" s="7">
        <f t="shared" si="0"/>
        <v>34</v>
      </c>
      <c r="W53" s="7">
        <f t="shared" si="1"/>
        <v>11</v>
      </c>
      <c r="X53">
        <v>2.7502</v>
      </c>
      <c r="Z53" s="7">
        <v>82.88</v>
      </c>
      <c r="AA53" s="7">
        <v>83.29</v>
      </c>
      <c r="AB53" s="7">
        <v>87.49</v>
      </c>
      <c r="AC53" s="8">
        <f t="shared" si="18"/>
        <v>84.553333333333342</v>
      </c>
      <c r="AD53" s="7">
        <v>13.5</v>
      </c>
      <c r="AE53" s="7">
        <v>13.62</v>
      </c>
      <c r="AF53" s="7">
        <v>12.47</v>
      </c>
      <c r="AG53" s="7">
        <f t="shared" si="19"/>
        <v>13.196666666666665</v>
      </c>
      <c r="AH53" s="8">
        <f t="shared" si="9"/>
        <v>21.803333333333335</v>
      </c>
      <c r="AI53" s="8">
        <f t="shared" si="6"/>
        <v>1843.5445111111114</v>
      </c>
      <c r="AJ53" t="s">
        <v>78</v>
      </c>
    </row>
    <row r="54" spans="1:36" x14ac:dyDescent="0.2">
      <c r="A54">
        <v>152</v>
      </c>
      <c r="B54" t="s">
        <v>19</v>
      </c>
      <c r="C54" s="1">
        <v>44937</v>
      </c>
      <c r="K54" s="1">
        <v>44960</v>
      </c>
      <c r="S54" s="1">
        <v>44965</v>
      </c>
      <c r="T54">
        <v>2.0908000000000002</v>
      </c>
      <c r="U54" s="1">
        <v>44974</v>
      </c>
      <c r="V54" s="7">
        <f t="shared" si="0"/>
        <v>37</v>
      </c>
      <c r="W54" s="7">
        <f t="shared" si="1"/>
        <v>14</v>
      </c>
      <c r="X54">
        <v>2.2557</v>
      </c>
      <c r="Z54" s="7">
        <v>74.81</v>
      </c>
      <c r="AA54" s="7">
        <v>75.59</v>
      </c>
      <c r="AB54" s="7">
        <v>79.2</v>
      </c>
      <c r="AC54" s="8">
        <f t="shared" si="18"/>
        <v>76.533333333333346</v>
      </c>
      <c r="AD54" s="7">
        <v>11.33</v>
      </c>
      <c r="AE54" s="7">
        <v>11.6</v>
      </c>
      <c r="AF54" s="7">
        <v>10.85</v>
      </c>
      <c r="AG54" s="7">
        <f t="shared" si="19"/>
        <v>11.26</v>
      </c>
      <c r="AH54" s="8">
        <f t="shared" si="9"/>
        <v>23.740000000000002</v>
      </c>
      <c r="AI54" s="8">
        <f t="shared" si="6"/>
        <v>1816.9013333333337</v>
      </c>
    </row>
    <row r="55" spans="1:36" x14ac:dyDescent="0.2">
      <c r="A55">
        <v>153</v>
      </c>
      <c r="B55" t="s">
        <v>19</v>
      </c>
      <c r="C55" s="1">
        <v>44937</v>
      </c>
      <c r="K55" s="1">
        <v>44960</v>
      </c>
      <c r="S55" s="1">
        <v>44965</v>
      </c>
      <c r="T55">
        <v>2.4497</v>
      </c>
      <c r="U55" s="1">
        <v>44971</v>
      </c>
      <c r="V55" s="7">
        <f t="shared" si="0"/>
        <v>34</v>
      </c>
      <c r="W55" s="7">
        <f t="shared" si="1"/>
        <v>11</v>
      </c>
      <c r="X55">
        <v>2.4643999999999999</v>
      </c>
      <c r="Z55" s="7">
        <v>67.53</v>
      </c>
      <c r="AA55" s="7">
        <v>68.5</v>
      </c>
      <c r="AB55" s="7">
        <v>73.45</v>
      </c>
      <c r="AC55" s="8">
        <f t="shared" si="18"/>
        <v>69.826666666666668</v>
      </c>
      <c r="AD55" s="7">
        <v>13.63</v>
      </c>
      <c r="AE55" s="7">
        <v>13.76</v>
      </c>
      <c r="AF55" s="7">
        <v>12.86</v>
      </c>
      <c r="AG55" s="7">
        <f t="shared" si="19"/>
        <v>13.416666666666666</v>
      </c>
      <c r="AH55" s="8">
        <f t="shared" si="9"/>
        <v>21.583333333333336</v>
      </c>
      <c r="AI55" s="8">
        <f t="shared" si="6"/>
        <v>1507.0922222222225</v>
      </c>
      <c r="AJ55" t="s">
        <v>78</v>
      </c>
    </row>
    <row r="56" spans="1:36" x14ac:dyDescent="0.2">
      <c r="A56">
        <v>154</v>
      </c>
      <c r="B56" t="s">
        <v>19</v>
      </c>
      <c r="C56" s="1">
        <v>44937</v>
      </c>
      <c r="K56" s="1">
        <v>44961</v>
      </c>
      <c r="L56">
        <v>688.7</v>
      </c>
      <c r="M56">
        <v>933.4</v>
      </c>
      <c r="N56">
        <f t="shared" ref="N56:N58" si="20">M56-L56</f>
        <v>244.69999999999993</v>
      </c>
      <c r="O56">
        <v>2824.3</v>
      </c>
      <c r="P56">
        <v>2087.3000000000002</v>
      </c>
      <c r="Q56">
        <f t="shared" ref="Q56:Q58" si="21">O56-P56</f>
        <v>737</v>
      </c>
      <c r="R56">
        <v>531.79999999999995</v>
      </c>
      <c r="S56" s="1">
        <v>44966</v>
      </c>
      <c r="T56">
        <v>1.7847</v>
      </c>
      <c r="U56" s="1">
        <v>44972</v>
      </c>
      <c r="V56" s="7">
        <f t="shared" ref="V56:V58" si="22">U56-C56</f>
        <v>35</v>
      </c>
      <c r="W56" s="7">
        <f t="shared" ref="W56:W58" si="23">U56-K56</f>
        <v>11</v>
      </c>
      <c r="X56">
        <v>2.0072999999999999</v>
      </c>
      <c r="Z56" s="7">
        <v>67.09</v>
      </c>
      <c r="AA56" s="7">
        <v>67.88</v>
      </c>
      <c r="AB56" s="7">
        <v>73.34</v>
      </c>
      <c r="AC56" s="8">
        <f t="shared" si="18"/>
        <v>69.436666666666667</v>
      </c>
      <c r="AD56" s="7">
        <v>15.37</v>
      </c>
      <c r="AE56" s="7">
        <v>15.36</v>
      </c>
      <c r="AF56" s="7">
        <v>14.07</v>
      </c>
      <c r="AG56" s="7">
        <f t="shared" si="19"/>
        <v>14.933333333333332</v>
      </c>
      <c r="AH56" s="8">
        <f t="shared" si="9"/>
        <v>20.06666666666667</v>
      </c>
      <c r="AI56" s="8">
        <f t="shared" si="6"/>
        <v>1393.3624444444447</v>
      </c>
    </row>
    <row r="57" spans="1:36" x14ac:dyDescent="0.2">
      <c r="A57">
        <v>155</v>
      </c>
      <c r="B57" t="s">
        <v>19</v>
      </c>
      <c r="C57" s="1">
        <v>44937</v>
      </c>
      <c r="K57" s="1">
        <v>44960</v>
      </c>
      <c r="S57" s="1">
        <v>44965</v>
      </c>
      <c r="T57">
        <v>2.6541999999999999</v>
      </c>
      <c r="U57" s="1">
        <v>44973</v>
      </c>
      <c r="V57" s="7">
        <f t="shared" si="22"/>
        <v>36</v>
      </c>
      <c r="W57" s="7">
        <f t="shared" si="23"/>
        <v>13</v>
      </c>
      <c r="X57">
        <v>2.4098000000000002</v>
      </c>
      <c r="Z57" s="7">
        <v>63</v>
      </c>
      <c r="AA57" s="7">
        <v>63.9</v>
      </c>
      <c r="AB57" s="7">
        <v>68.38</v>
      </c>
      <c r="AC57" s="8">
        <f t="shared" si="18"/>
        <v>65.093333333333334</v>
      </c>
      <c r="AD57" s="7">
        <v>15.4</v>
      </c>
      <c r="AE57" s="7">
        <v>15.39</v>
      </c>
      <c r="AF57" s="7">
        <v>14.24</v>
      </c>
      <c r="AG57" s="7">
        <f t="shared" si="19"/>
        <v>15.01</v>
      </c>
      <c r="AH57" s="8">
        <f t="shared" si="9"/>
        <v>19.990000000000002</v>
      </c>
      <c r="AI57" s="8">
        <f t="shared" si="6"/>
        <v>1301.2157333333334</v>
      </c>
    </row>
    <row r="58" spans="1:36" x14ac:dyDescent="0.2">
      <c r="A58">
        <v>156</v>
      </c>
      <c r="B58" t="s">
        <v>19</v>
      </c>
      <c r="C58" s="1">
        <v>44937</v>
      </c>
      <c r="K58" s="1">
        <v>44961</v>
      </c>
      <c r="L58">
        <v>1799</v>
      </c>
      <c r="M58">
        <v>2463.5</v>
      </c>
      <c r="N58">
        <f t="shared" si="20"/>
        <v>664.5</v>
      </c>
      <c r="O58">
        <v>3115.2</v>
      </c>
      <c r="P58">
        <v>1424.4</v>
      </c>
      <c r="Q58">
        <f t="shared" si="21"/>
        <v>1690.7999999999997</v>
      </c>
      <c r="R58">
        <v>339.9</v>
      </c>
      <c r="S58" s="1">
        <v>44966</v>
      </c>
      <c r="T58">
        <v>4.2149999999999999</v>
      </c>
      <c r="U58" s="1">
        <v>44971</v>
      </c>
      <c r="V58" s="7">
        <f t="shared" si="22"/>
        <v>34</v>
      </c>
      <c r="W58" s="7">
        <f t="shared" si="23"/>
        <v>10</v>
      </c>
      <c r="X58">
        <v>3.5236000000000001</v>
      </c>
      <c r="Z58" s="7">
        <v>78.92</v>
      </c>
      <c r="AA58" s="7">
        <v>79.430000000000007</v>
      </c>
      <c r="AB58" s="7">
        <v>82.07</v>
      </c>
      <c r="AC58" s="8">
        <f t="shared" si="18"/>
        <v>80.14</v>
      </c>
      <c r="AD58" s="7">
        <v>11.73</v>
      </c>
      <c r="AE58" s="7">
        <v>12.04</v>
      </c>
      <c r="AF58" s="7">
        <v>10.61</v>
      </c>
      <c r="AG58" s="7">
        <f t="shared" si="19"/>
        <v>11.459999999999999</v>
      </c>
      <c r="AH58" s="8">
        <f t="shared" si="9"/>
        <v>23.54</v>
      </c>
      <c r="AI58" s="8">
        <f t="shared" si="6"/>
        <v>1886.4956</v>
      </c>
    </row>
    <row r="59" spans="1:36" x14ac:dyDescent="0.2">
      <c r="A59">
        <v>157</v>
      </c>
      <c r="B59" t="s">
        <v>19</v>
      </c>
      <c r="C59" s="1">
        <v>44937</v>
      </c>
      <c r="K59" s="1">
        <v>44960</v>
      </c>
      <c r="S59" s="1">
        <v>44965</v>
      </c>
      <c r="T59">
        <v>3.9087000000000001</v>
      </c>
      <c r="U59" s="3">
        <v>44971</v>
      </c>
      <c r="V59" s="7">
        <f t="shared" si="0"/>
        <v>34</v>
      </c>
      <c r="W59" s="7">
        <f t="shared" si="1"/>
        <v>11</v>
      </c>
      <c r="X59">
        <v>3.0230000000000001</v>
      </c>
      <c r="Z59" s="7">
        <v>73.69</v>
      </c>
      <c r="AA59" s="7">
        <v>73.510000000000005</v>
      </c>
      <c r="AB59" s="7">
        <v>77.930000000000007</v>
      </c>
      <c r="AC59" s="8">
        <f t="shared" si="18"/>
        <v>75.043333333333337</v>
      </c>
      <c r="AD59" s="7">
        <v>13.76</v>
      </c>
      <c r="AE59" s="7">
        <v>13.9</v>
      </c>
      <c r="AF59" s="7">
        <v>13.17</v>
      </c>
      <c r="AG59" s="7">
        <f t="shared" si="19"/>
        <v>13.61</v>
      </c>
      <c r="AH59" s="8">
        <f t="shared" si="9"/>
        <v>21.39</v>
      </c>
      <c r="AI59" s="8">
        <f t="shared" si="6"/>
        <v>1605.1769000000002</v>
      </c>
    </row>
    <row r="60" spans="1:36" x14ac:dyDescent="0.2">
      <c r="A60">
        <v>158</v>
      </c>
      <c r="B60" t="s">
        <v>19</v>
      </c>
      <c r="C60" s="1">
        <v>44937</v>
      </c>
      <c r="K60" s="1">
        <v>44960</v>
      </c>
      <c r="S60" s="1">
        <v>44965</v>
      </c>
      <c r="T60">
        <v>2.5215999999999998</v>
      </c>
      <c r="U60" s="3">
        <v>44970</v>
      </c>
      <c r="V60" s="7">
        <f t="shared" si="0"/>
        <v>33</v>
      </c>
      <c r="W60" s="7">
        <f t="shared" si="1"/>
        <v>10</v>
      </c>
      <c r="X60">
        <v>2.1610999999999998</v>
      </c>
      <c r="Z60" s="7">
        <v>67.819999999999993</v>
      </c>
      <c r="AA60" s="7">
        <v>68.52</v>
      </c>
      <c r="AB60" s="7">
        <v>71.37</v>
      </c>
      <c r="AC60" s="8">
        <f t="shared" si="18"/>
        <v>69.236666666666665</v>
      </c>
      <c r="AD60" s="7">
        <v>12.89</v>
      </c>
      <c r="AE60" s="7">
        <v>12.86</v>
      </c>
      <c r="AF60" s="7">
        <v>11.83</v>
      </c>
      <c r="AG60" s="7">
        <f t="shared" si="19"/>
        <v>12.526666666666666</v>
      </c>
      <c r="AH60" s="8">
        <f t="shared" si="9"/>
        <v>22.473333333333336</v>
      </c>
      <c r="AI60" s="8">
        <f t="shared" si="6"/>
        <v>1555.9786888888891</v>
      </c>
      <c r="AJ60" t="s">
        <v>78</v>
      </c>
    </row>
    <row r="61" spans="1:36" x14ac:dyDescent="0.2">
      <c r="A61">
        <v>159</v>
      </c>
      <c r="B61" t="s">
        <v>19</v>
      </c>
      <c r="C61" s="1">
        <v>44937</v>
      </c>
      <c r="K61" s="1">
        <v>44961</v>
      </c>
      <c r="S61" s="1">
        <v>44966</v>
      </c>
      <c r="T61">
        <v>2.7507000000000001</v>
      </c>
      <c r="U61" s="1">
        <v>44974</v>
      </c>
      <c r="V61" s="7">
        <f t="shared" ref="V61" si="24">U61-C61</f>
        <v>37</v>
      </c>
      <c r="W61" s="7">
        <f t="shared" ref="W61" si="25">U61-K61</f>
        <v>13</v>
      </c>
      <c r="X61">
        <v>2.5139</v>
      </c>
      <c r="Z61" s="7">
        <v>82.13</v>
      </c>
      <c r="AA61" s="7">
        <v>82.54</v>
      </c>
      <c r="AB61" s="7">
        <v>84.39</v>
      </c>
      <c r="AC61" s="8">
        <f t="shared" si="18"/>
        <v>83.02</v>
      </c>
      <c r="AD61" s="7">
        <v>14.12</v>
      </c>
      <c r="AE61" s="7">
        <v>14.24</v>
      </c>
      <c r="AF61" s="7">
        <v>12.91</v>
      </c>
      <c r="AG61" s="7">
        <f t="shared" si="19"/>
        <v>13.756666666666666</v>
      </c>
      <c r="AH61" s="8">
        <f t="shared" si="9"/>
        <v>21.243333333333332</v>
      </c>
      <c r="AI61" s="8">
        <f t="shared" si="6"/>
        <v>1763.6215333333332</v>
      </c>
    </row>
    <row r="62" spans="1:36" x14ac:dyDescent="0.2">
      <c r="A62">
        <v>160</v>
      </c>
      <c r="B62" t="s">
        <v>19</v>
      </c>
      <c r="C62" s="1">
        <v>44937</v>
      </c>
      <c r="K62" s="1"/>
      <c r="V62" s="7"/>
      <c r="W62" s="7"/>
      <c r="Y62" t="s">
        <v>50</v>
      </c>
      <c r="Z62" s="7"/>
      <c r="AA62" s="7"/>
      <c r="AB62" s="7"/>
      <c r="AC62" s="8"/>
      <c r="AD62" s="7"/>
      <c r="AE62" s="7"/>
      <c r="AF62" s="7"/>
      <c r="AG62" s="7"/>
      <c r="AH62" s="8"/>
      <c r="AI62" s="8">
        <f t="shared" si="6"/>
        <v>0</v>
      </c>
    </row>
    <row r="63" spans="1:36" x14ac:dyDescent="0.2">
      <c r="A63">
        <v>161</v>
      </c>
      <c r="B63" t="s">
        <v>19</v>
      </c>
      <c r="C63" s="1">
        <v>44937</v>
      </c>
      <c r="K63" s="1">
        <v>44960</v>
      </c>
      <c r="S63" s="1">
        <v>44965</v>
      </c>
      <c r="T63">
        <v>3.2286999999999999</v>
      </c>
      <c r="U63" s="1">
        <v>44971</v>
      </c>
      <c r="V63" s="7">
        <f t="shared" si="0"/>
        <v>34</v>
      </c>
      <c r="W63" s="7">
        <f t="shared" si="1"/>
        <v>11</v>
      </c>
      <c r="X63">
        <v>2.5693000000000001</v>
      </c>
      <c r="Z63" s="7">
        <v>74.75</v>
      </c>
      <c r="AA63" s="7">
        <v>75.37</v>
      </c>
      <c r="AB63" s="7">
        <v>78.58</v>
      </c>
      <c r="AC63" s="8">
        <f t="shared" si="18"/>
        <v>76.233333333333334</v>
      </c>
      <c r="AD63" s="7">
        <v>13.73</v>
      </c>
      <c r="AE63" s="7">
        <v>13.79</v>
      </c>
      <c r="AF63" s="7">
        <v>12.64</v>
      </c>
      <c r="AG63" s="7">
        <f t="shared" si="19"/>
        <v>13.386666666666665</v>
      </c>
      <c r="AH63" s="8">
        <f t="shared" si="9"/>
        <v>21.613333333333337</v>
      </c>
      <c r="AI63" s="8">
        <f t="shared" si="6"/>
        <v>1647.6564444444448</v>
      </c>
      <c r="AJ63" t="s">
        <v>80</v>
      </c>
    </row>
    <row r="64" spans="1:36" x14ac:dyDescent="0.2">
      <c r="A64">
        <v>201</v>
      </c>
      <c r="B64" t="s">
        <v>20</v>
      </c>
      <c r="C64" s="1">
        <v>44935</v>
      </c>
      <c r="D64">
        <v>120.2</v>
      </c>
      <c r="E64">
        <v>185.8</v>
      </c>
      <c r="F64">
        <f>E64-D64</f>
        <v>65.600000000000009</v>
      </c>
      <c r="G64">
        <v>2214.8000000000002</v>
      </c>
      <c r="H64">
        <v>1982.1</v>
      </c>
      <c r="I64">
        <f>G64-H64</f>
        <v>232.70000000000027</v>
      </c>
      <c r="J64">
        <v>507.9</v>
      </c>
      <c r="K64" s="1">
        <v>44960</v>
      </c>
      <c r="S64" s="1">
        <v>44965</v>
      </c>
      <c r="T64">
        <v>2.4777</v>
      </c>
      <c r="U64" s="1">
        <v>44975</v>
      </c>
      <c r="V64" s="7">
        <f t="shared" ref="V64:V123" si="26">U64-C64</f>
        <v>40</v>
      </c>
      <c r="W64" s="7">
        <f t="shared" ref="W64:W123" si="27">U64-K64</f>
        <v>15</v>
      </c>
      <c r="X64">
        <v>2.4131999999999998</v>
      </c>
      <c r="Z64" s="7">
        <v>79.09</v>
      </c>
      <c r="AA64" s="7">
        <v>79.94</v>
      </c>
      <c r="AB64" s="7">
        <v>83.26</v>
      </c>
      <c r="AC64" s="8">
        <f t="shared" si="18"/>
        <v>80.763333333333335</v>
      </c>
      <c r="AD64" s="7">
        <v>11.21</v>
      </c>
      <c r="AE64" s="7">
        <v>11.31</v>
      </c>
      <c r="AF64" s="7">
        <v>10.220000000000001</v>
      </c>
      <c r="AG64" s="7">
        <f t="shared" si="19"/>
        <v>10.913333333333334</v>
      </c>
      <c r="AH64" s="8">
        <f t="shared" si="9"/>
        <v>24.086666666666666</v>
      </c>
      <c r="AI64" s="8">
        <f t="shared" si="6"/>
        <v>1945.3194888888888</v>
      </c>
    </row>
    <row r="65" spans="1:36" x14ac:dyDescent="0.2">
      <c r="A65">
        <v>202</v>
      </c>
      <c r="B65" t="s">
        <v>20</v>
      </c>
      <c r="C65" s="1">
        <v>44935</v>
      </c>
      <c r="D65">
        <v>130.5</v>
      </c>
      <c r="E65">
        <v>195.9</v>
      </c>
      <c r="F65">
        <f t="shared" ref="F65:F78" si="28">E65-D65</f>
        <v>65.400000000000006</v>
      </c>
      <c r="G65">
        <v>2125.4</v>
      </c>
      <c r="H65">
        <v>1836.7</v>
      </c>
      <c r="I65">
        <f t="shared" ref="I65:I78" si="29">G65-H65</f>
        <v>288.70000000000005</v>
      </c>
      <c r="J65">
        <v>464.3</v>
      </c>
      <c r="K65" s="1">
        <v>44959</v>
      </c>
      <c r="L65">
        <v>938.2</v>
      </c>
      <c r="M65">
        <v>1292</v>
      </c>
      <c r="N65">
        <f>M65-L65</f>
        <v>353.79999999999995</v>
      </c>
      <c r="O65">
        <v>2956.3</v>
      </c>
      <c r="P65">
        <v>1938.1</v>
      </c>
      <c r="Q65">
        <f>O65-P65</f>
        <v>1018.2000000000003</v>
      </c>
      <c r="R65">
        <v>498.6</v>
      </c>
      <c r="S65" s="1">
        <v>44964</v>
      </c>
      <c r="T65">
        <v>2.4756</v>
      </c>
      <c r="U65" s="1">
        <v>44971</v>
      </c>
      <c r="V65" s="7">
        <f t="shared" si="26"/>
        <v>36</v>
      </c>
      <c r="W65" s="7">
        <f t="shared" si="27"/>
        <v>12</v>
      </c>
      <c r="X65">
        <v>2.4270999999999998</v>
      </c>
      <c r="Z65" s="7">
        <v>79.03</v>
      </c>
      <c r="AA65" s="7">
        <v>80.08</v>
      </c>
      <c r="AB65" s="7">
        <v>83.67</v>
      </c>
      <c r="AC65" s="8">
        <f t="shared" si="18"/>
        <v>80.926666666666677</v>
      </c>
      <c r="AD65" s="7">
        <v>11.45</v>
      </c>
      <c r="AE65" s="7">
        <v>11.42</v>
      </c>
      <c r="AF65" s="7">
        <v>10.26</v>
      </c>
      <c r="AG65" s="7">
        <f t="shared" si="19"/>
        <v>11.043333333333331</v>
      </c>
      <c r="AH65" s="8">
        <f t="shared" si="9"/>
        <v>23.956666666666671</v>
      </c>
      <c r="AI65" s="8">
        <f t="shared" si="6"/>
        <v>1938.7331777777783</v>
      </c>
      <c r="AJ65" t="s">
        <v>72</v>
      </c>
    </row>
    <row r="66" spans="1:36" x14ac:dyDescent="0.2">
      <c r="A66">
        <v>203</v>
      </c>
      <c r="B66" t="s">
        <v>20</v>
      </c>
      <c r="C66" s="1">
        <v>44935</v>
      </c>
      <c r="D66" s="2">
        <v>135.30000000000001</v>
      </c>
      <c r="E66" s="2">
        <v>131</v>
      </c>
      <c r="F66" s="2">
        <f t="shared" si="28"/>
        <v>-4.3000000000000114</v>
      </c>
      <c r="G66" s="2">
        <v>2168.6999999999998</v>
      </c>
      <c r="H66" s="2">
        <v>2116.8000000000002</v>
      </c>
      <c r="I66" s="2">
        <f t="shared" si="29"/>
        <v>51.899999999999636</v>
      </c>
      <c r="J66" s="2">
        <v>525</v>
      </c>
      <c r="K66" s="1">
        <v>44962</v>
      </c>
      <c r="L66">
        <v>786</v>
      </c>
      <c r="M66">
        <v>970.2</v>
      </c>
      <c r="N66">
        <f t="shared" ref="N66:N84" si="30">M66-L66</f>
        <v>184.20000000000005</v>
      </c>
      <c r="O66">
        <v>3125</v>
      </c>
      <c r="P66">
        <v>2488.1</v>
      </c>
      <c r="Q66">
        <f t="shared" ref="Q66:Q84" si="31">O66-P66</f>
        <v>636.90000000000009</v>
      </c>
      <c r="R66">
        <v>661.7</v>
      </c>
      <c r="S66" s="1">
        <v>44967</v>
      </c>
      <c r="T66">
        <v>1.8637999999999999</v>
      </c>
      <c r="U66" s="1">
        <v>44976</v>
      </c>
      <c r="V66" s="7">
        <f t="shared" si="26"/>
        <v>41</v>
      </c>
      <c r="W66" s="7">
        <f t="shared" si="27"/>
        <v>14</v>
      </c>
      <c r="X66">
        <v>2.2166000000000001</v>
      </c>
      <c r="Z66" s="7">
        <v>80.45</v>
      </c>
      <c r="AA66" s="7">
        <v>81.430000000000007</v>
      </c>
      <c r="AB66" s="7">
        <v>85.35</v>
      </c>
      <c r="AC66" s="8">
        <f t="shared" si="18"/>
        <v>82.41</v>
      </c>
      <c r="AD66" s="7">
        <v>12.23</v>
      </c>
      <c r="AE66" s="7">
        <v>12.28</v>
      </c>
      <c r="AF66" s="7">
        <v>11.23</v>
      </c>
      <c r="AG66" s="7">
        <f t="shared" si="19"/>
        <v>11.913333333333332</v>
      </c>
      <c r="AH66" s="8">
        <f t="shared" si="9"/>
        <v>23.086666666666666</v>
      </c>
      <c r="AI66" s="8">
        <f t="shared" si="6"/>
        <v>1902.5721999999998</v>
      </c>
    </row>
    <row r="67" spans="1:36" x14ac:dyDescent="0.2">
      <c r="A67">
        <v>204</v>
      </c>
      <c r="B67" t="s">
        <v>20</v>
      </c>
      <c r="C67" s="1">
        <v>44935</v>
      </c>
      <c r="D67">
        <v>104.1</v>
      </c>
      <c r="E67">
        <v>144.9</v>
      </c>
      <c r="F67">
        <f t="shared" si="28"/>
        <v>40.800000000000011</v>
      </c>
      <c r="G67">
        <v>2339.8000000000002</v>
      </c>
      <c r="H67">
        <v>2168.1999999999998</v>
      </c>
      <c r="I67">
        <f t="shared" si="29"/>
        <v>171.60000000000036</v>
      </c>
      <c r="J67">
        <v>543.29999999999995</v>
      </c>
      <c r="K67" s="1">
        <v>44962</v>
      </c>
      <c r="L67">
        <v>713.8</v>
      </c>
      <c r="M67">
        <v>943.8</v>
      </c>
      <c r="N67">
        <f t="shared" si="30"/>
        <v>230</v>
      </c>
      <c r="O67">
        <v>3123.6</v>
      </c>
      <c r="P67">
        <v>2479.4</v>
      </c>
      <c r="Q67">
        <f t="shared" si="31"/>
        <v>644.19999999999982</v>
      </c>
      <c r="R67">
        <v>653.5</v>
      </c>
      <c r="S67" s="1">
        <v>44967</v>
      </c>
      <c r="T67">
        <v>1.9359999999999999</v>
      </c>
      <c r="U67" s="1">
        <v>44975</v>
      </c>
      <c r="V67" s="7">
        <f t="shared" si="26"/>
        <v>40</v>
      </c>
      <c r="W67" s="7">
        <f t="shared" si="27"/>
        <v>13</v>
      </c>
      <c r="X67">
        <v>2.2985000000000002</v>
      </c>
      <c r="Z67" s="7">
        <v>78.099999999999994</v>
      </c>
      <c r="AA67" s="7">
        <v>79.27</v>
      </c>
      <c r="AB67" s="7">
        <v>83.26</v>
      </c>
      <c r="AC67" s="8">
        <f t="shared" si="18"/>
        <v>80.209999999999994</v>
      </c>
      <c r="AD67" s="7">
        <v>12.22</v>
      </c>
      <c r="AE67" s="7">
        <v>12.2</v>
      </c>
      <c r="AF67" s="7">
        <v>10.95</v>
      </c>
      <c r="AG67" s="7">
        <f t="shared" si="19"/>
        <v>11.790000000000001</v>
      </c>
      <c r="AH67" s="8">
        <f t="shared" si="9"/>
        <v>23.21</v>
      </c>
      <c r="AI67" s="8">
        <f t="shared" si="6"/>
        <v>1861.6741</v>
      </c>
    </row>
    <row r="68" spans="1:36" x14ac:dyDescent="0.2">
      <c r="A68">
        <v>205</v>
      </c>
      <c r="B68" t="s">
        <v>20</v>
      </c>
      <c r="C68" s="1">
        <v>44935</v>
      </c>
      <c r="D68">
        <v>70.599999999999994</v>
      </c>
      <c r="E68">
        <v>118.1</v>
      </c>
      <c r="F68">
        <f t="shared" si="28"/>
        <v>47.5</v>
      </c>
      <c r="G68">
        <v>1954.9</v>
      </c>
      <c r="H68">
        <v>1783.3</v>
      </c>
      <c r="I68">
        <f t="shared" si="29"/>
        <v>171.60000000000014</v>
      </c>
      <c r="J68">
        <v>450</v>
      </c>
      <c r="K68" s="1">
        <v>44961</v>
      </c>
      <c r="L68">
        <v>778.3</v>
      </c>
      <c r="M68">
        <v>949.7</v>
      </c>
      <c r="N68">
        <f t="shared" si="30"/>
        <v>171.40000000000009</v>
      </c>
      <c r="O68">
        <v>2661.7</v>
      </c>
      <c r="P68">
        <v>2023.4</v>
      </c>
      <c r="Q68">
        <f t="shared" si="31"/>
        <v>638.29999999999973</v>
      </c>
      <c r="R68">
        <v>508.1</v>
      </c>
      <c r="S68" s="1">
        <v>44966</v>
      </c>
      <c r="T68">
        <v>1.4641</v>
      </c>
      <c r="U68" s="1">
        <v>44974</v>
      </c>
      <c r="V68" s="7">
        <f t="shared" si="26"/>
        <v>39</v>
      </c>
      <c r="W68" s="7">
        <f t="shared" si="27"/>
        <v>13</v>
      </c>
      <c r="X68">
        <v>1.8358000000000001</v>
      </c>
      <c r="Z68" s="7">
        <v>70.930000000000007</v>
      </c>
      <c r="AA68" s="7">
        <v>72.209999999999994</v>
      </c>
      <c r="AB68" s="7">
        <v>76.680000000000007</v>
      </c>
      <c r="AC68" s="8">
        <f t="shared" si="18"/>
        <v>73.273333333333326</v>
      </c>
      <c r="AD68" s="7">
        <v>14.62</v>
      </c>
      <c r="AE68" s="7">
        <v>14.73</v>
      </c>
      <c r="AF68" s="7">
        <v>13.77</v>
      </c>
      <c r="AG68" s="7">
        <f t="shared" si="19"/>
        <v>14.373333333333335</v>
      </c>
      <c r="AH68" s="8">
        <f t="shared" si="9"/>
        <v>20.626666666666665</v>
      </c>
      <c r="AI68" s="8">
        <f t="shared" ref="AI68:AI131" si="32">AC68*AH68</f>
        <v>1511.3846222222219</v>
      </c>
      <c r="AJ68" t="s">
        <v>93</v>
      </c>
    </row>
    <row r="69" spans="1:36" x14ac:dyDescent="0.2">
      <c r="A69">
        <v>206</v>
      </c>
      <c r="B69" t="s">
        <v>20</v>
      </c>
      <c r="C69" s="1">
        <v>44936</v>
      </c>
      <c r="D69">
        <v>122.9</v>
      </c>
      <c r="E69">
        <v>165.2</v>
      </c>
      <c r="F69">
        <f t="shared" si="28"/>
        <v>42.299999999999983</v>
      </c>
      <c r="G69">
        <v>1848</v>
      </c>
      <c r="H69">
        <v>1635.4</v>
      </c>
      <c r="I69">
        <f t="shared" si="29"/>
        <v>212.59999999999991</v>
      </c>
      <c r="J69">
        <v>411.1</v>
      </c>
      <c r="K69" s="1">
        <v>44961</v>
      </c>
      <c r="L69">
        <v>823.3</v>
      </c>
      <c r="M69">
        <v>1116.5</v>
      </c>
      <c r="N69">
        <f t="shared" si="30"/>
        <v>293.20000000000005</v>
      </c>
      <c r="O69">
        <v>2519.1999999999998</v>
      </c>
      <c r="P69">
        <v>1694</v>
      </c>
      <c r="Q69">
        <f t="shared" si="31"/>
        <v>825.19999999999982</v>
      </c>
      <c r="R69">
        <v>430.2</v>
      </c>
      <c r="S69" s="1">
        <v>44966</v>
      </c>
      <c r="T69">
        <v>2.1355</v>
      </c>
      <c r="U69" s="1">
        <v>44974</v>
      </c>
      <c r="V69" s="7">
        <f t="shared" si="26"/>
        <v>38</v>
      </c>
      <c r="W69" s="7">
        <f t="shared" si="27"/>
        <v>13</v>
      </c>
      <c r="X69">
        <v>2.2797000000000001</v>
      </c>
      <c r="Z69" s="7">
        <v>79.61</v>
      </c>
      <c r="AA69" s="7">
        <v>80.55</v>
      </c>
      <c r="AB69" s="7">
        <v>83.8</v>
      </c>
      <c r="AC69" s="8">
        <f t="shared" si="18"/>
        <v>81.319999999999993</v>
      </c>
      <c r="AD69" s="7">
        <v>13.2</v>
      </c>
      <c r="AE69" s="7">
        <v>13.11</v>
      </c>
      <c r="AF69" s="7">
        <v>11.69</v>
      </c>
      <c r="AG69" s="7">
        <f t="shared" si="19"/>
        <v>12.666666666666666</v>
      </c>
      <c r="AH69" s="8">
        <f t="shared" ref="AH69:AH132" si="33">35-AG69</f>
        <v>22.333333333333336</v>
      </c>
      <c r="AI69" s="8">
        <f t="shared" si="32"/>
        <v>1816.1466666666668</v>
      </c>
      <c r="AJ69" t="s">
        <v>92</v>
      </c>
    </row>
    <row r="70" spans="1:36" x14ac:dyDescent="0.2">
      <c r="A70">
        <v>207</v>
      </c>
      <c r="B70" t="s">
        <v>20</v>
      </c>
      <c r="C70" s="1">
        <v>44936</v>
      </c>
      <c r="D70">
        <v>72.400000000000006</v>
      </c>
      <c r="E70">
        <v>99.6</v>
      </c>
      <c r="F70">
        <f t="shared" si="28"/>
        <v>27.199999999999989</v>
      </c>
      <c r="G70">
        <v>2101.6</v>
      </c>
      <c r="H70">
        <v>1968.1</v>
      </c>
      <c r="I70">
        <f t="shared" si="29"/>
        <v>133.5</v>
      </c>
      <c r="J70">
        <v>491.7</v>
      </c>
      <c r="K70" s="1">
        <v>44967</v>
      </c>
      <c r="S70" s="1">
        <v>44972</v>
      </c>
      <c r="T70">
        <v>2.1160000000000001</v>
      </c>
      <c r="U70" s="1">
        <v>44980</v>
      </c>
      <c r="V70" s="7">
        <f t="shared" si="26"/>
        <v>44</v>
      </c>
      <c r="W70" s="7">
        <f t="shared" si="27"/>
        <v>13</v>
      </c>
      <c r="X70">
        <v>2.4660000000000002</v>
      </c>
      <c r="Z70" s="7">
        <v>68.61</v>
      </c>
      <c r="AA70" s="7">
        <v>69.98</v>
      </c>
      <c r="AB70" s="7">
        <v>76.48</v>
      </c>
      <c r="AC70" s="8">
        <f t="shared" si="18"/>
        <v>71.69</v>
      </c>
      <c r="AD70" s="7">
        <v>10.57</v>
      </c>
      <c r="AE70" s="7">
        <v>10.44</v>
      </c>
      <c r="AF70" s="7">
        <v>9.6199999999999992</v>
      </c>
      <c r="AG70" s="7">
        <f t="shared" si="19"/>
        <v>10.209999999999999</v>
      </c>
      <c r="AH70" s="8">
        <f t="shared" si="33"/>
        <v>24.79</v>
      </c>
      <c r="AI70" s="8">
        <f t="shared" si="32"/>
        <v>1777.1950999999999</v>
      </c>
      <c r="AJ70" t="s">
        <v>72</v>
      </c>
    </row>
    <row r="71" spans="1:36" x14ac:dyDescent="0.2">
      <c r="A71">
        <v>208</v>
      </c>
      <c r="B71" t="s">
        <v>20</v>
      </c>
      <c r="C71" s="1">
        <v>44936</v>
      </c>
      <c r="D71">
        <v>86.7</v>
      </c>
      <c r="E71">
        <v>130.5</v>
      </c>
      <c r="F71">
        <f t="shared" si="28"/>
        <v>43.8</v>
      </c>
      <c r="G71">
        <v>2068.3000000000002</v>
      </c>
      <c r="H71">
        <v>1886.1</v>
      </c>
      <c r="I71">
        <f t="shared" si="29"/>
        <v>182.20000000000027</v>
      </c>
      <c r="J71">
        <v>468.5</v>
      </c>
      <c r="K71" s="1">
        <v>44962</v>
      </c>
      <c r="L71">
        <v>591.5</v>
      </c>
      <c r="M71">
        <v>823.3</v>
      </c>
      <c r="N71">
        <f t="shared" si="30"/>
        <v>231.79999999999995</v>
      </c>
      <c r="O71">
        <v>2920.3</v>
      </c>
      <c r="P71">
        <v>2265.4</v>
      </c>
      <c r="Q71">
        <f t="shared" si="31"/>
        <v>654.90000000000009</v>
      </c>
      <c r="R71">
        <v>575.1</v>
      </c>
      <c r="S71" s="1">
        <v>44967</v>
      </c>
      <c r="T71">
        <v>1.8091999999999999</v>
      </c>
      <c r="U71" s="1">
        <v>44975</v>
      </c>
      <c r="V71" s="7">
        <f t="shared" si="26"/>
        <v>39</v>
      </c>
      <c r="W71" s="7">
        <f t="shared" si="27"/>
        <v>13</v>
      </c>
      <c r="X71">
        <v>2.1488</v>
      </c>
      <c r="Z71" s="7">
        <v>72.290000000000006</v>
      </c>
      <c r="AA71" s="7">
        <v>73.22</v>
      </c>
      <c r="AB71" s="7">
        <v>77.739999999999995</v>
      </c>
      <c r="AC71" s="8">
        <f t="shared" si="18"/>
        <v>74.416666666666671</v>
      </c>
      <c r="AD71" s="7">
        <v>12.88</v>
      </c>
      <c r="AE71" s="7">
        <v>12.85</v>
      </c>
      <c r="AF71" s="7">
        <v>11.88</v>
      </c>
      <c r="AG71" s="7">
        <f t="shared" si="19"/>
        <v>12.536666666666667</v>
      </c>
      <c r="AH71" s="8">
        <f t="shared" si="33"/>
        <v>22.463333333333331</v>
      </c>
      <c r="AI71" s="8">
        <f t="shared" si="32"/>
        <v>1671.6463888888889</v>
      </c>
    </row>
    <row r="72" spans="1:36" x14ac:dyDescent="0.2">
      <c r="A72">
        <v>209</v>
      </c>
      <c r="B72" t="s">
        <v>20</v>
      </c>
      <c r="C72" s="1">
        <v>44936</v>
      </c>
      <c r="D72">
        <v>115.1</v>
      </c>
      <c r="E72">
        <v>163.1</v>
      </c>
      <c r="F72">
        <f t="shared" si="28"/>
        <v>48</v>
      </c>
      <c r="G72">
        <v>1885.3</v>
      </c>
      <c r="H72">
        <v>1667.7</v>
      </c>
      <c r="I72">
        <f t="shared" si="29"/>
        <v>217.59999999999991</v>
      </c>
      <c r="J72">
        <v>427.1</v>
      </c>
      <c r="K72" s="1">
        <v>44961</v>
      </c>
      <c r="S72" s="6">
        <v>44966</v>
      </c>
      <c r="T72">
        <v>1.8123</v>
      </c>
      <c r="U72" s="1">
        <v>44977</v>
      </c>
      <c r="V72" s="7">
        <f t="shared" si="26"/>
        <v>41</v>
      </c>
      <c r="W72" s="7">
        <f t="shared" si="27"/>
        <v>16</v>
      </c>
      <c r="X72">
        <v>2.4641000000000002</v>
      </c>
      <c r="Z72" s="7">
        <v>82.45</v>
      </c>
      <c r="AA72" s="7">
        <v>83.66</v>
      </c>
      <c r="AB72" s="7">
        <v>87.74</v>
      </c>
      <c r="AC72" s="8">
        <f t="shared" si="18"/>
        <v>84.616666666666674</v>
      </c>
      <c r="AD72" s="7">
        <v>9.5399999999999991</v>
      </c>
      <c r="AE72" s="7">
        <v>9.48</v>
      </c>
      <c r="AF72" s="7">
        <v>8.2100000000000009</v>
      </c>
      <c r="AG72" s="7">
        <f t="shared" si="19"/>
        <v>9.0766666666666662</v>
      </c>
      <c r="AH72" s="8">
        <f t="shared" si="33"/>
        <v>25.923333333333332</v>
      </c>
      <c r="AI72" s="8">
        <f t="shared" si="32"/>
        <v>2193.5460555555555</v>
      </c>
      <c r="AJ72" t="s">
        <v>92</v>
      </c>
    </row>
    <row r="73" spans="1:36" x14ac:dyDescent="0.2">
      <c r="A73">
        <v>210</v>
      </c>
      <c r="B73" t="s">
        <v>20</v>
      </c>
      <c r="C73" s="1">
        <v>44937</v>
      </c>
      <c r="D73">
        <v>106.2</v>
      </c>
      <c r="E73">
        <v>184.6</v>
      </c>
      <c r="F73">
        <f t="shared" si="28"/>
        <v>78.399999999999991</v>
      </c>
      <c r="G73">
        <v>1847.9</v>
      </c>
      <c r="H73">
        <v>1599.2</v>
      </c>
      <c r="I73">
        <f t="shared" si="29"/>
        <v>248.70000000000005</v>
      </c>
      <c r="J73">
        <v>408.7</v>
      </c>
      <c r="K73" s="1">
        <v>44961</v>
      </c>
      <c r="L73">
        <v>894.1</v>
      </c>
      <c r="M73">
        <v>1123.0999999999999</v>
      </c>
      <c r="N73">
        <f t="shared" si="30"/>
        <v>228.99999999999989</v>
      </c>
      <c r="O73">
        <v>3029.4</v>
      </c>
      <c r="P73">
        <v>2185</v>
      </c>
      <c r="Q73">
        <f t="shared" si="31"/>
        <v>844.40000000000009</v>
      </c>
      <c r="R73">
        <v>553.29999999999995</v>
      </c>
      <c r="S73" s="6">
        <v>44966</v>
      </c>
      <c r="T73">
        <v>1.9824999999999999</v>
      </c>
      <c r="U73" s="1">
        <v>44974</v>
      </c>
      <c r="V73" s="7">
        <f t="shared" si="26"/>
        <v>37</v>
      </c>
      <c r="W73" s="7">
        <f t="shared" si="27"/>
        <v>13</v>
      </c>
      <c r="X73">
        <v>2.1505999999999998</v>
      </c>
      <c r="Z73" s="7">
        <v>73.959999999999994</v>
      </c>
      <c r="AA73" s="7">
        <v>75.459999999999994</v>
      </c>
      <c r="AB73" s="7">
        <v>81.010000000000005</v>
      </c>
      <c r="AC73" s="8">
        <f t="shared" si="18"/>
        <v>76.81</v>
      </c>
      <c r="AD73" s="7">
        <v>14.25</v>
      </c>
      <c r="AE73" s="7">
        <v>14.18</v>
      </c>
      <c r="AF73" s="7">
        <v>12.89</v>
      </c>
      <c r="AG73" s="7">
        <f t="shared" si="19"/>
        <v>13.773333333333333</v>
      </c>
      <c r="AH73" s="8">
        <f t="shared" si="33"/>
        <v>21.226666666666667</v>
      </c>
      <c r="AI73" s="8">
        <f t="shared" si="32"/>
        <v>1630.4202666666667</v>
      </c>
    </row>
    <row r="74" spans="1:36" x14ac:dyDescent="0.2">
      <c r="A74">
        <v>211</v>
      </c>
      <c r="B74" t="s">
        <v>20</v>
      </c>
      <c r="C74" s="1">
        <v>44937</v>
      </c>
      <c r="D74">
        <v>171.7</v>
      </c>
      <c r="E74">
        <v>275.60000000000002</v>
      </c>
      <c r="F74">
        <f t="shared" si="28"/>
        <v>103.90000000000003</v>
      </c>
      <c r="G74">
        <v>2070.1</v>
      </c>
      <c r="H74">
        <v>1713.7</v>
      </c>
      <c r="I74">
        <f t="shared" si="29"/>
        <v>356.39999999999986</v>
      </c>
      <c r="J74">
        <v>432</v>
      </c>
      <c r="K74" s="1">
        <v>44961</v>
      </c>
      <c r="L74">
        <v>1370</v>
      </c>
      <c r="M74">
        <v>1815.4</v>
      </c>
      <c r="N74">
        <f t="shared" si="30"/>
        <v>445.40000000000009</v>
      </c>
      <c r="O74">
        <v>3028.9</v>
      </c>
      <c r="P74">
        <v>1762.9</v>
      </c>
      <c r="Q74">
        <f t="shared" si="31"/>
        <v>1266</v>
      </c>
      <c r="R74">
        <v>445.9</v>
      </c>
      <c r="S74" s="6">
        <v>44966</v>
      </c>
      <c r="T74">
        <v>3.097</v>
      </c>
      <c r="U74" s="1">
        <v>44974</v>
      </c>
      <c r="V74" s="7">
        <f t="shared" si="26"/>
        <v>37</v>
      </c>
      <c r="W74" s="7">
        <f t="shared" si="27"/>
        <v>13</v>
      </c>
      <c r="X74">
        <v>2.7484000000000002</v>
      </c>
      <c r="Z74" s="7">
        <v>67.72</v>
      </c>
      <c r="AA74" s="7">
        <v>68.97</v>
      </c>
      <c r="AB74" s="7">
        <v>76.790000000000006</v>
      </c>
      <c r="AC74" s="8">
        <f t="shared" si="18"/>
        <v>71.160000000000011</v>
      </c>
      <c r="AD74" s="7">
        <v>16.329999999999998</v>
      </c>
      <c r="AE74" s="7">
        <v>16.260000000000002</v>
      </c>
      <c r="AF74" s="7">
        <v>15.36</v>
      </c>
      <c r="AG74" s="7">
        <f t="shared" si="19"/>
        <v>15.983333333333334</v>
      </c>
      <c r="AH74" s="8">
        <f t="shared" si="33"/>
        <v>19.016666666666666</v>
      </c>
      <c r="AI74" s="8">
        <f t="shared" si="32"/>
        <v>1353.2260000000001</v>
      </c>
      <c r="AJ74" t="s">
        <v>72</v>
      </c>
    </row>
    <row r="75" spans="1:36" x14ac:dyDescent="0.2">
      <c r="A75">
        <v>212</v>
      </c>
      <c r="B75" t="s">
        <v>20</v>
      </c>
      <c r="C75" s="1">
        <v>44937</v>
      </c>
      <c r="D75">
        <v>190.8</v>
      </c>
      <c r="E75">
        <v>269.60000000000002</v>
      </c>
      <c r="F75">
        <f t="shared" si="28"/>
        <v>78.800000000000011</v>
      </c>
      <c r="G75">
        <v>1816.8</v>
      </c>
      <c r="H75">
        <v>1494.7</v>
      </c>
      <c r="I75">
        <f t="shared" si="29"/>
        <v>322.09999999999991</v>
      </c>
      <c r="J75">
        <v>377.2</v>
      </c>
      <c r="K75" s="1">
        <v>44961</v>
      </c>
      <c r="S75" s="6">
        <v>44966</v>
      </c>
      <c r="T75">
        <v>2.7786</v>
      </c>
      <c r="U75" s="1">
        <v>44973</v>
      </c>
      <c r="V75" s="7">
        <f t="shared" si="26"/>
        <v>36</v>
      </c>
      <c r="W75" s="7">
        <f t="shared" si="27"/>
        <v>12</v>
      </c>
      <c r="X75">
        <v>2.4201999999999999</v>
      </c>
      <c r="Z75" s="7">
        <v>75.53</v>
      </c>
      <c r="AA75" s="7">
        <v>76.790000000000006</v>
      </c>
      <c r="AB75" s="7">
        <v>82.34</v>
      </c>
      <c r="AC75" s="8">
        <f t="shared" si="18"/>
        <v>78.22</v>
      </c>
      <c r="AD75" s="7">
        <v>13.78</v>
      </c>
      <c r="AE75" s="7">
        <v>13.71</v>
      </c>
      <c r="AF75" s="7">
        <v>12.56</v>
      </c>
      <c r="AG75" s="7">
        <f t="shared" si="19"/>
        <v>13.350000000000001</v>
      </c>
      <c r="AH75" s="8">
        <f t="shared" si="33"/>
        <v>21.65</v>
      </c>
      <c r="AI75" s="8">
        <f t="shared" si="32"/>
        <v>1693.463</v>
      </c>
      <c r="AJ75" t="s">
        <v>92</v>
      </c>
    </row>
    <row r="76" spans="1:36" x14ac:dyDescent="0.2">
      <c r="A76">
        <v>213</v>
      </c>
      <c r="B76" t="s">
        <v>20</v>
      </c>
      <c r="C76" s="1">
        <v>44937</v>
      </c>
      <c r="D76">
        <v>139.19999999999999</v>
      </c>
      <c r="E76">
        <v>224.8</v>
      </c>
      <c r="F76">
        <f t="shared" si="28"/>
        <v>85.600000000000023</v>
      </c>
      <c r="G76">
        <v>2135</v>
      </c>
      <c r="H76">
        <v>1848.9</v>
      </c>
      <c r="I76">
        <f t="shared" si="29"/>
        <v>286.09999999999991</v>
      </c>
      <c r="J76">
        <v>472.5</v>
      </c>
      <c r="K76" s="1">
        <v>44961</v>
      </c>
      <c r="S76" s="6">
        <v>44966</v>
      </c>
      <c r="T76">
        <v>2.5888</v>
      </c>
      <c r="U76" s="1">
        <v>44976</v>
      </c>
      <c r="V76" s="7">
        <f t="shared" si="26"/>
        <v>39</v>
      </c>
      <c r="W76" s="7">
        <f t="shared" si="27"/>
        <v>15</v>
      </c>
      <c r="X76">
        <v>2.5659000000000001</v>
      </c>
      <c r="Z76" s="7">
        <v>64.38</v>
      </c>
      <c r="AA76" s="7">
        <v>65.84</v>
      </c>
      <c r="AB76" s="7">
        <v>74.39</v>
      </c>
      <c r="AC76" s="8">
        <f t="shared" si="18"/>
        <v>68.203333333333333</v>
      </c>
      <c r="AD76" s="7">
        <v>14.05</v>
      </c>
      <c r="AE76" s="7">
        <v>13.82</v>
      </c>
      <c r="AF76" s="7">
        <v>12.58</v>
      </c>
      <c r="AG76" s="7">
        <f t="shared" si="19"/>
        <v>13.483333333333334</v>
      </c>
      <c r="AH76" s="8">
        <f t="shared" si="33"/>
        <v>21.516666666666666</v>
      </c>
      <c r="AI76" s="8">
        <f t="shared" si="32"/>
        <v>1467.5083888888889</v>
      </c>
    </row>
    <row r="77" spans="1:36" x14ac:dyDescent="0.2">
      <c r="A77">
        <v>214</v>
      </c>
      <c r="B77" t="s">
        <v>20</v>
      </c>
      <c r="C77" s="1">
        <v>44937</v>
      </c>
      <c r="D77">
        <v>162.4</v>
      </c>
      <c r="E77">
        <v>231.7</v>
      </c>
      <c r="F77">
        <f t="shared" si="28"/>
        <v>69.299999999999983</v>
      </c>
      <c r="G77">
        <v>1922</v>
      </c>
      <c r="H77">
        <v>1655.7</v>
      </c>
      <c r="I77">
        <f t="shared" si="29"/>
        <v>266.29999999999995</v>
      </c>
      <c r="J77">
        <v>415.8</v>
      </c>
      <c r="K77" s="1">
        <v>44962</v>
      </c>
      <c r="L77">
        <v>1324.7</v>
      </c>
      <c r="M77">
        <v>1675.2</v>
      </c>
      <c r="N77">
        <f t="shared" si="30"/>
        <v>350.5</v>
      </c>
      <c r="O77">
        <v>2782.6</v>
      </c>
      <c r="P77">
        <v>1868.5</v>
      </c>
      <c r="Q77">
        <f t="shared" si="31"/>
        <v>914.09999999999991</v>
      </c>
      <c r="R77">
        <v>484.8</v>
      </c>
      <c r="S77" s="1">
        <v>44967</v>
      </c>
      <c r="T77">
        <v>2.7837999999999998</v>
      </c>
      <c r="U77" s="9">
        <v>44977</v>
      </c>
      <c r="V77" s="7">
        <f t="shared" si="26"/>
        <v>40</v>
      </c>
      <c r="W77" s="7">
        <f t="shared" si="27"/>
        <v>15</v>
      </c>
      <c r="X77">
        <v>2.5283000000000002</v>
      </c>
      <c r="Z77" s="7">
        <v>74</v>
      </c>
      <c r="AA77" s="7">
        <v>74.959999999999994</v>
      </c>
      <c r="AB77" s="7">
        <v>81.98</v>
      </c>
      <c r="AC77" s="8">
        <f t="shared" si="18"/>
        <v>76.98</v>
      </c>
      <c r="AD77" s="7">
        <v>12.65</v>
      </c>
      <c r="AE77" s="7">
        <v>12.69</v>
      </c>
      <c r="AF77" s="7">
        <v>11.76</v>
      </c>
      <c r="AG77" s="7">
        <f t="shared" si="19"/>
        <v>12.366666666666667</v>
      </c>
      <c r="AH77" s="8">
        <f t="shared" si="33"/>
        <v>22.633333333333333</v>
      </c>
      <c r="AI77" s="8">
        <f t="shared" si="32"/>
        <v>1742.3140000000001</v>
      </c>
    </row>
    <row r="78" spans="1:36" x14ac:dyDescent="0.2">
      <c r="A78">
        <v>215</v>
      </c>
      <c r="B78" t="s">
        <v>20</v>
      </c>
      <c r="C78" s="1">
        <v>44937</v>
      </c>
      <c r="D78">
        <v>142.6</v>
      </c>
      <c r="E78">
        <v>199.2</v>
      </c>
      <c r="F78">
        <f t="shared" si="28"/>
        <v>56.599999999999994</v>
      </c>
      <c r="G78">
        <v>2285.8000000000002</v>
      </c>
      <c r="H78">
        <v>1983.3</v>
      </c>
      <c r="I78">
        <f t="shared" si="29"/>
        <v>302.50000000000023</v>
      </c>
      <c r="J78">
        <v>509.5</v>
      </c>
      <c r="K78" s="1">
        <v>44961</v>
      </c>
      <c r="S78" s="6">
        <v>44966</v>
      </c>
      <c r="T78">
        <v>2.5442999999999998</v>
      </c>
      <c r="U78" s="1">
        <v>44974</v>
      </c>
      <c r="V78" s="7">
        <f t="shared" si="26"/>
        <v>37</v>
      </c>
      <c r="W78" s="7">
        <f t="shared" si="27"/>
        <v>13</v>
      </c>
      <c r="X78">
        <v>2.4815</v>
      </c>
      <c r="Z78" s="7">
        <v>68.13</v>
      </c>
      <c r="AA78" s="7">
        <v>69.06</v>
      </c>
      <c r="AB78" s="7">
        <v>76.28</v>
      </c>
      <c r="AC78" s="8">
        <f t="shared" si="18"/>
        <v>71.156666666666666</v>
      </c>
      <c r="AD78" s="7">
        <v>17.53</v>
      </c>
      <c r="AE78" s="7">
        <v>17.53</v>
      </c>
      <c r="AF78" s="7">
        <v>16.399999999999999</v>
      </c>
      <c r="AG78" s="7">
        <f t="shared" si="19"/>
        <v>17.153333333333332</v>
      </c>
      <c r="AH78" s="8">
        <f t="shared" si="33"/>
        <v>17.846666666666668</v>
      </c>
      <c r="AI78" s="8">
        <f t="shared" si="32"/>
        <v>1269.9093111111113</v>
      </c>
      <c r="AJ78" t="s">
        <v>72</v>
      </c>
    </row>
    <row r="79" spans="1:36" x14ac:dyDescent="0.2">
      <c r="A79">
        <v>216</v>
      </c>
      <c r="B79" t="s">
        <v>20</v>
      </c>
      <c r="C79" s="1">
        <v>44935</v>
      </c>
      <c r="K79" s="1">
        <v>44963</v>
      </c>
      <c r="S79" s="1">
        <v>44968</v>
      </c>
      <c r="T79">
        <v>2.3693</v>
      </c>
      <c r="U79" s="1">
        <v>44976</v>
      </c>
      <c r="V79" s="7">
        <f t="shared" si="26"/>
        <v>41</v>
      </c>
      <c r="W79" s="7">
        <f t="shared" si="27"/>
        <v>13</v>
      </c>
      <c r="X79">
        <v>2.5449999999999999</v>
      </c>
      <c r="Z79" s="7">
        <v>66.55</v>
      </c>
      <c r="AA79" s="7">
        <v>67.849999999999994</v>
      </c>
      <c r="AB79" s="7">
        <v>72.19</v>
      </c>
      <c r="AC79" s="8">
        <f t="shared" si="18"/>
        <v>68.86333333333333</v>
      </c>
      <c r="AD79" s="7">
        <v>14.47</v>
      </c>
      <c r="AE79" s="7">
        <v>14.45</v>
      </c>
      <c r="AF79" s="7">
        <v>13.14</v>
      </c>
      <c r="AG79" s="7">
        <f t="shared" si="19"/>
        <v>14.020000000000001</v>
      </c>
      <c r="AH79" s="8">
        <f t="shared" si="33"/>
        <v>20.979999999999997</v>
      </c>
      <c r="AI79" s="8">
        <f t="shared" si="32"/>
        <v>1444.752733333333</v>
      </c>
      <c r="AJ79" t="s">
        <v>72</v>
      </c>
    </row>
    <row r="80" spans="1:36" x14ac:dyDescent="0.2">
      <c r="A80">
        <v>217</v>
      </c>
      <c r="B80" t="s">
        <v>20</v>
      </c>
      <c r="C80" s="1">
        <v>44935</v>
      </c>
      <c r="K80" s="1">
        <v>44962</v>
      </c>
      <c r="L80">
        <v>765.3</v>
      </c>
      <c r="M80">
        <v>1052.8</v>
      </c>
      <c r="N80">
        <f t="shared" si="30"/>
        <v>287.5</v>
      </c>
      <c r="O80">
        <v>3125.5</v>
      </c>
      <c r="P80">
        <v>2469.6999999999998</v>
      </c>
      <c r="Q80">
        <f t="shared" si="31"/>
        <v>655.80000000000018</v>
      </c>
      <c r="R80">
        <v>641.70000000000005</v>
      </c>
      <c r="S80" s="1">
        <v>44967</v>
      </c>
      <c r="T80">
        <v>1.9921</v>
      </c>
      <c r="U80" s="1">
        <v>44976</v>
      </c>
      <c r="V80" s="7">
        <f t="shared" si="26"/>
        <v>41</v>
      </c>
      <c r="W80" s="7">
        <f t="shared" si="27"/>
        <v>14</v>
      </c>
      <c r="X80">
        <v>2.2107999999999999</v>
      </c>
      <c r="Z80" s="7">
        <v>73.16</v>
      </c>
      <c r="AA80" s="7">
        <v>73.89</v>
      </c>
      <c r="AB80" s="7">
        <v>76.62</v>
      </c>
      <c r="AC80" s="8">
        <f t="shared" si="18"/>
        <v>74.556666666666672</v>
      </c>
      <c r="AD80" s="7">
        <v>12.27</v>
      </c>
      <c r="AE80" s="7">
        <v>12.39</v>
      </c>
      <c r="AF80" s="7">
        <v>11.2</v>
      </c>
      <c r="AG80" s="7">
        <f t="shared" si="19"/>
        <v>11.953333333333333</v>
      </c>
      <c r="AH80" s="8">
        <f t="shared" si="33"/>
        <v>23.046666666666667</v>
      </c>
      <c r="AI80" s="8">
        <f t="shared" si="32"/>
        <v>1718.2826444444445</v>
      </c>
    </row>
    <row r="81" spans="1:36" x14ac:dyDescent="0.2">
      <c r="A81">
        <v>218</v>
      </c>
      <c r="B81" t="s">
        <v>20</v>
      </c>
      <c r="C81" s="1">
        <v>44935</v>
      </c>
      <c r="K81" s="1">
        <v>44964</v>
      </c>
      <c r="S81" s="1">
        <v>44969</v>
      </c>
      <c r="T81">
        <v>1.9765999999999999</v>
      </c>
      <c r="U81" s="1">
        <v>44980</v>
      </c>
      <c r="V81" s="7">
        <f t="shared" si="26"/>
        <v>45</v>
      </c>
      <c r="W81" s="7">
        <f t="shared" si="27"/>
        <v>16</v>
      </c>
      <c r="X81">
        <v>2.4159000000000002</v>
      </c>
      <c r="Z81" s="7">
        <v>72.75</v>
      </c>
      <c r="AA81" s="7">
        <v>73.849999999999994</v>
      </c>
      <c r="AB81" s="7">
        <v>77.31</v>
      </c>
      <c r="AC81" s="8">
        <f t="shared" si="18"/>
        <v>74.63666666666667</v>
      </c>
      <c r="AD81" s="7">
        <v>14.01</v>
      </c>
      <c r="AE81" s="7">
        <v>14.11</v>
      </c>
      <c r="AF81" s="7">
        <v>13.36</v>
      </c>
      <c r="AG81" s="7">
        <f t="shared" si="19"/>
        <v>13.826666666666666</v>
      </c>
      <c r="AH81" s="8">
        <f t="shared" si="33"/>
        <v>21.173333333333332</v>
      </c>
      <c r="AI81" s="8">
        <f t="shared" si="32"/>
        <v>1580.3070222222223</v>
      </c>
      <c r="AJ81" t="s">
        <v>73</v>
      </c>
    </row>
    <row r="82" spans="1:36" x14ac:dyDescent="0.2">
      <c r="A82">
        <v>219</v>
      </c>
      <c r="B82" t="s">
        <v>20</v>
      </c>
      <c r="C82" s="1">
        <v>44935</v>
      </c>
      <c r="K82" s="1">
        <v>44962</v>
      </c>
      <c r="L82">
        <v>865.7</v>
      </c>
      <c r="M82">
        <v>1134.4000000000001</v>
      </c>
      <c r="N82">
        <f t="shared" si="30"/>
        <v>268.70000000000005</v>
      </c>
      <c r="O82">
        <v>2536.6999999999998</v>
      </c>
      <c r="P82">
        <v>1804.1</v>
      </c>
      <c r="Q82">
        <f t="shared" si="31"/>
        <v>732.59999999999991</v>
      </c>
      <c r="R82">
        <v>480.9</v>
      </c>
      <c r="S82" s="1">
        <v>44967</v>
      </c>
      <c r="T82">
        <v>2.3304999999999998</v>
      </c>
      <c r="U82" s="1">
        <v>44977</v>
      </c>
      <c r="V82" s="7">
        <f t="shared" si="26"/>
        <v>42</v>
      </c>
      <c r="W82" s="7">
        <f t="shared" si="27"/>
        <v>15</v>
      </c>
      <c r="X82">
        <v>2.72</v>
      </c>
      <c r="Z82" s="7">
        <v>59.48</v>
      </c>
      <c r="AA82" s="7">
        <v>61.14</v>
      </c>
      <c r="AB82" s="7">
        <v>70.849999999999994</v>
      </c>
      <c r="AC82" s="8">
        <f t="shared" si="18"/>
        <v>63.823333333333331</v>
      </c>
      <c r="AD82" s="7">
        <v>14.36</v>
      </c>
      <c r="AE82" s="7">
        <v>14.29</v>
      </c>
      <c r="AF82" s="7">
        <v>13.97</v>
      </c>
      <c r="AG82" s="7">
        <f t="shared" si="19"/>
        <v>14.206666666666665</v>
      </c>
      <c r="AH82" s="8">
        <f t="shared" si="33"/>
        <v>20.793333333333337</v>
      </c>
      <c r="AI82" s="8">
        <f t="shared" si="32"/>
        <v>1327.0998444444447</v>
      </c>
    </row>
    <row r="83" spans="1:36" x14ac:dyDescent="0.2">
      <c r="A83">
        <v>220</v>
      </c>
      <c r="B83" t="s">
        <v>20</v>
      </c>
      <c r="C83" s="1">
        <v>44935</v>
      </c>
      <c r="V83" s="7"/>
      <c r="W83" s="7"/>
      <c r="Y83" t="s">
        <v>50</v>
      </c>
      <c r="Z83" s="7"/>
      <c r="AA83" s="7"/>
      <c r="AB83" s="7"/>
      <c r="AC83" s="8"/>
      <c r="AD83" s="7"/>
      <c r="AE83" s="7"/>
      <c r="AF83" s="7"/>
      <c r="AG83" s="7"/>
      <c r="AH83" s="8"/>
      <c r="AI83" s="8">
        <f t="shared" si="32"/>
        <v>0</v>
      </c>
    </row>
    <row r="84" spans="1:36" x14ac:dyDescent="0.2">
      <c r="A84">
        <v>221</v>
      </c>
      <c r="B84" t="s">
        <v>20</v>
      </c>
      <c r="C84" s="1">
        <v>44935</v>
      </c>
      <c r="K84" s="1">
        <v>44962</v>
      </c>
      <c r="L84">
        <v>606.5</v>
      </c>
      <c r="M84">
        <v>824.6</v>
      </c>
      <c r="N84">
        <f t="shared" si="30"/>
        <v>218.10000000000002</v>
      </c>
      <c r="O84">
        <v>2716.3</v>
      </c>
      <c r="P84">
        <v>2145</v>
      </c>
      <c r="Q84">
        <f t="shared" si="31"/>
        <v>571.30000000000018</v>
      </c>
      <c r="R84">
        <v>542.79999999999995</v>
      </c>
      <c r="S84" s="1">
        <v>44967</v>
      </c>
      <c r="T84">
        <v>1.524</v>
      </c>
      <c r="U84" s="9">
        <v>44977</v>
      </c>
      <c r="V84" s="7">
        <f t="shared" si="26"/>
        <v>42</v>
      </c>
      <c r="W84" s="7">
        <f t="shared" si="27"/>
        <v>15</v>
      </c>
      <c r="X84">
        <v>2.2279</v>
      </c>
      <c r="Z84" s="7">
        <v>71.92</v>
      </c>
      <c r="AA84" s="7">
        <v>73.33</v>
      </c>
      <c r="AB84" s="7">
        <v>77.73</v>
      </c>
      <c r="AC84" s="8">
        <f t="shared" ref="AC84:AC89" si="34">AVERAGE(Z84:AB84)</f>
        <v>74.326666666666668</v>
      </c>
      <c r="AD84" s="7">
        <v>14.37</v>
      </c>
      <c r="AE84" s="7">
        <v>14.43</v>
      </c>
      <c r="AF84" s="7">
        <v>13.41</v>
      </c>
      <c r="AG84" s="7">
        <f t="shared" ref="AG84:AG89" si="35">AVERAGE(AD84:AF84)</f>
        <v>14.069999999999999</v>
      </c>
      <c r="AH84" s="8">
        <f t="shared" si="33"/>
        <v>20.93</v>
      </c>
      <c r="AI84" s="8">
        <f t="shared" si="32"/>
        <v>1555.6571333333334</v>
      </c>
    </row>
    <row r="85" spans="1:36" x14ac:dyDescent="0.2">
      <c r="A85">
        <v>222</v>
      </c>
      <c r="B85" t="s">
        <v>20</v>
      </c>
      <c r="C85" s="1">
        <v>44935</v>
      </c>
      <c r="K85" s="1">
        <v>44961</v>
      </c>
      <c r="S85" s="1">
        <v>44966</v>
      </c>
      <c r="T85">
        <v>2.3089</v>
      </c>
      <c r="U85" s="1">
        <v>44974</v>
      </c>
      <c r="V85" s="7">
        <f t="shared" si="26"/>
        <v>39</v>
      </c>
      <c r="W85" s="7">
        <f t="shared" si="27"/>
        <v>13</v>
      </c>
      <c r="X85">
        <v>2.8795000000000002</v>
      </c>
      <c r="Z85" s="7">
        <v>62.33</v>
      </c>
      <c r="AA85" s="7">
        <v>63.68</v>
      </c>
      <c r="AB85" s="7">
        <v>72.37</v>
      </c>
      <c r="AC85" s="8">
        <f t="shared" si="34"/>
        <v>66.126666666666665</v>
      </c>
      <c r="AD85" s="7">
        <v>14.08</v>
      </c>
      <c r="AE85" s="7">
        <v>14.07</v>
      </c>
      <c r="AF85" s="7">
        <v>13.5</v>
      </c>
      <c r="AG85" s="7">
        <f t="shared" si="35"/>
        <v>13.883333333333333</v>
      </c>
      <c r="AH85" s="8">
        <f t="shared" si="33"/>
        <v>21.116666666666667</v>
      </c>
      <c r="AI85" s="8">
        <f t="shared" si="32"/>
        <v>1396.3747777777778</v>
      </c>
      <c r="AJ85" t="s">
        <v>92</v>
      </c>
    </row>
    <row r="86" spans="1:36" x14ac:dyDescent="0.2">
      <c r="A86">
        <v>223</v>
      </c>
      <c r="B86" t="s">
        <v>20</v>
      </c>
      <c r="C86" s="1">
        <v>44935</v>
      </c>
      <c r="K86" s="1">
        <v>44963</v>
      </c>
      <c r="S86" s="1">
        <v>44969</v>
      </c>
      <c r="T86">
        <v>1.8007</v>
      </c>
      <c r="U86" s="1">
        <v>44980</v>
      </c>
      <c r="V86" s="7">
        <f t="shared" si="26"/>
        <v>45</v>
      </c>
      <c r="W86" s="7">
        <f t="shared" si="27"/>
        <v>17</v>
      </c>
      <c r="X86">
        <v>2.5015999999999998</v>
      </c>
      <c r="Y86" t="s">
        <v>56</v>
      </c>
      <c r="Z86" s="7">
        <v>70.790000000000006</v>
      </c>
      <c r="AA86" s="7">
        <v>72.06</v>
      </c>
      <c r="AB86" s="7">
        <v>76.38</v>
      </c>
      <c r="AC86" s="8">
        <f t="shared" si="34"/>
        <v>73.076666666666668</v>
      </c>
      <c r="AD86" s="7">
        <v>13.43</v>
      </c>
      <c r="AE86" s="7">
        <v>13.3</v>
      </c>
      <c r="AF86" s="7">
        <v>12.18</v>
      </c>
      <c r="AG86" s="7">
        <f t="shared" si="35"/>
        <v>12.969999999999999</v>
      </c>
      <c r="AH86" s="8">
        <f t="shared" si="33"/>
        <v>22.03</v>
      </c>
      <c r="AI86" s="8">
        <f t="shared" si="32"/>
        <v>1609.8789666666669</v>
      </c>
      <c r="AJ86" t="s">
        <v>72</v>
      </c>
    </row>
    <row r="87" spans="1:36" x14ac:dyDescent="0.2">
      <c r="A87">
        <v>224</v>
      </c>
      <c r="B87" t="s">
        <v>20</v>
      </c>
      <c r="C87" s="1">
        <v>44935</v>
      </c>
      <c r="K87" s="1">
        <v>44964</v>
      </c>
      <c r="S87" t="s">
        <v>57</v>
      </c>
      <c r="T87">
        <v>2.8012999999999999</v>
      </c>
      <c r="U87" s="1">
        <v>44978</v>
      </c>
      <c r="V87" s="7">
        <f t="shared" si="26"/>
        <v>43</v>
      </c>
      <c r="W87" s="7">
        <f t="shared" si="27"/>
        <v>14</v>
      </c>
      <c r="X87">
        <v>2.7503000000000002</v>
      </c>
      <c r="Z87" s="7">
        <v>69.69</v>
      </c>
      <c r="AA87" s="7">
        <v>70.739999999999995</v>
      </c>
      <c r="AB87" s="7">
        <v>77.349999999999994</v>
      </c>
      <c r="AC87" s="8">
        <f t="shared" si="34"/>
        <v>72.593333333333334</v>
      </c>
      <c r="AD87" s="7">
        <v>12.48</v>
      </c>
      <c r="AE87" s="7">
        <v>12.44</v>
      </c>
      <c r="AF87" s="7">
        <v>11.68</v>
      </c>
      <c r="AG87" s="7">
        <f t="shared" si="35"/>
        <v>12.200000000000001</v>
      </c>
      <c r="AH87" s="8">
        <f t="shared" si="33"/>
        <v>22.799999999999997</v>
      </c>
      <c r="AI87" s="8">
        <f t="shared" si="32"/>
        <v>1655.1279999999997</v>
      </c>
    </row>
    <row r="88" spans="1:36" x14ac:dyDescent="0.2">
      <c r="A88">
        <v>225</v>
      </c>
      <c r="B88" t="s">
        <v>20</v>
      </c>
      <c r="C88" s="1">
        <v>44935</v>
      </c>
      <c r="K88" s="1">
        <v>44962</v>
      </c>
      <c r="S88" s="1">
        <v>44967</v>
      </c>
      <c r="T88">
        <v>2.09</v>
      </c>
      <c r="U88" s="1">
        <v>44976</v>
      </c>
      <c r="V88" s="7">
        <f t="shared" si="26"/>
        <v>41</v>
      </c>
      <c r="W88" s="7">
        <f t="shared" si="27"/>
        <v>14</v>
      </c>
      <c r="X88">
        <v>2.4701</v>
      </c>
      <c r="Z88" s="7">
        <v>72.16</v>
      </c>
      <c r="AA88" s="7">
        <v>73.400000000000006</v>
      </c>
      <c r="AB88" s="7">
        <v>77.400000000000006</v>
      </c>
      <c r="AC88" s="8">
        <f t="shared" si="34"/>
        <v>74.320000000000007</v>
      </c>
      <c r="AD88" s="7">
        <v>14.91</v>
      </c>
      <c r="AE88" s="7">
        <v>14.95</v>
      </c>
      <c r="AF88" s="7">
        <v>13.76</v>
      </c>
      <c r="AG88" s="7">
        <f t="shared" si="35"/>
        <v>14.54</v>
      </c>
      <c r="AH88" s="8">
        <f t="shared" si="33"/>
        <v>20.46</v>
      </c>
      <c r="AI88" s="8">
        <f t="shared" si="32"/>
        <v>1520.5872000000002</v>
      </c>
    </row>
    <row r="89" spans="1:36" x14ac:dyDescent="0.2">
      <c r="A89">
        <v>226</v>
      </c>
      <c r="B89" t="s">
        <v>20</v>
      </c>
      <c r="C89" s="1">
        <v>44935</v>
      </c>
      <c r="K89" s="1">
        <v>44964</v>
      </c>
      <c r="S89" s="1">
        <v>44969</v>
      </c>
      <c r="T89">
        <v>2.2397</v>
      </c>
      <c r="U89" s="1">
        <v>44981</v>
      </c>
      <c r="V89" s="7">
        <f t="shared" si="26"/>
        <v>46</v>
      </c>
      <c r="W89" s="7">
        <f t="shared" si="27"/>
        <v>17</v>
      </c>
      <c r="X89">
        <v>3.2029999999999998</v>
      </c>
      <c r="Z89" s="7">
        <v>79.36</v>
      </c>
      <c r="AA89" s="7">
        <v>80.73</v>
      </c>
      <c r="AB89" s="7">
        <v>85.08</v>
      </c>
      <c r="AC89" s="8">
        <f t="shared" si="34"/>
        <v>81.723333333333343</v>
      </c>
      <c r="AD89" s="7">
        <v>12.15</v>
      </c>
      <c r="AE89" s="7">
        <v>12.16</v>
      </c>
      <c r="AF89" s="7">
        <v>11.11</v>
      </c>
      <c r="AG89" s="7">
        <f t="shared" si="35"/>
        <v>11.806666666666667</v>
      </c>
      <c r="AH89" s="8">
        <f t="shared" si="33"/>
        <v>23.193333333333335</v>
      </c>
      <c r="AI89" s="8">
        <f t="shared" si="32"/>
        <v>1895.4365111111115</v>
      </c>
    </row>
    <row r="90" spans="1:36" x14ac:dyDescent="0.2">
      <c r="A90">
        <v>227</v>
      </c>
      <c r="B90" t="s">
        <v>20</v>
      </c>
      <c r="C90" s="1">
        <v>44935</v>
      </c>
      <c r="V90" s="7"/>
      <c r="W90" s="7"/>
      <c r="Y90" t="s">
        <v>55</v>
      </c>
      <c r="Z90" s="7"/>
      <c r="AA90" s="7"/>
      <c r="AB90" s="7"/>
      <c r="AC90" s="8"/>
      <c r="AD90" s="7"/>
      <c r="AE90" s="7"/>
      <c r="AF90" s="7"/>
      <c r="AG90" s="7"/>
      <c r="AH90" s="8"/>
      <c r="AI90" s="8">
        <f t="shared" si="32"/>
        <v>0</v>
      </c>
    </row>
    <row r="91" spans="1:36" x14ac:dyDescent="0.2">
      <c r="A91">
        <v>228</v>
      </c>
      <c r="B91" t="s">
        <v>20</v>
      </c>
      <c r="C91" s="1">
        <v>44935</v>
      </c>
      <c r="K91" s="1">
        <v>44964</v>
      </c>
      <c r="S91" s="1">
        <v>44969</v>
      </c>
      <c r="T91">
        <v>2.2930000000000001</v>
      </c>
      <c r="U91" s="1">
        <v>44977</v>
      </c>
      <c r="V91" s="7">
        <f t="shared" si="26"/>
        <v>42</v>
      </c>
      <c r="W91" s="7">
        <f t="shared" si="27"/>
        <v>13</v>
      </c>
      <c r="X91">
        <v>2.4361999999999999</v>
      </c>
      <c r="Z91" s="7">
        <v>70.569999999999993</v>
      </c>
      <c r="AA91" s="7">
        <v>71.599999999999994</v>
      </c>
      <c r="AB91" s="7">
        <v>76.19</v>
      </c>
      <c r="AC91" s="8">
        <f>AVERAGE(Z91:AB91)</f>
        <v>72.786666666666662</v>
      </c>
      <c r="AD91" s="7">
        <v>13.37</v>
      </c>
      <c r="AE91" s="7">
        <v>13.39</v>
      </c>
      <c r="AF91" s="7">
        <v>12.29</v>
      </c>
      <c r="AG91" s="7">
        <f>AVERAGE(AD91:AF91)</f>
        <v>13.016666666666666</v>
      </c>
      <c r="AH91" s="8">
        <f t="shared" si="33"/>
        <v>21.983333333333334</v>
      </c>
      <c r="AI91" s="8">
        <f t="shared" si="32"/>
        <v>1600.0935555555554</v>
      </c>
      <c r="AJ91" t="s">
        <v>72</v>
      </c>
    </row>
    <row r="92" spans="1:36" x14ac:dyDescent="0.2">
      <c r="A92">
        <v>229</v>
      </c>
      <c r="B92" t="s">
        <v>20</v>
      </c>
      <c r="C92" s="1">
        <v>44935</v>
      </c>
      <c r="V92" s="7"/>
      <c r="W92" s="7"/>
      <c r="Y92" t="s">
        <v>55</v>
      </c>
      <c r="Z92" s="7"/>
      <c r="AA92" s="7"/>
      <c r="AB92" s="7"/>
      <c r="AC92" s="8"/>
      <c r="AD92" s="7"/>
      <c r="AE92" s="7"/>
      <c r="AF92" s="7"/>
      <c r="AG92" s="7"/>
      <c r="AH92" s="8"/>
      <c r="AI92" s="8">
        <f t="shared" si="32"/>
        <v>0</v>
      </c>
    </row>
    <row r="93" spans="1:36" x14ac:dyDescent="0.2">
      <c r="A93">
        <v>230</v>
      </c>
      <c r="B93" t="s">
        <v>20</v>
      </c>
      <c r="C93" s="1">
        <v>44935</v>
      </c>
      <c r="K93" s="1">
        <v>44965</v>
      </c>
      <c r="S93" s="1">
        <v>44971</v>
      </c>
      <c r="T93">
        <v>1.6659999999999999</v>
      </c>
      <c r="U93" s="1">
        <v>44981</v>
      </c>
      <c r="V93" s="7">
        <f t="shared" si="26"/>
        <v>46</v>
      </c>
      <c r="W93" s="7">
        <f t="shared" si="27"/>
        <v>16</v>
      </c>
      <c r="X93">
        <v>2.3077000000000001</v>
      </c>
      <c r="Y93" t="s">
        <v>56</v>
      </c>
      <c r="Z93" s="7">
        <v>72.790000000000006</v>
      </c>
      <c r="AA93" s="7">
        <v>73.95</v>
      </c>
      <c r="AB93" s="7">
        <v>78.400000000000006</v>
      </c>
      <c r="AC93" s="8">
        <f>AVERAGE(Z93:AB93)</f>
        <v>75.046666666666667</v>
      </c>
      <c r="AD93" s="7">
        <v>11.22</v>
      </c>
      <c r="AE93" s="7">
        <v>11.15</v>
      </c>
      <c r="AF93" s="7">
        <v>9.99</v>
      </c>
      <c r="AG93" s="7">
        <f>AVERAGE(AD93:AF93)</f>
        <v>10.786666666666667</v>
      </c>
      <c r="AH93" s="8">
        <f t="shared" si="33"/>
        <v>24.213333333333331</v>
      </c>
      <c r="AI93" s="8">
        <f t="shared" si="32"/>
        <v>1817.1299555555554</v>
      </c>
      <c r="AJ93" t="s">
        <v>72</v>
      </c>
    </row>
    <row r="94" spans="1:36" x14ac:dyDescent="0.2">
      <c r="A94">
        <v>231</v>
      </c>
      <c r="B94" t="s">
        <v>20</v>
      </c>
      <c r="C94" s="1">
        <v>44935</v>
      </c>
      <c r="K94" s="1">
        <v>44964</v>
      </c>
      <c r="S94" s="1">
        <v>44969</v>
      </c>
      <c r="T94">
        <v>1.9650000000000001</v>
      </c>
      <c r="U94" s="1">
        <v>44980</v>
      </c>
      <c r="V94" s="7">
        <f t="shared" si="26"/>
        <v>45</v>
      </c>
      <c r="W94" s="7">
        <f t="shared" si="27"/>
        <v>16</v>
      </c>
      <c r="X94">
        <v>2.6960000000000002</v>
      </c>
      <c r="Z94" s="7">
        <v>83.17</v>
      </c>
      <c r="AA94" s="7">
        <v>84.06</v>
      </c>
      <c r="AB94" s="7">
        <v>87.29</v>
      </c>
      <c r="AC94" s="8">
        <f>AVERAGE(Z94:AB94)</f>
        <v>84.840000000000018</v>
      </c>
      <c r="AD94" s="7">
        <v>11.16</v>
      </c>
      <c r="AE94" s="7">
        <v>11.16</v>
      </c>
      <c r="AF94" s="7">
        <v>10.01</v>
      </c>
      <c r="AG94" s="7">
        <f>AVERAGE(AD94:AF94)</f>
        <v>10.776666666666666</v>
      </c>
      <c r="AH94" s="8">
        <f t="shared" si="33"/>
        <v>24.223333333333336</v>
      </c>
      <c r="AI94" s="8">
        <f t="shared" si="32"/>
        <v>2055.1076000000007</v>
      </c>
      <c r="AJ94" t="s">
        <v>72</v>
      </c>
    </row>
    <row r="95" spans="1:36" x14ac:dyDescent="0.2">
      <c r="A95">
        <v>232</v>
      </c>
      <c r="B95" t="s">
        <v>20</v>
      </c>
      <c r="C95" s="1">
        <v>44935</v>
      </c>
      <c r="K95" s="1">
        <v>44965</v>
      </c>
      <c r="S95" s="1">
        <v>44971</v>
      </c>
      <c r="T95">
        <v>1.5689</v>
      </c>
      <c r="U95" s="1">
        <v>44981</v>
      </c>
      <c r="V95" s="7">
        <f t="shared" si="26"/>
        <v>46</v>
      </c>
      <c r="W95" s="7">
        <f t="shared" si="27"/>
        <v>16</v>
      </c>
      <c r="X95">
        <v>2.0741999999999998</v>
      </c>
      <c r="Y95" t="s">
        <v>56</v>
      </c>
      <c r="Z95" s="7">
        <v>72.040000000000006</v>
      </c>
      <c r="AA95" s="7">
        <v>73.31</v>
      </c>
      <c r="AB95" s="7">
        <v>77.459999999999994</v>
      </c>
      <c r="AC95" s="8">
        <f t="shared" ref="AC95:AC111" si="36">AVERAGE(Z95:AB95)</f>
        <v>74.27</v>
      </c>
      <c r="AD95" s="7">
        <v>10.91</v>
      </c>
      <c r="AE95" s="7">
        <v>10.89</v>
      </c>
      <c r="AF95" s="7">
        <v>10.02</v>
      </c>
      <c r="AG95" s="7">
        <f>AVERAGE(AD95:AF95)</f>
        <v>10.606666666666667</v>
      </c>
      <c r="AH95" s="8">
        <f t="shared" si="33"/>
        <v>24.393333333333331</v>
      </c>
      <c r="AI95" s="8">
        <f t="shared" si="32"/>
        <v>1811.6928666666663</v>
      </c>
      <c r="AJ95" t="s">
        <v>72</v>
      </c>
    </row>
    <row r="96" spans="1:36" x14ac:dyDescent="0.2">
      <c r="A96">
        <v>233</v>
      </c>
      <c r="B96" t="s">
        <v>20</v>
      </c>
      <c r="C96" s="1">
        <v>44936</v>
      </c>
      <c r="K96" s="1">
        <v>44964</v>
      </c>
      <c r="S96" s="1">
        <v>44970</v>
      </c>
      <c r="T96">
        <v>1.7652000000000001</v>
      </c>
      <c r="U96" s="1">
        <v>44977</v>
      </c>
      <c r="V96" s="7">
        <f t="shared" si="26"/>
        <v>41</v>
      </c>
      <c r="W96" s="7">
        <f t="shared" si="27"/>
        <v>13</v>
      </c>
      <c r="X96">
        <v>1.911</v>
      </c>
      <c r="Y96" t="s">
        <v>56</v>
      </c>
      <c r="Z96" s="7">
        <v>77.91</v>
      </c>
      <c r="AA96" s="7">
        <v>78.599999999999994</v>
      </c>
      <c r="AB96" s="7">
        <v>81.2</v>
      </c>
      <c r="AC96" s="8">
        <f t="shared" si="36"/>
        <v>79.236666666666665</v>
      </c>
      <c r="AD96" s="7">
        <v>14.86</v>
      </c>
      <c r="AE96" s="7">
        <v>14.86</v>
      </c>
      <c r="AF96" s="7">
        <v>13.47</v>
      </c>
      <c r="AG96" s="7">
        <f t="shared" ref="AG96:AG111" si="37">AVERAGE(AD96:AF96)</f>
        <v>14.396666666666667</v>
      </c>
      <c r="AH96" s="8">
        <f t="shared" si="33"/>
        <v>20.603333333333332</v>
      </c>
      <c r="AI96" s="8">
        <f t="shared" si="32"/>
        <v>1632.5394555555554</v>
      </c>
      <c r="AJ96" t="s">
        <v>102</v>
      </c>
    </row>
    <row r="97" spans="1:36" x14ac:dyDescent="0.2">
      <c r="A97">
        <v>234</v>
      </c>
      <c r="B97" t="s">
        <v>20</v>
      </c>
      <c r="C97" s="1">
        <v>44936</v>
      </c>
      <c r="K97" s="1">
        <v>44963</v>
      </c>
      <c r="S97" s="1">
        <v>44969</v>
      </c>
      <c r="T97">
        <v>1.8122</v>
      </c>
      <c r="U97" s="1">
        <v>44979</v>
      </c>
      <c r="V97" s="7">
        <f t="shared" si="26"/>
        <v>43</v>
      </c>
      <c r="W97" s="7">
        <f t="shared" si="27"/>
        <v>16</v>
      </c>
      <c r="X97">
        <v>2.5893000000000002</v>
      </c>
      <c r="Y97" t="s">
        <v>56</v>
      </c>
      <c r="Z97" s="7">
        <v>66.03</v>
      </c>
      <c r="AA97" s="7">
        <v>67.41</v>
      </c>
      <c r="AB97" s="7">
        <v>73.97</v>
      </c>
      <c r="AC97" s="8">
        <f t="shared" si="36"/>
        <v>69.13666666666667</v>
      </c>
      <c r="AD97" s="7">
        <v>13.04</v>
      </c>
      <c r="AE97" s="7">
        <v>13.04</v>
      </c>
      <c r="AF97" s="7">
        <v>12.26</v>
      </c>
      <c r="AG97" s="7">
        <f t="shared" si="37"/>
        <v>12.78</v>
      </c>
      <c r="AH97" s="8">
        <f t="shared" si="33"/>
        <v>22.22</v>
      </c>
      <c r="AI97" s="8">
        <f t="shared" si="32"/>
        <v>1536.2167333333334</v>
      </c>
    </row>
    <row r="98" spans="1:36" x14ac:dyDescent="0.2">
      <c r="A98">
        <v>235</v>
      </c>
      <c r="B98" t="s">
        <v>20</v>
      </c>
      <c r="C98" s="1">
        <v>44936</v>
      </c>
      <c r="K98" s="1">
        <v>44963</v>
      </c>
      <c r="S98" s="1">
        <v>44969</v>
      </c>
      <c r="T98">
        <v>1.5623</v>
      </c>
      <c r="U98" s="1">
        <v>44978</v>
      </c>
      <c r="V98" s="7">
        <f t="shared" si="26"/>
        <v>42</v>
      </c>
      <c r="W98" s="7">
        <f t="shared" si="27"/>
        <v>15</v>
      </c>
      <c r="X98">
        <v>2.1440999999999999</v>
      </c>
      <c r="Y98" t="s">
        <v>56</v>
      </c>
      <c r="Z98" s="7">
        <v>65.44</v>
      </c>
      <c r="AA98" s="7">
        <v>67.25</v>
      </c>
      <c r="AB98" s="7">
        <v>73.760000000000005</v>
      </c>
      <c r="AC98" s="8">
        <f t="shared" si="36"/>
        <v>68.816666666666663</v>
      </c>
      <c r="AD98" s="7">
        <v>13.02</v>
      </c>
      <c r="AE98" s="7">
        <v>12.99</v>
      </c>
      <c r="AF98" s="7">
        <v>12.29</v>
      </c>
      <c r="AG98" s="7">
        <f t="shared" si="37"/>
        <v>12.766666666666666</v>
      </c>
      <c r="AH98" s="8">
        <f t="shared" si="33"/>
        <v>22.233333333333334</v>
      </c>
      <c r="AI98" s="8">
        <f t="shared" si="32"/>
        <v>1530.0238888888889</v>
      </c>
      <c r="AJ98" t="s">
        <v>72</v>
      </c>
    </row>
    <row r="99" spans="1:36" x14ac:dyDescent="0.2">
      <c r="A99">
        <v>236</v>
      </c>
      <c r="B99" t="s">
        <v>20</v>
      </c>
      <c r="C99" s="1">
        <v>44936</v>
      </c>
      <c r="K99" s="1">
        <v>44962</v>
      </c>
      <c r="L99">
        <v>857.9</v>
      </c>
      <c r="M99">
        <v>1167.9000000000001</v>
      </c>
      <c r="N99">
        <f>M99-L99</f>
        <v>310.00000000000011</v>
      </c>
      <c r="O99">
        <v>2905.5</v>
      </c>
      <c r="P99">
        <v>2088.4</v>
      </c>
      <c r="Q99">
        <f>O99-P99</f>
        <v>817.09999999999991</v>
      </c>
      <c r="R99">
        <v>535.6</v>
      </c>
      <c r="S99" s="1">
        <v>44967</v>
      </c>
      <c r="T99">
        <v>2.4849999999999999</v>
      </c>
      <c r="U99" s="9">
        <v>44976</v>
      </c>
      <c r="V99" s="7">
        <f t="shared" si="26"/>
        <v>40</v>
      </c>
      <c r="W99" s="7">
        <f t="shared" si="27"/>
        <v>14</v>
      </c>
      <c r="X99">
        <v>2.9182000000000001</v>
      </c>
      <c r="Z99" s="7">
        <v>74.41</v>
      </c>
      <c r="AA99" s="7">
        <v>75.69</v>
      </c>
      <c r="AB99" s="7">
        <v>80.510000000000005</v>
      </c>
      <c r="AC99" s="8">
        <f t="shared" si="36"/>
        <v>76.87</v>
      </c>
      <c r="AD99" s="7">
        <v>15.24</v>
      </c>
      <c r="AE99" s="7">
        <v>15.28</v>
      </c>
      <c r="AF99" s="7">
        <v>14.3</v>
      </c>
      <c r="AG99" s="7">
        <f t="shared" si="37"/>
        <v>14.94</v>
      </c>
      <c r="AH99" s="8">
        <f t="shared" si="33"/>
        <v>20.060000000000002</v>
      </c>
      <c r="AI99" s="8">
        <f t="shared" si="32"/>
        <v>1542.0122000000003</v>
      </c>
    </row>
    <row r="100" spans="1:36" x14ac:dyDescent="0.2">
      <c r="A100">
        <v>237</v>
      </c>
      <c r="B100" t="s">
        <v>20</v>
      </c>
      <c r="C100" s="1">
        <v>44936</v>
      </c>
      <c r="K100" s="1">
        <v>44962</v>
      </c>
      <c r="S100" s="1">
        <v>44967</v>
      </c>
      <c r="T100">
        <v>1.8552999999999999</v>
      </c>
      <c r="U100" s="1">
        <v>44977</v>
      </c>
      <c r="V100" s="7">
        <f t="shared" si="26"/>
        <v>41</v>
      </c>
      <c r="W100" s="7">
        <f t="shared" si="27"/>
        <v>15</v>
      </c>
      <c r="X100">
        <v>2.5705</v>
      </c>
      <c r="Z100" s="7">
        <v>65</v>
      </c>
      <c r="AA100" s="7">
        <v>66.37</v>
      </c>
      <c r="AB100" s="7">
        <v>71.16</v>
      </c>
      <c r="AC100" s="8">
        <f t="shared" si="36"/>
        <v>67.510000000000005</v>
      </c>
      <c r="AD100" s="7">
        <v>14.8</v>
      </c>
      <c r="AE100" s="7">
        <v>14.83</v>
      </c>
      <c r="AF100" s="7">
        <v>13.83</v>
      </c>
      <c r="AG100" s="7">
        <f t="shared" si="37"/>
        <v>14.486666666666666</v>
      </c>
      <c r="AH100" s="8">
        <f t="shared" si="33"/>
        <v>20.513333333333335</v>
      </c>
      <c r="AI100" s="8">
        <f t="shared" si="32"/>
        <v>1384.8551333333335</v>
      </c>
    </row>
    <row r="101" spans="1:36" x14ac:dyDescent="0.2">
      <c r="A101">
        <v>238</v>
      </c>
      <c r="B101" t="s">
        <v>20</v>
      </c>
      <c r="C101" s="1">
        <v>44936</v>
      </c>
      <c r="K101" s="1">
        <v>44965</v>
      </c>
      <c r="S101" s="1">
        <v>44971</v>
      </c>
      <c r="T101">
        <v>1.7219</v>
      </c>
      <c r="U101" s="1">
        <v>44980</v>
      </c>
      <c r="V101" s="7">
        <f t="shared" si="26"/>
        <v>44</v>
      </c>
      <c r="W101" s="7">
        <f t="shared" si="27"/>
        <v>15</v>
      </c>
      <c r="X101">
        <v>2.0350999999999999</v>
      </c>
      <c r="Y101" t="s">
        <v>56</v>
      </c>
      <c r="Z101" s="7">
        <v>83.11</v>
      </c>
      <c r="AA101" s="7">
        <v>84.16</v>
      </c>
      <c r="AB101" s="7">
        <v>86.95</v>
      </c>
      <c r="AC101" s="8">
        <f t="shared" si="36"/>
        <v>84.74</v>
      </c>
      <c r="AD101" s="7">
        <v>10.78</v>
      </c>
      <c r="AE101" s="7">
        <v>10.72</v>
      </c>
      <c r="AF101" s="7">
        <v>9.39</v>
      </c>
      <c r="AG101" s="7">
        <f t="shared" si="37"/>
        <v>10.296666666666667</v>
      </c>
      <c r="AH101" s="8">
        <f t="shared" si="33"/>
        <v>24.703333333333333</v>
      </c>
      <c r="AI101" s="8">
        <f t="shared" si="32"/>
        <v>2093.3604666666665</v>
      </c>
      <c r="AJ101" t="s">
        <v>73</v>
      </c>
    </row>
    <row r="102" spans="1:36" x14ac:dyDescent="0.2">
      <c r="A102">
        <v>239</v>
      </c>
      <c r="B102" t="s">
        <v>20</v>
      </c>
      <c r="C102" s="1">
        <v>44936</v>
      </c>
      <c r="K102" s="1">
        <v>44963</v>
      </c>
      <c r="S102" s="1">
        <v>44969</v>
      </c>
      <c r="T102">
        <v>2.0438999999999998</v>
      </c>
      <c r="U102" s="1">
        <v>44979</v>
      </c>
      <c r="V102" s="7">
        <f t="shared" si="26"/>
        <v>43</v>
      </c>
      <c r="W102" s="7">
        <f t="shared" si="27"/>
        <v>16</v>
      </c>
      <c r="X102">
        <v>2.3031999999999999</v>
      </c>
      <c r="Z102" s="7">
        <v>73.040000000000006</v>
      </c>
      <c r="AA102" s="7">
        <v>73.91</v>
      </c>
      <c r="AB102" s="7">
        <v>79.58</v>
      </c>
      <c r="AC102" s="8">
        <f t="shared" si="36"/>
        <v>75.509999999999991</v>
      </c>
      <c r="AD102" s="7">
        <v>13.55</v>
      </c>
      <c r="AE102" s="7">
        <v>13.49</v>
      </c>
      <c r="AF102" s="7">
        <v>12.38</v>
      </c>
      <c r="AG102" s="7">
        <f t="shared" si="37"/>
        <v>13.14</v>
      </c>
      <c r="AH102" s="8">
        <f t="shared" si="33"/>
        <v>21.86</v>
      </c>
      <c r="AI102" s="8">
        <f t="shared" si="32"/>
        <v>1650.6485999999998</v>
      </c>
      <c r="AJ102" t="s">
        <v>93</v>
      </c>
    </row>
    <row r="103" spans="1:36" x14ac:dyDescent="0.2">
      <c r="A103">
        <v>240</v>
      </c>
      <c r="B103" t="s">
        <v>20</v>
      </c>
      <c r="C103" s="1">
        <v>44936</v>
      </c>
      <c r="K103" s="1">
        <v>44963</v>
      </c>
      <c r="S103" s="1">
        <v>44968</v>
      </c>
      <c r="T103">
        <v>2.2921999999999998</v>
      </c>
      <c r="U103" s="1">
        <v>44976</v>
      </c>
      <c r="V103" s="7">
        <f t="shared" si="26"/>
        <v>40</v>
      </c>
      <c r="W103" s="7">
        <f t="shared" si="27"/>
        <v>13</v>
      </c>
      <c r="X103">
        <v>2.1995</v>
      </c>
      <c r="Z103" s="7">
        <v>67.16</v>
      </c>
      <c r="AA103" s="7">
        <v>68.5</v>
      </c>
      <c r="AB103" s="7">
        <v>73.61</v>
      </c>
      <c r="AC103" s="8">
        <f t="shared" si="36"/>
        <v>69.756666666666661</v>
      </c>
      <c r="AD103" s="7">
        <v>15.21</v>
      </c>
      <c r="AE103" s="7">
        <v>15.02</v>
      </c>
      <c r="AF103" s="7">
        <v>13.81</v>
      </c>
      <c r="AG103" s="7">
        <f t="shared" si="37"/>
        <v>14.68</v>
      </c>
      <c r="AH103" s="8">
        <f t="shared" si="33"/>
        <v>20.32</v>
      </c>
      <c r="AI103" s="8">
        <f t="shared" si="32"/>
        <v>1417.4554666666666</v>
      </c>
    </row>
    <row r="104" spans="1:36" x14ac:dyDescent="0.2">
      <c r="A104">
        <v>241</v>
      </c>
      <c r="B104" t="s">
        <v>20</v>
      </c>
      <c r="C104" s="1">
        <v>44936</v>
      </c>
      <c r="K104" s="1">
        <v>44966</v>
      </c>
      <c r="S104" s="1">
        <v>44972</v>
      </c>
      <c r="T104">
        <v>1.1649</v>
      </c>
      <c r="U104" s="1">
        <v>44983</v>
      </c>
      <c r="V104" s="7">
        <f t="shared" si="26"/>
        <v>47</v>
      </c>
      <c r="W104" s="7">
        <f t="shared" si="27"/>
        <v>17</v>
      </c>
      <c r="X104">
        <v>1.7282999999999999</v>
      </c>
      <c r="Z104" s="7">
        <v>82.71</v>
      </c>
      <c r="AA104" s="7">
        <v>83.46</v>
      </c>
      <c r="AB104" s="7">
        <v>85.89</v>
      </c>
      <c r="AC104" s="8">
        <f t="shared" si="36"/>
        <v>84.02</v>
      </c>
      <c r="AD104" s="7">
        <v>11.24</v>
      </c>
      <c r="AE104" s="7">
        <v>11.13</v>
      </c>
      <c r="AF104" s="7">
        <v>9.9</v>
      </c>
      <c r="AG104" s="7">
        <f t="shared" si="37"/>
        <v>10.756666666666668</v>
      </c>
      <c r="AH104" s="8">
        <f t="shared" si="33"/>
        <v>24.243333333333332</v>
      </c>
      <c r="AI104" s="8">
        <f t="shared" si="32"/>
        <v>2036.9248666666665</v>
      </c>
      <c r="AJ104" t="s">
        <v>72</v>
      </c>
    </row>
    <row r="105" spans="1:36" x14ac:dyDescent="0.2">
      <c r="A105">
        <v>242</v>
      </c>
      <c r="B105" t="s">
        <v>20</v>
      </c>
      <c r="C105" s="1">
        <v>44936</v>
      </c>
      <c r="K105" s="1">
        <v>44965</v>
      </c>
      <c r="S105" s="1">
        <v>44970</v>
      </c>
      <c r="T105">
        <v>1.7471000000000001</v>
      </c>
      <c r="U105" s="1">
        <v>44980</v>
      </c>
      <c r="V105" s="7">
        <f t="shared" si="26"/>
        <v>44</v>
      </c>
      <c r="W105" s="7">
        <f t="shared" si="27"/>
        <v>15</v>
      </c>
      <c r="X105">
        <v>2.3494999999999999</v>
      </c>
      <c r="Z105" s="7">
        <v>80.959999999999994</v>
      </c>
      <c r="AA105" s="7">
        <v>82.2</v>
      </c>
      <c r="AB105" s="7">
        <v>85.93</v>
      </c>
      <c r="AC105" s="8">
        <f t="shared" si="36"/>
        <v>83.03</v>
      </c>
      <c r="AD105" s="7">
        <v>11.28</v>
      </c>
      <c r="AE105" s="7">
        <v>11.49</v>
      </c>
      <c r="AF105" s="7">
        <v>10.31</v>
      </c>
      <c r="AG105" s="7">
        <f t="shared" si="37"/>
        <v>11.026666666666666</v>
      </c>
      <c r="AH105" s="8">
        <f t="shared" si="33"/>
        <v>23.973333333333336</v>
      </c>
      <c r="AI105" s="8">
        <f t="shared" si="32"/>
        <v>1990.5058666666669</v>
      </c>
      <c r="AJ105" t="s">
        <v>72</v>
      </c>
    </row>
    <row r="106" spans="1:36" x14ac:dyDescent="0.2">
      <c r="A106">
        <v>243</v>
      </c>
      <c r="B106" t="s">
        <v>20</v>
      </c>
      <c r="C106" s="1">
        <v>44936</v>
      </c>
      <c r="K106" s="1">
        <v>44967</v>
      </c>
      <c r="S106" s="1">
        <v>44972</v>
      </c>
      <c r="T106">
        <v>1.3796999999999999</v>
      </c>
      <c r="U106" s="1">
        <v>44983</v>
      </c>
      <c r="V106" s="7">
        <f t="shared" si="26"/>
        <v>47</v>
      </c>
      <c r="W106" s="7">
        <f t="shared" si="27"/>
        <v>16</v>
      </c>
      <c r="X106">
        <v>2.2128000000000001</v>
      </c>
      <c r="Z106" s="7">
        <v>69.099999999999994</v>
      </c>
      <c r="AA106" s="7">
        <v>70.7</v>
      </c>
      <c r="AB106" s="7">
        <v>76.03</v>
      </c>
      <c r="AC106" s="8">
        <f t="shared" si="36"/>
        <v>71.943333333333342</v>
      </c>
      <c r="AD106" s="7">
        <v>11.95</v>
      </c>
      <c r="AE106" s="7">
        <v>11.83</v>
      </c>
      <c r="AF106" s="7">
        <v>10.93</v>
      </c>
      <c r="AG106" s="7">
        <f t="shared" si="37"/>
        <v>11.57</v>
      </c>
      <c r="AH106" s="8">
        <f t="shared" si="33"/>
        <v>23.43</v>
      </c>
      <c r="AI106" s="8">
        <f t="shared" si="32"/>
        <v>1685.6323000000002</v>
      </c>
      <c r="AJ106" t="s">
        <v>72</v>
      </c>
    </row>
    <row r="107" spans="1:36" x14ac:dyDescent="0.2">
      <c r="A107">
        <v>244</v>
      </c>
      <c r="B107" t="s">
        <v>20</v>
      </c>
      <c r="C107" s="1">
        <v>44936</v>
      </c>
      <c r="K107" s="1">
        <v>44964</v>
      </c>
      <c r="S107" s="1">
        <v>44970</v>
      </c>
      <c r="T107">
        <v>1.7454000000000001</v>
      </c>
      <c r="U107" s="1">
        <v>44979</v>
      </c>
      <c r="V107" s="7">
        <f t="shared" si="26"/>
        <v>43</v>
      </c>
      <c r="W107" s="7">
        <f t="shared" si="27"/>
        <v>15</v>
      </c>
      <c r="X107">
        <v>2.0044</v>
      </c>
      <c r="Y107" t="s">
        <v>56</v>
      </c>
      <c r="Z107" s="7">
        <v>77.150000000000006</v>
      </c>
      <c r="AA107" s="7">
        <v>78.3</v>
      </c>
      <c r="AB107" s="7">
        <v>81.96</v>
      </c>
      <c r="AC107" s="8">
        <f t="shared" si="36"/>
        <v>79.136666666666656</v>
      </c>
      <c r="AD107" s="7">
        <v>11.4</v>
      </c>
      <c r="AE107" s="7">
        <v>11.48</v>
      </c>
      <c r="AF107" s="7">
        <v>10.44</v>
      </c>
      <c r="AG107" s="7">
        <f t="shared" si="37"/>
        <v>11.106666666666667</v>
      </c>
      <c r="AH107" s="8">
        <f t="shared" si="33"/>
        <v>23.893333333333331</v>
      </c>
      <c r="AI107" s="8">
        <f t="shared" si="32"/>
        <v>1890.8387555555551</v>
      </c>
      <c r="AJ107" t="s">
        <v>72</v>
      </c>
    </row>
    <row r="108" spans="1:36" x14ac:dyDescent="0.2">
      <c r="A108">
        <v>245</v>
      </c>
      <c r="B108" t="s">
        <v>20</v>
      </c>
      <c r="C108" s="1">
        <v>44936</v>
      </c>
      <c r="K108" s="1">
        <v>44965</v>
      </c>
      <c r="S108" s="1">
        <v>44970</v>
      </c>
      <c r="T108">
        <v>1.8250999999999999</v>
      </c>
      <c r="U108" s="1">
        <v>44980</v>
      </c>
      <c r="V108" s="7">
        <f t="shared" si="26"/>
        <v>44</v>
      </c>
      <c r="W108" s="7">
        <f t="shared" si="27"/>
        <v>15</v>
      </c>
      <c r="X108">
        <v>2.5400999999999998</v>
      </c>
      <c r="Z108" s="7">
        <v>81.22</v>
      </c>
      <c r="AA108" s="7">
        <v>82.55</v>
      </c>
      <c r="AB108" s="7">
        <v>87.81</v>
      </c>
      <c r="AC108" s="8">
        <f t="shared" si="36"/>
        <v>83.86</v>
      </c>
      <c r="AD108" s="7">
        <v>11.24</v>
      </c>
      <c r="AE108" s="7">
        <v>11.31</v>
      </c>
      <c r="AF108" s="7">
        <v>10.17</v>
      </c>
      <c r="AG108" s="7">
        <f t="shared" si="37"/>
        <v>10.906666666666666</v>
      </c>
      <c r="AH108" s="8">
        <f t="shared" si="33"/>
        <v>24.093333333333334</v>
      </c>
      <c r="AI108" s="8">
        <f t="shared" si="32"/>
        <v>2020.4669333333334</v>
      </c>
      <c r="AJ108" t="s">
        <v>72</v>
      </c>
    </row>
    <row r="109" spans="1:36" x14ac:dyDescent="0.2">
      <c r="A109">
        <v>246</v>
      </c>
      <c r="B109" t="s">
        <v>20</v>
      </c>
      <c r="C109" s="1">
        <v>44936</v>
      </c>
      <c r="K109" s="1">
        <v>44965</v>
      </c>
      <c r="S109" s="1">
        <v>44970</v>
      </c>
      <c r="T109">
        <v>1.5649</v>
      </c>
      <c r="U109" s="1">
        <v>44980</v>
      </c>
      <c r="V109" s="7">
        <f t="shared" si="26"/>
        <v>44</v>
      </c>
      <c r="W109" s="7">
        <f t="shared" si="27"/>
        <v>15</v>
      </c>
      <c r="X109">
        <v>2.0234000000000001</v>
      </c>
      <c r="Z109" s="7">
        <v>85.42</v>
      </c>
      <c r="AA109" s="7">
        <v>86.32</v>
      </c>
      <c r="AB109" s="7">
        <v>89.1</v>
      </c>
      <c r="AC109" s="8">
        <f t="shared" si="36"/>
        <v>86.946666666666673</v>
      </c>
      <c r="AD109" s="7">
        <v>8.8800000000000008</v>
      </c>
      <c r="AE109" s="7">
        <v>9.07</v>
      </c>
      <c r="AF109" s="7">
        <v>7.95</v>
      </c>
      <c r="AG109" s="7">
        <f t="shared" si="37"/>
        <v>8.6333333333333346</v>
      </c>
      <c r="AH109" s="8">
        <f t="shared" si="33"/>
        <v>26.366666666666667</v>
      </c>
      <c r="AI109" s="8">
        <f t="shared" si="32"/>
        <v>2292.4937777777782</v>
      </c>
      <c r="AJ109" t="s">
        <v>72</v>
      </c>
    </row>
    <row r="110" spans="1:36" x14ac:dyDescent="0.2">
      <c r="A110">
        <v>247</v>
      </c>
      <c r="B110" t="s">
        <v>20</v>
      </c>
      <c r="C110" s="1">
        <v>44936</v>
      </c>
      <c r="K110" s="1">
        <v>44964</v>
      </c>
      <c r="S110" s="1">
        <v>44969</v>
      </c>
      <c r="T110">
        <v>2.0451999999999999</v>
      </c>
      <c r="U110" s="1">
        <v>44977</v>
      </c>
      <c r="V110" s="7">
        <f t="shared" si="26"/>
        <v>41</v>
      </c>
      <c r="W110" s="7">
        <f t="shared" si="27"/>
        <v>13</v>
      </c>
      <c r="X110">
        <v>2.3765999999999998</v>
      </c>
      <c r="Z110" s="7">
        <v>71.34</v>
      </c>
      <c r="AA110" s="7">
        <v>72.77</v>
      </c>
      <c r="AB110" s="7">
        <v>77.36</v>
      </c>
      <c r="AC110" s="8">
        <f t="shared" si="36"/>
        <v>73.823333333333338</v>
      </c>
      <c r="AD110" s="7">
        <v>12.45</v>
      </c>
      <c r="AE110" s="7">
        <v>12.48</v>
      </c>
      <c r="AF110" s="7">
        <v>11.76</v>
      </c>
      <c r="AG110" s="7">
        <f t="shared" si="37"/>
        <v>12.229999999999999</v>
      </c>
      <c r="AH110" s="8">
        <f t="shared" si="33"/>
        <v>22.770000000000003</v>
      </c>
      <c r="AI110" s="8">
        <f t="shared" si="32"/>
        <v>1680.9573000000003</v>
      </c>
      <c r="AJ110" t="s">
        <v>72</v>
      </c>
    </row>
    <row r="111" spans="1:36" x14ac:dyDescent="0.2">
      <c r="A111">
        <v>248</v>
      </c>
      <c r="B111" t="s">
        <v>20</v>
      </c>
      <c r="C111" s="1">
        <v>44936</v>
      </c>
      <c r="K111" s="1">
        <v>44968</v>
      </c>
      <c r="S111" s="1">
        <v>44972</v>
      </c>
      <c r="T111">
        <v>1.6164000000000001</v>
      </c>
      <c r="U111" s="1">
        <v>44983</v>
      </c>
      <c r="V111" s="7">
        <f t="shared" si="26"/>
        <v>47</v>
      </c>
      <c r="W111" s="7">
        <f t="shared" si="27"/>
        <v>15</v>
      </c>
      <c r="X111">
        <v>2.2823000000000002</v>
      </c>
      <c r="Y111" t="s">
        <v>58</v>
      </c>
      <c r="Z111" s="7">
        <v>53.36</v>
      </c>
      <c r="AA111" s="7">
        <v>55.1</v>
      </c>
      <c r="AB111" s="7">
        <v>65.599999999999994</v>
      </c>
      <c r="AC111" s="8">
        <f t="shared" si="36"/>
        <v>58.02</v>
      </c>
      <c r="AD111" s="7">
        <v>12.51</v>
      </c>
      <c r="AE111" s="7">
        <v>12.43</v>
      </c>
      <c r="AF111" s="7">
        <v>12.35</v>
      </c>
      <c r="AG111" s="7">
        <f t="shared" si="37"/>
        <v>12.43</v>
      </c>
      <c r="AH111" s="8">
        <f t="shared" si="33"/>
        <v>22.57</v>
      </c>
      <c r="AI111" s="8">
        <f t="shared" si="32"/>
        <v>1309.5114000000001</v>
      </c>
      <c r="AJ111" t="s">
        <v>92</v>
      </c>
    </row>
    <row r="112" spans="1:36" x14ac:dyDescent="0.2">
      <c r="A112">
        <v>249</v>
      </c>
      <c r="B112" t="s">
        <v>20</v>
      </c>
      <c r="C112" s="1">
        <v>44936</v>
      </c>
      <c r="K112" s="1">
        <v>44966</v>
      </c>
      <c r="V112" s="7"/>
      <c r="W112" s="7"/>
      <c r="Y112" t="s">
        <v>59</v>
      </c>
      <c r="Z112" s="7"/>
      <c r="AA112" s="7"/>
      <c r="AB112" s="7"/>
      <c r="AC112" s="8"/>
      <c r="AD112" s="7"/>
      <c r="AE112" s="7"/>
      <c r="AF112" s="7"/>
      <c r="AG112" s="7"/>
      <c r="AH112" s="8"/>
      <c r="AI112" s="8">
        <f t="shared" si="32"/>
        <v>0</v>
      </c>
    </row>
    <row r="113" spans="1:36" x14ac:dyDescent="0.2">
      <c r="A113">
        <v>250</v>
      </c>
      <c r="B113" t="s">
        <v>20</v>
      </c>
      <c r="C113" s="1">
        <v>44936</v>
      </c>
      <c r="K113" s="1">
        <v>44968</v>
      </c>
      <c r="S113" s="1">
        <v>44972</v>
      </c>
      <c r="T113">
        <v>1.8290999999999999</v>
      </c>
      <c r="U113" s="1">
        <v>44981</v>
      </c>
      <c r="V113" s="7">
        <f t="shared" si="26"/>
        <v>45</v>
      </c>
      <c r="W113" s="7">
        <f t="shared" si="27"/>
        <v>13</v>
      </c>
      <c r="X113">
        <v>2.5608</v>
      </c>
      <c r="Y113" t="s">
        <v>58</v>
      </c>
      <c r="Z113" s="7">
        <v>64.849999999999994</v>
      </c>
      <c r="AA113" s="7">
        <v>66.599999999999994</v>
      </c>
      <c r="AB113" s="7">
        <v>76.05</v>
      </c>
      <c r="AC113" s="8">
        <f t="shared" ref="AC113:AC118" si="38">AVERAGE(Z113:AB113)</f>
        <v>69.166666666666671</v>
      </c>
      <c r="AD113" s="7">
        <v>12.6</v>
      </c>
      <c r="AE113" s="7">
        <v>12.37</v>
      </c>
      <c r="AF113" s="7">
        <v>11.82</v>
      </c>
      <c r="AG113" s="7">
        <f t="shared" ref="AG113:AG118" si="39">AVERAGE(AD113:AF113)</f>
        <v>12.263333333333334</v>
      </c>
      <c r="AH113" s="8">
        <f t="shared" si="33"/>
        <v>22.736666666666665</v>
      </c>
      <c r="AI113" s="8">
        <f t="shared" si="32"/>
        <v>1572.6194444444443</v>
      </c>
      <c r="AJ113" t="s">
        <v>73</v>
      </c>
    </row>
    <row r="114" spans="1:36" x14ac:dyDescent="0.2">
      <c r="A114">
        <v>251</v>
      </c>
      <c r="B114" t="s">
        <v>20</v>
      </c>
      <c r="C114" s="1">
        <v>44937</v>
      </c>
      <c r="K114" s="1">
        <v>44962</v>
      </c>
      <c r="L114">
        <v>454.2</v>
      </c>
      <c r="M114">
        <v>630</v>
      </c>
      <c r="N114">
        <f>M114-L114</f>
        <v>175.8</v>
      </c>
      <c r="O114">
        <v>2698.2</v>
      </c>
      <c r="P114">
        <v>2203.6</v>
      </c>
      <c r="Q114">
        <f>O114-P114</f>
        <v>494.59999999999991</v>
      </c>
      <c r="R114">
        <v>586.20000000000005</v>
      </c>
      <c r="S114" s="1">
        <v>44967</v>
      </c>
      <c r="T114">
        <v>1.1253</v>
      </c>
      <c r="U114" s="1">
        <v>44977</v>
      </c>
      <c r="V114" s="7">
        <f t="shared" si="26"/>
        <v>40</v>
      </c>
      <c r="W114" s="7">
        <f t="shared" si="27"/>
        <v>15</v>
      </c>
      <c r="X114">
        <v>1.5581</v>
      </c>
      <c r="Z114" s="7">
        <v>75.040000000000006</v>
      </c>
      <c r="AA114" s="7">
        <v>76.11</v>
      </c>
      <c r="AB114" s="7">
        <v>80.16</v>
      </c>
      <c r="AC114" s="8">
        <f t="shared" si="38"/>
        <v>77.103333333333339</v>
      </c>
      <c r="AD114" s="7">
        <v>14.67</v>
      </c>
      <c r="AE114" s="7">
        <v>14.77</v>
      </c>
      <c r="AF114" s="7">
        <v>13.69</v>
      </c>
      <c r="AG114" s="7">
        <f t="shared" si="39"/>
        <v>14.376666666666665</v>
      </c>
      <c r="AH114" s="8">
        <f t="shared" si="33"/>
        <v>20.623333333333335</v>
      </c>
      <c r="AI114" s="8">
        <f t="shared" si="32"/>
        <v>1590.1277444444447</v>
      </c>
    </row>
    <row r="115" spans="1:36" x14ac:dyDescent="0.2">
      <c r="A115">
        <v>252</v>
      </c>
      <c r="B115" t="s">
        <v>20</v>
      </c>
      <c r="C115" s="1">
        <v>44937</v>
      </c>
      <c r="K115" s="1">
        <v>44962</v>
      </c>
      <c r="L115">
        <v>890</v>
      </c>
      <c r="M115">
        <v>1138.4000000000001</v>
      </c>
      <c r="N115">
        <f>M115-L115</f>
        <v>248.40000000000009</v>
      </c>
      <c r="O115">
        <v>2846.7</v>
      </c>
      <c r="P115">
        <v>1979.7</v>
      </c>
      <c r="Q115">
        <f>O115-P115</f>
        <v>866.99999999999977</v>
      </c>
      <c r="R115">
        <v>516</v>
      </c>
      <c r="S115" s="1">
        <v>44967</v>
      </c>
      <c r="T115">
        <v>2.1507999999999998</v>
      </c>
      <c r="U115" s="1">
        <v>44976</v>
      </c>
      <c r="V115" s="7">
        <f t="shared" si="26"/>
        <v>39</v>
      </c>
      <c r="W115" s="7">
        <f t="shared" si="27"/>
        <v>14</v>
      </c>
      <c r="X115">
        <v>2.2942</v>
      </c>
      <c r="Z115" s="7">
        <v>78.12</v>
      </c>
      <c r="AA115" s="7">
        <v>79.069999999999993</v>
      </c>
      <c r="AB115" s="7">
        <v>82.92</v>
      </c>
      <c r="AC115" s="8">
        <f t="shared" si="38"/>
        <v>80.036666666666676</v>
      </c>
      <c r="AD115" s="7">
        <v>12.53</v>
      </c>
      <c r="AE115" s="7">
        <v>12.43</v>
      </c>
      <c r="AF115" s="7">
        <v>10.71</v>
      </c>
      <c r="AG115" s="7">
        <f t="shared" si="39"/>
        <v>11.89</v>
      </c>
      <c r="AH115" s="8">
        <f t="shared" si="33"/>
        <v>23.11</v>
      </c>
      <c r="AI115" s="8">
        <f t="shared" si="32"/>
        <v>1849.6473666666668</v>
      </c>
      <c r="AJ115" t="s">
        <v>73</v>
      </c>
    </row>
    <row r="116" spans="1:36" x14ac:dyDescent="0.2">
      <c r="A116">
        <v>253</v>
      </c>
      <c r="B116" t="s">
        <v>20</v>
      </c>
      <c r="C116" s="1">
        <v>44937</v>
      </c>
      <c r="K116" s="1">
        <v>44962</v>
      </c>
      <c r="S116" s="1">
        <v>44967</v>
      </c>
      <c r="T116">
        <v>2.0985</v>
      </c>
      <c r="U116" s="9">
        <v>44977</v>
      </c>
      <c r="V116" s="7">
        <f t="shared" si="26"/>
        <v>40</v>
      </c>
      <c r="W116" s="7">
        <f t="shared" si="27"/>
        <v>15</v>
      </c>
      <c r="X116">
        <v>2.8300999999999998</v>
      </c>
      <c r="Z116" s="7">
        <v>70.790000000000006</v>
      </c>
      <c r="AA116" s="7">
        <v>72.09</v>
      </c>
      <c r="AB116" s="7">
        <v>76.989999999999995</v>
      </c>
      <c r="AC116" s="8">
        <f t="shared" si="38"/>
        <v>73.290000000000006</v>
      </c>
      <c r="AD116" s="7">
        <v>13.68</v>
      </c>
      <c r="AE116" s="7">
        <v>13.69</v>
      </c>
      <c r="AF116" s="7">
        <v>12.31</v>
      </c>
      <c r="AG116" s="7">
        <f t="shared" si="39"/>
        <v>13.226666666666667</v>
      </c>
      <c r="AH116" s="8">
        <f t="shared" si="33"/>
        <v>21.773333333333333</v>
      </c>
      <c r="AI116" s="8">
        <f t="shared" si="32"/>
        <v>1595.7676000000001</v>
      </c>
    </row>
    <row r="117" spans="1:36" x14ac:dyDescent="0.2">
      <c r="A117">
        <v>254</v>
      </c>
      <c r="B117" t="s">
        <v>20</v>
      </c>
      <c r="C117" s="1">
        <v>44937</v>
      </c>
      <c r="K117" s="1">
        <v>44965</v>
      </c>
      <c r="S117" s="1">
        <v>44971</v>
      </c>
      <c r="T117">
        <v>1.2249000000000001</v>
      </c>
      <c r="U117" s="1">
        <v>44982</v>
      </c>
      <c r="V117" s="7">
        <f t="shared" si="26"/>
        <v>45</v>
      </c>
      <c r="W117" s="7">
        <f t="shared" si="27"/>
        <v>17</v>
      </c>
      <c r="X117">
        <v>1.0672999999999999</v>
      </c>
      <c r="Y117" t="s">
        <v>56</v>
      </c>
      <c r="Z117" s="7">
        <v>73.569999999999993</v>
      </c>
      <c r="AA117" s="7">
        <v>74.849999999999994</v>
      </c>
      <c r="AB117" s="7">
        <v>79.48</v>
      </c>
      <c r="AC117" s="8">
        <f t="shared" si="38"/>
        <v>75.966666666666654</v>
      </c>
      <c r="AD117" s="7">
        <v>11.89</v>
      </c>
      <c r="AE117" s="7">
        <v>11.85</v>
      </c>
      <c r="AF117" s="7">
        <v>10.97</v>
      </c>
      <c r="AG117" s="7">
        <f t="shared" si="39"/>
        <v>11.57</v>
      </c>
      <c r="AH117" s="8">
        <f t="shared" si="33"/>
        <v>23.43</v>
      </c>
      <c r="AI117" s="8">
        <f t="shared" si="32"/>
        <v>1779.8989999999997</v>
      </c>
      <c r="AJ117" t="s">
        <v>103</v>
      </c>
    </row>
    <row r="118" spans="1:36" x14ac:dyDescent="0.2">
      <c r="A118">
        <v>255</v>
      </c>
      <c r="B118" t="s">
        <v>20</v>
      </c>
      <c r="C118" s="1">
        <v>44937</v>
      </c>
      <c r="K118" s="1">
        <v>44967</v>
      </c>
      <c r="S118" s="1">
        <v>44972</v>
      </c>
      <c r="T118">
        <v>1.1056999999999999</v>
      </c>
      <c r="U118" s="1">
        <v>44985</v>
      </c>
      <c r="V118" s="7">
        <f t="shared" si="26"/>
        <v>48</v>
      </c>
      <c r="W118" s="7">
        <f t="shared" si="27"/>
        <v>18</v>
      </c>
      <c r="X118">
        <v>1.5744</v>
      </c>
      <c r="Z118" s="7">
        <v>82.79</v>
      </c>
      <c r="AA118" s="7">
        <v>83.91</v>
      </c>
      <c r="AB118" s="7">
        <v>88.32</v>
      </c>
      <c r="AC118" s="8">
        <f t="shared" si="38"/>
        <v>85.006666666666661</v>
      </c>
      <c r="AD118" s="7">
        <v>11.76</v>
      </c>
      <c r="AE118" s="7">
        <v>11.54</v>
      </c>
      <c r="AF118" s="7">
        <v>10.039999999999999</v>
      </c>
      <c r="AG118" s="7">
        <f t="shared" si="39"/>
        <v>11.113333333333332</v>
      </c>
      <c r="AH118" s="8">
        <f t="shared" si="33"/>
        <v>23.88666666666667</v>
      </c>
      <c r="AI118" s="8">
        <f t="shared" si="32"/>
        <v>2030.5259111111113</v>
      </c>
      <c r="AJ118" t="s">
        <v>72</v>
      </c>
    </row>
    <row r="119" spans="1:36" x14ac:dyDescent="0.2">
      <c r="A119">
        <v>256</v>
      </c>
      <c r="B119" t="s">
        <v>20</v>
      </c>
      <c r="C119" s="1">
        <v>44937</v>
      </c>
      <c r="V119" s="7"/>
      <c r="W119" s="7"/>
      <c r="Y119" t="s">
        <v>50</v>
      </c>
      <c r="Z119" s="7"/>
      <c r="AA119" s="7"/>
      <c r="AB119" s="7"/>
      <c r="AC119" s="8"/>
      <c r="AD119" s="7"/>
      <c r="AE119" s="7"/>
      <c r="AF119" s="7"/>
      <c r="AG119" s="7"/>
      <c r="AH119" s="8"/>
      <c r="AI119" s="8">
        <f t="shared" si="32"/>
        <v>0</v>
      </c>
    </row>
    <row r="120" spans="1:36" x14ac:dyDescent="0.2">
      <c r="A120">
        <v>257</v>
      </c>
      <c r="B120" t="s">
        <v>20</v>
      </c>
      <c r="C120" s="1">
        <v>44937</v>
      </c>
      <c r="V120" s="7"/>
      <c r="W120" s="7"/>
      <c r="Y120" t="s">
        <v>50</v>
      </c>
      <c r="Z120" s="7"/>
      <c r="AA120" s="7"/>
      <c r="AB120" s="7"/>
      <c r="AC120" s="8"/>
      <c r="AD120" s="7"/>
      <c r="AE120" s="7"/>
      <c r="AF120" s="7"/>
      <c r="AG120" s="7"/>
      <c r="AH120" s="8"/>
      <c r="AI120" s="8">
        <f t="shared" si="32"/>
        <v>0</v>
      </c>
    </row>
    <row r="121" spans="1:36" x14ac:dyDescent="0.2">
      <c r="A121">
        <v>258</v>
      </c>
      <c r="B121" t="s">
        <v>20</v>
      </c>
      <c r="C121" s="1">
        <v>44937</v>
      </c>
      <c r="K121" s="1">
        <v>44966</v>
      </c>
      <c r="S121" s="1">
        <v>44971</v>
      </c>
      <c r="T121">
        <v>1.1986000000000001</v>
      </c>
      <c r="U121" s="1">
        <v>44980</v>
      </c>
      <c r="V121" s="7">
        <f t="shared" si="26"/>
        <v>43</v>
      </c>
      <c r="W121" s="7">
        <f t="shared" si="27"/>
        <v>14</v>
      </c>
      <c r="X121">
        <v>1.3597999999999999</v>
      </c>
      <c r="Z121" s="7">
        <v>63.59</v>
      </c>
      <c r="AA121" s="7">
        <v>64.33</v>
      </c>
      <c r="AB121" s="7">
        <v>74.58</v>
      </c>
      <c r="AC121" s="8">
        <f>AVERAGE(Z121:AB121)</f>
        <v>67.5</v>
      </c>
      <c r="AD121" s="7">
        <v>13.42</v>
      </c>
      <c r="AE121" s="7">
        <v>13.31</v>
      </c>
      <c r="AF121" s="7">
        <v>12.95</v>
      </c>
      <c r="AG121" s="7">
        <f>AVERAGE(AD121:AF121)</f>
        <v>13.226666666666667</v>
      </c>
      <c r="AH121" s="8">
        <f t="shared" si="33"/>
        <v>21.773333333333333</v>
      </c>
      <c r="AI121" s="8">
        <f t="shared" si="32"/>
        <v>1469.7</v>
      </c>
      <c r="AJ121" t="s">
        <v>73</v>
      </c>
    </row>
    <row r="122" spans="1:36" x14ac:dyDescent="0.2">
      <c r="A122">
        <v>259</v>
      </c>
      <c r="B122" t="s">
        <v>20</v>
      </c>
      <c r="C122" s="1">
        <v>44937</v>
      </c>
      <c r="K122" s="1">
        <v>44961</v>
      </c>
      <c r="S122" s="1">
        <v>44966</v>
      </c>
      <c r="T122">
        <v>1.9109</v>
      </c>
      <c r="U122" s="1">
        <v>44975</v>
      </c>
      <c r="V122" s="7">
        <f t="shared" si="26"/>
        <v>38</v>
      </c>
      <c r="W122" s="7">
        <f t="shared" si="27"/>
        <v>14</v>
      </c>
      <c r="X122">
        <v>1.9109</v>
      </c>
      <c r="Z122" s="7">
        <v>79.63</v>
      </c>
      <c r="AA122" s="7">
        <v>80.489999999999995</v>
      </c>
      <c r="AB122" s="7">
        <v>83.72</v>
      </c>
      <c r="AC122" s="8">
        <f>AVERAGE(Z122:AB122)</f>
        <v>81.28</v>
      </c>
      <c r="AD122" s="7">
        <v>12.1</v>
      </c>
      <c r="AE122" s="7">
        <v>12.12</v>
      </c>
      <c r="AF122" s="7">
        <v>10.86</v>
      </c>
      <c r="AG122" s="7">
        <f>AVERAGE(AD122:AF122)</f>
        <v>11.693333333333333</v>
      </c>
      <c r="AH122" s="8">
        <f t="shared" si="33"/>
        <v>23.306666666666665</v>
      </c>
      <c r="AI122" s="8">
        <f t="shared" si="32"/>
        <v>1894.3658666666665</v>
      </c>
    </row>
    <row r="123" spans="1:36" x14ac:dyDescent="0.2">
      <c r="A123">
        <v>260</v>
      </c>
      <c r="B123" t="s">
        <v>20</v>
      </c>
      <c r="C123" s="1">
        <v>44937</v>
      </c>
      <c r="K123" s="1">
        <v>44965</v>
      </c>
      <c r="S123" s="1">
        <v>44971</v>
      </c>
      <c r="T123">
        <v>1.6427</v>
      </c>
      <c r="U123" s="1">
        <v>44982</v>
      </c>
      <c r="V123" s="7">
        <f t="shared" si="26"/>
        <v>45</v>
      </c>
      <c r="W123" s="7">
        <f t="shared" si="27"/>
        <v>17</v>
      </c>
      <c r="X123">
        <v>2.3565</v>
      </c>
      <c r="Y123" t="s">
        <v>56</v>
      </c>
      <c r="Z123" s="7">
        <v>77.03</v>
      </c>
      <c r="AA123" s="7">
        <v>78.28</v>
      </c>
      <c r="AB123" s="7">
        <v>83.02</v>
      </c>
      <c r="AC123" s="8">
        <f>AVERAGE(Z123:AB123)</f>
        <v>79.443333333333328</v>
      </c>
      <c r="AD123" s="7">
        <v>12.42</v>
      </c>
      <c r="AE123" s="7">
        <v>12.39</v>
      </c>
      <c r="AF123" s="7">
        <v>11.38</v>
      </c>
      <c r="AG123" s="7">
        <f>AVERAGE(AD123:AF123)</f>
        <v>12.063333333333334</v>
      </c>
      <c r="AH123" s="8">
        <f t="shared" si="33"/>
        <v>22.936666666666667</v>
      </c>
      <c r="AI123" s="8">
        <f t="shared" si="32"/>
        <v>1822.1652555555554</v>
      </c>
    </row>
    <row r="124" spans="1:36" x14ac:dyDescent="0.2">
      <c r="A124">
        <v>301</v>
      </c>
      <c r="B124" t="s">
        <v>21</v>
      </c>
      <c r="C124" s="1">
        <v>44935</v>
      </c>
      <c r="D124">
        <v>160.9</v>
      </c>
      <c r="E124">
        <v>254</v>
      </c>
      <c r="F124">
        <f>E124-D124</f>
        <v>93.1</v>
      </c>
      <c r="G124">
        <v>2031.8</v>
      </c>
      <c r="H124">
        <v>1717.5</v>
      </c>
      <c r="I124">
        <f>G124-H124</f>
        <v>314.29999999999995</v>
      </c>
      <c r="J124">
        <v>427.3</v>
      </c>
      <c r="K124" s="1">
        <v>44958</v>
      </c>
      <c r="S124" s="1">
        <v>44963</v>
      </c>
      <c r="T124">
        <v>2.6619000000000002</v>
      </c>
      <c r="U124" s="1">
        <v>44969</v>
      </c>
      <c r="V124">
        <f>U124-C124</f>
        <v>34</v>
      </c>
      <c r="W124">
        <f>U124-K124</f>
        <v>11</v>
      </c>
      <c r="X124">
        <v>2.3313999999999999</v>
      </c>
      <c r="Z124">
        <v>72.91</v>
      </c>
      <c r="AA124">
        <v>74.239999999999995</v>
      </c>
      <c r="AB124">
        <v>80.510000000000005</v>
      </c>
      <c r="AC124" s="8">
        <f>AVERAGE(Z124:AB124)</f>
        <v>75.886666666666656</v>
      </c>
      <c r="AD124" s="7">
        <v>12.23</v>
      </c>
      <c r="AE124" s="7">
        <v>12.05</v>
      </c>
      <c r="AF124" s="7">
        <v>11.54</v>
      </c>
      <c r="AG124" s="7">
        <f>AVERAGE(AD124:AF124)</f>
        <v>11.94</v>
      </c>
      <c r="AH124" s="8">
        <f t="shared" si="33"/>
        <v>23.060000000000002</v>
      </c>
      <c r="AI124" s="8">
        <f t="shared" si="32"/>
        <v>1749.9465333333333</v>
      </c>
    </row>
    <row r="125" spans="1:36" x14ac:dyDescent="0.2">
      <c r="A125">
        <v>302</v>
      </c>
      <c r="B125" t="s">
        <v>21</v>
      </c>
      <c r="C125" s="1">
        <v>44935</v>
      </c>
      <c r="D125">
        <v>163.4</v>
      </c>
      <c r="E125">
        <v>264.3</v>
      </c>
      <c r="F125">
        <f t="shared" ref="F125:F138" si="40">E125-D125</f>
        <v>100.9</v>
      </c>
      <c r="G125">
        <v>2461.9</v>
      </c>
      <c r="H125">
        <v>2119</v>
      </c>
      <c r="I125">
        <f t="shared" ref="I125:I138" si="41">G125-H125</f>
        <v>342.90000000000009</v>
      </c>
      <c r="J125">
        <v>540.20000000000005</v>
      </c>
      <c r="K125" s="1">
        <v>44959</v>
      </c>
      <c r="L125">
        <v>1409.9</v>
      </c>
      <c r="M125">
        <v>2191.8000000000002</v>
      </c>
      <c r="N125">
        <f>M125-L125</f>
        <v>781.90000000000009</v>
      </c>
      <c r="O125">
        <v>2573.6</v>
      </c>
      <c r="P125">
        <v>764.5</v>
      </c>
      <c r="Q125">
        <f>O125-P125</f>
        <v>1809.1</v>
      </c>
      <c r="R125">
        <v>191.6</v>
      </c>
      <c r="S125" s="1">
        <v>44964</v>
      </c>
      <c r="T125">
        <v>5.4549000000000003</v>
      </c>
      <c r="U125" s="1">
        <v>44971</v>
      </c>
      <c r="V125">
        <f t="shared" ref="V125:V126" si="42">U125-C125</f>
        <v>36</v>
      </c>
      <c r="W125">
        <f t="shared" ref="W125:W126" si="43">U125-K125</f>
        <v>12</v>
      </c>
      <c r="X125">
        <v>3.7128999999999999</v>
      </c>
      <c r="Z125" s="7">
        <v>65.569999999999993</v>
      </c>
      <c r="AA125" s="7">
        <v>66.05</v>
      </c>
      <c r="AB125" s="7">
        <v>71.099999999999994</v>
      </c>
      <c r="AC125" s="8">
        <f t="shared" ref="AC125:AC128" si="44">AVERAGE(Z125:AB125)</f>
        <v>67.573333333333338</v>
      </c>
      <c r="AD125" s="7">
        <v>14.85</v>
      </c>
      <c r="AE125" s="7">
        <v>14.72</v>
      </c>
      <c r="AF125" s="7">
        <v>14.17</v>
      </c>
      <c r="AG125" s="7">
        <f t="shared" ref="AG125:AG128" si="45">AVERAGE(AD125:AF125)</f>
        <v>14.58</v>
      </c>
      <c r="AH125" s="8">
        <f t="shared" si="33"/>
        <v>20.420000000000002</v>
      </c>
      <c r="AI125" s="8">
        <f t="shared" si="32"/>
        <v>1379.8474666666668</v>
      </c>
    </row>
    <row r="126" spans="1:36" x14ac:dyDescent="0.2">
      <c r="A126">
        <v>303</v>
      </c>
      <c r="B126" t="s">
        <v>21</v>
      </c>
      <c r="C126" s="1">
        <v>44935</v>
      </c>
      <c r="D126">
        <v>147.4</v>
      </c>
      <c r="E126">
        <v>246.8</v>
      </c>
      <c r="F126">
        <f t="shared" si="40"/>
        <v>99.4</v>
      </c>
      <c r="G126">
        <v>2347.6</v>
      </c>
      <c r="H126">
        <v>2025.5</v>
      </c>
      <c r="I126">
        <f t="shared" si="41"/>
        <v>322.09999999999991</v>
      </c>
      <c r="J126">
        <v>504.9</v>
      </c>
      <c r="K126" s="1">
        <v>44960</v>
      </c>
      <c r="S126" s="1">
        <v>44965</v>
      </c>
      <c r="T126">
        <v>3.2835000000000001</v>
      </c>
      <c r="U126" s="1">
        <v>44973</v>
      </c>
      <c r="V126">
        <f t="shared" si="42"/>
        <v>38</v>
      </c>
      <c r="W126">
        <f t="shared" si="43"/>
        <v>13</v>
      </c>
      <c r="X126">
        <v>3.3374000000000001</v>
      </c>
      <c r="Z126" s="7">
        <v>79.05</v>
      </c>
      <c r="AA126" s="7">
        <v>79.819999999999993</v>
      </c>
      <c r="AB126" s="7">
        <v>82.12</v>
      </c>
      <c r="AC126" s="8">
        <f t="shared" si="44"/>
        <v>80.33</v>
      </c>
      <c r="AD126" s="7">
        <v>12.17</v>
      </c>
      <c r="AE126" s="7">
        <v>12.34</v>
      </c>
      <c r="AF126" s="7">
        <v>11.36</v>
      </c>
      <c r="AG126" s="7">
        <f t="shared" si="45"/>
        <v>11.956666666666665</v>
      </c>
      <c r="AH126" s="8">
        <f t="shared" si="33"/>
        <v>23.043333333333337</v>
      </c>
      <c r="AI126" s="8">
        <f t="shared" si="32"/>
        <v>1851.0709666666669</v>
      </c>
    </row>
    <row r="127" spans="1:36" x14ac:dyDescent="0.2">
      <c r="A127">
        <v>304</v>
      </c>
      <c r="B127" t="s">
        <v>21</v>
      </c>
      <c r="C127" s="1">
        <v>44935</v>
      </c>
      <c r="D127">
        <v>132</v>
      </c>
      <c r="E127">
        <v>180.2</v>
      </c>
      <c r="F127">
        <f t="shared" si="40"/>
        <v>48.199999999999989</v>
      </c>
      <c r="G127">
        <v>2261.3000000000002</v>
      </c>
      <c r="H127">
        <v>2094.1999999999998</v>
      </c>
      <c r="I127">
        <f t="shared" si="41"/>
        <v>167.10000000000036</v>
      </c>
      <c r="J127">
        <v>524.20000000000005</v>
      </c>
      <c r="K127" s="1">
        <v>44960</v>
      </c>
      <c r="S127" s="1">
        <v>44965</v>
      </c>
      <c r="T127">
        <v>2.6051000000000002</v>
      </c>
      <c r="U127" s="1">
        <v>44974</v>
      </c>
      <c r="V127">
        <f t="shared" ref="V127:V178" si="46">U127-C127</f>
        <v>39</v>
      </c>
      <c r="W127">
        <f t="shared" ref="W127:W178" si="47">U127-K127</f>
        <v>14</v>
      </c>
      <c r="X127">
        <v>3.1004999999999998</v>
      </c>
      <c r="Z127" s="7">
        <v>75.510000000000005</v>
      </c>
      <c r="AA127" s="7">
        <v>79.97</v>
      </c>
      <c r="AB127" s="7">
        <v>82.86</v>
      </c>
      <c r="AC127" s="8">
        <f t="shared" si="44"/>
        <v>79.446666666666673</v>
      </c>
      <c r="AD127" s="7">
        <v>14.87</v>
      </c>
      <c r="AE127" s="7">
        <v>14.91</v>
      </c>
      <c r="AF127" s="7">
        <v>13.98</v>
      </c>
      <c r="AG127" s="7">
        <f t="shared" si="45"/>
        <v>14.586666666666668</v>
      </c>
      <c r="AH127" s="8">
        <f t="shared" si="33"/>
        <v>20.413333333333334</v>
      </c>
      <c r="AI127" s="8">
        <f t="shared" si="32"/>
        <v>1621.7712888888891</v>
      </c>
    </row>
    <row r="128" spans="1:36" x14ac:dyDescent="0.2">
      <c r="A128">
        <v>305</v>
      </c>
      <c r="B128" t="s">
        <v>21</v>
      </c>
      <c r="C128" s="1">
        <v>44935</v>
      </c>
      <c r="D128">
        <v>107.5</v>
      </c>
      <c r="E128">
        <v>163</v>
      </c>
      <c r="F128">
        <f t="shared" si="40"/>
        <v>55.5</v>
      </c>
      <c r="G128">
        <v>2024.4</v>
      </c>
      <c r="H128">
        <v>1790.5</v>
      </c>
      <c r="I128">
        <f t="shared" si="41"/>
        <v>233.90000000000009</v>
      </c>
      <c r="J128">
        <v>452.9</v>
      </c>
      <c r="K128" s="1">
        <v>44959</v>
      </c>
      <c r="L128">
        <v>814</v>
      </c>
      <c r="M128">
        <v>1141.2</v>
      </c>
      <c r="N128">
        <f t="shared" ref="N128:N140" si="48">M128-L128</f>
        <v>327.20000000000005</v>
      </c>
      <c r="O128">
        <v>2604</v>
      </c>
      <c r="P128">
        <v>1550</v>
      </c>
      <c r="Q128">
        <f t="shared" ref="Q128:Q140" si="49">O128-P128</f>
        <v>1054</v>
      </c>
      <c r="R128">
        <v>394.3</v>
      </c>
      <c r="S128" s="1">
        <v>44965</v>
      </c>
      <c r="T128">
        <v>2.5312000000000001</v>
      </c>
      <c r="U128" s="1">
        <v>44970</v>
      </c>
      <c r="V128">
        <f t="shared" si="46"/>
        <v>35</v>
      </c>
      <c r="W128">
        <f t="shared" si="47"/>
        <v>11</v>
      </c>
      <c r="X128">
        <v>2.5049000000000001</v>
      </c>
      <c r="Y128" t="s">
        <v>52</v>
      </c>
      <c r="Z128" s="7">
        <v>73.239999999999995</v>
      </c>
      <c r="AA128" s="7">
        <v>74.290000000000006</v>
      </c>
      <c r="AB128" s="7">
        <v>76.900000000000006</v>
      </c>
      <c r="AC128" s="8">
        <f t="shared" si="44"/>
        <v>74.81</v>
      </c>
      <c r="AD128" s="7">
        <v>12.93</v>
      </c>
      <c r="AE128" s="7">
        <v>12.85</v>
      </c>
      <c r="AF128" s="7">
        <v>11.81</v>
      </c>
      <c r="AG128" s="7">
        <f t="shared" si="45"/>
        <v>12.530000000000001</v>
      </c>
      <c r="AH128" s="8">
        <f t="shared" si="33"/>
        <v>22.47</v>
      </c>
      <c r="AI128" s="8">
        <f t="shared" si="32"/>
        <v>1680.9807000000001</v>
      </c>
    </row>
    <row r="129" spans="1:36" x14ac:dyDescent="0.2">
      <c r="A129">
        <v>306</v>
      </c>
      <c r="B129" t="s">
        <v>21</v>
      </c>
      <c r="C129" s="1">
        <v>44936</v>
      </c>
      <c r="D129">
        <v>153.19999999999999</v>
      </c>
      <c r="E129">
        <v>220.2</v>
      </c>
      <c r="F129">
        <f t="shared" si="40"/>
        <v>67</v>
      </c>
      <c r="G129">
        <v>1922</v>
      </c>
      <c r="H129">
        <v>1662.4</v>
      </c>
      <c r="I129">
        <f t="shared" si="41"/>
        <v>259.59999999999991</v>
      </c>
      <c r="J129">
        <v>411.8</v>
      </c>
      <c r="K129" s="1">
        <v>44960</v>
      </c>
      <c r="S129" s="6">
        <v>44965</v>
      </c>
      <c r="T129">
        <v>3.3824000000000001</v>
      </c>
      <c r="Y129" t="s">
        <v>53</v>
      </c>
      <c r="AH129" s="8"/>
      <c r="AI129" s="8">
        <f t="shared" si="32"/>
        <v>0</v>
      </c>
    </row>
    <row r="130" spans="1:36" x14ac:dyDescent="0.2">
      <c r="A130">
        <v>307</v>
      </c>
      <c r="B130" t="s">
        <v>21</v>
      </c>
      <c r="C130" s="1">
        <v>44936</v>
      </c>
      <c r="D130">
        <v>194.1</v>
      </c>
      <c r="E130">
        <v>269.8</v>
      </c>
      <c r="F130">
        <f t="shared" si="40"/>
        <v>75.700000000000017</v>
      </c>
      <c r="G130">
        <v>2074.6</v>
      </c>
      <c r="H130">
        <v>1822.2</v>
      </c>
      <c r="I130">
        <f t="shared" si="41"/>
        <v>252.39999999999986</v>
      </c>
      <c r="J130">
        <v>449.1</v>
      </c>
      <c r="K130" s="1">
        <v>44960</v>
      </c>
      <c r="S130" s="6">
        <v>44965</v>
      </c>
      <c r="T130">
        <v>1.4761</v>
      </c>
      <c r="Y130" t="s">
        <v>53</v>
      </c>
      <c r="Z130" s="7">
        <v>86.34</v>
      </c>
      <c r="AA130" s="7">
        <v>87.15</v>
      </c>
      <c r="AB130" s="7">
        <v>89.76</v>
      </c>
      <c r="AC130" s="8">
        <f t="shared" ref="AC130:AC149" si="50">AVERAGE(Z130:AB130)</f>
        <v>87.75</v>
      </c>
      <c r="AD130" s="7">
        <v>12.03</v>
      </c>
      <c r="AE130" s="7">
        <v>12.24</v>
      </c>
      <c r="AF130" s="7">
        <v>11.04</v>
      </c>
      <c r="AG130" s="7">
        <f t="shared" ref="AG130:AG149" si="51">AVERAGE(AD130:AF130)</f>
        <v>11.770000000000001</v>
      </c>
      <c r="AH130" s="8">
        <f t="shared" si="33"/>
        <v>23.229999999999997</v>
      </c>
      <c r="AI130" s="8">
        <f t="shared" si="32"/>
        <v>2038.4324999999997</v>
      </c>
    </row>
    <row r="131" spans="1:36" x14ac:dyDescent="0.2">
      <c r="A131">
        <v>308</v>
      </c>
      <c r="B131" t="s">
        <v>21</v>
      </c>
      <c r="C131" s="1">
        <v>44936</v>
      </c>
      <c r="D131">
        <v>137.19999999999999</v>
      </c>
      <c r="E131">
        <v>227.6</v>
      </c>
      <c r="F131">
        <f t="shared" si="40"/>
        <v>90.4</v>
      </c>
      <c r="G131">
        <v>1911.1</v>
      </c>
      <c r="H131">
        <v>1584.7</v>
      </c>
      <c r="I131">
        <f t="shared" si="41"/>
        <v>326.39999999999986</v>
      </c>
      <c r="J131">
        <v>404.6</v>
      </c>
      <c r="K131" s="1">
        <v>44960</v>
      </c>
      <c r="S131" s="6">
        <v>44965</v>
      </c>
      <c r="T131">
        <v>2.7938999999999998</v>
      </c>
      <c r="U131" s="1">
        <v>44976</v>
      </c>
      <c r="V131">
        <f t="shared" si="46"/>
        <v>40</v>
      </c>
      <c r="W131">
        <f t="shared" si="47"/>
        <v>16</v>
      </c>
      <c r="X131">
        <v>2.8294000000000001</v>
      </c>
      <c r="Z131" s="7">
        <v>76.349999999999994</v>
      </c>
      <c r="AA131" s="7">
        <v>77.349999999999994</v>
      </c>
      <c r="AB131" s="7">
        <v>82.18</v>
      </c>
      <c r="AC131" s="8">
        <f t="shared" si="50"/>
        <v>78.626666666666665</v>
      </c>
      <c r="AD131" s="7">
        <v>11.63</v>
      </c>
      <c r="AE131" s="7">
        <v>11.66</v>
      </c>
      <c r="AF131" s="7">
        <v>10.44</v>
      </c>
      <c r="AG131" s="7">
        <f t="shared" si="51"/>
        <v>11.243333333333332</v>
      </c>
      <c r="AH131" s="8">
        <f t="shared" si="33"/>
        <v>23.756666666666668</v>
      </c>
      <c r="AI131" s="8">
        <f t="shared" si="32"/>
        <v>1867.9075111111113</v>
      </c>
    </row>
    <row r="132" spans="1:36" x14ac:dyDescent="0.2">
      <c r="A132">
        <v>309</v>
      </c>
      <c r="B132" t="s">
        <v>21</v>
      </c>
      <c r="C132" s="1">
        <v>44936</v>
      </c>
      <c r="D132">
        <v>209.1</v>
      </c>
      <c r="E132">
        <v>325.5</v>
      </c>
      <c r="F132">
        <f t="shared" si="40"/>
        <v>116.4</v>
      </c>
      <c r="G132">
        <v>2211.5</v>
      </c>
      <c r="H132">
        <v>1779.9</v>
      </c>
      <c r="I132">
        <f t="shared" si="41"/>
        <v>431.59999999999991</v>
      </c>
      <c r="J132">
        <v>448</v>
      </c>
      <c r="K132" s="1">
        <v>44959</v>
      </c>
      <c r="L132">
        <v>1361.3</v>
      </c>
      <c r="M132">
        <v>2041.7</v>
      </c>
      <c r="N132">
        <f t="shared" si="48"/>
        <v>680.40000000000009</v>
      </c>
      <c r="O132">
        <v>2718.2</v>
      </c>
      <c r="P132">
        <v>745.3</v>
      </c>
      <c r="Q132">
        <f t="shared" si="49"/>
        <v>1972.8999999999999</v>
      </c>
      <c r="R132">
        <v>184.1</v>
      </c>
      <c r="S132" s="1">
        <v>44964</v>
      </c>
      <c r="T132">
        <v>4.0587</v>
      </c>
      <c r="U132" s="1">
        <v>44970</v>
      </c>
      <c r="V132">
        <f t="shared" si="46"/>
        <v>34</v>
      </c>
      <c r="W132">
        <f t="shared" si="47"/>
        <v>11</v>
      </c>
      <c r="X132">
        <v>3.1496</v>
      </c>
      <c r="Z132" s="7">
        <v>69.849999999999994</v>
      </c>
      <c r="AA132" s="7">
        <v>70.680000000000007</v>
      </c>
      <c r="AB132" s="7">
        <v>75.790000000000006</v>
      </c>
      <c r="AC132" s="8">
        <f t="shared" si="50"/>
        <v>72.106666666666669</v>
      </c>
      <c r="AD132" s="7">
        <v>15.81</v>
      </c>
      <c r="AE132" s="7">
        <v>15.71</v>
      </c>
      <c r="AF132" s="7">
        <v>14.92</v>
      </c>
      <c r="AG132" s="7">
        <f t="shared" si="51"/>
        <v>15.480000000000002</v>
      </c>
      <c r="AH132" s="8">
        <f t="shared" si="33"/>
        <v>19.519999999999996</v>
      </c>
      <c r="AI132" s="8">
        <f t="shared" ref="AI132:AI195" si="52">AC132*AH132</f>
        <v>1407.5221333333332</v>
      </c>
    </row>
    <row r="133" spans="1:36" x14ac:dyDescent="0.2">
      <c r="A133">
        <v>310</v>
      </c>
      <c r="B133" t="s">
        <v>21</v>
      </c>
      <c r="C133" s="1">
        <v>44936</v>
      </c>
      <c r="D133">
        <v>195.5</v>
      </c>
      <c r="E133">
        <v>301.60000000000002</v>
      </c>
      <c r="F133">
        <f t="shared" si="40"/>
        <v>106.10000000000002</v>
      </c>
      <c r="G133">
        <v>2081.8000000000002</v>
      </c>
      <c r="H133">
        <v>1675.8</v>
      </c>
      <c r="I133">
        <f t="shared" si="41"/>
        <v>406.00000000000023</v>
      </c>
      <c r="J133">
        <v>413.3</v>
      </c>
      <c r="K133" s="1">
        <v>44959</v>
      </c>
      <c r="L133">
        <v>1199.2</v>
      </c>
      <c r="M133">
        <v>1768.5</v>
      </c>
      <c r="N133">
        <f t="shared" si="48"/>
        <v>569.29999999999995</v>
      </c>
      <c r="O133">
        <v>2482.3000000000002</v>
      </c>
      <c r="P133">
        <v>948.8</v>
      </c>
      <c r="Q133">
        <f t="shared" si="49"/>
        <v>1533.5000000000002</v>
      </c>
      <c r="R133">
        <v>231.7</v>
      </c>
      <c r="S133" s="6">
        <v>44965</v>
      </c>
      <c r="T133">
        <v>3.4668999999999999</v>
      </c>
      <c r="U133" s="1">
        <v>44970</v>
      </c>
      <c r="V133">
        <f t="shared" si="46"/>
        <v>34</v>
      </c>
      <c r="W133">
        <f t="shared" si="47"/>
        <v>11</v>
      </c>
      <c r="X133">
        <v>2.6682999999999999</v>
      </c>
      <c r="Z133" s="7">
        <v>67.709999999999994</v>
      </c>
      <c r="AA133" s="7">
        <v>68.819999999999993</v>
      </c>
      <c r="AB133" s="7">
        <v>73.28</v>
      </c>
      <c r="AC133" s="8">
        <f t="shared" si="50"/>
        <v>69.936666666666653</v>
      </c>
      <c r="AD133" s="7">
        <v>14.65</v>
      </c>
      <c r="AE133" s="7">
        <v>14.41</v>
      </c>
      <c r="AF133" s="7">
        <v>13.61</v>
      </c>
      <c r="AG133" s="7">
        <f t="shared" si="51"/>
        <v>14.223333333333334</v>
      </c>
      <c r="AH133" s="8">
        <f t="shared" ref="AH133:AH196" si="53">35-AG133</f>
        <v>20.776666666666664</v>
      </c>
      <c r="AI133" s="8">
        <f t="shared" si="52"/>
        <v>1453.0508111111105</v>
      </c>
    </row>
    <row r="134" spans="1:36" x14ac:dyDescent="0.2">
      <c r="A134">
        <v>311</v>
      </c>
      <c r="B134" t="s">
        <v>21</v>
      </c>
      <c r="C134" s="1">
        <v>44937</v>
      </c>
      <c r="D134">
        <v>168.1</v>
      </c>
      <c r="E134">
        <v>237.9</v>
      </c>
      <c r="F134">
        <f t="shared" si="40"/>
        <v>69.800000000000011</v>
      </c>
      <c r="G134">
        <v>1880.1</v>
      </c>
      <c r="H134">
        <v>1564.3</v>
      </c>
      <c r="I134">
        <f t="shared" si="41"/>
        <v>315.79999999999995</v>
      </c>
      <c r="J134">
        <v>398</v>
      </c>
      <c r="K134" s="1">
        <v>44960</v>
      </c>
      <c r="S134" s="6">
        <v>44965</v>
      </c>
      <c r="T134">
        <v>2.9860000000000002</v>
      </c>
      <c r="U134" s="1">
        <v>44971</v>
      </c>
      <c r="V134">
        <f t="shared" si="46"/>
        <v>34</v>
      </c>
      <c r="W134">
        <f t="shared" si="47"/>
        <v>11</v>
      </c>
      <c r="X134">
        <v>2.4064999999999999</v>
      </c>
      <c r="Z134" s="7">
        <v>76.790000000000006</v>
      </c>
      <c r="AA134" s="7">
        <v>76.95</v>
      </c>
      <c r="AB134" s="7">
        <v>82.45</v>
      </c>
      <c r="AC134" s="8">
        <f t="shared" si="50"/>
        <v>78.73</v>
      </c>
      <c r="AD134" s="7">
        <v>13.48</v>
      </c>
      <c r="AE134" s="7">
        <v>13.29</v>
      </c>
      <c r="AF134" s="7">
        <v>12.6</v>
      </c>
      <c r="AG134" s="7">
        <f t="shared" si="51"/>
        <v>13.123333333333333</v>
      </c>
      <c r="AH134" s="8">
        <f t="shared" si="53"/>
        <v>21.876666666666665</v>
      </c>
      <c r="AI134" s="8">
        <f t="shared" si="52"/>
        <v>1722.3499666666667</v>
      </c>
      <c r="AJ134" t="s">
        <v>79</v>
      </c>
    </row>
    <row r="135" spans="1:36" x14ac:dyDescent="0.2">
      <c r="A135">
        <v>312</v>
      </c>
      <c r="B135" t="s">
        <v>21</v>
      </c>
      <c r="C135" s="1">
        <v>44937</v>
      </c>
      <c r="D135">
        <v>196.8</v>
      </c>
      <c r="E135">
        <v>279.10000000000002</v>
      </c>
      <c r="F135">
        <f t="shared" si="40"/>
        <v>82.300000000000011</v>
      </c>
      <c r="G135">
        <v>2292.5</v>
      </c>
      <c r="H135">
        <v>1900.7</v>
      </c>
      <c r="I135">
        <f t="shared" si="41"/>
        <v>391.79999999999995</v>
      </c>
      <c r="J135">
        <v>469.7</v>
      </c>
      <c r="K135" s="1">
        <v>44961</v>
      </c>
      <c r="L135">
        <v>1645.5</v>
      </c>
      <c r="M135">
        <v>2220.5</v>
      </c>
      <c r="N135">
        <f t="shared" si="48"/>
        <v>575</v>
      </c>
      <c r="O135">
        <v>2518.3000000000002</v>
      </c>
      <c r="P135">
        <v>1011.4</v>
      </c>
      <c r="Q135">
        <f t="shared" si="49"/>
        <v>1506.9</v>
      </c>
      <c r="R135">
        <v>246.8</v>
      </c>
      <c r="S135" s="1">
        <v>44966</v>
      </c>
      <c r="T135">
        <v>3.9194</v>
      </c>
      <c r="U135" s="1">
        <v>44973</v>
      </c>
      <c r="V135">
        <f t="shared" si="46"/>
        <v>36</v>
      </c>
      <c r="W135">
        <f t="shared" si="47"/>
        <v>12</v>
      </c>
      <c r="X135">
        <v>3.9194</v>
      </c>
      <c r="Z135" s="7">
        <v>77.010000000000005</v>
      </c>
      <c r="AA135" s="7">
        <v>78.2</v>
      </c>
      <c r="AB135" s="7">
        <v>82.24</v>
      </c>
      <c r="AC135" s="8">
        <f t="shared" si="50"/>
        <v>79.149999999999991</v>
      </c>
      <c r="AD135" s="7">
        <v>13.08</v>
      </c>
      <c r="AE135" s="7">
        <v>12.96</v>
      </c>
      <c r="AF135" s="7">
        <v>12.22</v>
      </c>
      <c r="AG135" s="7">
        <f t="shared" si="51"/>
        <v>12.753333333333332</v>
      </c>
      <c r="AH135" s="8">
        <f t="shared" si="53"/>
        <v>22.24666666666667</v>
      </c>
      <c r="AI135" s="8">
        <f t="shared" si="52"/>
        <v>1760.8236666666667</v>
      </c>
    </row>
    <row r="136" spans="1:36" x14ac:dyDescent="0.2">
      <c r="A136">
        <v>313</v>
      </c>
      <c r="B136" t="s">
        <v>21</v>
      </c>
      <c r="C136" s="1">
        <v>44937</v>
      </c>
      <c r="D136">
        <v>152</v>
      </c>
      <c r="E136">
        <v>239.6</v>
      </c>
      <c r="F136">
        <f t="shared" si="40"/>
        <v>87.6</v>
      </c>
      <c r="G136">
        <v>2219.5</v>
      </c>
      <c r="H136">
        <v>1889.5</v>
      </c>
      <c r="I136">
        <f t="shared" si="41"/>
        <v>330</v>
      </c>
      <c r="J136">
        <v>478.6</v>
      </c>
      <c r="K136" s="1">
        <v>44961</v>
      </c>
      <c r="L136">
        <v>1543.2</v>
      </c>
      <c r="M136">
        <v>2105.6</v>
      </c>
      <c r="N136">
        <f t="shared" si="48"/>
        <v>562.39999999999986</v>
      </c>
      <c r="O136">
        <v>3152.8</v>
      </c>
      <c r="P136">
        <v>1638.6</v>
      </c>
      <c r="Q136">
        <f t="shared" si="49"/>
        <v>1514.2000000000003</v>
      </c>
      <c r="R136">
        <v>412.6</v>
      </c>
      <c r="S136" s="1">
        <v>44966</v>
      </c>
      <c r="T136">
        <v>3.7730000000000001</v>
      </c>
      <c r="U136" s="1">
        <v>44971</v>
      </c>
      <c r="V136">
        <f t="shared" si="46"/>
        <v>34</v>
      </c>
      <c r="W136">
        <f t="shared" si="47"/>
        <v>10</v>
      </c>
      <c r="X136">
        <v>3.7730000000000001</v>
      </c>
      <c r="Z136" s="7">
        <v>85.41</v>
      </c>
      <c r="AA136" s="7">
        <v>86.12</v>
      </c>
      <c r="AB136" s="7">
        <v>87.83</v>
      </c>
      <c r="AC136" s="8">
        <f t="shared" si="50"/>
        <v>86.453333333333333</v>
      </c>
      <c r="AD136" s="7">
        <v>10.92</v>
      </c>
      <c r="AE136" s="7">
        <v>10.8</v>
      </c>
      <c r="AF136" s="7">
        <v>9.7899999999999991</v>
      </c>
      <c r="AG136" s="7">
        <f t="shared" si="51"/>
        <v>10.503333333333332</v>
      </c>
      <c r="AH136" s="8">
        <f t="shared" si="53"/>
        <v>24.49666666666667</v>
      </c>
      <c r="AI136" s="8">
        <f t="shared" si="52"/>
        <v>2117.8184888888891</v>
      </c>
      <c r="AJ136" t="s">
        <v>78</v>
      </c>
    </row>
    <row r="137" spans="1:36" x14ac:dyDescent="0.2">
      <c r="A137">
        <v>314</v>
      </c>
      <c r="B137" t="s">
        <v>21</v>
      </c>
      <c r="C137" s="1">
        <v>44937</v>
      </c>
      <c r="D137">
        <v>288.3</v>
      </c>
      <c r="E137">
        <v>448.4</v>
      </c>
      <c r="F137">
        <f t="shared" si="40"/>
        <v>160.09999999999997</v>
      </c>
      <c r="G137">
        <v>2008.4</v>
      </c>
      <c r="H137">
        <v>1453.6</v>
      </c>
      <c r="I137">
        <f t="shared" si="41"/>
        <v>554.80000000000018</v>
      </c>
      <c r="J137">
        <v>360.1</v>
      </c>
      <c r="K137" s="1">
        <v>44959</v>
      </c>
      <c r="L137">
        <v>1315</v>
      </c>
      <c r="M137">
        <v>2007</v>
      </c>
      <c r="N137">
        <f t="shared" si="48"/>
        <v>692</v>
      </c>
      <c r="O137">
        <v>2559.5</v>
      </c>
      <c r="P137">
        <v>708.8</v>
      </c>
      <c r="Q137">
        <f t="shared" si="49"/>
        <v>1850.7</v>
      </c>
      <c r="R137">
        <v>172.8</v>
      </c>
      <c r="S137" s="6">
        <v>44965</v>
      </c>
      <c r="T137">
        <v>4.2854000000000001</v>
      </c>
      <c r="U137" s="1">
        <v>44969</v>
      </c>
      <c r="V137">
        <f t="shared" si="46"/>
        <v>32</v>
      </c>
      <c r="W137">
        <f t="shared" si="47"/>
        <v>10</v>
      </c>
      <c r="X137">
        <v>3.0596999999999999</v>
      </c>
      <c r="Y137" t="s">
        <v>52</v>
      </c>
      <c r="Z137" s="7">
        <v>66.540000000000006</v>
      </c>
      <c r="AA137" s="7">
        <v>67.17</v>
      </c>
      <c r="AB137" s="7">
        <v>70.7</v>
      </c>
      <c r="AC137" s="8">
        <f t="shared" si="50"/>
        <v>68.13666666666667</v>
      </c>
      <c r="AD137" s="7">
        <v>15.11</v>
      </c>
      <c r="AE137" s="7">
        <v>15</v>
      </c>
      <c r="AF137" s="7">
        <v>13.82</v>
      </c>
      <c r="AG137" s="7">
        <f t="shared" si="51"/>
        <v>14.643333333333333</v>
      </c>
      <c r="AH137" s="8">
        <f t="shared" si="53"/>
        <v>20.356666666666669</v>
      </c>
      <c r="AI137" s="8">
        <f t="shared" si="52"/>
        <v>1387.0354111111114</v>
      </c>
      <c r="AJ137" t="s">
        <v>78</v>
      </c>
    </row>
    <row r="138" spans="1:36" x14ac:dyDescent="0.2">
      <c r="A138">
        <v>315</v>
      </c>
      <c r="B138" t="s">
        <v>21</v>
      </c>
      <c r="C138" s="1">
        <v>44937</v>
      </c>
      <c r="D138">
        <v>157.1</v>
      </c>
      <c r="E138">
        <v>263.3</v>
      </c>
      <c r="F138">
        <f t="shared" si="40"/>
        <v>106.20000000000002</v>
      </c>
      <c r="G138">
        <v>1877.9</v>
      </c>
      <c r="H138">
        <v>1541.3</v>
      </c>
      <c r="I138">
        <f t="shared" si="41"/>
        <v>336.60000000000014</v>
      </c>
      <c r="J138">
        <v>382.4</v>
      </c>
      <c r="K138" s="1">
        <v>44960</v>
      </c>
      <c r="S138" s="6">
        <v>44965</v>
      </c>
      <c r="T138">
        <v>3.4742000000000002</v>
      </c>
      <c r="U138" s="1">
        <v>44973</v>
      </c>
      <c r="V138">
        <f t="shared" si="46"/>
        <v>36</v>
      </c>
      <c r="W138">
        <f t="shared" si="47"/>
        <v>13</v>
      </c>
      <c r="X138">
        <v>2.843</v>
      </c>
      <c r="Z138" s="7">
        <v>77.64</v>
      </c>
      <c r="AA138" s="7">
        <v>77.95</v>
      </c>
      <c r="AB138" s="7">
        <v>81.790000000000006</v>
      </c>
      <c r="AC138" s="8">
        <f t="shared" si="50"/>
        <v>79.126666666666665</v>
      </c>
      <c r="AD138" s="7">
        <v>15.81</v>
      </c>
      <c r="AE138" s="7">
        <v>15.87</v>
      </c>
      <c r="AF138" s="7">
        <v>14.82</v>
      </c>
      <c r="AG138" s="7">
        <f t="shared" si="51"/>
        <v>15.5</v>
      </c>
      <c r="AH138" s="8">
        <f t="shared" si="53"/>
        <v>19.5</v>
      </c>
      <c r="AI138" s="8">
        <f t="shared" si="52"/>
        <v>1542.97</v>
      </c>
    </row>
    <row r="139" spans="1:36" x14ac:dyDescent="0.2">
      <c r="A139">
        <v>316</v>
      </c>
      <c r="B139" t="s">
        <v>21</v>
      </c>
      <c r="C139" s="1">
        <v>44935</v>
      </c>
      <c r="K139" s="1">
        <v>44959</v>
      </c>
      <c r="L139">
        <v>1262.9000000000001</v>
      </c>
      <c r="M139">
        <v>1869.6</v>
      </c>
      <c r="N139">
        <f t="shared" si="48"/>
        <v>606.69999999999982</v>
      </c>
      <c r="O139">
        <v>2662.9</v>
      </c>
      <c r="P139">
        <v>1122.7</v>
      </c>
      <c r="Q139">
        <f t="shared" si="49"/>
        <v>1540.2</v>
      </c>
      <c r="R139">
        <v>281.60000000000002</v>
      </c>
      <c r="S139" s="1">
        <v>44964</v>
      </c>
      <c r="T139">
        <v>4.0956999999999999</v>
      </c>
      <c r="U139" s="1">
        <v>44971</v>
      </c>
      <c r="V139">
        <f t="shared" si="46"/>
        <v>36</v>
      </c>
      <c r="W139">
        <f t="shared" si="47"/>
        <v>12</v>
      </c>
      <c r="X139">
        <v>3.4647999999999999</v>
      </c>
      <c r="Z139" s="7">
        <v>72.290000000000006</v>
      </c>
      <c r="AA139" s="7">
        <v>73.069999999999993</v>
      </c>
      <c r="AB139" s="7">
        <v>77.599999999999994</v>
      </c>
      <c r="AC139" s="8">
        <f t="shared" si="50"/>
        <v>74.320000000000007</v>
      </c>
      <c r="AD139" s="7">
        <v>13.69</v>
      </c>
      <c r="AE139" s="7">
        <v>13.62</v>
      </c>
      <c r="AF139" s="7">
        <v>12.86</v>
      </c>
      <c r="AG139" s="7">
        <f t="shared" si="51"/>
        <v>13.39</v>
      </c>
      <c r="AH139" s="8">
        <f t="shared" si="53"/>
        <v>21.61</v>
      </c>
      <c r="AI139" s="8">
        <f t="shared" si="52"/>
        <v>1606.0552</v>
      </c>
      <c r="AJ139" t="s">
        <v>78</v>
      </c>
    </row>
    <row r="140" spans="1:36" x14ac:dyDescent="0.2">
      <c r="A140">
        <v>317</v>
      </c>
      <c r="B140" t="s">
        <v>21</v>
      </c>
      <c r="C140" s="1">
        <v>44935</v>
      </c>
      <c r="K140" s="1">
        <v>44959</v>
      </c>
      <c r="L140">
        <v>1002</v>
      </c>
      <c r="M140">
        <v>1471.3</v>
      </c>
      <c r="N140">
        <f t="shared" si="48"/>
        <v>469.29999999999995</v>
      </c>
      <c r="O140">
        <v>2615.3000000000002</v>
      </c>
      <c r="P140">
        <v>1240.4000000000001</v>
      </c>
      <c r="Q140">
        <f t="shared" si="49"/>
        <v>1374.9</v>
      </c>
      <c r="R140">
        <v>312.89999999999998</v>
      </c>
      <c r="S140" s="1">
        <v>44964</v>
      </c>
      <c r="T140">
        <v>3.5059999999999998</v>
      </c>
      <c r="U140" s="1">
        <v>44972</v>
      </c>
      <c r="V140">
        <f t="shared" si="46"/>
        <v>37</v>
      </c>
      <c r="W140">
        <f t="shared" si="47"/>
        <v>13</v>
      </c>
      <c r="X140">
        <v>3.0543999999999998</v>
      </c>
      <c r="Z140" s="7">
        <v>88.09</v>
      </c>
      <c r="AA140" s="7">
        <v>88.53</v>
      </c>
      <c r="AB140" s="7">
        <v>89.97</v>
      </c>
      <c r="AC140" s="8">
        <f t="shared" si="50"/>
        <v>88.863333333333344</v>
      </c>
      <c r="AD140" s="7">
        <v>12.12</v>
      </c>
      <c r="AE140" s="7">
        <v>12.05</v>
      </c>
      <c r="AF140" s="7">
        <v>11.26</v>
      </c>
      <c r="AG140" s="7">
        <f t="shared" si="51"/>
        <v>11.81</v>
      </c>
      <c r="AH140" s="8">
        <f t="shared" si="53"/>
        <v>23.189999999999998</v>
      </c>
      <c r="AI140" s="8">
        <f t="shared" si="52"/>
        <v>2060.7406999999998</v>
      </c>
    </row>
    <row r="141" spans="1:36" x14ac:dyDescent="0.2">
      <c r="A141">
        <v>318</v>
      </c>
      <c r="B141" t="s">
        <v>21</v>
      </c>
      <c r="C141" s="1">
        <v>44935</v>
      </c>
      <c r="K141" s="1">
        <v>44958</v>
      </c>
      <c r="S141" s="1">
        <v>44963</v>
      </c>
      <c r="T141">
        <v>2.9504000000000001</v>
      </c>
      <c r="U141" s="1">
        <v>44970</v>
      </c>
      <c r="V141">
        <f t="shared" si="46"/>
        <v>35</v>
      </c>
      <c r="W141">
        <f t="shared" si="47"/>
        <v>12</v>
      </c>
      <c r="X141">
        <v>2.6513</v>
      </c>
      <c r="Z141" s="7">
        <v>75.010000000000005</v>
      </c>
      <c r="AA141" s="7">
        <v>75.59</v>
      </c>
      <c r="AB141" s="7">
        <v>77.69</v>
      </c>
      <c r="AC141" s="8">
        <f t="shared" si="50"/>
        <v>76.096666666666678</v>
      </c>
      <c r="AD141" s="7">
        <v>12.56</v>
      </c>
      <c r="AE141" s="7">
        <v>12.56</v>
      </c>
      <c r="AF141" s="7">
        <v>11.65</v>
      </c>
      <c r="AG141" s="7">
        <f t="shared" si="51"/>
        <v>12.256666666666668</v>
      </c>
      <c r="AH141" s="8">
        <f t="shared" si="53"/>
        <v>22.743333333333332</v>
      </c>
      <c r="AI141" s="8">
        <f t="shared" si="52"/>
        <v>1730.6918555555558</v>
      </c>
    </row>
    <row r="142" spans="1:36" x14ac:dyDescent="0.2">
      <c r="A142">
        <v>319</v>
      </c>
      <c r="B142" t="s">
        <v>21</v>
      </c>
      <c r="C142" s="1">
        <v>44935</v>
      </c>
      <c r="K142" s="1">
        <v>44958</v>
      </c>
      <c r="S142" s="1">
        <v>44963</v>
      </c>
      <c r="T142">
        <v>2.758</v>
      </c>
      <c r="U142" s="1">
        <v>44971</v>
      </c>
      <c r="V142">
        <f t="shared" si="46"/>
        <v>36</v>
      </c>
      <c r="W142">
        <f t="shared" si="47"/>
        <v>13</v>
      </c>
      <c r="X142">
        <v>2.3736000000000002</v>
      </c>
      <c r="Z142" s="7">
        <v>70.540000000000006</v>
      </c>
      <c r="AA142" s="7">
        <v>71.37</v>
      </c>
      <c r="AB142" s="7">
        <v>74.430000000000007</v>
      </c>
      <c r="AC142" s="8">
        <f t="shared" si="50"/>
        <v>72.113333333333344</v>
      </c>
      <c r="AD142" s="7">
        <v>12.51</v>
      </c>
      <c r="AE142" s="7">
        <v>12.37</v>
      </c>
      <c r="AF142" s="7">
        <v>11.73</v>
      </c>
      <c r="AG142" s="7">
        <f t="shared" si="51"/>
        <v>12.203333333333333</v>
      </c>
      <c r="AH142" s="8">
        <f t="shared" si="53"/>
        <v>22.796666666666667</v>
      </c>
      <c r="AI142" s="8">
        <f t="shared" si="52"/>
        <v>1643.9436222222225</v>
      </c>
    </row>
    <row r="143" spans="1:36" x14ac:dyDescent="0.2">
      <c r="A143">
        <v>320</v>
      </c>
      <c r="B143" t="s">
        <v>21</v>
      </c>
      <c r="C143" s="1">
        <v>44935</v>
      </c>
      <c r="K143" s="1">
        <v>44958</v>
      </c>
      <c r="S143" s="1">
        <v>44963</v>
      </c>
      <c r="T143">
        <v>2.8597000000000001</v>
      </c>
      <c r="U143" s="1">
        <v>44969</v>
      </c>
      <c r="V143">
        <f t="shared" si="46"/>
        <v>34</v>
      </c>
      <c r="W143">
        <f t="shared" si="47"/>
        <v>11</v>
      </c>
      <c r="X143">
        <v>2.1857000000000002</v>
      </c>
      <c r="Z143" s="7">
        <v>77.3</v>
      </c>
      <c r="AA143" s="7">
        <v>78.010000000000005</v>
      </c>
      <c r="AB143" s="7">
        <v>80.14</v>
      </c>
      <c r="AC143" s="8">
        <f t="shared" si="50"/>
        <v>78.483333333333334</v>
      </c>
      <c r="AD143" s="7">
        <v>12.89</v>
      </c>
      <c r="AE143" s="7">
        <v>12.92</v>
      </c>
      <c r="AF143" s="7">
        <v>12.02</v>
      </c>
      <c r="AG143" s="7">
        <f t="shared" si="51"/>
        <v>12.61</v>
      </c>
      <c r="AH143" s="8">
        <f t="shared" si="53"/>
        <v>22.39</v>
      </c>
      <c r="AI143" s="8">
        <f t="shared" si="52"/>
        <v>1757.2418333333335</v>
      </c>
    </row>
    <row r="144" spans="1:36" x14ac:dyDescent="0.2">
      <c r="A144">
        <v>321</v>
      </c>
      <c r="B144" t="s">
        <v>21</v>
      </c>
      <c r="C144" s="1">
        <v>44935</v>
      </c>
      <c r="K144" s="1">
        <v>44963</v>
      </c>
      <c r="S144" s="1">
        <v>44969</v>
      </c>
      <c r="T144">
        <v>1.4536</v>
      </c>
      <c r="U144" s="1">
        <v>44981</v>
      </c>
      <c r="V144">
        <f t="shared" si="46"/>
        <v>46</v>
      </c>
      <c r="W144">
        <f t="shared" si="47"/>
        <v>18</v>
      </c>
      <c r="X144">
        <v>1.9777</v>
      </c>
      <c r="Y144" t="s">
        <v>52</v>
      </c>
      <c r="Z144" s="7">
        <v>81.72</v>
      </c>
      <c r="AA144" s="7">
        <v>82.47</v>
      </c>
      <c r="AB144" s="7">
        <v>84.36</v>
      </c>
      <c r="AC144" s="8">
        <f t="shared" si="50"/>
        <v>82.850000000000009</v>
      </c>
      <c r="AD144" s="7">
        <v>11.3</v>
      </c>
      <c r="AE144" s="7">
        <v>11.34</v>
      </c>
      <c r="AF144" s="7">
        <v>10.39</v>
      </c>
      <c r="AG144" s="7">
        <f t="shared" si="51"/>
        <v>11.01</v>
      </c>
      <c r="AH144" s="8">
        <f t="shared" si="53"/>
        <v>23.990000000000002</v>
      </c>
      <c r="AI144" s="8">
        <f t="shared" si="52"/>
        <v>1987.5715000000005</v>
      </c>
      <c r="AJ144" t="s">
        <v>77</v>
      </c>
    </row>
    <row r="145" spans="1:36" x14ac:dyDescent="0.2">
      <c r="A145">
        <v>322</v>
      </c>
      <c r="B145" t="s">
        <v>21</v>
      </c>
      <c r="C145" s="1">
        <v>44935</v>
      </c>
      <c r="K145" s="1">
        <v>44960</v>
      </c>
      <c r="S145" s="1">
        <v>44965</v>
      </c>
      <c r="T145">
        <v>2.9878999999999998</v>
      </c>
      <c r="U145" s="1">
        <v>44975</v>
      </c>
      <c r="V145">
        <f t="shared" si="46"/>
        <v>40</v>
      </c>
      <c r="W145">
        <f t="shared" si="47"/>
        <v>15</v>
      </c>
      <c r="X145">
        <v>3.012</v>
      </c>
      <c r="Z145" s="7">
        <v>76.81</v>
      </c>
      <c r="AA145" s="7">
        <v>77.569999999999993</v>
      </c>
      <c r="AB145" s="7">
        <v>80.36</v>
      </c>
      <c r="AC145" s="8">
        <f t="shared" si="50"/>
        <v>78.24666666666667</v>
      </c>
      <c r="AD145" s="7">
        <v>14.72</v>
      </c>
      <c r="AE145" s="7">
        <v>14.9</v>
      </c>
      <c r="AF145" s="7">
        <v>13.93</v>
      </c>
      <c r="AG145" s="7">
        <f t="shared" si="51"/>
        <v>14.516666666666666</v>
      </c>
      <c r="AH145" s="8">
        <f t="shared" si="53"/>
        <v>20.483333333333334</v>
      </c>
      <c r="AI145" s="8">
        <f t="shared" si="52"/>
        <v>1602.7525555555558</v>
      </c>
    </row>
    <row r="146" spans="1:36" x14ac:dyDescent="0.2">
      <c r="A146">
        <v>323</v>
      </c>
      <c r="B146" t="s">
        <v>21</v>
      </c>
      <c r="C146" s="1">
        <v>44935</v>
      </c>
      <c r="K146" s="1">
        <v>44959</v>
      </c>
      <c r="S146" s="1">
        <v>44964</v>
      </c>
      <c r="T146">
        <v>3.4420000000000002</v>
      </c>
      <c r="U146" s="1">
        <v>44972</v>
      </c>
      <c r="V146">
        <f t="shared" si="46"/>
        <v>37</v>
      </c>
      <c r="W146">
        <f t="shared" si="47"/>
        <v>13</v>
      </c>
      <c r="X146">
        <v>2.7681</v>
      </c>
      <c r="Z146" s="7">
        <v>73</v>
      </c>
      <c r="AA146" s="7">
        <v>73.959999999999994</v>
      </c>
      <c r="AB146" s="7">
        <v>77.430000000000007</v>
      </c>
      <c r="AC146" s="8">
        <f t="shared" si="50"/>
        <v>74.796666666666667</v>
      </c>
      <c r="AD146" s="7">
        <v>14.01</v>
      </c>
      <c r="AE146" s="7">
        <v>13.99</v>
      </c>
      <c r="AF146" s="7">
        <v>13.34</v>
      </c>
      <c r="AG146" s="7">
        <f t="shared" si="51"/>
        <v>13.780000000000001</v>
      </c>
      <c r="AH146" s="8">
        <f t="shared" si="53"/>
        <v>21.22</v>
      </c>
      <c r="AI146" s="8">
        <f t="shared" si="52"/>
        <v>1587.1852666666666</v>
      </c>
    </row>
    <row r="147" spans="1:36" x14ac:dyDescent="0.2">
      <c r="A147">
        <v>324</v>
      </c>
      <c r="B147" t="s">
        <v>21</v>
      </c>
      <c r="C147" s="1">
        <v>44935</v>
      </c>
      <c r="K147" s="1">
        <v>44961</v>
      </c>
      <c r="L147">
        <v>833.4</v>
      </c>
      <c r="M147">
        <v>1160.8</v>
      </c>
      <c r="N147">
        <f>M147-L147</f>
        <v>327.39999999999998</v>
      </c>
      <c r="O147" s="2" t="s">
        <v>49</v>
      </c>
      <c r="P147" s="2">
        <v>2146.6</v>
      </c>
      <c r="Q147" s="2"/>
      <c r="R147">
        <v>543.29999999999995</v>
      </c>
      <c r="S147" s="1">
        <v>44966</v>
      </c>
      <c r="T147">
        <v>2.5950000000000002</v>
      </c>
      <c r="U147" s="1">
        <v>44973</v>
      </c>
      <c r="V147">
        <f t="shared" si="46"/>
        <v>38</v>
      </c>
      <c r="W147">
        <f t="shared" si="47"/>
        <v>12</v>
      </c>
      <c r="X147">
        <v>2.6214</v>
      </c>
      <c r="Z147" s="7">
        <v>73</v>
      </c>
      <c r="AA147" s="7">
        <v>74.06</v>
      </c>
      <c r="AB147" s="7">
        <v>78.37</v>
      </c>
      <c r="AC147" s="8">
        <f t="shared" si="50"/>
        <v>75.143333333333331</v>
      </c>
      <c r="AD147" s="7">
        <v>11.87</v>
      </c>
      <c r="AE147" s="7">
        <v>11.7</v>
      </c>
      <c r="AF147" s="7">
        <v>11.16</v>
      </c>
      <c r="AG147" s="7">
        <f t="shared" si="51"/>
        <v>11.576666666666668</v>
      </c>
      <c r="AH147" s="8">
        <f t="shared" si="53"/>
        <v>23.423333333333332</v>
      </c>
      <c r="AI147" s="8">
        <f t="shared" si="52"/>
        <v>1760.1073444444444</v>
      </c>
      <c r="AJ147" t="s">
        <v>77</v>
      </c>
    </row>
    <row r="148" spans="1:36" x14ac:dyDescent="0.2">
      <c r="A148">
        <v>325</v>
      </c>
      <c r="B148" t="s">
        <v>21</v>
      </c>
      <c r="C148" s="1">
        <v>44935</v>
      </c>
      <c r="K148" s="1">
        <v>44959</v>
      </c>
      <c r="S148" s="1">
        <v>44964</v>
      </c>
      <c r="T148">
        <v>3.4289000000000001</v>
      </c>
      <c r="U148" s="1">
        <v>44971</v>
      </c>
      <c r="V148">
        <f t="shared" si="46"/>
        <v>36</v>
      </c>
      <c r="W148">
        <f t="shared" si="47"/>
        <v>12</v>
      </c>
      <c r="X148">
        <v>3.0085000000000002</v>
      </c>
      <c r="Z148" s="7">
        <v>61.83</v>
      </c>
      <c r="AA148" s="7">
        <v>62.83</v>
      </c>
      <c r="AB148" s="7">
        <v>67.03</v>
      </c>
      <c r="AC148" s="8">
        <f t="shared" si="50"/>
        <v>63.896666666666668</v>
      </c>
      <c r="AD148" s="7">
        <v>14.47</v>
      </c>
      <c r="AE148" s="7">
        <v>14.28</v>
      </c>
      <c r="AF148" s="7">
        <v>13.45</v>
      </c>
      <c r="AG148" s="7">
        <f t="shared" si="51"/>
        <v>14.066666666666668</v>
      </c>
      <c r="AH148" s="8">
        <f t="shared" si="53"/>
        <v>20.93333333333333</v>
      </c>
      <c r="AI148" s="8">
        <f t="shared" si="52"/>
        <v>1337.5702222222221</v>
      </c>
    </row>
    <row r="149" spans="1:36" x14ac:dyDescent="0.2">
      <c r="A149">
        <v>326</v>
      </c>
      <c r="B149" t="s">
        <v>21</v>
      </c>
      <c r="C149" s="1">
        <v>44935</v>
      </c>
      <c r="K149" s="1">
        <v>44959</v>
      </c>
      <c r="S149" s="1">
        <v>44964</v>
      </c>
      <c r="T149">
        <v>1.9091</v>
      </c>
      <c r="U149" s="1">
        <v>44974</v>
      </c>
      <c r="V149">
        <f t="shared" si="46"/>
        <v>39</v>
      </c>
      <c r="W149">
        <f t="shared" si="47"/>
        <v>15</v>
      </c>
      <c r="X149">
        <v>2.5749</v>
      </c>
      <c r="Z149" s="7">
        <v>83.11</v>
      </c>
      <c r="AA149" s="7">
        <v>84.01</v>
      </c>
      <c r="AB149" s="7">
        <v>86.88</v>
      </c>
      <c r="AC149" s="8">
        <f t="shared" si="50"/>
        <v>84.666666666666671</v>
      </c>
      <c r="AD149" s="7">
        <v>11.67</v>
      </c>
      <c r="AE149" s="7">
        <v>11.65</v>
      </c>
      <c r="AF149" s="7">
        <v>10.98</v>
      </c>
      <c r="AG149" s="7">
        <f t="shared" si="51"/>
        <v>11.433333333333332</v>
      </c>
      <c r="AH149" s="8">
        <f t="shared" si="53"/>
        <v>23.56666666666667</v>
      </c>
      <c r="AI149" s="8">
        <f t="shared" si="52"/>
        <v>1995.3111111111116</v>
      </c>
      <c r="AJ149" t="s">
        <v>78</v>
      </c>
    </row>
    <row r="150" spans="1:36" x14ac:dyDescent="0.2">
      <c r="A150">
        <v>327</v>
      </c>
      <c r="B150" t="s">
        <v>21</v>
      </c>
      <c r="C150" s="1">
        <v>44935</v>
      </c>
      <c r="K150" s="1">
        <v>44961</v>
      </c>
      <c r="S150" s="1">
        <v>44966</v>
      </c>
      <c r="T150">
        <v>2.8584000000000001</v>
      </c>
      <c r="U150" s="1">
        <v>44973</v>
      </c>
      <c r="V150">
        <f t="shared" si="46"/>
        <v>38</v>
      </c>
      <c r="W150">
        <f t="shared" si="47"/>
        <v>12</v>
      </c>
      <c r="X150">
        <v>2.4495</v>
      </c>
      <c r="Z150" s="7">
        <v>83.5</v>
      </c>
      <c r="AA150" s="7">
        <v>84.45</v>
      </c>
      <c r="AB150" s="7">
        <v>87.31</v>
      </c>
      <c r="AC150" s="8">
        <f t="shared" ref="AC150:AC154" si="54">AVERAGE(Z150:AB150)</f>
        <v>85.086666666666659</v>
      </c>
      <c r="AD150" s="7">
        <v>12.11</v>
      </c>
      <c r="AE150" s="7">
        <v>12.01</v>
      </c>
      <c r="AF150" s="7">
        <v>11.4</v>
      </c>
      <c r="AG150" s="7">
        <f t="shared" ref="AG150:AG154" si="55">AVERAGE(AD150:AF150)</f>
        <v>11.839999999999998</v>
      </c>
      <c r="AH150" s="8">
        <f t="shared" si="53"/>
        <v>23.160000000000004</v>
      </c>
      <c r="AI150" s="8">
        <f t="shared" si="52"/>
        <v>1970.6072000000001</v>
      </c>
      <c r="AJ150" t="s">
        <v>78</v>
      </c>
    </row>
    <row r="151" spans="1:36" x14ac:dyDescent="0.2">
      <c r="A151">
        <v>328</v>
      </c>
      <c r="B151" t="s">
        <v>21</v>
      </c>
      <c r="C151" s="1">
        <v>44935</v>
      </c>
      <c r="K151" s="1">
        <v>44964</v>
      </c>
      <c r="S151" s="1">
        <v>44969</v>
      </c>
      <c r="T151">
        <v>1.7938000000000001</v>
      </c>
      <c r="U151" s="1">
        <v>44980</v>
      </c>
      <c r="V151">
        <f t="shared" si="46"/>
        <v>45</v>
      </c>
      <c r="W151">
        <f t="shared" si="47"/>
        <v>16</v>
      </c>
      <c r="X151">
        <v>2.2825000000000002</v>
      </c>
      <c r="Z151" s="7">
        <v>75.31</v>
      </c>
      <c r="AA151" s="7">
        <v>76.62</v>
      </c>
      <c r="AB151" s="7">
        <v>80.599999999999994</v>
      </c>
      <c r="AC151" s="8">
        <f t="shared" si="54"/>
        <v>77.510000000000005</v>
      </c>
      <c r="AD151" s="7">
        <v>13.27</v>
      </c>
      <c r="AE151" s="7">
        <v>13.16</v>
      </c>
      <c r="AF151" s="7">
        <v>12.14</v>
      </c>
      <c r="AG151" s="7">
        <f t="shared" si="55"/>
        <v>12.856666666666667</v>
      </c>
      <c r="AH151" s="8">
        <f t="shared" si="53"/>
        <v>22.143333333333331</v>
      </c>
      <c r="AI151" s="8">
        <f t="shared" si="52"/>
        <v>1716.3297666666665</v>
      </c>
      <c r="AJ151" t="s">
        <v>82</v>
      </c>
    </row>
    <row r="152" spans="1:36" x14ac:dyDescent="0.2">
      <c r="A152">
        <v>329</v>
      </c>
      <c r="B152" t="s">
        <v>21</v>
      </c>
      <c r="C152" s="1">
        <v>44936</v>
      </c>
      <c r="K152" s="1">
        <v>44960</v>
      </c>
      <c r="S152" s="1">
        <v>44965</v>
      </c>
      <c r="T152">
        <v>2.5806</v>
      </c>
      <c r="U152" s="1">
        <v>44973</v>
      </c>
      <c r="V152">
        <f t="shared" si="46"/>
        <v>37</v>
      </c>
      <c r="W152">
        <f t="shared" si="47"/>
        <v>13</v>
      </c>
      <c r="X152">
        <v>2.6966999999999999</v>
      </c>
      <c r="Z152" s="7">
        <v>70.78</v>
      </c>
      <c r="AA152" s="7">
        <v>71.760000000000005</v>
      </c>
      <c r="AB152" s="7">
        <v>73.34</v>
      </c>
      <c r="AC152" s="8">
        <f t="shared" si="54"/>
        <v>71.960000000000008</v>
      </c>
      <c r="AD152" s="7">
        <v>15.48</v>
      </c>
      <c r="AE152" s="7">
        <v>15.5</v>
      </c>
      <c r="AF152" s="7">
        <v>14.42</v>
      </c>
      <c r="AG152" s="7">
        <f t="shared" si="55"/>
        <v>15.133333333333333</v>
      </c>
      <c r="AH152" s="8">
        <f t="shared" si="53"/>
        <v>19.866666666666667</v>
      </c>
      <c r="AI152" s="8">
        <f t="shared" si="52"/>
        <v>1429.6053333333334</v>
      </c>
    </row>
    <row r="153" spans="1:36" x14ac:dyDescent="0.2">
      <c r="A153">
        <v>330</v>
      </c>
      <c r="B153" t="s">
        <v>21</v>
      </c>
      <c r="C153" s="1">
        <v>44936</v>
      </c>
      <c r="K153" s="1">
        <v>44959</v>
      </c>
      <c r="S153" s="1">
        <v>44964</v>
      </c>
      <c r="T153">
        <v>2.5939999999999999</v>
      </c>
      <c r="U153" s="1">
        <v>44970</v>
      </c>
      <c r="V153">
        <f t="shared" si="46"/>
        <v>34</v>
      </c>
      <c r="W153">
        <f t="shared" si="47"/>
        <v>11</v>
      </c>
      <c r="X153">
        <v>2.5867</v>
      </c>
      <c r="Y153" t="s">
        <v>101</v>
      </c>
      <c r="Z153" s="7">
        <v>67.790000000000006</v>
      </c>
      <c r="AA153" s="7">
        <v>68.569999999999993</v>
      </c>
      <c r="AB153" s="7">
        <v>71.430000000000007</v>
      </c>
      <c r="AC153" s="8">
        <f t="shared" si="54"/>
        <v>69.263333333333335</v>
      </c>
      <c r="AD153" s="7">
        <v>16.79</v>
      </c>
      <c r="AE153" s="7">
        <v>16.72</v>
      </c>
      <c r="AF153" s="7">
        <v>15.75</v>
      </c>
      <c r="AG153" s="7">
        <f t="shared" si="55"/>
        <v>16.419999999999998</v>
      </c>
      <c r="AH153" s="8">
        <f t="shared" si="53"/>
        <v>18.580000000000002</v>
      </c>
      <c r="AI153" s="8">
        <f t="shared" si="52"/>
        <v>1286.9127333333336</v>
      </c>
    </row>
    <row r="154" spans="1:36" x14ac:dyDescent="0.2">
      <c r="A154">
        <v>331</v>
      </c>
      <c r="B154" t="s">
        <v>21</v>
      </c>
      <c r="C154" s="1">
        <v>44936</v>
      </c>
      <c r="K154" s="1">
        <v>44959</v>
      </c>
      <c r="L154">
        <v>1151.4000000000001</v>
      </c>
      <c r="M154">
        <v>1482</v>
      </c>
      <c r="N154">
        <f>M154-L154</f>
        <v>330.59999999999991</v>
      </c>
      <c r="O154">
        <v>2751.4</v>
      </c>
      <c r="P154">
        <v>1518</v>
      </c>
      <c r="Q154">
        <f>O154-P154</f>
        <v>1233.4000000000001</v>
      </c>
      <c r="R154">
        <v>382.6</v>
      </c>
      <c r="S154" s="1">
        <v>44965</v>
      </c>
      <c r="T154">
        <v>3.2816999999999998</v>
      </c>
      <c r="U154" s="1">
        <v>44971</v>
      </c>
      <c r="V154">
        <f t="shared" si="46"/>
        <v>35</v>
      </c>
      <c r="W154">
        <f t="shared" si="47"/>
        <v>12</v>
      </c>
      <c r="X154">
        <v>3.2816999999999998</v>
      </c>
      <c r="Y154" t="s">
        <v>52</v>
      </c>
      <c r="Z154" s="7">
        <v>76.569999999999993</v>
      </c>
      <c r="AA154" s="7">
        <v>77.5</v>
      </c>
      <c r="AB154" s="7">
        <v>80.66</v>
      </c>
      <c r="AC154" s="8">
        <f t="shared" si="54"/>
        <v>78.243333333333325</v>
      </c>
      <c r="AD154" s="7">
        <v>13.85</v>
      </c>
      <c r="AE154" s="7">
        <v>13.68</v>
      </c>
      <c r="AF154" s="7">
        <v>12.97</v>
      </c>
      <c r="AG154" s="7">
        <f t="shared" si="55"/>
        <v>13.5</v>
      </c>
      <c r="AH154" s="8">
        <f t="shared" si="53"/>
        <v>21.5</v>
      </c>
      <c r="AI154" s="8">
        <f t="shared" si="52"/>
        <v>1682.2316666666666</v>
      </c>
    </row>
    <row r="155" spans="1:36" x14ac:dyDescent="0.2">
      <c r="A155">
        <v>332</v>
      </c>
      <c r="B155" t="s">
        <v>21</v>
      </c>
      <c r="C155" s="1">
        <v>44936</v>
      </c>
      <c r="K155" s="1">
        <v>44959</v>
      </c>
      <c r="Y155" t="s">
        <v>54</v>
      </c>
      <c r="AH155" s="8"/>
      <c r="AI155" s="8">
        <f t="shared" si="52"/>
        <v>0</v>
      </c>
    </row>
    <row r="156" spans="1:36" x14ac:dyDescent="0.2">
      <c r="A156">
        <v>333</v>
      </c>
      <c r="B156" t="s">
        <v>21</v>
      </c>
      <c r="C156" s="1">
        <v>44936</v>
      </c>
      <c r="K156" s="1">
        <v>44958</v>
      </c>
      <c r="S156" s="1">
        <v>44963</v>
      </c>
      <c r="T156">
        <v>2.6234999999999999</v>
      </c>
      <c r="U156" s="1">
        <v>44971</v>
      </c>
      <c r="V156">
        <f t="shared" si="46"/>
        <v>35</v>
      </c>
      <c r="W156">
        <f t="shared" si="47"/>
        <v>13</v>
      </c>
      <c r="X156">
        <v>2.6932999999999998</v>
      </c>
      <c r="Z156" s="7">
        <v>81.819999999999993</v>
      </c>
      <c r="AA156" s="7">
        <v>82.61</v>
      </c>
      <c r="AB156" s="7">
        <v>84.69</v>
      </c>
      <c r="AC156" s="8">
        <f t="shared" ref="AC156:AC190" si="56">AVERAGE(Z156:AB156)</f>
        <v>83.04</v>
      </c>
      <c r="AD156" s="7">
        <v>11.25</v>
      </c>
      <c r="AE156" s="7">
        <v>11.16</v>
      </c>
      <c r="AF156" s="7">
        <v>10.199999999999999</v>
      </c>
      <c r="AG156" s="7">
        <f t="shared" ref="AG156:AG190" si="57">AVERAGE(AD156:AF156)</f>
        <v>10.87</v>
      </c>
      <c r="AH156" s="8">
        <f t="shared" si="53"/>
        <v>24.130000000000003</v>
      </c>
      <c r="AI156" s="8">
        <f t="shared" si="52"/>
        <v>2003.7552000000003</v>
      </c>
    </row>
    <row r="157" spans="1:36" x14ac:dyDescent="0.2">
      <c r="A157">
        <v>334</v>
      </c>
      <c r="B157" t="s">
        <v>21</v>
      </c>
      <c r="C157" s="1">
        <v>44936</v>
      </c>
      <c r="K157" s="1">
        <v>44959</v>
      </c>
      <c r="L157">
        <v>1467.2</v>
      </c>
      <c r="M157">
        <v>2213.9</v>
      </c>
      <c r="N157">
        <f t="shared" ref="N157:N166" si="58">M157-L157</f>
        <v>746.7</v>
      </c>
      <c r="O157">
        <v>2446.5</v>
      </c>
      <c r="P157">
        <v>622.70000000000005</v>
      </c>
      <c r="Q157">
        <f t="shared" ref="Q157:Q166" si="59">O157-P157</f>
        <v>1823.8</v>
      </c>
      <c r="R157">
        <v>153.30000000000001</v>
      </c>
      <c r="S157" s="1">
        <v>44964</v>
      </c>
      <c r="T157">
        <v>2.0529999999999999</v>
      </c>
      <c r="U157" s="1">
        <v>44970</v>
      </c>
      <c r="V157">
        <f t="shared" si="46"/>
        <v>34</v>
      </c>
      <c r="W157">
        <f t="shared" si="47"/>
        <v>11</v>
      </c>
      <c r="Z157" s="7">
        <v>79.67</v>
      </c>
      <c r="AA157" s="7">
        <v>80.349999999999994</v>
      </c>
      <c r="AB157" s="7">
        <v>83.02</v>
      </c>
      <c r="AC157" s="8">
        <f t="shared" si="56"/>
        <v>81.013333333333321</v>
      </c>
      <c r="AD157" s="7">
        <v>13.05</v>
      </c>
      <c r="AE157" s="7">
        <v>13.21</v>
      </c>
      <c r="AF157" s="7">
        <v>12.67</v>
      </c>
      <c r="AG157" s="7">
        <f t="shared" si="57"/>
        <v>12.976666666666667</v>
      </c>
      <c r="AH157" s="8">
        <f t="shared" si="53"/>
        <v>22.023333333333333</v>
      </c>
      <c r="AI157" s="8">
        <f t="shared" si="52"/>
        <v>1784.1836444444441</v>
      </c>
      <c r="AJ157" t="s">
        <v>78</v>
      </c>
    </row>
    <row r="158" spans="1:36" x14ac:dyDescent="0.2">
      <c r="A158">
        <v>335</v>
      </c>
      <c r="B158" t="s">
        <v>21</v>
      </c>
      <c r="C158" s="1">
        <v>44936</v>
      </c>
      <c r="K158" s="1">
        <v>44963</v>
      </c>
      <c r="S158" s="1">
        <v>44968</v>
      </c>
      <c r="T158">
        <v>4.5339</v>
      </c>
      <c r="U158" s="1">
        <v>44970</v>
      </c>
      <c r="V158">
        <f t="shared" si="46"/>
        <v>34</v>
      </c>
      <c r="W158">
        <f t="shared" si="47"/>
        <v>7</v>
      </c>
      <c r="X158">
        <v>3.3965999999999998</v>
      </c>
      <c r="Z158" s="7">
        <v>69.069999999999993</v>
      </c>
      <c r="AA158" s="7">
        <v>70.400000000000006</v>
      </c>
      <c r="AB158" s="7">
        <v>76.83</v>
      </c>
      <c r="AC158" s="8">
        <f t="shared" si="56"/>
        <v>72.100000000000009</v>
      </c>
      <c r="AD158" s="7">
        <v>14.64</v>
      </c>
      <c r="AE158" s="7">
        <v>14.53</v>
      </c>
      <c r="AF158" s="7">
        <v>13.54</v>
      </c>
      <c r="AG158" s="7">
        <f t="shared" si="57"/>
        <v>14.236666666666666</v>
      </c>
      <c r="AH158" s="8">
        <f t="shared" si="53"/>
        <v>20.763333333333335</v>
      </c>
      <c r="AI158" s="8">
        <f t="shared" si="52"/>
        <v>1497.0363333333337</v>
      </c>
      <c r="AJ158" t="s">
        <v>78</v>
      </c>
    </row>
    <row r="159" spans="1:36" x14ac:dyDescent="0.2">
      <c r="A159">
        <v>336</v>
      </c>
      <c r="B159" t="s">
        <v>21</v>
      </c>
      <c r="C159" s="1">
        <v>44936</v>
      </c>
      <c r="K159" s="1">
        <v>44960</v>
      </c>
      <c r="S159" s="1">
        <v>44965</v>
      </c>
      <c r="T159">
        <v>2.2915000000000001</v>
      </c>
      <c r="U159" s="1">
        <v>44974</v>
      </c>
      <c r="V159">
        <f t="shared" si="46"/>
        <v>38</v>
      </c>
      <c r="W159">
        <f t="shared" si="47"/>
        <v>14</v>
      </c>
      <c r="X159">
        <v>2.3357999999999999</v>
      </c>
      <c r="Z159" s="7">
        <v>63.74</v>
      </c>
      <c r="AA159" s="7">
        <v>65.17</v>
      </c>
      <c r="AB159" s="7">
        <v>71.22</v>
      </c>
      <c r="AC159" s="8">
        <f t="shared" si="56"/>
        <v>66.709999999999994</v>
      </c>
      <c r="AD159" s="7">
        <v>15.32</v>
      </c>
      <c r="AE159" s="7">
        <v>15.25</v>
      </c>
      <c r="AF159" s="7">
        <v>14.41</v>
      </c>
      <c r="AG159" s="7">
        <f t="shared" si="57"/>
        <v>14.993333333333334</v>
      </c>
      <c r="AH159" s="8">
        <f t="shared" si="53"/>
        <v>20.006666666666668</v>
      </c>
      <c r="AI159" s="8">
        <f t="shared" si="52"/>
        <v>1334.6447333333333</v>
      </c>
    </row>
    <row r="160" spans="1:36" x14ac:dyDescent="0.2">
      <c r="A160">
        <v>337</v>
      </c>
      <c r="B160" t="s">
        <v>21</v>
      </c>
      <c r="C160" s="1">
        <v>44936</v>
      </c>
      <c r="K160" s="1">
        <v>44959</v>
      </c>
      <c r="L160">
        <v>1010.9</v>
      </c>
      <c r="M160">
        <v>1494.6</v>
      </c>
      <c r="N160">
        <f t="shared" si="58"/>
        <v>483.69999999999993</v>
      </c>
      <c r="O160">
        <v>2686</v>
      </c>
      <c r="P160">
        <v>1332.8</v>
      </c>
      <c r="Q160">
        <f t="shared" si="59"/>
        <v>1353.2</v>
      </c>
      <c r="R160">
        <v>332</v>
      </c>
      <c r="S160" s="1">
        <v>44964</v>
      </c>
      <c r="T160">
        <v>3.2877999999999998</v>
      </c>
      <c r="U160" s="1">
        <v>44970</v>
      </c>
      <c r="V160">
        <f t="shared" si="46"/>
        <v>34</v>
      </c>
      <c r="W160">
        <f t="shared" si="47"/>
        <v>11</v>
      </c>
      <c r="X160">
        <v>2.2084000000000001</v>
      </c>
      <c r="Z160" s="7">
        <v>65.13</v>
      </c>
      <c r="AA160" s="7">
        <v>65.98</v>
      </c>
      <c r="AB160" s="7">
        <v>70.38</v>
      </c>
      <c r="AC160" s="8">
        <f t="shared" si="56"/>
        <v>67.163333333333341</v>
      </c>
      <c r="AD160" s="7">
        <v>16.11</v>
      </c>
      <c r="AE160" s="7">
        <v>15.81</v>
      </c>
      <c r="AF160" s="7">
        <v>14.96</v>
      </c>
      <c r="AG160" s="7">
        <f t="shared" si="57"/>
        <v>15.626666666666667</v>
      </c>
      <c r="AH160" s="8">
        <f t="shared" si="53"/>
        <v>19.373333333333335</v>
      </c>
      <c r="AI160" s="8">
        <f t="shared" si="52"/>
        <v>1301.1776444444447</v>
      </c>
    </row>
    <row r="161" spans="1:36" x14ac:dyDescent="0.2">
      <c r="A161">
        <v>338</v>
      </c>
      <c r="B161" t="s">
        <v>21</v>
      </c>
      <c r="C161" s="1">
        <v>44936</v>
      </c>
      <c r="K161" s="1">
        <v>44962</v>
      </c>
      <c r="S161" s="1">
        <v>45698</v>
      </c>
      <c r="T161">
        <v>3.149</v>
      </c>
      <c r="U161" s="1">
        <v>44975</v>
      </c>
      <c r="V161">
        <f t="shared" si="46"/>
        <v>39</v>
      </c>
      <c r="W161">
        <f t="shared" si="47"/>
        <v>13</v>
      </c>
      <c r="X161">
        <v>3.1383000000000001</v>
      </c>
      <c r="Z161" s="7">
        <v>72.48</v>
      </c>
      <c r="AA161" s="7">
        <v>73.55</v>
      </c>
      <c r="AB161" s="7">
        <v>76.569999999999993</v>
      </c>
      <c r="AC161" s="8">
        <f t="shared" si="56"/>
        <v>74.2</v>
      </c>
      <c r="AD161" s="7">
        <v>12.19</v>
      </c>
      <c r="AE161" s="7">
        <v>11.92</v>
      </c>
      <c r="AF161" s="7">
        <v>11</v>
      </c>
      <c r="AG161" s="7">
        <f t="shared" si="57"/>
        <v>11.703333333333333</v>
      </c>
      <c r="AH161" s="8">
        <f t="shared" si="53"/>
        <v>23.296666666666667</v>
      </c>
      <c r="AI161" s="8">
        <f t="shared" si="52"/>
        <v>1728.6126666666667</v>
      </c>
      <c r="AJ161" t="s">
        <v>78</v>
      </c>
    </row>
    <row r="162" spans="1:36" x14ac:dyDescent="0.2">
      <c r="A162">
        <v>339</v>
      </c>
      <c r="B162" t="s">
        <v>21</v>
      </c>
      <c r="C162" s="1">
        <v>44936</v>
      </c>
      <c r="K162" s="1">
        <v>44961</v>
      </c>
      <c r="L162">
        <v>1061.5999999999999</v>
      </c>
      <c r="M162">
        <v>1558.9</v>
      </c>
      <c r="N162">
        <f t="shared" si="58"/>
        <v>497.30000000000018</v>
      </c>
      <c r="O162">
        <v>2767.5</v>
      </c>
      <c r="P162">
        <v>1533.5</v>
      </c>
      <c r="Q162">
        <f t="shared" si="59"/>
        <v>1234</v>
      </c>
      <c r="R162">
        <v>384.9</v>
      </c>
      <c r="S162" s="1">
        <v>44966</v>
      </c>
      <c r="T162">
        <v>3.3759999999999999</v>
      </c>
      <c r="U162" s="1">
        <v>44974</v>
      </c>
      <c r="V162">
        <f t="shared" si="46"/>
        <v>38</v>
      </c>
      <c r="W162">
        <f t="shared" si="47"/>
        <v>13</v>
      </c>
      <c r="X162">
        <v>2.9933000000000001</v>
      </c>
      <c r="Z162" s="7">
        <v>76.28</v>
      </c>
      <c r="AA162" s="7">
        <v>77.040000000000006</v>
      </c>
      <c r="AB162" s="7">
        <v>79.430000000000007</v>
      </c>
      <c r="AC162" s="8">
        <f t="shared" si="56"/>
        <v>77.583333333333329</v>
      </c>
      <c r="AD162" s="7">
        <v>12.32</v>
      </c>
      <c r="AE162" s="7">
        <v>12.87</v>
      </c>
      <c r="AF162" s="7">
        <v>11.48</v>
      </c>
      <c r="AG162" s="7">
        <f t="shared" si="57"/>
        <v>12.223333333333334</v>
      </c>
      <c r="AH162" s="8">
        <f t="shared" si="53"/>
        <v>22.776666666666664</v>
      </c>
      <c r="AI162" s="8">
        <f t="shared" si="52"/>
        <v>1767.0897222222218</v>
      </c>
    </row>
    <row r="163" spans="1:36" x14ac:dyDescent="0.2">
      <c r="A163">
        <v>340</v>
      </c>
      <c r="B163" t="s">
        <v>21</v>
      </c>
      <c r="C163" s="1">
        <v>44936</v>
      </c>
      <c r="K163" s="1">
        <v>44963</v>
      </c>
      <c r="S163" s="1">
        <v>44969</v>
      </c>
      <c r="T163">
        <v>1.6574</v>
      </c>
      <c r="U163" s="1">
        <v>44978</v>
      </c>
      <c r="V163">
        <f t="shared" si="46"/>
        <v>42</v>
      </c>
      <c r="W163">
        <f t="shared" si="47"/>
        <v>15</v>
      </c>
      <c r="X163">
        <v>2.1524999999999999</v>
      </c>
      <c r="Y163" t="s">
        <v>52</v>
      </c>
      <c r="Z163" s="7">
        <v>77.33</v>
      </c>
      <c r="AA163" s="7">
        <v>78.459999999999994</v>
      </c>
      <c r="AB163" s="7">
        <v>82</v>
      </c>
      <c r="AC163" s="8">
        <f t="shared" si="56"/>
        <v>79.263333333333335</v>
      </c>
      <c r="AD163" s="7">
        <v>13.63</v>
      </c>
      <c r="AE163" s="7">
        <v>13.59</v>
      </c>
      <c r="AF163" s="7">
        <v>12.67</v>
      </c>
      <c r="AG163" s="7">
        <f t="shared" si="57"/>
        <v>13.296666666666667</v>
      </c>
      <c r="AH163" s="8">
        <f t="shared" si="53"/>
        <v>21.703333333333333</v>
      </c>
      <c r="AI163" s="8">
        <f t="shared" si="52"/>
        <v>1720.2785444444444</v>
      </c>
      <c r="AJ163" t="s">
        <v>78</v>
      </c>
    </row>
    <row r="164" spans="1:36" x14ac:dyDescent="0.2">
      <c r="A164">
        <v>341</v>
      </c>
      <c r="B164" t="s">
        <v>21</v>
      </c>
      <c r="C164" s="1">
        <v>44936</v>
      </c>
      <c r="K164" s="1">
        <v>44964</v>
      </c>
      <c r="S164" s="1">
        <v>44970</v>
      </c>
      <c r="T164">
        <v>1.3839999999999999</v>
      </c>
      <c r="U164" s="1">
        <v>44985</v>
      </c>
      <c r="V164">
        <f t="shared" si="46"/>
        <v>49</v>
      </c>
      <c r="W164">
        <f t="shared" si="47"/>
        <v>21</v>
      </c>
      <c r="X164">
        <v>2.3858999999999999</v>
      </c>
      <c r="Y164" t="s">
        <v>52</v>
      </c>
      <c r="Z164" s="7">
        <v>81.89</v>
      </c>
      <c r="AA164" s="7">
        <v>83.3</v>
      </c>
      <c r="AB164" s="7">
        <v>87.22</v>
      </c>
      <c r="AC164" s="8">
        <f t="shared" si="56"/>
        <v>84.13666666666667</v>
      </c>
      <c r="AD164" s="7">
        <v>9.64</v>
      </c>
      <c r="AE164" s="7">
        <v>9.7200000000000006</v>
      </c>
      <c r="AF164" s="7">
        <v>8.98</v>
      </c>
      <c r="AG164" s="7">
        <f t="shared" si="57"/>
        <v>9.4466666666666672</v>
      </c>
      <c r="AH164" s="8">
        <f t="shared" si="53"/>
        <v>25.553333333333335</v>
      </c>
      <c r="AI164" s="8">
        <f t="shared" si="52"/>
        <v>2149.9722888888891</v>
      </c>
      <c r="AJ164" t="s">
        <v>77</v>
      </c>
    </row>
    <row r="165" spans="1:36" x14ac:dyDescent="0.2">
      <c r="A165">
        <v>342</v>
      </c>
      <c r="B165" t="s">
        <v>21</v>
      </c>
      <c r="C165" s="1">
        <v>44936</v>
      </c>
      <c r="K165" s="1">
        <v>44963</v>
      </c>
      <c r="S165" s="1">
        <v>44967</v>
      </c>
      <c r="T165">
        <v>3.1634000000000002</v>
      </c>
      <c r="U165" s="9">
        <v>44976</v>
      </c>
      <c r="V165">
        <f t="shared" si="46"/>
        <v>40</v>
      </c>
      <c r="W165">
        <f t="shared" si="47"/>
        <v>13</v>
      </c>
      <c r="X165">
        <v>3.9674</v>
      </c>
      <c r="Y165" t="s">
        <v>52</v>
      </c>
      <c r="Z165" s="7">
        <v>76.209999999999994</v>
      </c>
      <c r="AA165" s="7">
        <v>77.290000000000006</v>
      </c>
      <c r="AB165" s="7">
        <v>80.62</v>
      </c>
      <c r="AC165" s="8">
        <f t="shared" si="56"/>
        <v>78.040000000000006</v>
      </c>
      <c r="AD165" s="7">
        <v>12.25</v>
      </c>
      <c r="AE165" s="7">
        <v>12.1</v>
      </c>
      <c r="AF165" s="7">
        <v>11.13</v>
      </c>
      <c r="AG165" s="7">
        <f t="shared" si="57"/>
        <v>11.826666666666668</v>
      </c>
      <c r="AH165" s="8">
        <f t="shared" si="53"/>
        <v>23.173333333333332</v>
      </c>
      <c r="AI165" s="8">
        <f t="shared" si="52"/>
        <v>1808.4469333333334</v>
      </c>
    </row>
    <row r="166" spans="1:36" x14ac:dyDescent="0.2">
      <c r="A166">
        <v>343</v>
      </c>
      <c r="B166" t="s">
        <v>21</v>
      </c>
      <c r="C166" s="1">
        <v>44936</v>
      </c>
      <c r="K166" s="1">
        <v>44961</v>
      </c>
      <c r="L166">
        <v>860.5</v>
      </c>
      <c r="M166">
        <v>1197.5</v>
      </c>
      <c r="N166">
        <f t="shared" si="58"/>
        <v>337</v>
      </c>
      <c r="O166">
        <v>3186</v>
      </c>
      <c r="P166">
        <v>2293.1999999999998</v>
      </c>
      <c r="Q166">
        <f t="shared" si="59"/>
        <v>892.80000000000018</v>
      </c>
      <c r="R166">
        <v>591.29999999999995</v>
      </c>
      <c r="S166" s="1">
        <v>44966</v>
      </c>
      <c r="T166">
        <v>2.2037</v>
      </c>
      <c r="U166" s="1">
        <v>44973</v>
      </c>
      <c r="V166">
        <f t="shared" si="46"/>
        <v>37</v>
      </c>
      <c r="W166">
        <f t="shared" si="47"/>
        <v>12</v>
      </c>
      <c r="X166">
        <v>2.0270000000000001</v>
      </c>
      <c r="Z166" s="7">
        <v>67.92</v>
      </c>
      <c r="AA166" s="7">
        <v>69.08</v>
      </c>
      <c r="AB166" s="7">
        <v>73.48</v>
      </c>
      <c r="AC166" s="8">
        <f t="shared" si="56"/>
        <v>70.160000000000011</v>
      </c>
      <c r="AD166" s="7">
        <v>12.98</v>
      </c>
      <c r="AE166" s="7">
        <v>12.87</v>
      </c>
      <c r="AF166" s="7">
        <v>12.01</v>
      </c>
      <c r="AG166" s="7">
        <f t="shared" si="57"/>
        <v>12.62</v>
      </c>
      <c r="AH166" s="8">
        <f t="shared" si="53"/>
        <v>22.380000000000003</v>
      </c>
      <c r="AI166" s="8">
        <f t="shared" si="52"/>
        <v>1570.1808000000003</v>
      </c>
      <c r="AJ166" t="s">
        <v>78</v>
      </c>
    </row>
    <row r="167" spans="1:36" x14ac:dyDescent="0.2">
      <c r="A167">
        <v>344</v>
      </c>
      <c r="B167" t="s">
        <v>21</v>
      </c>
      <c r="C167" s="1">
        <v>44936</v>
      </c>
      <c r="K167" s="1">
        <v>44963</v>
      </c>
      <c r="S167" s="1">
        <v>44968</v>
      </c>
      <c r="T167">
        <v>1.9059999999999999</v>
      </c>
      <c r="U167" s="1">
        <v>44977</v>
      </c>
      <c r="V167">
        <f t="shared" si="46"/>
        <v>41</v>
      </c>
      <c r="W167">
        <f t="shared" si="47"/>
        <v>14</v>
      </c>
      <c r="X167">
        <v>2.448</v>
      </c>
      <c r="Z167" s="7">
        <v>83.9</v>
      </c>
      <c r="AA167" s="7">
        <v>85.03</v>
      </c>
      <c r="AB167" s="7">
        <v>87.93</v>
      </c>
      <c r="AC167" s="8">
        <f t="shared" si="56"/>
        <v>85.62</v>
      </c>
      <c r="AD167" s="7">
        <v>11.16</v>
      </c>
      <c r="AE167" s="7">
        <v>11.02</v>
      </c>
      <c r="AF167" s="7">
        <v>9.93</v>
      </c>
      <c r="AG167" s="7">
        <f t="shared" si="57"/>
        <v>10.703333333333333</v>
      </c>
      <c r="AH167" s="8">
        <f t="shared" si="53"/>
        <v>24.296666666666667</v>
      </c>
      <c r="AI167" s="8">
        <f t="shared" si="52"/>
        <v>2080.2806</v>
      </c>
      <c r="AJ167" t="s">
        <v>78</v>
      </c>
    </row>
    <row r="168" spans="1:36" x14ac:dyDescent="0.2">
      <c r="A168">
        <v>345</v>
      </c>
      <c r="B168" t="s">
        <v>21</v>
      </c>
      <c r="C168" s="1">
        <v>44937</v>
      </c>
      <c r="K168" s="1">
        <v>44960</v>
      </c>
      <c r="S168" s="1">
        <v>44965</v>
      </c>
      <c r="T168">
        <v>3.4815999999999998</v>
      </c>
      <c r="U168" s="3">
        <v>44971</v>
      </c>
      <c r="V168">
        <f t="shared" si="46"/>
        <v>34</v>
      </c>
      <c r="W168">
        <f t="shared" si="47"/>
        <v>11</v>
      </c>
      <c r="X168">
        <v>2.6429</v>
      </c>
      <c r="Z168" s="7">
        <v>83.2</v>
      </c>
      <c r="AA168" s="7">
        <v>83.73</v>
      </c>
      <c r="AB168" s="7">
        <v>85.21</v>
      </c>
      <c r="AC168" s="8">
        <f t="shared" si="56"/>
        <v>84.046666666666667</v>
      </c>
      <c r="AD168" s="7">
        <v>13.34</v>
      </c>
      <c r="AE168" s="7">
        <v>13.27</v>
      </c>
      <c r="AF168" s="7">
        <v>12.55</v>
      </c>
      <c r="AG168" s="7">
        <f t="shared" si="57"/>
        <v>13.053333333333333</v>
      </c>
      <c r="AH168" s="8">
        <f t="shared" si="53"/>
        <v>21.946666666666665</v>
      </c>
      <c r="AI168" s="8">
        <f t="shared" si="52"/>
        <v>1844.5441777777776</v>
      </c>
      <c r="AJ168" t="s">
        <v>80</v>
      </c>
    </row>
    <row r="169" spans="1:36" x14ac:dyDescent="0.2">
      <c r="A169">
        <v>346</v>
      </c>
      <c r="B169" t="s">
        <v>21</v>
      </c>
      <c r="C169" s="1">
        <v>44937</v>
      </c>
      <c r="K169" s="1">
        <v>44960</v>
      </c>
      <c r="S169" s="1">
        <v>44965</v>
      </c>
      <c r="T169">
        <v>5.0270999999999999</v>
      </c>
      <c r="U169" s="1">
        <v>44969</v>
      </c>
      <c r="V169">
        <f t="shared" si="46"/>
        <v>32</v>
      </c>
      <c r="W169">
        <f t="shared" si="47"/>
        <v>9</v>
      </c>
      <c r="X169">
        <v>2.2542</v>
      </c>
      <c r="Z169" s="7">
        <v>69.11</v>
      </c>
      <c r="AA169" s="7">
        <v>69.760000000000005</v>
      </c>
      <c r="AB169" s="7">
        <v>73.62</v>
      </c>
      <c r="AC169" s="8">
        <f t="shared" si="56"/>
        <v>70.83</v>
      </c>
      <c r="AD169" s="7">
        <v>16.260000000000002</v>
      </c>
      <c r="AE169" s="7">
        <v>16.2</v>
      </c>
      <c r="AF169" s="7">
        <v>15.07</v>
      </c>
      <c r="AG169" s="7">
        <f t="shared" si="57"/>
        <v>15.843333333333334</v>
      </c>
      <c r="AH169" s="8">
        <f t="shared" si="53"/>
        <v>19.156666666666666</v>
      </c>
      <c r="AI169" s="8">
        <f t="shared" si="52"/>
        <v>1356.8667</v>
      </c>
    </row>
    <row r="170" spans="1:36" x14ac:dyDescent="0.2">
      <c r="A170">
        <v>347</v>
      </c>
      <c r="B170" t="s">
        <v>21</v>
      </c>
      <c r="C170" s="1">
        <v>44937</v>
      </c>
      <c r="K170" s="1">
        <v>44960</v>
      </c>
      <c r="S170" s="1">
        <v>44965</v>
      </c>
      <c r="T170">
        <v>3.0091999999999999</v>
      </c>
      <c r="U170" s="1">
        <v>44969</v>
      </c>
      <c r="V170">
        <f t="shared" si="46"/>
        <v>32</v>
      </c>
      <c r="W170">
        <f t="shared" si="47"/>
        <v>9</v>
      </c>
      <c r="X170">
        <v>2.5103</v>
      </c>
      <c r="Z170" s="7">
        <v>68.59</v>
      </c>
      <c r="AA170" s="7">
        <v>68.150000000000006</v>
      </c>
      <c r="AB170" s="7">
        <v>75.599999999999994</v>
      </c>
      <c r="AC170" s="8">
        <f t="shared" si="56"/>
        <v>70.78</v>
      </c>
      <c r="AD170" s="7">
        <v>15.76</v>
      </c>
      <c r="AE170" s="7">
        <v>15.67</v>
      </c>
      <c r="AF170" s="7">
        <v>15.22</v>
      </c>
      <c r="AG170" s="7">
        <f t="shared" si="57"/>
        <v>15.549999999999999</v>
      </c>
      <c r="AH170" s="8">
        <f t="shared" si="53"/>
        <v>19.450000000000003</v>
      </c>
      <c r="AI170" s="8">
        <f t="shared" si="52"/>
        <v>1376.6710000000003</v>
      </c>
    </row>
    <row r="171" spans="1:36" x14ac:dyDescent="0.2">
      <c r="A171">
        <v>348</v>
      </c>
      <c r="B171" t="s">
        <v>21</v>
      </c>
      <c r="C171" s="1">
        <v>44937</v>
      </c>
      <c r="K171" s="1">
        <v>44960</v>
      </c>
      <c r="S171" s="1">
        <v>44965</v>
      </c>
      <c r="T171">
        <v>2.5531999999999999</v>
      </c>
      <c r="U171" s="1">
        <v>44971</v>
      </c>
      <c r="V171">
        <f t="shared" si="46"/>
        <v>34</v>
      </c>
      <c r="W171">
        <f t="shared" si="47"/>
        <v>11</v>
      </c>
      <c r="X171">
        <v>2.2684000000000002</v>
      </c>
      <c r="Z171" s="7">
        <v>71.53</v>
      </c>
      <c r="AA171" s="7">
        <v>72.38</v>
      </c>
      <c r="AB171" s="7">
        <v>74.900000000000006</v>
      </c>
      <c r="AC171" s="8">
        <f t="shared" si="56"/>
        <v>72.936666666666667</v>
      </c>
      <c r="AD171" s="7">
        <v>14.62</v>
      </c>
      <c r="AE171" s="7">
        <v>14.46</v>
      </c>
      <c r="AF171" s="7">
        <v>13.46</v>
      </c>
      <c r="AG171" s="7">
        <f t="shared" si="57"/>
        <v>14.18</v>
      </c>
      <c r="AH171" s="8">
        <f t="shared" si="53"/>
        <v>20.82</v>
      </c>
      <c r="AI171" s="8">
        <f t="shared" si="52"/>
        <v>1518.5414000000001</v>
      </c>
    </row>
    <row r="172" spans="1:36" x14ac:dyDescent="0.2">
      <c r="A172">
        <v>349</v>
      </c>
      <c r="B172" t="s">
        <v>21</v>
      </c>
      <c r="C172" s="1">
        <v>44937</v>
      </c>
      <c r="K172" s="1">
        <v>44961</v>
      </c>
      <c r="S172" s="1">
        <v>44966</v>
      </c>
      <c r="T172">
        <v>2.8809</v>
      </c>
      <c r="U172" s="1">
        <v>44973</v>
      </c>
      <c r="V172">
        <f t="shared" si="46"/>
        <v>36</v>
      </c>
      <c r="W172">
        <f t="shared" si="47"/>
        <v>12</v>
      </c>
      <c r="X172">
        <v>2.3565999999999998</v>
      </c>
      <c r="Z172" s="7">
        <v>69.180000000000007</v>
      </c>
      <c r="AA172" s="7">
        <v>70.59</v>
      </c>
      <c r="AB172" s="7">
        <v>73.11</v>
      </c>
      <c r="AC172" s="8">
        <f t="shared" si="56"/>
        <v>70.959999999999994</v>
      </c>
      <c r="AD172" s="7">
        <v>14.05</v>
      </c>
      <c r="AE172" s="7">
        <v>13.77</v>
      </c>
      <c r="AF172" s="7">
        <v>12.84</v>
      </c>
      <c r="AG172" s="7">
        <f t="shared" si="57"/>
        <v>13.553333333333333</v>
      </c>
      <c r="AH172" s="8">
        <f t="shared" si="53"/>
        <v>21.446666666666665</v>
      </c>
      <c r="AI172" s="8">
        <f t="shared" si="52"/>
        <v>1521.8554666666664</v>
      </c>
    </row>
    <row r="173" spans="1:36" x14ac:dyDescent="0.2">
      <c r="A173">
        <v>350</v>
      </c>
      <c r="B173" t="s">
        <v>21</v>
      </c>
      <c r="C173" s="1">
        <v>44937</v>
      </c>
      <c r="K173" s="1">
        <v>44960</v>
      </c>
      <c r="S173" s="6">
        <v>44965</v>
      </c>
      <c r="T173">
        <v>3.9194</v>
      </c>
      <c r="U173" s="1">
        <v>44971</v>
      </c>
      <c r="V173">
        <f t="shared" si="46"/>
        <v>34</v>
      </c>
      <c r="W173">
        <f t="shared" si="47"/>
        <v>11</v>
      </c>
      <c r="X173">
        <v>2.9906999999999999</v>
      </c>
      <c r="Z173" s="7">
        <v>78.150000000000006</v>
      </c>
      <c r="AA173" s="7">
        <v>79.27</v>
      </c>
      <c r="AB173" s="7">
        <v>84.13</v>
      </c>
      <c r="AC173" s="8">
        <f t="shared" si="56"/>
        <v>80.516666666666666</v>
      </c>
      <c r="AD173" s="7">
        <v>13.08</v>
      </c>
      <c r="AE173" s="7">
        <v>12.94</v>
      </c>
      <c r="AF173" s="7">
        <v>12.3</v>
      </c>
      <c r="AG173" s="7">
        <f t="shared" si="57"/>
        <v>12.773333333333333</v>
      </c>
      <c r="AH173" s="8">
        <f t="shared" si="53"/>
        <v>22.226666666666667</v>
      </c>
      <c r="AI173" s="8">
        <f t="shared" si="52"/>
        <v>1789.6171111111112</v>
      </c>
      <c r="AJ173" t="s">
        <v>80</v>
      </c>
    </row>
    <row r="174" spans="1:36" x14ac:dyDescent="0.2">
      <c r="A174">
        <v>351</v>
      </c>
      <c r="B174" t="s">
        <v>21</v>
      </c>
      <c r="C174" s="1">
        <v>44937</v>
      </c>
      <c r="K174" s="1">
        <v>44961</v>
      </c>
      <c r="S174" s="1">
        <v>44966</v>
      </c>
      <c r="T174">
        <v>3.7492999999999999</v>
      </c>
      <c r="U174" s="1">
        <v>44973</v>
      </c>
      <c r="V174">
        <f t="shared" si="46"/>
        <v>36</v>
      </c>
      <c r="W174">
        <f t="shared" si="47"/>
        <v>12</v>
      </c>
      <c r="X174">
        <v>2.9779</v>
      </c>
      <c r="Z174" s="7">
        <v>81.680000000000007</v>
      </c>
      <c r="AA174" s="7">
        <v>82.31</v>
      </c>
      <c r="AB174" s="7">
        <v>84.3</v>
      </c>
      <c r="AC174" s="8">
        <f t="shared" si="56"/>
        <v>82.763333333333335</v>
      </c>
      <c r="AD174" s="7">
        <v>12.39</v>
      </c>
      <c r="AE174" s="7">
        <v>12.36</v>
      </c>
      <c r="AF174" s="7">
        <v>11.33</v>
      </c>
      <c r="AG174" s="7">
        <f t="shared" si="57"/>
        <v>12.026666666666666</v>
      </c>
      <c r="AH174" s="8">
        <f t="shared" si="53"/>
        <v>22.973333333333336</v>
      </c>
      <c r="AI174" s="8">
        <f t="shared" si="52"/>
        <v>1901.3496444444447</v>
      </c>
      <c r="AJ174" t="s">
        <v>77</v>
      </c>
    </row>
    <row r="175" spans="1:36" x14ac:dyDescent="0.2">
      <c r="A175">
        <v>352</v>
      </c>
      <c r="B175" t="s">
        <v>21</v>
      </c>
      <c r="C175" s="1">
        <v>44937</v>
      </c>
      <c r="K175" s="1">
        <v>44960</v>
      </c>
      <c r="S175" s="6">
        <v>44965</v>
      </c>
      <c r="T175">
        <v>3.9679000000000002</v>
      </c>
      <c r="U175" s="1">
        <v>44974</v>
      </c>
      <c r="V175">
        <f t="shared" si="46"/>
        <v>37</v>
      </c>
      <c r="W175">
        <f t="shared" si="47"/>
        <v>14</v>
      </c>
      <c r="X175">
        <v>3.3845000000000001</v>
      </c>
      <c r="Z175" s="7">
        <v>75.08</v>
      </c>
      <c r="AA175" s="7">
        <v>75.91</v>
      </c>
      <c r="AB175" s="7">
        <v>80.23</v>
      </c>
      <c r="AC175" s="8">
        <f t="shared" si="56"/>
        <v>77.073333333333338</v>
      </c>
      <c r="AD175" s="7">
        <v>14.25</v>
      </c>
      <c r="AE175" s="7">
        <v>14.24</v>
      </c>
      <c r="AF175" s="7">
        <v>13.22</v>
      </c>
      <c r="AG175" s="7">
        <f t="shared" si="57"/>
        <v>13.903333333333334</v>
      </c>
      <c r="AH175" s="8">
        <f t="shared" si="53"/>
        <v>21.096666666666664</v>
      </c>
      <c r="AI175" s="8">
        <f t="shared" si="52"/>
        <v>1625.9904222222222</v>
      </c>
    </row>
    <row r="176" spans="1:36" x14ac:dyDescent="0.2">
      <c r="A176">
        <v>353</v>
      </c>
      <c r="B176" t="s">
        <v>21</v>
      </c>
      <c r="C176" s="1">
        <v>44937</v>
      </c>
      <c r="K176" s="6">
        <v>44960</v>
      </c>
      <c r="S176" s="6">
        <v>44965</v>
      </c>
      <c r="T176">
        <v>3.3711000000000002</v>
      </c>
      <c r="U176" s="1">
        <v>44974</v>
      </c>
      <c r="V176">
        <f t="shared" si="46"/>
        <v>37</v>
      </c>
      <c r="W176">
        <f t="shared" si="47"/>
        <v>14</v>
      </c>
      <c r="X176">
        <v>2.9674999999999998</v>
      </c>
      <c r="Z176" s="7">
        <v>80.5</v>
      </c>
      <c r="AA176" s="7">
        <v>81.069999999999993</v>
      </c>
      <c r="AB176" s="7">
        <v>83.02</v>
      </c>
      <c r="AC176" s="8">
        <f t="shared" si="56"/>
        <v>81.529999999999987</v>
      </c>
      <c r="AD176" s="7">
        <v>14.09</v>
      </c>
      <c r="AE176" s="7">
        <v>14.15</v>
      </c>
      <c r="AF176" s="7">
        <v>12.98</v>
      </c>
      <c r="AG176" s="7">
        <f t="shared" si="57"/>
        <v>13.74</v>
      </c>
      <c r="AH176" s="8">
        <f t="shared" si="53"/>
        <v>21.259999999999998</v>
      </c>
      <c r="AI176" s="8">
        <f t="shared" si="52"/>
        <v>1733.3277999999996</v>
      </c>
    </row>
    <row r="177" spans="1:36" x14ac:dyDescent="0.2">
      <c r="A177">
        <v>354</v>
      </c>
      <c r="B177" t="s">
        <v>21</v>
      </c>
      <c r="C177" s="1">
        <v>44937</v>
      </c>
      <c r="K177" s="6">
        <v>44961</v>
      </c>
      <c r="S177" s="1">
        <v>44966</v>
      </c>
      <c r="T177">
        <v>1.6133</v>
      </c>
      <c r="U177" s="1">
        <v>44973</v>
      </c>
      <c r="V177">
        <f t="shared" si="46"/>
        <v>36</v>
      </c>
      <c r="W177">
        <f t="shared" si="47"/>
        <v>12</v>
      </c>
      <c r="X177">
        <v>1.7242999999999999</v>
      </c>
      <c r="Z177" s="7">
        <v>74.739999999999995</v>
      </c>
      <c r="AA177" s="7">
        <v>76.150000000000006</v>
      </c>
      <c r="AB177" s="7">
        <v>79.540000000000006</v>
      </c>
      <c r="AC177" s="8">
        <f t="shared" si="56"/>
        <v>76.81</v>
      </c>
      <c r="AD177" s="7">
        <v>11.96</v>
      </c>
      <c r="AE177" s="7">
        <v>11.71</v>
      </c>
      <c r="AF177" s="7">
        <v>10.86</v>
      </c>
      <c r="AG177" s="7">
        <f t="shared" si="57"/>
        <v>11.51</v>
      </c>
      <c r="AH177" s="8">
        <f t="shared" si="53"/>
        <v>23.490000000000002</v>
      </c>
      <c r="AI177" s="8">
        <f t="shared" si="52"/>
        <v>1804.2669000000003</v>
      </c>
      <c r="AJ177" t="s">
        <v>79</v>
      </c>
    </row>
    <row r="178" spans="1:36" x14ac:dyDescent="0.2">
      <c r="A178">
        <v>355</v>
      </c>
      <c r="B178" t="s">
        <v>21</v>
      </c>
      <c r="C178" s="1">
        <v>44937</v>
      </c>
      <c r="K178" s="1">
        <v>44966</v>
      </c>
      <c r="S178" s="3">
        <v>44971</v>
      </c>
      <c r="T178">
        <v>1.5324</v>
      </c>
      <c r="U178" s="1">
        <v>44991</v>
      </c>
      <c r="V178">
        <f t="shared" si="46"/>
        <v>54</v>
      </c>
      <c r="W178">
        <f t="shared" si="47"/>
        <v>25</v>
      </c>
      <c r="X178">
        <v>1.6903999999999999</v>
      </c>
      <c r="Z178" s="7">
        <v>89.53</v>
      </c>
      <c r="AA178" s="7">
        <v>90.44</v>
      </c>
      <c r="AB178" s="7">
        <v>92.47</v>
      </c>
      <c r="AC178" s="8">
        <f t="shared" si="56"/>
        <v>90.813333333333333</v>
      </c>
      <c r="AD178" s="7">
        <v>10.24</v>
      </c>
      <c r="AE178" s="7">
        <v>9.98</v>
      </c>
      <c r="AF178" s="7">
        <v>8.76</v>
      </c>
      <c r="AG178" s="7">
        <f t="shared" si="57"/>
        <v>9.6599999999999984</v>
      </c>
      <c r="AH178" s="8">
        <f t="shared" si="53"/>
        <v>25.340000000000003</v>
      </c>
      <c r="AI178" s="8">
        <f t="shared" si="52"/>
        <v>2301.209866666667</v>
      </c>
    </row>
    <row r="179" spans="1:36" x14ac:dyDescent="0.2">
      <c r="A179">
        <v>401</v>
      </c>
      <c r="B179" t="s">
        <v>22</v>
      </c>
      <c r="C179" s="1">
        <v>44935</v>
      </c>
      <c r="D179">
        <v>117.8</v>
      </c>
      <c r="E179">
        <v>169.7</v>
      </c>
      <c r="F179">
        <f>E179-D179</f>
        <v>51.899999999999991</v>
      </c>
      <c r="G179">
        <v>2498.1999999999998</v>
      </c>
      <c r="H179">
        <v>2296.6</v>
      </c>
      <c r="I179">
        <f>G179-H179</f>
        <v>201.59999999999991</v>
      </c>
      <c r="J179">
        <v>578</v>
      </c>
      <c r="K179" s="1">
        <v>44962</v>
      </c>
      <c r="L179">
        <v>916.2</v>
      </c>
      <c r="M179">
        <v>1276.5999999999999</v>
      </c>
      <c r="N179">
        <f>M179-L179</f>
        <v>360.39999999999986</v>
      </c>
      <c r="O179">
        <v>3037.1</v>
      </c>
      <c r="P179">
        <v>2256.6</v>
      </c>
      <c r="Q179">
        <f>O179-P179</f>
        <v>780.5</v>
      </c>
      <c r="R179">
        <v>604.4</v>
      </c>
      <c r="S179" s="1">
        <v>44967</v>
      </c>
      <c r="T179">
        <v>2.7709999999999999</v>
      </c>
      <c r="U179" s="1">
        <v>44974</v>
      </c>
      <c r="V179">
        <f t="shared" ref="V179:V242" si="60">U179-C179</f>
        <v>39</v>
      </c>
      <c r="W179">
        <f t="shared" ref="W179:W242" si="61">U179-K179</f>
        <v>12</v>
      </c>
      <c r="X179">
        <v>2.5737000000000001</v>
      </c>
      <c r="Z179" s="7">
        <v>70.260000000000005</v>
      </c>
      <c r="AA179" s="7">
        <v>70.73</v>
      </c>
      <c r="AB179" s="7">
        <v>77.47</v>
      </c>
      <c r="AC179" s="8">
        <f t="shared" si="56"/>
        <v>72.820000000000007</v>
      </c>
      <c r="AD179" s="7">
        <v>11.86</v>
      </c>
      <c r="AE179" s="7">
        <v>11.86</v>
      </c>
      <c r="AF179" s="7">
        <v>11.46</v>
      </c>
      <c r="AG179" s="7">
        <f t="shared" si="57"/>
        <v>11.726666666666667</v>
      </c>
      <c r="AH179" s="8">
        <f t="shared" si="53"/>
        <v>23.273333333333333</v>
      </c>
      <c r="AI179" s="8">
        <f t="shared" si="52"/>
        <v>1694.7641333333336</v>
      </c>
    </row>
    <row r="180" spans="1:36" x14ac:dyDescent="0.2">
      <c r="A180">
        <v>402</v>
      </c>
      <c r="B180" t="s">
        <v>22</v>
      </c>
      <c r="C180" s="1">
        <v>44935</v>
      </c>
      <c r="D180">
        <v>84.9</v>
      </c>
      <c r="E180">
        <v>125.3</v>
      </c>
      <c r="F180">
        <f t="shared" ref="F180:F187" si="62">E180-D180</f>
        <v>40.399999999999991</v>
      </c>
      <c r="G180">
        <v>2444.3000000000002</v>
      </c>
      <c r="H180">
        <v>2275.1999999999998</v>
      </c>
      <c r="I180">
        <f t="shared" ref="I180:I193" si="63">G180-H180</f>
        <v>169.10000000000036</v>
      </c>
      <c r="J180">
        <v>576</v>
      </c>
      <c r="K180" s="1">
        <v>44963</v>
      </c>
      <c r="S180" s="1">
        <v>44969</v>
      </c>
      <c r="T180">
        <v>1.2928999999999999</v>
      </c>
      <c r="U180" s="1">
        <v>44980</v>
      </c>
      <c r="V180">
        <f t="shared" si="60"/>
        <v>45</v>
      </c>
      <c r="W180">
        <f t="shared" si="61"/>
        <v>17</v>
      </c>
      <c r="X180">
        <v>1.7278</v>
      </c>
      <c r="Y180" t="s">
        <v>52</v>
      </c>
      <c r="Z180" s="7">
        <v>77.98</v>
      </c>
      <c r="AA180" s="7">
        <v>78.41</v>
      </c>
      <c r="AB180" s="7">
        <v>79.98</v>
      </c>
      <c r="AC180" s="8">
        <f t="shared" si="56"/>
        <v>78.790000000000006</v>
      </c>
      <c r="AD180" s="7">
        <v>11.35</v>
      </c>
      <c r="AE180" s="7">
        <v>11.43</v>
      </c>
      <c r="AF180" s="7">
        <v>10.36</v>
      </c>
      <c r="AG180" s="7">
        <f t="shared" si="57"/>
        <v>11.046666666666667</v>
      </c>
      <c r="AH180" s="8">
        <f t="shared" si="53"/>
        <v>23.953333333333333</v>
      </c>
      <c r="AI180" s="8">
        <f t="shared" si="52"/>
        <v>1887.2831333333336</v>
      </c>
      <c r="AJ180" t="s">
        <v>80</v>
      </c>
    </row>
    <row r="181" spans="1:36" x14ac:dyDescent="0.2">
      <c r="A181">
        <v>403</v>
      </c>
      <c r="B181" t="s">
        <v>22</v>
      </c>
      <c r="C181" s="1">
        <v>44935</v>
      </c>
      <c r="D181">
        <v>110.5</v>
      </c>
      <c r="E181">
        <v>171.5</v>
      </c>
      <c r="F181">
        <f t="shared" si="62"/>
        <v>61</v>
      </c>
      <c r="G181">
        <v>2202.8000000000002</v>
      </c>
      <c r="H181">
        <v>1950.8</v>
      </c>
      <c r="I181">
        <f t="shared" si="63"/>
        <v>252.00000000000023</v>
      </c>
      <c r="J181">
        <v>496.5</v>
      </c>
      <c r="K181" s="1">
        <v>44960</v>
      </c>
      <c r="S181" s="1">
        <v>44965</v>
      </c>
      <c r="T181">
        <v>2.1467999999999998</v>
      </c>
      <c r="U181" s="1">
        <v>44974</v>
      </c>
      <c r="V181">
        <f t="shared" si="60"/>
        <v>39</v>
      </c>
      <c r="W181">
        <f t="shared" si="61"/>
        <v>14</v>
      </c>
      <c r="X181">
        <v>2.4209000000000001</v>
      </c>
      <c r="Z181" s="7">
        <v>69.13</v>
      </c>
      <c r="AA181" s="7">
        <v>69.87</v>
      </c>
      <c r="AB181" s="7">
        <v>73.55</v>
      </c>
      <c r="AC181" s="8">
        <f t="shared" si="56"/>
        <v>70.850000000000009</v>
      </c>
      <c r="AD181" s="7">
        <v>11.3</v>
      </c>
      <c r="AE181" s="7">
        <v>11.46</v>
      </c>
      <c r="AF181" s="7">
        <v>10.96</v>
      </c>
      <c r="AG181" s="7">
        <f t="shared" si="57"/>
        <v>11.24</v>
      </c>
      <c r="AH181" s="8">
        <f t="shared" si="53"/>
        <v>23.759999999999998</v>
      </c>
      <c r="AI181" s="8">
        <f t="shared" si="52"/>
        <v>1683.396</v>
      </c>
    </row>
    <row r="182" spans="1:36" x14ac:dyDescent="0.2">
      <c r="A182">
        <v>404</v>
      </c>
      <c r="B182" t="s">
        <v>22</v>
      </c>
      <c r="C182" s="1">
        <v>44935</v>
      </c>
      <c r="D182">
        <v>112.8</v>
      </c>
      <c r="E182">
        <v>156.1</v>
      </c>
      <c r="F182">
        <f t="shared" si="62"/>
        <v>43.3</v>
      </c>
      <c r="G182">
        <v>1927.9</v>
      </c>
      <c r="H182">
        <v>1737.8</v>
      </c>
      <c r="I182">
        <f t="shared" si="63"/>
        <v>190.10000000000014</v>
      </c>
      <c r="J182">
        <v>438.9</v>
      </c>
      <c r="K182" s="1">
        <v>44962</v>
      </c>
      <c r="L182">
        <v>811.2</v>
      </c>
      <c r="M182">
        <v>994</v>
      </c>
      <c r="N182">
        <f t="shared" ref="N182:N197" si="64">M182-L182</f>
        <v>182.79999999999995</v>
      </c>
      <c r="O182">
        <v>2666.9</v>
      </c>
      <c r="P182">
        <v>2124.6</v>
      </c>
      <c r="Q182">
        <f t="shared" ref="Q182:Q197" si="65">O182-P182</f>
        <v>542.30000000000018</v>
      </c>
      <c r="R182">
        <v>564.79999999999995</v>
      </c>
      <c r="S182" s="1">
        <v>44967</v>
      </c>
      <c r="T182">
        <v>1.6757</v>
      </c>
      <c r="U182" s="9">
        <v>44977</v>
      </c>
      <c r="V182">
        <f t="shared" si="60"/>
        <v>42</v>
      </c>
      <c r="W182">
        <f t="shared" si="61"/>
        <v>15</v>
      </c>
      <c r="X182">
        <v>1.9869000000000001</v>
      </c>
      <c r="Z182" s="7">
        <v>77.930000000000007</v>
      </c>
      <c r="AA182" s="7">
        <v>78.599999999999994</v>
      </c>
      <c r="AB182" s="7">
        <v>81.36</v>
      </c>
      <c r="AC182" s="8">
        <f t="shared" si="56"/>
        <v>79.296666666666667</v>
      </c>
      <c r="AD182" s="7">
        <v>11.57</v>
      </c>
      <c r="AE182" s="7">
        <v>11.81</v>
      </c>
      <c r="AF182" s="7">
        <v>10.73</v>
      </c>
      <c r="AG182" s="7">
        <f t="shared" si="57"/>
        <v>11.37</v>
      </c>
      <c r="AH182" s="8">
        <f t="shared" si="53"/>
        <v>23.630000000000003</v>
      </c>
      <c r="AI182" s="8">
        <f t="shared" si="52"/>
        <v>1873.7802333333336</v>
      </c>
    </row>
    <row r="183" spans="1:36" x14ac:dyDescent="0.2">
      <c r="A183">
        <v>405</v>
      </c>
      <c r="B183" t="s">
        <v>22</v>
      </c>
      <c r="C183" s="1">
        <v>44935</v>
      </c>
      <c r="D183">
        <v>106.9</v>
      </c>
      <c r="E183">
        <v>160.6</v>
      </c>
      <c r="F183">
        <f t="shared" si="62"/>
        <v>53.699999999999989</v>
      </c>
      <c r="G183">
        <v>2074.5</v>
      </c>
      <c r="H183">
        <v>1885</v>
      </c>
      <c r="I183">
        <f t="shared" si="63"/>
        <v>189.5</v>
      </c>
      <c r="J183">
        <v>466.4</v>
      </c>
      <c r="K183" s="1">
        <v>44962</v>
      </c>
      <c r="L183">
        <v>955.3</v>
      </c>
      <c r="M183">
        <v>1178.9000000000001</v>
      </c>
      <c r="N183">
        <f t="shared" si="64"/>
        <v>223.60000000000014</v>
      </c>
      <c r="O183">
        <v>2569</v>
      </c>
      <c r="P183">
        <v>1938.5</v>
      </c>
      <c r="Q183">
        <f t="shared" si="65"/>
        <v>630.5</v>
      </c>
      <c r="R183">
        <v>514.6</v>
      </c>
      <c r="S183" s="1">
        <v>44967</v>
      </c>
      <c r="T183">
        <v>2.3277999999999999</v>
      </c>
      <c r="U183" s="1">
        <v>44975</v>
      </c>
      <c r="V183">
        <f t="shared" si="60"/>
        <v>40</v>
      </c>
      <c r="W183">
        <f t="shared" si="61"/>
        <v>13</v>
      </c>
      <c r="X183">
        <v>2.4500000000000002</v>
      </c>
      <c r="Z183" s="7">
        <v>67.25</v>
      </c>
      <c r="AA183" s="7">
        <v>67.38</v>
      </c>
      <c r="AB183" s="7">
        <v>72.72</v>
      </c>
      <c r="AC183" s="8">
        <f t="shared" si="56"/>
        <v>69.11666666666666</v>
      </c>
      <c r="AD183" s="7">
        <v>13.41</v>
      </c>
      <c r="AE183" s="7">
        <v>13.6</v>
      </c>
      <c r="AF183" s="7">
        <v>13.14</v>
      </c>
      <c r="AG183" s="7">
        <f t="shared" si="57"/>
        <v>13.383333333333333</v>
      </c>
      <c r="AH183" s="8">
        <f t="shared" si="53"/>
        <v>21.616666666666667</v>
      </c>
      <c r="AI183" s="8">
        <f t="shared" si="52"/>
        <v>1494.0719444444444</v>
      </c>
    </row>
    <row r="184" spans="1:36" x14ac:dyDescent="0.2">
      <c r="A184">
        <v>406</v>
      </c>
      <c r="B184" t="s">
        <v>22</v>
      </c>
      <c r="C184" s="1">
        <v>44936</v>
      </c>
      <c r="D184">
        <v>189.9</v>
      </c>
      <c r="E184">
        <v>285.10000000000002</v>
      </c>
      <c r="F184">
        <f t="shared" si="62"/>
        <v>95.200000000000017</v>
      </c>
      <c r="G184">
        <v>2025</v>
      </c>
      <c r="H184">
        <v>1729.2</v>
      </c>
      <c r="I184">
        <f t="shared" si="63"/>
        <v>295.79999999999995</v>
      </c>
      <c r="J184">
        <v>436.5</v>
      </c>
      <c r="K184" s="1">
        <v>44960</v>
      </c>
      <c r="S184" s="1">
        <v>44965</v>
      </c>
      <c r="T184">
        <v>2.8307000000000002</v>
      </c>
      <c r="U184" s="1">
        <v>44970</v>
      </c>
      <c r="V184">
        <f t="shared" si="60"/>
        <v>34</v>
      </c>
      <c r="W184">
        <f t="shared" si="61"/>
        <v>10</v>
      </c>
      <c r="X184">
        <v>2.3904999999999998</v>
      </c>
      <c r="Z184" s="7">
        <v>73.790000000000006</v>
      </c>
      <c r="AA184" s="7">
        <v>74.55</v>
      </c>
      <c r="AB184" s="7">
        <v>78.010000000000005</v>
      </c>
      <c r="AC184" s="8">
        <f t="shared" si="56"/>
        <v>75.45</v>
      </c>
      <c r="AD184" s="7">
        <v>12.36</v>
      </c>
      <c r="AE184" s="7">
        <v>12.56</v>
      </c>
      <c r="AF184" s="7">
        <v>11.73</v>
      </c>
      <c r="AG184" s="7">
        <f t="shared" si="57"/>
        <v>12.216666666666669</v>
      </c>
      <c r="AH184" s="8">
        <f t="shared" si="53"/>
        <v>22.783333333333331</v>
      </c>
      <c r="AI184" s="8">
        <f t="shared" si="52"/>
        <v>1719.0024999999998</v>
      </c>
      <c r="AJ184" t="s">
        <v>77</v>
      </c>
    </row>
    <row r="185" spans="1:36" x14ac:dyDescent="0.2">
      <c r="A185">
        <v>407</v>
      </c>
      <c r="B185" t="s">
        <v>22</v>
      </c>
      <c r="C185" s="1">
        <v>44936</v>
      </c>
      <c r="D185">
        <v>160.30000000000001</v>
      </c>
      <c r="E185">
        <v>217</v>
      </c>
      <c r="F185">
        <f t="shared" si="62"/>
        <v>56.699999999999989</v>
      </c>
      <c r="G185">
        <v>1997</v>
      </c>
      <c r="H185">
        <v>1728.4</v>
      </c>
      <c r="I185">
        <f t="shared" si="63"/>
        <v>268.59999999999991</v>
      </c>
      <c r="J185">
        <v>438.6</v>
      </c>
      <c r="K185" s="1">
        <v>44961</v>
      </c>
      <c r="L185">
        <v>1221.5999999999999</v>
      </c>
      <c r="M185">
        <v>1569.1</v>
      </c>
      <c r="N185">
        <f t="shared" si="64"/>
        <v>347.5</v>
      </c>
      <c r="O185">
        <v>2776.3</v>
      </c>
      <c r="P185">
        <v>1688.2</v>
      </c>
      <c r="Q185">
        <f t="shared" si="65"/>
        <v>1088.1000000000001</v>
      </c>
      <c r="R185">
        <v>428.7</v>
      </c>
      <c r="S185" s="1">
        <v>44966</v>
      </c>
      <c r="T185">
        <v>3.1309999999999998</v>
      </c>
      <c r="U185" s="1">
        <v>44972</v>
      </c>
      <c r="V185">
        <f t="shared" si="60"/>
        <v>36</v>
      </c>
      <c r="W185">
        <f t="shared" si="61"/>
        <v>11</v>
      </c>
      <c r="X185">
        <v>2.7313000000000001</v>
      </c>
      <c r="Z185" s="7">
        <v>65.61</v>
      </c>
      <c r="AA185" s="7">
        <v>65.92</v>
      </c>
      <c r="AB185" s="7">
        <v>71.84</v>
      </c>
      <c r="AC185" s="8">
        <f t="shared" si="56"/>
        <v>67.790000000000006</v>
      </c>
      <c r="AD185" s="7">
        <v>14.61</v>
      </c>
      <c r="AE185" s="7">
        <v>14.67</v>
      </c>
      <c r="AF185" s="7">
        <v>14.27</v>
      </c>
      <c r="AG185" s="7">
        <f t="shared" si="57"/>
        <v>14.516666666666666</v>
      </c>
      <c r="AH185" s="8">
        <f t="shared" si="53"/>
        <v>20.483333333333334</v>
      </c>
      <c r="AI185" s="8">
        <f t="shared" si="52"/>
        <v>1388.5651666666668</v>
      </c>
    </row>
    <row r="186" spans="1:36" x14ac:dyDescent="0.2">
      <c r="A186">
        <v>408</v>
      </c>
      <c r="B186" t="s">
        <v>22</v>
      </c>
      <c r="C186" s="1">
        <v>44936</v>
      </c>
      <c r="D186">
        <v>155.30000000000001</v>
      </c>
      <c r="E186">
        <v>222.6</v>
      </c>
      <c r="F186">
        <f t="shared" si="62"/>
        <v>67.299999999999983</v>
      </c>
      <c r="G186">
        <v>2064.8000000000002</v>
      </c>
      <c r="H186">
        <v>1808.4</v>
      </c>
      <c r="I186">
        <f t="shared" si="63"/>
        <v>256.40000000000009</v>
      </c>
      <c r="J186">
        <v>451.6</v>
      </c>
      <c r="K186" s="1">
        <v>44960</v>
      </c>
      <c r="S186" s="1">
        <v>44965</v>
      </c>
      <c r="T186">
        <v>2.4817</v>
      </c>
      <c r="U186" s="1">
        <v>44973</v>
      </c>
      <c r="V186">
        <f t="shared" si="60"/>
        <v>37</v>
      </c>
      <c r="W186">
        <f t="shared" si="61"/>
        <v>13</v>
      </c>
      <c r="X186">
        <v>2.4241999999999999</v>
      </c>
      <c r="Z186" s="7">
        <v>68.540000000000006</v>
      </c>
      <c r="AA186" s="7">
        <v>69.489999999999995</v>
      </c>
      <c r="AB186" s="7">
        <v>76.459999999999994</v>
      </c>
      <c r="AC186" s="8">
        <f t="shared" si="56"/>
        <v>71.49666666666667</v>
      </c>
      <c r="AD186" s="7">
        <v>12.33</v>
      </c>
      <c r="AE186" s="7">
        <v>12.42</v>
      </c>
      <c r="AF186" s="7">
        <v>12.12</v>
      </c>
      <c r="AG186" s="7">
        <f t="shared" si="57"/>
        <v>12.29</v>
      </c>
      <c r="AH186" s="8">
        <f t="shared" si="53"/>
        <v>22.71</v>
      </c>
      <c r="AI186" s="8">
        <f t="shared" si="52"/>
        <v>1623.6893000000002</v>
      </c>
    </row>
    <row r="187" spans="1:36" x14ac:dyDescent="0.2">
      <c r="A187">
        <v>409</v>
      </c>
      <c r="B187" t="s">
        <v>22</v>
      </c>
      <c r="C187" s="1">
        <v>44936</v>
      </c>
      <c r="D187">
        <v>126.5</v>
      </c>
      <c r="E187">
        <v>181.8</v>
      </c>
      <c r="F187">
        <f t="shared" si="62"/>
        <v>55.300000000000011</v>
      </c>
      <c r="G187">
        <v>2003.4</v>
      </c>
      <c r="H187">
        <v>1815</v>
      </c>
      <c r="I187">
        <f t="shared" si="63"/>
        <v>188.40000000000009</v>
      </c>
      <c r="J187">
        <v>459.2</v>
      </c>
      <c r="K187" s="1">
        <v>44961</v>
      </c>
      <c r="L187">
        <v>1004.9</v>
      </c>
      <c r="M187">
        <v>1237.5999999999999</v>
      </c>
      <c r="N187">
        <f t="shared" si="64"/>
        <v>232.69999999999993</v>
      </c>
      <c r="O187">
        <v>2808.8</v>
      </c>
      <c r="P187">
        <v>1972</v>
      </c>
      <c r="Q187">
        <f t="shared" si="65"/>
        <v>836.80000000000018</v>
      </c>
      <c r="R187">
        <v>501.3</v>
      </c>
      <c r="S187" s="1">
        <v>44966</v>
      </c>
      <c r="T187">
        <v>2.3595000000000002</v>
      </c>
      <c r="U187" s="1">
        <v>44973</v>
      </c>
      <c r="V187">
        <f t="shared" si="60"/>
        <v>37</v>
      </c>
      <c r="W187">
        <f t="shared" si="61"/>
        <v>12</v>
      </c>
      <c r="X187">
        <v>2.3431999999999999</v>
      </c>
      <c r="Z187" s="7">
        <v>79.25</v>
      </c>
      <c r="AA187" s="7">
        <v>79.67</v>
      </c>
      <c r="AB187" s="7">
        <v>82.92</v>
      </c>
      <c r="AC187" s="8">
        <f t="shared" si="56"/>
        <v>80.613333333333344</v>
      </c>
      <c r="AD187" s="7">
        <v>11.83</v>
      </c>
      <c r="AE187" s="7">
        <v>11.88</v>
      </c>
      <c r="AF187" s="7">
        <v>11.03</v>
      </c>
      <c r="AG187" s="7">
        <f t="shared" si="57"/>
        <v>11.58</v>
      </c>
      <c r="AH187" s="8">
        <f t="shared" si="53"/>
        <v>23.42</v>
      </c>
      <c r="AI187" s="8">
        <f t="shared" si="52"/>
        <v>1887.9642666666671</v>
      </c>
      <c r="AJ187" t="s">
        <v>91</v>
      </c>
    </row>
    <row r="188" spans="1:36" x14ac:dyDescent="0.2">
      <c r="A188">
        <v>410</v>
      </c>
      <c r="B188" t="s">
        <v>22</v>
      </c>
      <c r="C188" s="1">
        <v>44936</v>
      </c>
      <c r="D188">
        <v>157.30000000000001</v>
      </c>
      <c r="E188">
        <v>210.1</v>
      </c>
      <c r="F188">
        <f t="shared" ref="F188:F193" si="66">E188-D188</f>
        <v>52.799999999999983</v>
      </c>
      <c r="G188">
        <v>2109.3000000000002</v>
      </c>
      <c r="H188">
        <v>1881.6</v>
      </c>
      <c r="I188">
        <f t="shared" si="63"/>
        <v>227.70000000000027</v>
      </c>
      <c r="J188">
        <v>481.7</v>
      </c>
      <c r="K188" s="1">
        <v>44962</v>
      </c>
      <c r="S188" s="1">
        <v>44967</v>
      </c>
      <c r="T188">
        <v>2.6532</v>
      </c>
      <c r="U188" s="1">
        <v>44975</v>
      </c>
      <c r="V188">
        <f t="shared" si="60"/>
        <v>39</v>
      </c>
      <c r="W188">
        <f t="shared" si="61"/>
        <v>13</v>
      </c>
      <c r="X188">
        <v>3.0781000000000001</v>
      </c>
      <c r="Z188" s="7">
        <v>75.39</v>
      </c>
      <c r="AA188" s="7">
        <v>76.13</v>
      </c>
      <c r="AB188" s="7">
        <v>80.040000000000006</v>
      </c>
      <c r="AC188" s="8">
        <f t="shared" si="56"/>
        <v>77.186666666666667</v>
      </c>
      <c r="AD188" s="7">
        <v>12.87</v>
      </c>
      <c r="AE188" s="7">
        <v>12.99</v>
      </c>
      <c r="AF188" s="7">
        <v>12.32</v>
      </c>
      <c r="AG188" s="7">
        <f t="shared" si="57"/>
        <v>12.726666666666667</v>
      </c>
      <c r="AH188" s="8">
        <f t="shared" si="53"/>
        <v>22.273333333333333</v>
      </c>
      <c r="AI188" s="8">
        <f t="shared" si="52"/>
        <v>1719.2043555555556</v>
      </c>
    </row>
    <row r="189" spans="1:36" x14ac:dyDescent="0.2">
      <c r="A189">
        <v>411</v>
      </c>
      <c r="B189" t="s">
        <v>22</v>
      </c>
      <c r="C189" s="1">
        <v>44937</v>
      </c>
      <c r="D189">
        <v>187.2</v>
      </c>
      <c r="E189">
        <v>264.2</v>
      </c>
      <c r="F189">
        <f t="shared" si="66"/>
        <v>77</v>
      </c>
      <c r="G189">
        <v>2096.9</v>
      </c>
      <c r="H189">
        <v>1767.4</v>
      </c>
      <c r="I189">
        <f t="shared" si="63"/>
        <v>329.5</v>
      </c>
      <c r="J189">
        <v>436.1</v>
      </c>
      <c r="K189" s="1">
        <v>44960</v>
      </c>
      <c r="S189" s="1">
        <v>44965</v>
      </c>
      <c r="T189">
        <v>2.7997999999999998</v>
      </c>
      <c r="U189" s="1">
        <v>44971</v>
      </c>
      <c r="V189">
        <f t="shared" si="60"/>
        <v>34</v>
      </c>
      <c r="W189">
        <f t="shared" si="61"/>
        <v>11</v>
      </c>
      <c r="X189">
        <v>2.3132999999999999</v>
      </c>
      <c r="Z189" s="7">
        <v>64.73</v>
      </c>
      <c r="AA189" s="7">
        <v>64.72</v>
      </c>
      <c r="AB189" s="7">
        <v>69.28</v>
      </c>
      <c r="AC189" s="8">
        <f t="shared" si="56"/>
        <v>66.243333333333325</v>
      </c>
      <c r="AD189" s="7">
        <v>13.08</v>
      </c>
      <c r="AE189" s="7">
        <v>13.17</v>
      </c>
      <c r="AF189" s="7">
        <v>12.61</v>
      </c>
      <c r="AG189" s="7">
        <f t="shared" si="57"/>
        <v>12.953333333333333</v>
      </c>
      <c r="AH189" s="8">
        <f t="shared" si="53"/>
        <v>22.046666666666667</v>
      </c>
      <c r="AI189" s="8">
        <f t="shared" si="52"/>
        <v>1460.4446888888888</v>
      </c>
      <c r="AJ189" t="s">
        <v>92</v>
      </c>
    </row>
    <row r="190" spans="1:36" x14ac:dyDescent="0.2">
      <c r="A190">
        <v>412</v>
      </c>
      <c r="B190" t="s">
        <v>22</v>
      </c>
      <c r="C190" s="1">
        <v>44937</v>
      </c>
      <c r="D190">
        <v>132.19999999999999</v>
      </c>
      <c r="E190">
        <v>171.3</v>
      </c>
      <c r="F190">
        <f t="shared" si="66"/>
        <v>39.100000000000023</v>
      </c>
      <c r="G190">
        <v>2218.9</v>
      </c>
      <c r="H190">
        <v>2010.7</v>
      </c>
      <c r="I190">
        <f t="shared" si="63"/>
        <v>208.20000000000005</v>
      </c>
      <c r="J190">
        <v>507.3</v>
      </c>
      <c r="K190" s="1">
        <v>44962</v>
      </c>
      <c r="L190">
        <v>850.3</v>
      </c>
      <c r="M190">
        <v>1081.4000000000001</v>
      </c>
      <c r="N190">
        <f t="shared" si="64"/>
        <v>231.10000000000014</v>
      </c>
      <c r="O190">
        <v>3069.5</v>
      </c>
      <c r="P190">
        <v>2418.6</v>
      </c>
      <c r="Q190">
        <f t="shared" si="65"/>
        <v>650.90000000000009</v>
      </c>
      <c r="R190">
        <v>653.79999999999995</v>
      </c>
      <c r="S190" s="1">
        <v>44967</v>
      </c>
      <c r="T190">
        <v>2.1757</v>
      </c>
      <c r="U190" s="1">
        <v>44976</v>
      </c>
      <c r="V190">
        <f t="shared" si="60"/>
        <v>39</v>
      </c>
      <c r="W190">
        <f t="shared" si="61"/>
        <v>14</v>
      </c>
      <c r="X190">
        <v>2.1983000000000001</v>
      </c>
      <c r="Z190" s="7">
        <v>78.3</v>
      </c>
      <c r="AA190" s="7">
        <v>79.180000000000007</v>
      </c>
      <c r="AB190" s="7">
        <v>82.29</v>
      </c>
      <c r="AC190" s="8">
        <f t="shared" si="56"/>
        <v>79.923333333333346</v>
      </c>
      <c r="AD190" s="7">
        <v>12.32</v>
      </c>
      <c r="AE190" s="7">
        <v>12.49</v>
      </c>
      <c r="AF190" s="7">
        <v>11.73</v>
      </c>
      <c r="AG190" s="7">
        <f t="shared" si="57"/>
        <v>12.180000000000001</v>
      </c>
      <c r="AH190" s="8">
        <f t="shared" si="53"/>
        <v>22.82</v>
      </c>
      <c r="AI190" s="8">
        <f t="shared" si="52"/>
        <v>1823.850466666667</v>
      </c>
    </row>
    <row r="191" spans="1:36" x14ac:dyDescent="0.2">
      <c r="A191">
        <v>413</v>
      </c>
      <c r="B191" t="s">
        <v>22</v>
      </c>
      <c r="C191" s="1">
        <v>44937</v>
      </c>
      <c r="D191">
        <v>124.5</v>
      </c>
      <c r="E191">
        <v>188.3</v>
      </c>
      <c r="F191">
        <f t="shared" si="66"/>
        <v>63.800000000000011</v>
      </c>
      <c r="G191">
        <v>2229.1999999999998</v>
      </c>
      <c r="H191">
        <v>2011.6</v>
      </c>
      <c r="I191">
        <f t="shared" si="63"/>
        <v>217.59999999999991</v>
      </c>
      <c r="J191">
        <v>504.9</v>
      </c>
      <c r="Y191" t="s">
        <v>50</v>
      </c>
      <c r="Z191" s="7"/>
      <c r="AA191" s="7"/>
      <c r="AB191" s="7"/>
      <c r="AC191" s="8"/>
      <c r="AD191" s="7"/>
      <c r="AE191" s="7"/>
      <c r="AF191" s="7"/>
      <c r="AG191" s="7"/>
      <c r="AH191" s="8"/>
      <c r="AI191" s="8">
        <f t="shared" si="52"/>
        <v>0</v>
      </c>
    </row>
    <row r="192" spans="1:36" x14ac:dyDescent="0.2">
      <c r="A192">
        <v>414</v>
      </c>
      <c r="B192" t="s">
        <v>22</v>
      </c>
      <c r="C192" s="1">
        <v>44937</v>
      </c>
      <c r="D192">
        <v>131</v>
      </c>
      <c r="E192">
        <v>217.2</v>
      </c>
      <c r="F192">
        <f t="shared" si="66"/>
        <v>86.199999999999989</v>
      </c>
      <c r="G192">
        <v>1923.6</v>
      </c>
      <c r="H192">
        <v>1632.3</v>
      </c>
      <c r="I192">
        <f t="shared" si="63"/>
        <v>291.29999999999995</v>
      </c>
      <c r="J192">
        <v>406.2</v>
      </c>
      <c r="K192" s="1">
        <v>44961</v>
      </c>
      <c r="L192">
        <v>1142.5999999999999</v>
      </c>
      <c r="M192">
        <v>1523.5</v>
      </c>
      <c r="N192">
        <f t="shared" si="64"/>
        <v>380.90000000000009</v>
      </c>
      <c r="O192">
        <v>2940.3</v>
      </c>
      <c r="P192">
        <v>1827.8</v>
      </c>
      <c r="Q192">
        <f t="shared" si="65"/>
        <v>1112.5000000000002</v>
      </c>
      <c r="R192">
        <v>464.4</v>
      </c>
      <c r="S192" s="1">
        <v>44966</v>
      </c>
      <c r="T192">
        <v>2.4085999999999999</v>
      </c>
      <c r="U192" s="1">
        <v>44974</v>
      </c>
      <c r="V192">
        <f t="shared" si="60"/>
        <v>37</v>
      </c>
      <c r="W192">
        <f t="shared" si="61"/>
        <v>13</v>
      </c>
      <c r="X192">
        <v>2.3561000000000001</v>
      </c>
      <c r="Z192" s="7">
        <v>70.64</v>
      </c>
      <c r="AA192" s="7">
        <v>71.48</v>
      </c>
      <c r="AB192" s="7">
        <v>75.569999999999993</v>
      </c>
      <c r="AC192" s="8">
        <f t="shared" ref="AC192:AC198" si="67">AVERAGE(Z192:AB192)</f>
        <v>72.563333333333333</v>
      </c>
      <c r="AD192" s="7">
        <v>12.91</v>
      </c>
      <c r="AE192" s="7">
        <v>13</v>
      </c>
      <c r="AF192" s="7">
        <v>12.19</v>
      </c>
      <c r="AG192" s="7">
        <f t="shared" ref="AG192:AG198" si="68">AVERAGE(AD192:AF192)</f>
        <v>12.700000000000001</v>
      </c>
      <c r="AH192" s="8">
        <f t="shared" si="53"/>
        <v>22.299999999999997</v>
      </c>
      <c r="AI192" s="8">
        <f t="shared" si="52"/>
        <v>1618.1623333333332</v>
      </c>
    </row>
    <row r="193" spans="1:36" x14ac:dyDescent="0.2">
      <c r="A193">
        <v>415</v>
      </c>
      <c r="B193" t="s">
        <v>22</v>
      </c>
      <c r="C193" s="1">
        <v>44937</v>
      </c>
      <c r="D193">
        <v>173.5</v>
      </c>
      <c r="E193">
        <v>225.1</v>
      </c>
      <c r="F193">
        <f t="shared" si="66"/>
        <v>51.599999999999994</v>
      </c>
      <c r="G193">
        <v>1965.6</v>
      </c>
      <c r="H193">
        <v>1687.2</v>
      </c>
      <c r="I193">
        <f t="shared" si="63"/>
        <v>278.39999999999986</v>
      </c>
      <c r="J193">
        <v>421.7</v>
      </c>
      <c r="K193" s="1">
        <v>44962</v>
      </c>
      <c r="L193">
        <v>1099.8</v>
      </c>
      <c r="M193">
        <v>1425.7</v>
      </c>
      <c r="N193">
        <f t="shared" si="64"/>
        <v>325.90000000000009</v>
      </c>
      <c r="O193">
        <v>2528.5</v>
      </c>
      <c r="P193">
        <v>1696.3</v>
      </c>
      <c r="Q193">
        <f t="shared" si="65"/>
        <v>832.2</v>
      </c>
      <c r="R193">
        <v>449.3</v>
      </c>
      <c r="S193" s="1">
        <v>44967</v>
      </c>
      <c r="T193">
        <v>2.7532999999999999</v>
      </c>
      <c r="U193" s="1">
        <v>44974</v>
      </c>
      <c r="V193">
        <f t="shared" si="60"/>
        <v>37</v>
      </c>
      <c r="W193">
        <f t="shared" si="61"/>
        <v>12</v>
      </c>
      <c r="X193">
        <v>2.8359999999999999</v>
      </c>
      <c r="Z193" s="7">
        <v>80.58</v>
      </c>
      <c r="AA193" s="7">
        <v>81.25</v>
      </c>
      <c r="AB193" s="7">
        <v>83.82</v>
      </c>
      <c r="AC193" s="8">
        <f t="shared" si="67"/>
        <v>81.883333333333326</v>
      </c>
      <c r="AD193" s="7">
        <v>10.49</v>
      </c>
      <c r="AE193" s="7">
        <v>10.7</v>
      </c>
      <c r="AF193" s="7">
        <v>9.9</v>
      </c>
      <c r="AG193" s="7">
        <f t="shared" si="68"/>
        <v>10.363333333333332</v>
      </c>
      <c r="AH193" s="8">
        <f t="shared" si="53"/>
        <v>24.63666666666667</v>
      </c>
      <c r="AI193" s="8">
        <f t="shared" si="52"/>
        <v>2017.332388888889</v>
      </c>
    </row>
    <row r="194" spans="1:36" x14ac:dyDescent="0.2">
      <c r="A194">
        <v>416</v>
      </c>
      <c r="B194" t="s">
        <v>22</v>
      </c>
      <c r="C194" s="1">
        <v>44935</v>
      </c>
      <c r="K194" s="1">
        <v>44968</v>
      </c>
      <c r="S194" s="1">
        <v>44972</v>
      </c>
      <c r="T194">
        <v>1.6935</v>
      </c>
      <c r="U194" s="1">
        <v>44982</v>
      </c>
      <c r="V194">
        <f t="shared" si="60"/>
        <v>47</v>
      </c>
      <c r="W194">
        <f t="shared" si="61"/>
        <v>14</v>
      </c>
      <c r="X194">
        <v>2.0876000000000001</v>
      </c>
      <c r="Z194" s="7">
        <v>78.819999999999993</v>
      </c>
      <c r="AA194" s="7">
        <v>79.709999999999994</v>
      </c>
      <c r="AB194" s="7">
        <v>83.4</v>
      </c>
      <c r="AC194" s="8">
        <f t="shared" si="67"/>
        <v>80.643333333333331</v>
      </c>
      <c r="AD194" s="7">
        <v>10.8</v>
      </c>
      <c r="AE194" s="7">
        <v>10.86</v>
      </c>
      <c r="AF194" s="7">
        <v>10</v>
      </c>
      <c r="AG194" s="7">
        <f t="shared" si="68"/>
        <v>10.553333333333333</v>
      </c>
      <c r="AH194" s="8">
        <f t="shared" si="53"/>
        <v>24.446666666666665</v>
      </c>
      <c r="AI194" s="8">
        <f t="shared" si="52"/>
        <v>1971.4606888888886</v>
      </c>
      <c r="AJ194" t="s">
        <v>72</v>
      </c>
    </row>
    <row r="195" spans="1:36" x14ac:dyDescent="0.2">
      <c r="A195">
        <v>417</v>
      </c>
      <c r="B195" t="s">
        <v>22</v>
      </c>
      <c r="C195" s="1">
        <v>44935</v>
      </c>
      <c r="K195" s="1">
        <v>44961</v>
      </c>
      <c r="S195" s="1">
        <v>44966</v>
      </c>
      <c r="T195">
        <v>2.3498999999999999</v>
      </c>
      <c r="U195" s="1">
        <v>44974</v>
      </c>
      <c r="V195">
        <f t="shared" si="60"/>
        <v>39</v>
      </c>
      <c r="W195">
        <f t="shared" si="61"/>
        <v>13</v>
      </c>
      <c r="X195">
        <v>2.3921999999999999</v>
      </c>
      <c r="Z195" s="7">
        <v>73.87</v>
      </c>
      <c r="AA195" s="7">
        <v>74.61</v>
      </c>
      <c r="AB195" s="7">
        <v>77.8</v>
      </c>
      <c r="AC195" s="8">
        <f t="shared" si="67"/>
        <v>75.426666666666677</v>
      </c>
      <c r="AD195" s="7">
        <v>13.14</v>
      </c>
      <c r="AE195" s="7">
        <v>13.31</v>
      </c>
      <c r="AF195" s="7">
        <v>12.33</v>
      </c>
      <c r="AG195" s="7">
        <f t="shared" si="68"/>
        <v>12.926666666666668</v>
      </c>
      <c r="AH195" s="8">
        <f t="shared" si="53"/>
        <v>22.073333333333331</v>
      </c>
      <c r="AI195" s="8">
        <f t="shared" si="52"/>
        <v>1664.9179555555556</v>
      </c>
    </row>
    <row r="196" spans="1:36" x14ac:dyDescent="0.2">
      <c r="A196">
        <v>418</v>
      </c>
      <c r="B196" t="s">
        <v>22</v>
      </c>
      <c r="C196" s="1">
        <v>44935</v>
      </c>
      <c r="K196" s="1">
        <v>44961</v>
      </c>
      <c r="L196">
        <v>870.4</v>
      </c>
      <c r="M196">
        <v>1103.0999999999999</v>
      </c>
      <c r="N196">
        <f t="shared" si="64"/>
        <v>232.69999999999993</v>
      </c>
      <c r="O196">
        <v>2537.6999999999998</v>
      </c>
      <c r="P196">
        <v>1755.2</v>
      </c>
      <c r="Q196">
        <f t="shared" si="65"/>
        <v>782.49999999999977</v>
      </c>
      <c r="R196">
        <v>448.7</v>
      </c>
      <c r="S196" s="1">
        <v>44966</v>
      </c>
      <c r="T196">
        <v>2.5642999999999998</v>
      </c>
      <c r="U196" s="1">
        <v>44973</v>
      </c>
      <c r="V196">
        <f t="shared" si="60"/>
        <v>38</v>
      </c>
      <c r="W196">
        <f t="shared" si="61"/>
        <v>12</v>
      </c>
      <c r="X196">
        <v>2.7753000000000001</v>
      </c>
      <c r="Z196" s="7">
        <v>69.819999999999993</v>
      </c>
      <c r="AA196" s="7">
        <v>70.3</v>
      </c>
      <c r="AB196" s="7">
        <v>74.900000000000006</v>
      </c>
      <c r="AC196" s="8">
        <f t="shared" si="67"/>
        <v>71.673333333333332</v>
      </c>
      <c r="AD196" s="7">
        <v>12.78</v>
      </c>
      <c r="AE196" s="7">
        <v>12.85</v>
      </c>
      <c r="AF196" s="7">
        <v>12.27</v>
      </c>
      <c r="AG196" s="7">
        <f t="shared" si="68"/>
        <v>12.633333333333333</v>
      </c>
      <c r="AH196" s="8">
        <f t="shared" si="53"/>
        <v>22.366666666666667</v>
      </c>
      <c r="AI196" s="8">
        <f t="shared" ref="AI196:AI259" si="69">AC196*AH196</f>
        <v>1603.0935555555557</v>
      </c>
    </row>
    <row r="197" spans="1:36" x14ac:dyDescent="0.2">
      <c r="A197">
        <v>419</v>
      </c>
      <c r="B197" t="s">
        <v>22</v>
      </c>
      <c r="C197" s="1">
        <v>44935</v>
      </c>
      <c r="K197" s="1">
        <v>44962</v>
      </c>
      <c r="L197">
        <v>843.5</v>
      </c>
      <c r="M197">
        <v>1127.5</v>
      </c>
      <c r="N197">
        <f t="shared" si="64"/>
        <v>284</v>
      </c>
      <c r="O197">
        <v>2963</v>
      </c>
      <c r="P197">
        <v>2143.8000000000002</v>
      </c>
      <c r="Q197">
        <f t="shared" si="65"/>
        <v>819.19999999999982</v>
      </c>
      <c r="R197">
        <v>568.9</v>
      </c>
      <c r="S197" s="1">
        <v>44967</v>
      </c>
      <c r="T197">
        <v>1.9401999999999999</v>
      </c>
      <c r="U197" s="1">
        <v>44975</v>
      </c>
      <c r="V197">
        <f t="shared" si="60"/>
        <v>40</v>
      </c>
      <c r="W197">
        <f t="shared" si="61"/>
        <v>13</v>
      </c>
      <c r="X197">
        <v>2.0550999999999999</v>
      </c>
      <c r="Z197" s="7">
        <v>76.319999999999993</v>
      </c>
      <c r="AA197" s="7">
        <v>77.03</v>
      </c>
      <c r="AB197" s="7">
        <v>80.489999999999995</v>
      </c>
      <c r="AC197" s="8">
        <f t="shared" si="67"/>
        <v>77.946666666666658</v>
      </c>
      <c r="AD197" s="7">
        <v>11.43</v>
      </c>
      <c r="AE197" s="7">
        <v>11.59</v>
      </c>
      <c r="AF197" s="7">
        <v>10.76</v>
      </c>
      <c r="AG197" s="7">
        <f t="shared" si="68"/>
        <v>11.26</v>
      </c>
      <c r="AH197" s="8">
        <f t="shared" ref="AH197:AH260" si="70">35-AG197</f>
        <v>23.740000000000002</v>
      </c>
      <c r="AI197" s="8">
        <f t="shared" si="69"/>
        <v>1850.4538666666667</v>
      </c>
      <c r="AJ197" t="s">
        <v>72</v>
      </c>
    </row>
    <row r="198" spans="1:36" x14ac:dyDescent="0.2">
      <c r="A198">
        <v>420</v>
      </c>
      <c r="B198" t="s">
        <v>22</v>
      </c>
      <c r="C198" s="1">
        <v>44935</v>
      </c>
      <c r="K198" s="1">
        <v>44960</v>
      </c>
      <c r="S198" s="1">
        <v>44965</v>
      </c>
      <c r="T198">
        <v>2.0939000000000001</v>
      </c>
      <c r="U198" s="1">
        <v>44975</v>
      </c>
      <c r="V198">
        <f t="shared" si="60"/>
        <v>40</v>
      </c>
      <c r="W198">
        <f t="shared" si="61"/>
        <v>15</v>
      </c>
      <c r="X198">
        <v>2.7199</v>
      </c>
      <c r="Z198" s="7">
        <v>81.37</v>
      </c>
      <c r="AA198" s="7">
        <v>81.900000000000006</v>
      </c>
      <c r="AB198" s="7">
        <v>84.28</v>
      </c>
      <c r="AC198" s="8">
        <f t="shared" si="67"/>
        <v>82.516666666666666</v>
      </c>
      <c r="AD198" s="7">
        <v>10.46</v>
      </c>
      <c r="AE198" s="7">
        <v>10.71</v>
      </c>
      <c r="AF198" s="7">
        <v>10.050000000000001</v>
      </c>
      <c r="AG198" s="7">
        <f t="shared" si="68"/>
        <v>10.406666666666668</v>
      </c>
      <c r="AH198" s="8">
        <f t="shared" si="70"/>
        <v>24.593333333333334</v>
      </c>
      <c r="AI198" s="8">
        <f t="shared" si="69"/>
        <v>2029.3598888888889</v>
      </c>
      <c r="AJ198" t="s">
        <v>72</v>
      </c>
    </row>
    <row r="199" spans="1:36" x14ac:dyDescent="0.2">
      <c r="A199">
        <v>421</v>
      </c>
      <c r="B199" t="s">
        <v>22</v>
      </c>
      <c r="C199" s="1">
        <v>44935</v>
      </c>
      <c r="S199" s="1"/>
      <c r="Y199" t="s">
        <v>55</v>
      </c>
      <c r="Z199" s="7"/>
      <c r="AA199" s="7"/>
      <c r="AB199" s="7"/>
      <c r="AC199" s="8"/>
      <c r="AD199" s="7"/>
      <c r="AE199" s="7"/>
      <c r="AF199" s="7"/>
      <c r="AG199" s="7"/>
      <c r="AH199" s="8"/>
      <c r="AI199" s="8">
        <f t="shared" si="69"/>
        <v>0</v>
      </c>
    </row>
    <row r="200" spans="1:36" x14ac:dyDescent="0.2">
      <c r="A200">
        <v>422</v>
      </c>
      <c r="B200" t="s">
        <v>22</v>
      </c>
      <c r="C200" s="1">
        <v>44935</v>
      </c>
      <c r="K200" s="1">
        <v>44965</v>
      </c>
      <c r="S200" s="1">
        <v>44970</v>
      </c>
      <c r="T200">
        <v>2.9666000000000001</v>
      </c>
      <c r="U200" s="1">
        <v>44979</v>
      </c>
      <c r="V200">
        <f t="shared" si="60"/>
        <v>44</v>
      </c>
      <c r="W200">
        <f t="shared" si="61"/>
        <v>14</v>
      </c>
      <c r="X200">
        <v>3.3982999999999999</v>
      </c>
      <c r="Z200" s="7">
        <v>87.77</v>
      </c>
      <c r="AA200" s="7">
        <v>88.15</v>
      </c>
      <c r="AB200" s="7">
        <v>89.76</v>
      </c>
      <c r="AC200" s="8">
        <f>AVERAGE(Z200:AB200)</f>
        <v>88.56</v>
      </c>
      <c r="AD200" s="7">
        <v>9.14</v>
      </c>
      <c r="AE200" s="7">
        <v>9.2100000000000009</v>
      </c>
      <c r="AF200" s="7">
        <v>8.39</v>
      </c>
      <c r="AG200" s="7">
        <f>AVERAGE(AD200:AF200)</f>
        <v>8.913333333333334</v>
      </c>
      <c r="AH200" s="8">
        <f t="shared" si="70"/>
        <v>26.086666666666666</v>
      </c>
      <c r="AI200" s="8">
        <f t="shared" si="69"/>
        <v>2310.2352000000001</v>
      </c>
      <c r="AJ200" t="s">
        <v>72</v>
      </c>
    </row>
    <row r="201" spans="1:36" x14ac:dyDescent="0.2">
      <c r="A201">
        <v>423</v>
      </c>
      <c r="B201" t="s">
        <v>22</v>
      </c>
      <c r="C201" s="1">
        <v>44935</v>
      </c>
      <c r="K201" s="1">
        <v>44965</v>
      </c>
      <c r="S201" s="1">
        <v>44970</v>
      </c>
      <c r="T201">
        <v>2.0209000000000001</v>
      </c>
      <c r="U201" s="1">
        <v>44979</v>
      </c>
      <c r="V201">
        <f t="shared" si="60"/>
        <v>44</v>
      </c>
      <c r="W201">
        <f t="shared" si="61"/>
        <v>14</v>
      </c>
      <c r="X201">
        <v>2.7742</v>
      </c>
      <c r="Z201" s="7">
        <v>87.29</v>
      </c>
      <c r="AA201" s="7">
        <v>87.66</v>
      </c>
      <c r="AB201" s="7">
        <v>89.47</v>
      </c>
      <c r="AC201" s="8">
        <f>AVERAGE(Z201:AB201)</f>
        <v>88.139999999999986</v>
      </c>
      <c r="AD201" s="7">
        <v>13.21</v>
      </c>
      <c r="AE201" s="7">
        <v>13.45</v>
      </c>
      <c r="AF201" s="7">
        <v>12.49</v>
      </c>
      <c r="AG201" s="7">
        <f>AVERAGE(AD201:AF201)</f>
        <v>13.049999999999999</v>
      </c>
      <c r="AH201" s="8">
        <f t="shared" si="70"/>
        <v>21.950000000000003</v>
      </c>
      <c r="AI201" s="8">
        <f t="shared" si="69"/>
        <v>1934.673</v>
      </c>
      <c r="AJ201" t="s">
        <v>73</v>
      </c>
    </row>
    <row r="202" spans="1:36" x14ac:dyDescent="0.2">
      <c r="A202">
        <v>424</v>
      </c>
      <c r="B202" t="s">
        <v>22</v>
      </c>
      <c r="C202" s="1">
        <v>44935</v>
      </c>
      <c r="Y202" t="s">
        <v>55</v>
      </c>
      <c r="Z202" s="7"/>
      <c r="AA202" s="7"/>
      <c r="AB202" s="7"/>
      <c r="AC202" s="8"/>
      <c r="AD202" s="7"/>
      <c r="AE202" s="7"/>
      <c r="AF202" s="7"/>
      <c r="AG202" s="7"/>
      <c r="AH202" s="8"/>
      <c r="AI202" s="8">
        <f t="shared" si="69"/>
        <v>0</v>
      </c>
    </row>
    <row r="203" spans="1:36" x14ac:dyDescent="0.2">
      <c r="A203">
        <v>425</v>
      </c>
      <c r="B203" t="s">
        <v>22</v>
      </c>
      <c r="C203" s="1">
        <v>44936</v>
      </c>
      <c r="K203" s="1">
        <v>44961</v>
      </c>
      <c r="S203" s="1">
        <v>44966</v>
      </c>
      <c r="T203">
        <v>1.9722999999999999</v>
      </c>
      <c r="U203" s="1">
        <v>44974</v>
      </c>
      <c r="V203">
        <f t="shared" si="60"/>
        <v>38</v>
      </c>
      <c r="W203">
        <f t="shared" si="61"/>
        <v>13</v>
      </c>
      <c r="X203">
        <v>2.1122000000000001</v>
      </c>
      <c r="Z203" s="7">
        <v>81.42</v>
      </c>
      <c r="AA203" s="7">
        <v>82.02</v>
      </c>
      <c r="AB203" s="7">
        <v>84.38</v>
      </c>
      <c r="AC203" s="8">
        <f t="shared" ref="AC203:AC211" si="71">AVERAGE(Z203:AB203)</f>
        <v>82.606666666666669</v>
      </c>
      <c r="AD203" s="7">
        <v>11.67</v>
      </c>
      <c r="AE203" s="7">
        <v>11.85</v>
      </c>
      <c r="AF203" s="7">
        <v>10.99</v>
      </c>
      <c r="AG203" s="7">
        <f t="shared" ref="AG203:AG211" si="72">AVERAGE(AD203:AF203)</f>
        <v>11.503333333333332</v>
      </c>
      <c r="AH203" s="8">
        <f t="shared" si="70"/>
        <v>23.49666666666667</v>
      </c>
      <c r="AI203" s="8">
        <f t="shared" si="69"/>
        <v>1940.9813111111114</v>
      </c>
    </row>
    <row r="204" spans="1:36" x14ac:dyDescent="0.2">
      <c r="A204">
        <v>426</v>
      </c>
      <c r="B204" t="s">
        <v>22</v>
      </c>
      <c r="C204" s="1">
        <v>44936</v>
      </c>
      <c r="K204" s="1">
        <v>44960</v>
      </c>
      <c r="S204" s="1">
        <v>44965</v>
      </c>
      <c r="T204">
        <v>1.5104</v>
      </c>
      <c r="U204" s="1">
        <v>44974</v>
      </c>
      <c r="V204">
        <f t="shared" si="60"/>
        <v>38</v>
      </c>
      <c r="W204">
        <f t="shared" si="61"/>
        <v>14</v>
      </c>
      <c r="X204">
        <v>1.9348000000000001</v>
      </c>
      <c r="Z204" s="7">
        <v>66.97</v>
      </c>
      <c r="AA204" s="7">
        <v>67.87</v>
      </c>
      <c r="AB204" s="7">
        <v>71.17</v>
      </c>
      <c r="AC204" s="8">
        <f t="shared" si="71"/>
        <v>68.67</v>
      </c>
      <c r="AD204" s="7">
        <v>12.69</v>
      </c>
      <c r="AE204" s="7">
        <v>12.77</v>
      </c>
      <c r="AF204" s="7">
        <v>12.09</v>
      </c>
      <c r="AG204" s="7">
        <f t="shared" si="72"/>
        <v>12.516666666666666</v>
      </c>
      <c r="AH204" s="8">
        <f t="shared" si="70"/>
        <v>22.483333333333334</v>
      </c>
      <c r="AI204" s="8">
        <f t="shared" si="69"/>
        <v>1543.9305000000002</v>
      </c>
    </row>
    <row r="205" spans="1:36" x14ac:dyDescent="0.2">
      <c r="A205">
        <v>427</v>
      </c>
      <c r="B205" t="s">
        <v>22</v>
      </c>
      <c r="C205" s="1">
        <v>44936</v>
      </c>
      <c r="K205" s="1">
        <v>44962</v>
      </c>
      <c r="L205">
        <v>669.7</v>
      </c>
      <c r="M205">
        <v>946.3</v>
      </c>
      <c r="N205">
        <f>M205-L205</f>
        <v>276.59999999999991</v>
      </c>
      <c r="O205">
        <v>3137.2</v>
      </c>
      <c r="P205">
        <v>2438.1</v>
      </c>
      <c r="Q205">
        <f>O205-P205</f>
        <v>699.09999999999991</v>
      </c>
      <c r="R205">
        <v>638.20000000000005</v>
      </c>
      <c r="S205" s="1"/>
      <c r="Y205" t="s">
        <v>61</v>
      </c>
      <c r="Z205" s="7"/>
      <c r="AA205" s="7"/>
      <c r="AB205" s="7"/>
      <c r="AC205" s="8"/>
      <c r="AD205" s="7"/>
      <c r="AE205" s="7"/>
      <c r="AF205" s="7"/>
      <c r="AG205" s="7"/>
      <c r="AH205" s="8"/>
      <c r="AI205" s="8">
        <f t="shared" si="69"/>
        <v>0</v>
      </c>
    </row>
    <row r="206" spans="1:36" x14ac:dyDescent="0.2">
      <c r="A206">
        <v>428</v>
      </c>
      <c r="B206" t="s">
        <v>22</v>
      </c>
      <c r="C206" s="1">
        <v>44936</v>
      </c>
      <c r="K206" s="1">
        <v>44960</v>
      </c>
      <c r="S206" s="1">
        <v>44965</v>
      </c>
      <c r="T206">
        <v>2.9773000000000001</v>
      </c>
      <c r="U206" s="1">
        <v>44974</v>
      </c>
      <c r="V206">
        <f t="shared" si="60"/>
        <v>38</v>
      </c>
      <c r="W206">
        <f t="shared" si="61"/>
        <v>14</v>
      </c>
      <c r="X206">
        <v>2.7938000000000001</v>
      </c>
      <c r="Z206" s="7">
        <v>80.7</v>
      </c>
      <c r="AA206" s="7">
        <v>80.900000000000006</v>
      </c>
      <c r="AB206" s="7">
        <v>82.55</v>
      </c>
      <c r="AC206" s="8">
        <f t="shared" si="71"/>
        <v>81.38333333333334</v>
      </c>
      <c r="AD206" s="7">
        <v>11.02</v>
      </c>
      <c r="AE206" s="7">
        <v>11.34</v>
      </c>
      <c r="AF206" s="7">
        <v>10.66</v>
      </c>
      <c r="AG206" s="7">
        <f t="shared" si="72"/>
        <v>11.006666666666666</v>
      </c>
      <c r="AH206" s="8">
        <f t="shared" si="70"/>
        <v>23.993333333333332</v>
      </c>
      <c r="AI206" s="8">
        <f t="shared" si="69"/>
        <v>1952.6574444444445</v>
      </c>
      <c r="AJ206" t="s">
        <v>72</v>
      </c>
    </row>
    <row r="207" spans="1:36" x14ac:dyDescent="0.2">
      <c r="A207">
        <v>429</v>
      </c>
      <c r="B207" t="s">
        <v>22</v>
      </c>
      <c r="C207" s="1">
        <v>44936</v>
      </c>
      <c r="K207" s="1">
        <v>44961</v>
      </c>
      <c r="S207" s="1">
        <v>44966</v>
      </c>
      <c r="T207">
        <v>2.5792000000000002</v>
      </c>
      <c r="U207" s="1">
        <v>44973</v>
      </c>
      <c r="V207">
        <f t="shared" si="60"/>
        <v>37</v>
      </c>
      <c r="W207">
        <f t="shared" si="61"/>
        <v>12</v>
      </c>
      <c r="X207">
        <v>2.4839000000000002</v>
      </c>
      <c r="Z207" s="7">
        <v>76.3</v>
      </c>
      <c r="AA207" s="7">
        <v>76.8</v>
      </c>
      <c r="AB207" s="7">
        <v>79.239999999999995</v>
      </c>
      <c r="AC207" s="8">
        <f t="shared" si="71"/>
        <v>77.446666666666658</v>
      </c>
      <c r="AD207" s="7">
        <v>11.87</v>
      </c>
      <c r="AE207" s="7">
        <v>12.01</v>
      </c>
      <c r="AF207" s="7">
        <v>11.08</v>
      </c>
      <c r="AG207" s="7">
        <f t="shared" si="72"/>
        <v>11.653333333333334</v>
      </c>
      <c r="AH207" s="8">
        <f t="shared" si="70"/>
        <v>23.346666666666664</v>
      </c>
      <c r="AI207" s="8">
        <f t="shared" si="69"/>
        <v>1808.1215111111107</v>
      </c>
    </row>
    <row r="208" spans="1:36" x14ac:dyDescent="0.2">
      <c r="A208">
        <v>430</v>
      </c>
      <c r="B208" t="s">
        <v>22</v>
      </c>
      <c r="C208" s="1">
        <v>44936</v>
      </c>
      <c r="K208" s="1">
        <v>44968</v>
      </c>
      <c r="S208" s="1">
        <v>44972</v>
      </c>
      <c r="T208">
        <v>1.2309000000000001</v>
      </c>
      <c r="U208" s="1">
        <v>44991</v>
      </c>
      <c r="V208">
        <f t="shared" si="60"/>
        <v>55</v>
      </c>
      <c r="W208">
        <f t="shared" si="61"/>
        <v>23</v>
      </c>
      <c r="X208">
        <v>1.4040999999999999</v>
      </c>
      <c r="Z208" s="7">
        <v>81.83</v>
      </c>
      <c r="AA208" s="7">
        <v>82.25</v>
      </c>
      <c r="AB208" s="7">
        <v>84.64</v>
      </c>
      <c r="AC208" s="8">
        <f t="shared" si="71"/>
        <v>82.906666666666652</v>
      </c>
      <c r="AD208" s="7">
        <v>9.9700000000000006</v>
      </c>
      <c r="AE208" s="7">
        <v>10.119999999999999</v>
      </c>
      <c r="AF208" s="7">
        <v>9.1999999999999993</v>
      </c>
      <c r="AG208" s="7">
        <f t="shared" si="72"/>
        <v>9.7633333333333336</v>
      </c>
      <c r="AH208" s="8">
        <f t="shared" si="70"/>
        <v>25.236666666666665</v>
      </c>
      <c r="AI208" s="8">
        <f t="shared" si="69"/>
        <v>2092.2879111111106</v>
      </c>
      <c r="AJ208" t="s">
        <v>72</v>
      </c>
    </row>
    <row r="209" spans="1:36" x14ac:dyDescent="0.2">
      <c r="A209">
        <v>431</v>
      </c>
      <c r="B209" t="s">
        <v>22</v>
      </c>
      <c r="C209" s="1">
        <v>44936</v>
      </c>
      <c r="K209" s="1">
        <v>44962</v>
      </c>
      <c r="L209">
        <v>802.3</v>
      </c>
      <c r="M209">
        <v>1060.0999999999999</v>
      </c>
      <c r="N209">
        <f t="shared" ref="N209:N222" si="73">M209-L209</f>
        <v>257.79999999999995</v>
      </c>
      <c r="O209">
        <v>2553.5</v>
      </c>
      <c r="P209">
        <v>1879.3</v>
      </c>
      <c r="Q209">
        <f t="shared" ref="Q209:Q222" si="74">O209-P209</f>
        <v>674.2</v>
      </c>
      <c r="R209">
        <v>502.5</v>
      </c>
      <c r="S209" s="1">
        <v>44967</v>
      </c>
      <c r="T209">
        <v>2.0691000000000002</v>
      </c>
      <c r="U209" s="1">
        <v>44975</v>
      </c>
      <c r="V209">
        <f t="shared" si="60"/>
        <v>39</v>
      </c>
      <c r="W209">
        <f t="shared" si="61"/>
        <v>13</v>
      </c>
      <c r="X209">
        <v>2.4538000000000002</v>
      </c>
      <c r="Z209" s="7">
        <v>64.66</v>
      </c>
      <c r="AA209" s="7">
        <v>65.790000000000006</v>
      </c>
      <c r="AB209" s="7">
        <v>73.489999999999995</v>
      </c>
      <c r="AC209" s="8">
        <f t="shared" si="71"/>
        <v>67.98</v>
      </c>
      <c r="AD209" s="7">
        <v>15.54</v>
      </c>
      <c r="AE209" s="7">
        <v>15.5</v>
      </c>
      <c r="AF209" s="7">
        <v>14.75</v>
      </c>
      <c r="AG209" s="7">
        <f t="shared" si="72"/>
        <v>15.263333333333334</v>
      </c>
      <c r="AH209" s="8">
        <f t="shared" si="70"/>
        <v>19.736666666666665</v>
      </c>
      <c r="AI209" s="8">
        <f t="shared" si="69"/>
        <v>1341.6985999999999</v>
      </c>
    </row>
    <row r="210" spans="1:36" x14ac:dyDescent="0.2">
      <c r="A210">
        <v>432</v>
      </c>
      <c r="B210" t="s">
        <v>22</v>
      </c>
      <c r="C210" s="1">
        <v>44936</v>
      </c>
      <c r="K210" s="1">
        <v>44962</v>
      </c>
      <c r="L210">
        <v>1058.0999999999999</v>
      </c>
      <c r="M210">
        <v>1476.3</v>
      </c>
      <c r="N210">
        <f t="shared" si="73"/>
        <v>418.20000000000005</v>
      </c>
      <c r="O210">
        <v>2907.2</v>
      </c>
      <c r="P210">
        <v>1868.2</v>
      </c>
      <c r="Q210">
        <f t="shared" si="74"/>
        <v>1038.9999999999998</v>
      </c>
      <c r="R210">
        <v>496.8</v>
      </c>
      <c r="S210" s="1">
        <v>44967</v>
      </c>
      <c r="T210">
        <v>1.9573</v>
      </c>
      <c r="U210" s="1">
        <v>44975</v>
      </c>
      <c r="V210">
        <f t="shared" si="60"/>
        <v>39</v>
      </c>
      <c r="W210">
        <f t="shared" si="61"/>
        <v>13</v>
      </c>
      <c r="X210">
        <v>2.1926000000000001</v>
      </c>
      <c r="Z210" s="7">
        <v>68.81</v>
      </c>
      <c r="AA210" s="7">
        <v>69.7</v>
      </c>
      <c r="AB210" s="7">
        <v>76.87</v>
      </c>
      <c r="AC210" s="8">
        <f t="shared" si="71"/>
        <v>71.793333333333337</v>
      </c>
      <c r="AD210" s="7">
        <v>13.96</v>
      </c>
      <c r="AE210" s="7">
        <v>13.96</v>
      </c>
      <c r="AF210" s="7">
        <v>13.29</v>
      </c>
      <c r="AG210" s="7">
        <f t="shared" si="72"/>
        <v>13.736666666666666</v>
      </c>
      <c r="AH210" s="8">
        <f t="shared" si="70"/>
        <v>21.263333333333335</v>
      </c>
      <c r="AI210" s="8">
        <f t="shared" si="69"/>
        <v>1526.5655777777779</v>
      </c>
    </row>
    <row r="211" spans="1:36" x14ac:dyDescent="0.2">
      <c r="A211">
        <v>433</v>
      </c>
      <c r="B211" t="s">
        <v>22</v>
      </c>
      <c r="C211" s="1">
        <v>44936</v>
      </c>
      <c r="K211" s="1">
        <v>44963</v>
      </c>
      <c r="S211" s="1">
        <v>44968</v>
      </c>
      <c r="T211">
        <v>2.3902000000000001</v>
      </c>
      <c r="U211" s="1">
        <v>44976</v>
      </c>
      <c r="V211">
        <f t="shared" si="60"/>
        <v>40</v>
      </c>
      <c r="W211">
        <f t="shared" si="61"/>
        <v>13</v>
      </c>
      <c r="X211">
        <v>2.6518999999999999</v>
      </c>
      <c r="Z211" s="7">
        <v>80.03</v>
      </c>
      <c r="AA211" s="7">
        <v>80.760000000000005</v>
      </c>
      <c r="AB211" s="7">
        <v>83.98</v>
      </c>
      <c r="AC211" s="8">
        <f t="shared" si="71"/>
        <v>81.590000000000018</v>
      </c>
      <c r="AD211" s="7">
        <v>14.5</v>
      </c>
      <c r="AE211" s="7">
        <v>14.69</v>
      </c>
      <c r="AF211" s="7">
        <v>13.82</v>
      </c>
      <c r="AG211" s="7">
        <f t="shared" si="72"/>
        <v>14.336666666666666</v>
      </c>
      <c r="AH211" s="8">
        <f t="shared" si="70"/>
        <v>20.663333333333334</v>
      </c>
      <c r="AI211" s="8">
        <f t="shared" si="69"/>
        <v>1685.9213666666672</v>
      </c>
      <c r="AJ211" t="s">
        <v>72</v>
      </c>
    </row>
    <row r="212" spans="1:36" x14ac:dyDescent="0.2">
      <c r="A212">
        <v>434</v>
      </c>
      <c r="B212" t="s">
        <v>22</v>
      </c>
      <c r="C212" s="1">
        <v>44936</v>
      </c>
      <c r="Y212" t="s">
        <v>50</v>
      </c>
      <c r="Z212" s="7"/>
      <c r="AA212" s="7"/>
      <c r="AB212" s="7"/>
      <c r="AC212" s="8"/>
      <c r="AD212" s="7"/>
      <c r="AE212" s="7"/>
      <c r="AF212" s="7"/>
      <c r="AG212" s="7"/>
      <c r="AH212" s="8"/>
      <c r="AI212" s="8">
        <f t="shared" si="69"/>
        <v>0</v>
      </c>
    </row>
    <row r="213" spans="1:36" x14ac:dyDescent="0.2">
      <c r="A213">
        <v>435</v>
      </c>
      <c r="B213" t="s">
        <v>22</v>
      </c>
      <c r="C213" s="1">
        <v>44936</v>
      </c>
      <c r="K213" s="1">
        <v>44964</v>
      </c>
      <c r="S213" s="1">
        <v>44969</v>
      </c>
      <c r="T213">
        <v>2.2168000000000001</v>
      </c>
      <c r="U213" s="1">
        <v>44978</v>
      </c>
      <c r="V213">
        <f t="shared" si="60"/>
        <v>42</v>
      </c>
      <c r="W213">
        <f t="shared" si="61"/>
        <v>14</v>
      </c>
      <c r="X213">
        <v>2.4832000000000001</v>
      </c>
      <c r="Z213" s="7">
        <v>66.87</v>
      </c>
      <c r="AA213" s="7">
        <v>68.37</v>
      </c>
      <c r="AB213" s="7">
        <v>75.31</v>
      </c>
      <c r="AC213" s="8">
        <f>AVERAGE(Z213:AB213)</f>
        <v>70.183333333333337</v>
      </c>
      <c r="AD213" s="7">
        <v>12.63</v>
      </c>
      <c r="AE213" s="7">
        <v>12.61</v>
      </c>
      <c r="AF213" s="7">
        <v>12.34</v>
      </c>
      <c r="AG213" s="7">
        <f>AVERAGE(AD213:AF213)</f>
        <v>12.526666666666666</v>
      </c>
      <c r="AH213" s="8">
        <f t="shared" si="70"/>
        <v>22.473333333333336</v>
      </c>
      <c r="AI213" s="8">
        <f t="shared" si="69"/>
        <v>1577.2534444444448</v>
      </c>
    </row>
    <row r="214" spans="1:36" x14ac:dyDescent="0.2">
      <c r="A214">
        <v>436</v>
      </c>
      <c r="B214" t="s">
        <v>22</v>
      </c>
      <c r="C214" s="1">
        <v>44936</v>
      </c>
      <c r="K214" s="1">
        <v>44965</v>
      </c>
      <c r="S214" s="1">
        <v>44970</v>
      </c>
      <c r="T214">
        <v>2.1997</v>
      </c>
      <c r="U214" s="1">
        <v>44979</v>
      </c>
      <c r="V214">
        <f t="shared" si="60"/>
        <v>43</v>
      </c>
      <c r="W214">
        <f t="shared" si="61"/>
        <v>14</v>
      </c>
      <c r="X214">
        <v>2.7486999999999999</v>
      </c>
      <c r="Z214" s="7">
        <v>85.81</v>
      </c>
      <c r="AA214" s="7">
        <v>86.15</v>
      </c>
      <c r="AB214" s="7">
        <v>87.74</v>
      </c>
      <c r="AC214" s="8">
        <f>AVERAGE(Z214:AB214)</f>
        <v>86.566666666666663</v>
      </c>
      <c r="AD214" s="7">
        <v>10.050000000000001</v>
      </c>
      <c r="AE214" s="7">
        <v>10.35</v>
      </c>
      <c r="AF214" s="7">
        <v>9.2200000000000006</v>
      </c>
      <c r="AG214" s="7">
        <f>AVERAGE(AD214:AF214)</f>
        <v>9.8733333333333331</v>
      </c>
      <c r="AH214" s="8">
        <f t="shared" si="70"/>
        <v>25.126666666666665</v>
      </c>
      <c r="AI214" s="8">
        <f t="shared" si="69"/>
        <v>2175.1317777777776</v>
      </c>
    </row>
    <row r="215" spans="1:36" x14ac:dyDescent="0.2">
      <c r="A215">
        <v>437</v>
      </c>
      <c r="B215" t="s">
        <v>22</v>
      </c>
      <c r="C215" s="1">
        <v>44936</v>
      </c>
      <c r="K215" s="1">
        <v>44963</v>
      </c>
      <c r="S215" s="1">
        <v>44968</v>
      </c>
      <c r="T215">
        <v>2.798</v>
      </c>
      <c r="U215" s="1">
        <v>44977</v>
      </c>
      <c r="V215">
        <f t="shared" si="60"/>
        <v>41</v>
      </c>
      <c r="W215">
        <f t="shared" si="61"/>
        <v>14</v>
      </c>
      <c r="X215">
        <v>3.0339</v>
      </c>
      <c r="Z215" s="7">
        <v>83.82</v>
      </c>
      <c r="AA215" s="7">
        <v>84.59</v>
      </c>
      <c r="AB215" s="7">
        <v>87.07</v>
      </c>
      <c r="AC215" s="8">
        <f>AVERAGE(Z215:AB215)</f>
        <v>85.16</v>
      </c>
      <c r="AD215" s="7">
        <v>11.91</v>
      </c>
      <c r="AE215" s="7">
        <v>11.87</v>
      </c>
      <c r="AF215" s="7">
        <v>10.79</v>
      </c>
      <c r="AG215" s="7">
        <f>AVERAGE(AD215:AF215)</f>
        <v>11.523333333333333</v>
      </c>
      <c r="AH215" s="8">
        <f t="shared" si="70"/>
        <v>23.476666666666667</v>
      </c>
      <c r="AI215" s="8">
        <f t="shared" si="69"/>
        <v>1999.2729333333332</v>
      </c>
    </row>
    <row r="216" spans="1:36" x14ac:dyDescent="0.2">
      <c r="A216">
        <v>438</v>
      </c>
      <c r="B216" t="s">
        <v>22</v>
      </c>
      <c r="C216" s="1">
        <v>44936</v>
      </c>
      <c r="K216" s="1">
        <v>44963</v>
      </c>
      <c r="S216" s="1">
        <v>44968</v>
      </c>
      <c r="T216">
        <v>3.2947000000000002</v>
      </c>
      <c r="U216" s="1">
        <v>44974</v>
      </c>
      <c r="V216">
        <f t="shared" si="60"/>
        <v>38</v>
      </c>
      <c r="W216">
        <f t="shared" si="61"/>
        <v>11</v>
      </c>
      <c r="X216">
        <v>2.9375</v>
      </c>
      <c r="Z216" s="7">
        <v>69.83</v>
      </c>
      <c r="AA216" s="7">
        <v>71.02</v>
      </c>
      <c r="AB216" s="7">
        <v>76.540000000000006</v>
      </c>
      <c r="AC216" s="8">
        <f>AVERAGE(Z216:AB216)</f>
        <v>72.463333333333324</v>
      </c>
      <c r="AD216" s="7">
        <v>13.55</v>
      </c>
      <c r="AE216" s="7">
        <v>13.5</v>
      </c>
      <c r="AF216" s="7">
        <v>12.93</v>
      </c>
      <c r="AG216" s="7">
        <f>AVERAGE(AD216:AF216)</f>
        <v>13.326666666666668</v>
      </c>
      <c r="AH216" s="8">
        <f t="shared" si="70"/>
        <v>21.673333333333332</v>
      </c>
      <c r="AI216" s="8">
        <f t="shared" si="69"/>
        <v>1570.5219777777775</v>
      </c>
      <c r="AJ216" t="s">
        <v>72</v>
      </c>
    </row>
    <row r="217" spans="1:36" x14ac:dyDescent="0.2">
      <c r="A217">
        <v>439</v>
      </c>
      <c r="B217" t="s">
        <v>22</v>
      </c>
      <c r="C217" s="1">
        <v>44936</v>
      </c>
      <c r="K217" s="1">
        <v>44964</v>
      </c>
      <c r="S217" s="1">
        <v>44969</v>
      </c>
      <c r="T217">
        <v>3.0003000000000002</v>
      </c>
      <c r="U217" s="1">
        <v>44977</v>
      </c>
      <c r="V217">
        <f t="shared" si="60"/>
        <v>41</v>
      </c>
      <c r="W217">
        <f t="shared" si="61"/>
        <v>13</v>
      </c>
      <c r="X217">
        <v>3.1453000000000002</v>
      </c>
      <c r="Z217" s="7">
        <v>75.37</v>
      </c>
      <c r="AA217" s="7">
        <v>76.19</v>
      </c>
      <c r="AB217" s="7">
        <v>81</v>
      </c>
      <c r="AC217" s="8">
        <f>AVERAGE(Z217:AB217)</f>
        <v>77.52</v>
      </c>
      <c r="AD217" s="7">
        <v>11.88</v>
      </c>
      <c r="AE217" s="7">
        <v>11.96</v>
      </c>
      <c r="AF217" s="7">
        <v>11.21</v>
      </c>
      <c r="AG217" s="7">
        <f>AVERAGE(AD217:AF217)</f>
        <v>11.683333333333335</v>
      </c>
      <c r="AH217" s="8">
        <f t="shared" si="70"/>
        <v>23.316666666666663</v>
      </c>
      <c r="AI217" s="8">
        <f t="shared" si="69"/>
        <v>1807.5079999999996</v>
      </c>
    </row>
    <row r="218" spans="1:36" x14ac:dyDescent="0.2">
      <c r="A218">
        <v>440</v>
      </c>
      <c r="B218" t="s">
        <v>22</v>
      </c>
      <c r="C218" s="1">
        <v>44936</v>
      </c>
      <c r="Y218" t="s">
        <v>55</v>
      </c>
      <c r="Z218" s="7"/>
      <c r="AA218" s="7"/>
      <c r="AB218" s="7"/>
      <c r="AC218" s="8"/>
      <c r="AD218" s="7"/>
      <c r="AE218" s="7"/>
      <c r="AF218" s="7"/>
      <c r="AG218" s="7"/>
      <c r="AH218" s="8"/>
      <c r="AI218" s="8">
        <f t="shared" si="69"/>
        <v>0</v>
      </c>
    </row>
    <row r="219" spans="1:36" x14ac:dyDescent="0.2">
      <c r="A219">
        <v>441</v>
      </c>
      <c r="B219" t="s">
        <v>22</v>
      </c>
      <c r="C219" s="1">
        <v>44937</v>
      </c>
      <c r="K219" s="1">
        <v>44961</v>
      </c>
      <c r="S219" s="1">
        <v>44966</v>
      </c>
      <c r="T219">
        <v>1.9020999999999999</v>
      </c>
      <c r="U219" s="1">
        <v>44975</v>
      </c>
      <c r="V219">
        <f t="shared" si="60"/>
        <v>38</v>
      </c>
      <c r="W219">
        <f t="shared" si="61"/>
        <v>14</v>
      </c>
      <c r="X219">
        <v>2.2911000000000001</v>
      </c>
      <c r="Z219" s="7">
        <v>85.93</v>
      </c>
      <c r="AA219" s="7">
        <v>86.26</v>
      </c>
      <c r="AB219" s="7">
        <v>88.7</v>
      </c>
      <c r="AC219" s="8">
        <f>AVERAGE(Z219:AB219)</f>
        <v>86.963333333333324</v>
      </c>
      <c r="AD219" s="7">
        <v>11.82</v>
      </c>
      <c r="AE219" s="7">
        <v>11.99</v>
      </c>
      <c r="AF219" s="7">
        <v>11.25</v>
      </c>
      <c r="AG219" s="7">
        <f>AVERAGE(AD219:AF219)</f>
        <v>11.686666666666667</v>
      </c>
      <c r="AH219" s="8">
        <f t="shared" si="70"/>
        <v>23.313333333333333</v>
      </c>
      <c r="AI219" s="8">
        <f t="shared" si="69"/>
        <v>2027.4051777777775</v>
      </c>
    </row>
    <row r="220" spans="1:36" x14ac:dyDescent="0.2">
      <c r="A220">
        <v>442</v>
      </c>
      <c r="B220" t="s">
        <v>22</v>
      </c>
      <c r="C220" s="1">
        <v>44937</v>
      </c>
      <c r="K220" s="1">
        <v>44962</v>
      </c>
      <c r="L220">
        <v>778.1</v>
      </c>
      <c r="M220">
        <v>1045.9000000000001</v>
      </c>
      <c r="N220">
        <f t="shared" si="73"/>
        <v>267.80000000000007</v>
      </c>
      <c r="O220">
        <v>2691.9</v>
      </c>
      <c r="P220">
        <v>2039.5</v>
      </c>
      <c r="Q220">
        <f t="shared" si="74"/>
        <v>652.40000000000009</v>
      </c>
      <c r="R220">
        <v>576.70000000000005</v>
      </c>
      <c r="S220" s="1">
        <v>44967</v>
      </c>
      <c r="T220">
        <v>3.1932</v>
      </c>
      <c r="U220" s="1">
        <v>44974</v>
      </c>
      <c r="V220">
        <f t="shared" si="60"/>
        <v>37</v>
      </c>
      <c r="W220">
        <f t="shared" si="61"/>
        <v>12</v>
      </c>
      <c r="X220">
        <v>2.9581</v>
      </c>
      <c r="Z220" s="7">
        <v>65.25</v>
      </c>
      <c r="AA220" s="7">
        <v>65.8</v>
      </c>
      <c r="AB220" s="7">
        <v>73.41</v>
      </c>
      <c r="AC220" s="8">
        <f>AVERAGE(Z220:AB220)</f>
        <v>68.153333333333336</v>
      </c>
      <c r="AD220" s="7">
        <v>14.03</v>
      </c>
      <c r="AE220" s="7">
        <v>14.03</v>
      </c>
      <c r="AF220" s="7">
        <v>13.5</v>
      </c>
      <c r="AG220" s="7">
        <f>AVERAGE(AD220:AF220)</f>
        <v>13.853333333333333</v>
      </c>
      <c r="AH220" s="8">
        <f t="shared" si="70"/>
        <v>21.146666666666668</v>
      </c>
      <c r="AI220" s="8">
        <f t="shared" si="69"/>
        <v>1441.2158222222224</v>
      </c>
    </row>
    <row r="221" spans="1:36" x14ac:dyDescent="0.2">
      <c r="A221">
        <v>443</v>
      </c>
      <c r="B221" t="s">
        <v>22</v>
      </c>
      <c r="C221" s="1">
        <v>44937</v>
      </c>
      <c r="K221" s="1">
        <v>44961</v>
      </c>
      <c r="S221" s="1">
        <v>44966</v>
      </c>
      <c r="T221">
        <v>2.0608</v>
      </c>
      <c r="U221" s="1">
        <v>44976</v>
      </c>
      <c r="V221">
        <f t="shared" si="60"/>
        <v>39</v>
      </c>
      <c r="W221">
        <f t="shared" si="61"/>
        <v>15</v>
      </c>
      <c r="X221">
        <v>2.5467</v>
      </c>
      <c r="Z221" s="7">
        <v>81.459999999999994</v>
      </c>
      <c r="AA221" s="7">
        <v>81.55</v>
      </c>
      <c r="AB221" s="7">
        <v>83.33</v>
      </c>
      <c r="AC221" s="8">
        <f>AVERAGE(Z221:AB221)</f>
        <v>82.11333333333333</v>
      </c>
      <c r="AD221" s="7">
        <v>11.41</v>
      </c>
      <c r="AE221" s="7">
        <v>11.68</v>
      </c>
      <c r="AF221" s="7">
        <v>10.85</v>
      </c>
      <c r="AG221" s="7">
        <f>AVERAGE(AD221:AF221)</f>
        <v>11.313333333333333</v>
      </c>
      <c r="AH221" s="8">
        <f t="shared" si="70"/>
        <v>23.686666666666667</v>
      </c>
      <c r="AI221" s="8">
        <f t="shared" si="69"/>
        <v>1944.9911555555555</v>
      </c>
      <c r="AJ221" t="s">
        <v>72</v>
      </c>
    </row>
    <row r="222" spans="1:36" x14ac:dyDescent="0.2">
      <c r="A222">
        <v>444</v>
      </c>
      <c r="B222" t="s">
        <v>22</v>
      </c>
      <c r="C222" s="1">
        <v>44937</v>
      </c>
      <c r="K222" s="1">
        <v>44962</v>
      </c>
      <c r="L222">
        <v>702</v>
      </c>
      <c r="M222">
        <v>950</v>
      </c>
      <c r="N222">
        <f t="shared" si="73"/>
        <v>248</v>
      </c>
      <c r="O222">
        <v>3184</v>
      </c>
      <c r="P222">
        <v>2509.6</v>
      </c>
      <c r="Q222">
        <f t="shared" si="74"/>
        <v>674.40000000000009</v>
      </c>
      <c r="R222">
        <v>681</v>
      </c>
      <c r="S222" s="1">
        <v>44967</v>
      </c>
      <c r="T222">
        <v>1.9088000000000001</v>
      </c>
      <c r="U222" s="1">
        <v>44976</v>
      </c>
      <c r="V222">
        <f t="shared" si="60"/>
        <v>39</v>
      </c>
      <c r="W222">
        <f t="shared" si="61"/>
        <v>14</v>
      </c>
      <c r="X222">
        <v>2.1541000000000001</v>
      </c>
      <c r="Z222" s="7">
        <v>67.19</v>
      </c>
      <c r="AA222" s="7">
        <v>68.11</v>
      </c>
      <c r="AB222" s="7">
        <v>71.39</v>
      </c>
      <c r="AC222" s="8">
        <f>AVERAGE(Z222:AB222)</f>
        <v>68.896666666666661</v>
      </c>
      <c r="AD222" s="7">
        <v>13.71</v>
      </c>
      <c r="AE222" s="7">
        <v>13.84</v>
      </c>
      <c r="AF222" s="7">
        <v>13.08</v>
      </c>
      <c r="AG222" s="7">
        <f>AVERAGE(AD222:AF222)</f>
        <v>13.543333333333335</v>
      </c>
      <c r="AH222" s="8">
        <f t="shared" si="70"/>
        <v>21.456666666666663</v>
      </c>
      <c r="AI222" s="8">
        <f t="shared" si="69"/>
        <v>1478.2928111111107</v>
      </c>
    </row>
    <row r="223" spans="1:36" x14ac:dyDescent="0.2">
      <c r="A223">
        <v>445</v>
      </c>
      <c r="B223" t="s">
        <v>22</v>
      </c>
      <c r="C223" s="1">
        <v>44937</v>
      </c>
      <c r="Y223" t="s">
        <v>55</v>
      </c>
      <c r="Z223" s="7"/>
      <c r="AA223" s="7"/>
      <c r="AB223" s="7"/>
      <c r="AC223" s="8"/>
      <c r="AD223" s="7"/>
      <c r="AE223" s="7"/>
      <c r="AF223" s="7"/>
      <c r="AG223" s="7"/>
      <c r="AH223" s="8"/>
      <c r="AI223" s="8">
        <f t="shared" si="69"/>
        <v>0</v>
      </c>
    </row>
    <row r="224" spans="1:36" x14ac:dyDescent="0.2">
      <c r="A224">
        <v>446</v>
      </c>
      <c r="B224" t="s">
        <v>22</v>
      </c>
      <c r="C224" s="1">
        <v>44937</v>
      </c>
      <c r="K224" s="1">
        <v>44964</v>
      </c>
      <c r="S224" s="1">
        <v>44969</v>
      </c>
      <c r="T224">
        <v>1.6931</v>
      </c>
      <c r="U224" s="1">
        <v>44978</v>
      </c>
      <c r="V224">
        <f t="shared" si="60"/>
        <v>41</v>
      </c>
      <c r="W224">
        <f t="shared" si="61"/>
        <v>14</v>
      </c>
      <c r="X224">
        <v>2.1126999999999998</v>
      </c>
      <c r="Z224" s="7">
        <v>70.400000000000006</v>
      </c>
      <c r="AA224" s="7">
        <v>71.319999999999993</v>
      </c>
      <c r="AB224" s="7">
        <v>74.72</v>
      </c>
      <c r="AC224" s="8">
        <f>AVERAGE(Z224:AB224)</f>
        <v>72.146666666666661</v>
      </c>
      <c r="AD224" s="7">
        <v>12.7</v>
      </c>
      <c r="AE224" s="7">
        <v>12.88</v>
      </c>
      <c r="AF224" s="7">
        <v>12.08</v>
      </c>
      <c r="AG224" s="7">
        <f>AVERAGE(AD224:AF224)</f>
        <v>12.553333333333333</v>
      </c>
      <c r="AH224" s="8">
        <f t="shared" si="70"/>
        <v>22.446666666666665</v>
      </c>
      <c r="AI224" s="8">
        <f t="shared" si="69"/>
        <v>1619.4521777777775</v>
      </c>
      <c r="AJ224" t="s">
        <v>72</v>
      </c>
    </row>
    <row r="225" spans="1:36" x14ac:dyDescent="0.2">
      <c r="A225">
        <v>447</v>
      </c>
      <c r="B225" t="s">
        <v>22</v>
      </c>
      <c r="C225" s="1">
        <v>44937</v>
      </c>
      <c r="K225" s="1">
        <v>44964</v>
      </c>
      <c r="Y225" t="s">
        <v>101</v>
      </c>
      <c r="Z225" s="7"/>
      <c r="AA225" s="7"/>
      <c r="AB225" s="7"/>
      <c r="AC225" s="8"/>
      <c r="AD225" s="7"/>
      <c r="AE225" s="7"/>
      <c r="AF225" s="7"/>
      <c r="AG225" s="7"/>
      <c r="AH225" s="8"/>
      <c r="AI225" s="8">
        <f t="shared" si="69"/>
        <v>0</v>
      </c>
    </row>
    <row r="226" spans="1:36" x14ac:dyDescent="0.2">
      <c r="A226">
        <v>448</v>
      </c>
      <c r="B226" t="s">
        <v>22</v>
      </c>
      <c r="C226" s="1">
        <v>44937</v>
      </c>
      <c r="K226" s="1">
        <v>44963</v>
      </c>
      <c r="S226" s="1">
        <v>44968</v>
      </c>
      <c r="T226">
        <v>2.0718000000000001</v>
      </c>
      <c r="U226" s="1">
        <v>44977</v>
      </c>
      <c r="V226">
        <f t="shared" si="60"/>
        <v>40</v>
      </c>
      <c r="W226">
        <f t="shared" si="61"/>
        <v>14</v>
      </c>
      <c r="X226">
        <v>2.7242999999999999</v>
      </c>
      <c r="Z226">
        <v>72.72</v>
      </c>
      <c r="AA226" s="7">
        <v>74.2</v>
      </c>
      <c r="AB226" s="7">
        <v>78.56</v>
      </c>
      <c r="AC226" s="8">
        <f>AVERAGE(Z226:AB226)</f>
        <v>75.160000000000011</v>
      </c>
      <c r="AD226" s="7">
        <v>13.9</v>
      </c>
      <c r="AE226" s="7">
        <v>13.75</v>
      </c>
      <c r="AF226" s="7">
        <v>12.92</v>
      </c>
      <c r="AG226" s="7">
        <f>AVERAGE(AD226:AF226)</f>
        <v>13.523333333333333</v>
      </c>
      <c r="AH226" s="8">
        <f t="shared" si="70"/>
        <v>21.476666666666667</v>
      </c>
      <c r="AI226" s="8">
        <f t="shared" si="69"/>
        <v>1614.1862666666668</v>
      </c>
      <c r="AJ226" t="s">
        <v>72</v>
      </c>
    </row>
    <row r="227" spans="1:36" x14ac:dyDescent="0.2">
      <c r="A227">
        <v>449</v>
      </c>
      <c r="B227" t="s">
        <v>22</v>
      </c>
      <c r="C227" s="1">
        <v>44937</v>
      </c>
      <c r="K227" s="1">
        <v>44966</v>
      </c>
      <c r="U227" s="1">
        <v>44982</v>
      </c>
      <c r="V227">
        <f t="shared" si="60"/>
        <v>45</v>
      </c>
      <c r="W227">
        <f t="shared" si="61"/>
        <v>16</v>
      </c>
      <c r="X227">
        <v>2.7593999999999999</v>
      </c>
      <c r="Z227" s="7">
        <v>72.599999999999994</v>
      </c>
      <c r="AA227" s="7">
        <v>73.22</v>
      </c>
      <c r="AB227" s="7">
        <v>77.040000000000006</v>
      </c>
      <c r="AC227" s="8">
        <f t="shared" ref="AC227:AC232" si="75">AVERAGE(Z227:AB227)</f>
        <v>74.286666666666676</v>
      </c>
      <c r="AD227" s="7">
        <v>10.76</v>
      </c>
      <c r="AE227" s="7">
        <v>10.91</v>
      </c>
      <c r="AF227" s="7">
        <v>10.34</v>
      </c>
      <c r="AG227" s="7">
        <f t="shared" ref="AG227:AG232" si="76">AVERAGE(AD227:AF227)</f>
        <v>10.670000000000002</v>
      </c>
      <c r="AH227" s="8">
        <f t="shared" si="70"/>
        <v>24.33</v>
      </c>
      <c r="AI227" s="8">
        <f t="shared" si="69"/>
        <v>1807.3946000000001</v>
      </c>
      <c r="AJ227" t="s">
        <v>72</v>
      </c>
    </row>
    <row r="228" spans="1:36" x14ac:dyDescent="0.2">
      <c r="A228">
        <v>450</v>
      </c>
      <c r="B228" t="s">
        <v>22</v>
      </c>
      <c r="C228" s="1">
        <v>44937</v>
      </c>
      <c r="K228" s="1">
        <v>44965</v>
      </c>
      <c r="S228" s="1">
        <v>44970</v>
      </c>
      <c r="T228">
        <v>1.9982</v>
      </c>
      <c r="U228" s="1">
        <v>44978</v>
      </c>
      <c r="V228">
        <f t="shared" si="60"/>
        <v>41</v>
      </c>
      <c r="W228">
        <f t="shared" si="61"/>
        <v>13</v>
      </c>
      <c r="X228">
        <v>2.3089</v>
      </c>
      <c r="Z228" s="7">
        <v>72.680000000000007</v>
      </c>
      <c r="AA228" s="7">
        <v>73.28</v>
      </c>
      <c r="AB228" s="7">
        <v>79.959999999999994</v>
      </c>
      <c r="AC228" s="8">
        <f>AVERAGE(Z228:AB228)</f>
        <v>75.306666666666672</v>
      </c>
      <c r="AD228" s="7">
        <v>11.89</v>
      </c>
      <c r="AE228" s="7">
        <v>12.11</v>
      </c>
      <c r="AF228" s="7">
        <v>11.38</v>
      </c>
      <c r="AG228" s="7">
        <f>AVERAGE(AD228:AF228)</f>
        <v>11.793333333333335</v>
      </c>
      <c r="AH228" s="8">
        <f t="shared" si="70"/>
        <v>23.206666666666663</v>
      </c>
      <c r="AI228" s="8">
        <f t="shared" si="69"/>
        <v>1747.616711111111</v>
      </c>
    </row>
    <row r="229" spans="1:36" x14ac:dyDescent="0.2">
      <c r="A229">
        <v>451</v>
      </c>
      <c r="B229" t="s">
        <v>22</v>
      </c>
      <c r="C229" s="1">
        <v>44937</v>
      </c>
      <c r="K229" s="1">
        <v>44964</v>
      </c>
      <c r="S229" s="1">
        <v>44969</v>
      </c>
      <c r="T229">
        <v>1.6245000000000001</v>
      </c>
      <c r="U229" s="1">
        <v>44980</v>
      </c>
      <c r="V229">
        <f t="shared" si="60"/>
        <v>43</v>
      </c>
      <c r="W229">
        <f t="shared" si="61"/>
        <v>16</v>
      </c>
      <c r="X229">
        <v>2.2572999999999999</v>
      </c>
      <c r="Z229" s="7">
        <v>79.75</v>
      </c>
      <c r="AA229" s="7">
        <v>80.39</v>
      </c>
      <c r="AB229" s="7">
        <v>83.22</v>
      </c>
      <c r="AC229" s="8">
        <f>AVERAGE(Z229:AB229)</f>
        <v>81.11999999999999</v>
      </c>
      <c r="AD229" s="7">
        <v>12.38</v>
      </c>
      <c r="AE229" s="7">
        <v>12.59</v>
      </c>
      <c r="AF229" s="7">
        <v>11.8</v>
      </c>
      <c r="AG229" s="7">
        <f>AVERAGE(AD229:AF229)</f>
        <v>12.256666666666666</v>
      </c>
      <c r="AH229" s="8">
        <f t="shared" si="70"/>
        <v>22.743333333333332</v>
      </c>
      <c r="AI229" s="8">
        <f t="shared" si="69"/>
        <v>1844.9391999999998</v>
      </c>
      <c r="AJ229" t="s">
        <v>73</v>
      </c>
    </row>
    <row r="230" spans="1:36" x14ac:dyDescent="0.2">
      <c r="A230">
        <v>452</v>
      </c>
      <c r="B230" t="s">
        <v>22</v>
      </c>
      <c r="C230" s="1">
        <v>44937</v>
      </c>
      <c r="K230" s="1">
        <v>44964</v>
      </c>
      <c r="S230" s="1">
        <v>44969</v>
      </c>
      <c r="T230">
        <v>1.7281</v>
      </c>
      <c r="U230" s="1">
        <v>44978</v>
      </c>
      <c r="V230">
        <f t="shared" si="60"/>
        <v>41</v>
      </c>
      <c r="W230">
        <f t="shared" si="61"/>
        <v>14</v>
      </c>
      <c r="X230">
        <v>1.9171</v>
      </c>
      <c r="Z230" s="7">
        <v>86.19</v>
      </c>
      <c r="AA230" s="7">
        <v>86.51</v>
      </c>
      <c r="AB230" s="7">
        <v>88.02</v>
      </c>
      <c r="AC230" s="8">
        <f t="shared" si="75"/>
        <v>86.906666666666652</v>
      </c>
      <c r="AD230" s="7">
        <v>11.02</v>
      </c>
      <c r="AE230" s="7">
        <v>11.29</v>
      </c>
      <c r="AF230" s="7">
        <v>10.48</v>
      </c>
      <c r="AG230" s="7">
        <f t="shared" si="76"/>
        <v>10.93</v>
      </c>
      <c r="AH230" s="8">
        <f t="shared" si="70"/>
        <v>24.07</v>
      </c>
      <c r="AI230" s="8">
        <f t="shared" si="69"/>
        <v>2091.8434666666662</v>
      </c>
      <c r="AJ230" t="s">
        <v>72</v>
      </c>
    </row>
    <row r="231" spans="1:36" x14ac:dyDescent="0.2">
      <c r="A231">
        <v>453</v>
      </c>
      <c r="B231" t="s">
        <v>22</v>
      </c>
      <c r="C231" s="1">
        <v>44937</v>
      </c>
      <c r="K231" s="1">
        <v>44967</v>
      </c>
      <c r="S231" s="1">
        <v>44972</v>
      </c>
      <c r="T231">
        <v>1.4698</v>
      </c>
      <c r="U231" s="1">
        <v>44981</v>
      </c>
      <c r="V231">
        <f>U232-C231</f>
        <v>44</v>
      </c>
      <c r="W231">
        <f>U232-K231</f>
        <v>14</v>
      </c>
      <c r="X231">
        <v>1.8426</v>
      </c>
      <c r="Z231" s="7">
        <v>77.34</v>
      </c>
      <c r="AA231" s="7">
        <v>78.27</v>
      </c>
      <c r="AB231" s="7">
        <v>81.599999999999994</v>
      </c>
      <c r="AC231" s="8">
        <f t="shared" si="75"/>
        <v>79.070000000000007</v>
      </c>
      <c r="AD231" s="7">
        <v>10.51</v>
      </c>
      <c r="AE231" s="7">
        <v>10.57</v>
      </c>
      <c r="AF231" s="7">
        <v>9.75</v>
      </c>
      <c r="AG231" s="7">
        <f t="shared" si="76"/>
        <v>10.276666666666666</v>
      </c>
      <c r="AH231" s="8">
        <f t="shared" si="70"/>
        <v>24.723333333333336</v>
      </c>
      <c r="AI231" s="8">
        <f t="shared" si="69"/>
        <v>1954.873966666667</v>
      </c>
      <c r="AJ231" t="s">
        <v>73</v>
      </c>
    </row>
    <row r="232" spans="1:36" x14ac:dyDescent="0.2">
      <c r="A232">
        <v>454</v>
      </c>
      <c r="B232" t="s">
        <v>22</v>
      </c>
      <c r="C232" s="1">
        <v>44937</v>
      </c>
      <c r="K232" s="1">
        <v>44967</v>
      </c>
      <c r="S232" s="1">
        <v>44972</v>
      </c>
      <c r="T232">
        <v>2.0316999999999998</v>
      </c>
      <c r="U232" s="1">
        <v>44981</v>
      </c>
      <c r="V232">
        <f>U232-C232</f>
        <v>44</v>
      </c>
      <c r="W232">
        <f>U232-K232</f>
        <v>14</v>
      </c>
      <c r="X232">
        <v>2.4964</v>
      </c>
      <c r="Z232" s="7">
        <v>81.62</v>
      </c>
      <c r="AA232" s="7">
        <v>82.29</v>
      </c>
      <c r="AB232" s="7">
        <v>85.16</v>
      </c>
      <c r="AC232" s="8">
        <f t="shared" si="75"/>
        <v>83.023333333333341</v>
      </c>
      <c r="AD232" s="7">
        <v>10.63</v>
      </c>
      <c r="AE232" s="7">
        <v>10.63</v>
      </c>
      <c r="AF232" s="7">
        <v>9.65</v>
      </c>
      <c r="AG232" s="7">
        <f t="shared" si="76"/>
        <v>10.303333333333335</v>
      </c>
      <c r="AH232" s="8">
        <f t="shared" si="70"/>
        <v>24.696666666666665</v>
      </c>
      <c r="AI232" s="8">
        <f t="shared" si="69"/>
        <v>2050.399588888889</v>
      </c>
      <c r="AJ232" t="s">
        <v>93</v>
      </c>
    </row>
    <row r="233" spans="1:36" x14ac:dyDescent="0.2">
      <c r="A233">
        <v>455</v>
      </c>
      <c r="B233" t="s">
        <v>22</v>
      </c>
      <c r="C233" s="1">
        <v>44937</v>
      </c>
      <c r="Y233" t="s">
        <v>50</v>
      </c>
      <c r="Z233" s="7"/>
      <c r="AA233" s="7"/>
      <c r="AB233" s="7"/>
      <c r="AC233" s="8"/>
      <c r="AD233" s="7"/>
      <c r="AE233" s="7"/>
      <c r="AF233" s="7"/>
      <c r="AG233" s="7"/>
      <c r="AH233" s="8"/>
      <c r="AI233" s="8">
        <f t="shared" si="69"/>
        <v>0</v>
      </c>
    </row>
    <row r="234" spans="1:36" x14ac:dyDescent="0.2">
      <c r="A234">
        <v>456</v>
      </c>
      <c r="B234" t="s">
        <v>22</v>
      </c>
      <c r="C234" s="1">
        <v>44937</v>
      </c>
      <c r="Y234" t="s">
        <v>50</v>
      </c>
      <c r="Z234" s="7"/>
      <c r="AA234" s="7"/>
      <c r="AB234" s="7"/>
      <c r="AC234" s="8"/>
      <c r="AD234" s="7"/>
      <c r="AE234" s="7"/>
      <c r="AF234" s="7"/>
      <c r="AG234" s="7"/>
      <c r="AH234" s="8"/>
      <c r="AI234" s="8">
        <f t="shared" si="69"/>
        <v>0</v>
      </c>
    </row>
    <row r="235" spans="1:36" x14ac:dyDescent="0.2">
      <c r="A235">
        <v>457</v>
      </c>
      <c r="B235" t="s">
        <v>22</v>
      </c>
      <c r="C235" s="1">
        <v>44937</v>
      </c>
      <c r="Y235" t="s">
        <v>60</v>
      </c>
      <c r="Z235" s="7"/>
      <c r="AA235" s="7"/>
      <c r="AB235" s="7"/>
      <c r="AC235" s="8"/>
      <c r="AD235" s="7"/>
      <c r="AE235" s="7"/>
      <c r="AF235" s="7"/>
      <c r="AG235" s="7"/>
      <c r="AH235" s="8"/>
      <c r="AI235" s="8">
        <f t="shared" si="69"/>
        <v>0</v>
      </c>
    </row>
    <row r="236" spans="1:36" x14ac:dyDescent="0.2">
      <c r="A236">
        <v>501</v>
      </c>
      <c r="B236" t="s">
        <v>23</v>
      </c>
      <c r="C236" s="1">
        <v>44935</v>
      </c>
      <c r="D236">
        <v>111.4</v>
      </c>
      <c r="E236">
        <v>166.7</v>
      </c>
      <c r="F236">
        <f>E236-D236</f>
        <v>55.299999999999983</v>
      </c>
      <c r="G236">
        <v>1982.8</v>
      </c>
      <c r="H236">
        <v>1758.6</v>
      </c>
      <c r="I236">
        <f>G236-H236</f>
        <v>224.20000000000005</v>
      </c>
      <c r="J236">
        <v>446</v>
      </c>
      <c r="K236" s="1">
        <v>44959</v>
      </c>
      <c r="L236">
        <v>751.7</v>
      </c>
      <c r="M236">
        <v>1028.5999999999999</v>
      </c>
      <c r="N236">
        <f>M236-L236</f>
        <v>276.89999999999986</v>
      </c>
      <c r="O236">
        <v>2591.3000000000002</v>
      </c>
      <c r="P236">
        <v>1702.3</v>
      </c>
      <c r="Q236">
        <f>O236-P236</f>
        <v>889.00000000000023</v>
      </c>
      <c r="R236">
        <v>429.3</v>
      </c>
      <c r="S236" s="1">
        <v>44964</v>
      </c>
      <c r="T236">
        <v>2.3304999999999998</v>
      </c>
      <c r="U236" s="1">
        <v>44971</v>
      </c>
      <c r="V236">
        <f t="shared" si="60"/>
        <v>36</v>
      </c>
      <c r="W236">
        <f t="shared" si="61"/>
        <v>12</v>
      </c>
      <c r="X236">
        <v>2.1800999999999999</v>
      </c>
      <c r="Z236" s="7">
        <v>81.069999999999993</v>
      </c>
      <c r="AA236" s="7">
        <v>81.87</v>
      </c>
      <c r="AB236" s="7">
        <v>84.19</v>
      </c>
      <c r="AC236" s="8">
        <f>AVERAGE(Z236:AB236)</f>
        <v>82.376666666666665</v>
      </c>
      <c r="AD236" s="7">
        <v>12.71</v>
      </c>
      <c r="AE236" s="7">
        <v>12.6</v>
      </c>
      <c r="AF236" s="7">
        <v>11.54</v>
      </c>
      <c r="AG236" s="7">
        <f>AVERAGE(AD236:AF236)</f>
        <v>12.283333333333333</v>
      </c>
      <c r="AH236" s="8">
        <f t="shared" si="70"/>
        <v>22.716666666666669</v>
      </c>
      <c r="AI236" s="8">
        <f t="shared" si="69"/>
        <v>1871.323277777778</v>
      </c>
      <c r="AJ236" t="s">
        <v>72</v>
      </c>
    </row>
    <row r="237" spans="1:36" x14ac:dyDescent="0.2">
      <c r="A237">
        <v>502</v>
      </c>
      <c r="B237" t="s">
        <v>23</v>
      </c>
      <c r="C237" s="1">
        <v>44935</v>
      </c>
      <c r="D237">
        <v>122.4</v>
      </c>
      <c r="E237">
        <v>177.3</v>
      </c>
      <c r="F237">
        <f t="shared" ref="F237:F250" si="77">E237-D237</f>
        <v>54.900000000000006</v>
      </c>
      <c r="G237">
        <v>2003.7</v>
      </c>
      <c r="H237">
        <v>1769.5</v>
      </c>
      <c r="I237">
        <f t="shared" ref="I237:I250" si="78">G237-H237</f>
        <v>234.20000000000005</v>
      </c>
      <c r="J237">
        <v>446.3</v>
      </c>
      <c r="K237" s="1">
        <v>44961</v>
      </c>
      <c r="L237">
        <v>1165.8</v>
      </c>
      <c r="M237">
        <v>1513.9</v>
      </c>
      <c r="N237">
        <f t="shared" ref="N237:N275" si="79">M237-L237</f>
        <v>348.10000000000014</v>
      </c>
      <c r="O237">
        <v>2790.3</v>
      </c>
      <c r="P237">
        <v>1835.4</v>
      </c>
      <c r="Q237">
        <f t="shared" ref="Q237:Q275" si="80">O237-P237</f>
        <v>954.90000000000009</v>
      </c>
      <c r="R237">
        <v>471.2</v>
      </c>
      <c r="S237" s="1">
        <v>44966</v>
      </c>
      <c r="T237">
        <v>2.6745000000000001</v>
      </c>
      <c r="U237" s="1">
        <v>44974</v>
      </c>
      <c r="V237">
        <f t="shared" si="60"/>
        <v>39</v>
      </c>
      <c r="W237">
        <f t="shared" si="61"/>
        <v>13</v>
      </c>
      <c r="X237">
        <v>2.4588000000000001</v>
      </c>
      <c r="Z237" s="7">
        <v>78.52</v>
      </c>
      <c r="AA237" s="7">
        <v>79.95</v>
      </c>
      <c r="AB237" s="7">
        <v>84.34</v>
      </c>
      <c r="AC237" s="8">
        <f t="shared" ref="AC237:AC248" si="81">AVERAGE(Z237:AB237)</f>
        <v>80.936666666666667</v>
      </c>
      <c r="AD237" s="7">
        <v>10.61</v>
      </c>
      <c r="AE237" s="7">
        <v>10.74</v>
      </c>
      <c r="AF237" s="7">
        <v>9.81</v>
      </c>
      <c r="AG237" s="7">
        <f t="shared" ref="AG237:AG248" si="82">AVERAGE(AD237:AF237)</f>
        <v>10.386666666666668</v>
      </c>
      <c r="AH237" s="8">
        <f t="shared" si="70"/>
        <v>24.61333333333333</v>
      </c>
      <c r="AI237" s="8">
        <f t="shared" si="69"/>
        <v>1992.1211555555553</v>
      </c>
      <c r="AJ237" t="s">
        <v>92</v>
      </c>
    </row>
    <row r="238" spans="1:36" x14ac:dyDescent="0.2">
      <c r="A238">
        <v>503</v>
      </c>
      <c r="B238" t="s">
        <v>23</v>
      </c>
      <c r="C238" s="1">
        <v>44935</v>
      </c>
      <c r="D238">
        <v>114.9</v>
      </c>
      <c r="E238">
        <v>177.2</v>
      </c>
      <c r="F238">
        <f t="shared" si="77"/>
        <v>62.299999999999983</v>
      </c>
      <c r="G238">
        <v>1868</v>
      </c>
      <c r="H238">
        <v>1646.6</v>
      </c>
      <c r="I238">
        <f t="shared" si="78"/>
        <v>221.40000000000009</v>
      </c>
      <c r="J238">
        <v>424.6</v>
      </c>
      <c r="K238" s="1">
        <v>44961</v>
      </c>
      <c r="L238">
        <v>1134.4000000000001</v>
      </c>
      <c r="M238">
        <v>1414</v>
      </c>
      <c r="N238">
        <f t="shared" si="79"/>
        <v>279.59999999999991</v>
      </c>
      <c r="O238">
        <v>2551.4</v>
      </c>
      <c r="P238">
        <v>1650.3</v>
      </c>
      <c r="Q238">
        <f t="shared" si="80"/>
        <v>901.10000000000014</v>
      </c>
      <c r="R238">
        <v>421.3</v>
      </c>
      <c r="S238" s="1">
        <v>44966</v>
      </c>
      <c r="T238">
        <v>2.2429000000000001</v>
      </c>
      <c r="U238" s="1">
        <v>44975</v>
      </c>
      <c r="V238">
        <f t="shared" si="60"/>
        <v>40</v>
      </c>
      <c r="W238">
        <f t="shared" si="61"/>
        <v>14</v>
      </c>
      <c r="X238">
        <v>2.6009000000000002</v>
      </c>
      <c r="Z238" s="7">
        <v>80.62</v>
      </c>
      <c r="AA238" s="7">
        <v>81.93</v>
      </c>
      <c r="AB238" s="7">
        <v>85.91</v>
      </c>
      <c r="AC238" s="8">
        <f t="shared" si="81"/>
        <v>82.820000000000007</v>
      </c>
      <c r="AD238" s="7">
        <v>10.95</v>
      </c>
      <c r="AE238" s="7">
        <v>10.96</v>
      </c>
      <c r="AF238" s="7">
        <v>9.93</v>
      </c>
      <c r="AG238" s="7">
        <f t="shared" si="82"/>
        <v>10.613333333333333</v>
      </c>
      <c r="AH238" s="8">
        <f t="shared" si="70"/>
        <v>24.386666666666667</v>
      </c>
      <c r="AI238" s="8">
        <f t="shared" si="69"/>
        <v>2019.7037333333335</v>
      </c>
      <c r="AJ238" t="s">
        <v>72</v>
      </c>
    </row>
    <row r="239" spans="1:36" x14ac:dyDescent="0.2">
      <c r="A239">
        <v>504</v>
      </c>
      <c r="B239" t="s">
        <v>23</v>
      </c>
      <c r="C239" s="1">
        <v>44935</v>
      </c>
      <c r="D239">
        <v>104.2</v>
      </c>
      <c r="E239">
        <v>165.2</v>
      </c>
      <c r="F239">
        <f t="shared" si="77"/>
        <v>60.999999999999986</v>
      </c>
      <c r="G239">
        <v>2014.2</v>
      </c>
      <c r="H239">
        <v>1799.5</v>
      </c>
      <c r="I239">
        <f t="shared" si="78"/>
        <v>214.70000000000005</v>
      </c>
      <c r="J239">
        <v>454.2</v>
      </c>
      <c r="K239" s="1">
        <v>44962</v>
      </c>
      <c r="L239">
        <v>1066.0999999999999</v>
      </c>
      <c r="M239">
        <v>1399.3</v>
      </c>
      <c r="N239">
        <f t="shared" si="79"/>
        <v>333.20000000000005</v>
      </c>
      <c r="O239">
        <v>2666.7</v>
      </c>
      <c r="P239">
        <v>1766.6</v>
      </c>
      <c r="Q239">
        <f t="shared" si="80"/>
        <v>900.09999999999991</v>
      </c>
      <c r="R239">
        <v>501.4</v>
      </c>
      <c r="S239" s="1">
        <v>44967</v>
      </c>
      <c r="T239">
        <v>2.7330000000000001</v>
      </c>
      <c r="U239" s="1">
        <v>44975</v>
      </c>
      <c r="V239">
        <f t="shared" si="60"/>
        <v>40</v>
      </c>
      <c r="W239">
        <f t="shared" si="61"/>
        <v>13</v>
      </c>
      <c r="X239">
        <v>2.5367999999999999</v>
      </c>
      <c r="Z239" s="7">
        <v>75.62</v>
      </c>
      <c r="AA239" s="7">
        <v>76.930000000000007</v>
      </c>
      <c r="AB239" s="7">
        <v>80.69</v>
      </c>
      <c r="AC239" s="8">
        <f t="shared" si="81"/>
        <v>77.74666666666667</v>
      </c>
      <c r="AD239" s="7">
        <v>12.02</v>
      </c>
      <c r="AE239" s="7">
        <v>12.02</v>
      </c>
      <c r="AF239" s="7">
        <v>11.14</v>
      </c>
      <c r="AG239" s="7">
        <f t="shared" si="82"/>
        <v>11.726666666666667</v>
      </c>
      <c r="AH239" s="8">
        <f t="shared" si="70"/>
        <v>23.273333333333333</v>
      </c>
      <c r="AI239" s="8">
        <f t="shared" si="69"/>
        <v>1809.4240888888889</v>
      </c>
    </row>
    <row r="240" spans="1:36" x14ac:dyDescent="0.2">
      <c r="A240">
        <v>505</v>
      </c>
      <c r="B240" t="s">
        <v>23</v>
      </c>
      <c r="C240" s="1">
        <v>44935</v>
      </c>
      <c r="D240">
        <v>113.1</v>
      </c>
      <c r="E240">
        <v>172.1</v>
      </c>
      <c r="F240">
        <f t="shared" si="77"/>
        <v>59</v>
      </c>
      <c r="G240">
        <v>2275.9</v>
      </c>
      <c r="H240">
        <v>2045.3</v>
      </c>
      <c r="I240">
        <f t="shared" si="78"/>
        <v>230.60000000000014</v>
      </c>
      <c r="J240">
        <v>518.6</v>
      </c>
      <c r="K240" s="1">
        <v>44961</v>
      </c>
      <c r="L240">
        <v>1054.7</v>
      </c>
      <c r="M240">
        <v>1334.9</v>
      </c>
      <c r="N240">
        <f t="shared" si="79"/>
        <v>280.20000000000005</v>
      </c>
      <c r="O240">
        <v>2995.6</v>
      </c>
      <c r="P240">
        <v>2106.9</v>
      </c>
      <c r="Q240">
        <f t="shared" si="80"/>
        <v>888.69999999999982</v>
      </c>
      <c r="R240">
        <v>544.70000000000005</v>
      </c>
      <c r="S240" s="6">
        <v>44966</v>
      </c>
      <c r="T240">
        <v>2.4194</v>
      </c>
      <c r="U240" s="1">
        <v>44974</v>
      </c>
      <c r="V240">
        <f t="shared" si="60"/>
        <v>39</v>
      </c>
      <c r="W240">
        <f t="shared" si="61"/>
        <v>13</v>
      </c>
      <c r="X240">
        <v>2.4984999999999999</v>
      </c>
      <c r="Z240" s="7">
        <v>74.22</v>
      </c>
      <c r="AA240" s="7">
        <v>75.66</v>
      </c>
      <c r="AB240" s="7">
        <v>79.36</v>
      </c>
      <c r="AC240" s="8">
        <f t="shared" si="81"/>
        <v>76.413333333333341</v>
      </c>
      <c r="AD240" s="7">
        <v>11.39</v>
      </c>
      <c r="AE240" s="7">
        <v>11.29</v>
      </c>
      <c r="AF240" s="7">
        <v>10.220000000000001</v>
      </c>
      <c r="AG240" s="7">
        <f t="shared" si="82"/>
        <v>10.966666666666667</v>
      </c>
      <c r="AH240" s="8">
        <f t="shared" si="70"/>
        <v>24.033333333333331</v>
      </c>
      <c r="AI240" s="8">
        <f t="shared" si="69"/>
        <v>1836.4671111111111</v>
      </c>
    </row>
    <row r="241" spans="1:36" x14ac:dyDescent="0.2">
      <c r="A241">
        <v>506</v>
      </c>
      <c r="B241" t="s">
        <v>23</v>
      </c>
      <c r="C241" s="1">
        <v>44936</v>
      </c>
      <c r="D241">
        <v>189.1</v>
      </c>
      <c r="E241">
        <v>287.39999999999998</v>
      </c>
      <c r="F241">
        <f t="shared" si="77"/>
        <v>98.299999999999983</v>
      </c>
      <c r="G241">
        <v>2127.8000000000002</v>
      </c>
      <c r="H241">
        <v>1776.2</v>
      </c>
      <c r="I241">
        <f t="shared" si="78"/>
        <v>351.60000000000014</v>
      </c>
      <c r="J241">
        <v>435.7</v>
      </c>
      <c r="K241" s="1">
        <v>44960</v>
      </c>
      <c r="S241" s="1">
        <v>44965</v>
      </c>
      <c r="T241">
        <v>3.1051000000000002</v>
      </c>
      <c r="U241" s="1">
        <v>44974</v>
      </c>
      <c r="V241">
        <f t="shared" si="60"/>
        <v>38</v>
      </c>
      <c r="W241">
        <f t="shared" si="61"/>
        <v>14</v>
      </c>
      <c r="X241">
        <v>3.0746000000000002</v>
      </c>
      <c r="Z241" s="7">
        <v>71.89</v>
      </c>
      <c r="AA241" s="7">
        <v>73.58</v>
      </c>
      <c r="AB241" s="7">
        <v>80.290000000000006</v>
      </c>
      <c r="AC241" s="8">
        <f t="shared" si="81"/>
        <v>75.25333333333333</v>
      </c>
      <c r="AD241" s="7">
        <v>13.86</v>
      </c>
      <c r="AE241" s="7">
        <v>13.45</v>
      </c>
      <c r="AF241" s="7">
        <v>12.43</v>
      </c>
      <c r="AG241" s="7">
        <f t="shared" si="82"/>
        <v>13.246666666666664</v>
      </c>
      <c r="AH241" s="8">
        <f t="shared" si="70"/>
        <v>21.753333333333337</v>
      </c>
      <c r="AI241" s="8">
        <f t="shared" si="69"/>
        <v>1637.0108444444447</v>
      </c>
      <c r="AJ241" t="s">
        <v>92</v>
      </c>
    </row>
    <row r="242" spans="1:36" x14ac:dyDescent="0.2">
      <c r="A242">
        <v>507</v>
      </c>
      <c r="B242" t="s">
        <v>23</v>
      </c>
      <c r="C242" s="1">
        <v>44936</v>
      </c>
      <c r="D242">
        <v>139</v>
      </c>
      <c r="E242">
        <v>185.1</v>
      </c>
      <c r="F242">
        <f t="shared" si="77"/>
        <v>46.099999999999994</v>
      </c>
      <c r="G242">
        <v>2142.6999999999998</v>
      </c>
      <c r="H242">
        <v>1902.7</v>
      </c>
      <c r="I242">
        <f t="shared" si="78"/>
        <v>239.99999999999977</v>
      </c>
      <c r="J242">
        <v>476.8</v>
      </c>
      <c r="K242" s="1">
        <v>44962</v>
      </c>
      <c r="S242" s="1">
        <v>44967</v>
      </c>
      <c r="T242">
        <v>2.9676999999999998</v>
      </c>
      <c r="U242" s="1">
        <v>44975</v>
      </c>
      <c r="V242">
        <f t="shared" si="60"/>
        <v>39</v>
      </c>
      <c r="W242">
        <f t="shared" si="61"/>
        <v>13</v>
      </c>
      <c r="X242">
        <v>2.6455000000000002</v>
      </c>
      <c r="Z242" s="7">
        <v>70.540000000000006</v>
      </c>
      <c r="AA242" s="7">
        <v>71.77</v>
      </c>
      <c r="AB242" s="7">
        <v>76.12</v>
      </c>
      <c r="AC242" s="8">
        <f t="shared" si="81"/>
        <v>72.81</v>
      </c>
      <c r="AD242" s="7">
        <v>13.08</v>
      </c>
      <c r="AE242" s="7">
        <v>12.98</v>
      </c>
      <c r="AF242" s="7">
        <v>12.2</v>
      </c>
      <c r="AG242" s="7">
        <f t="shared" si="82"/>
        <v>12.753333333333336</v>
      </c>
      <c r="AH242" s="8">
        <f t="shared" si="70"/>
        <v>22.246666666666663</v>
      </c>
      <c r="AI242" s="8">
        <f t="shared" si="69"/>
        <v>1619.7797999999998</v>
      </c>
    </row>
    <row r="243" spans="1:36" x14ac:dyDescent="0.2">
      <c r="A243">
        <v>508</v>
      </c>
      <c r="B243" t="s">
        <v>23</v>
      </c>
      <c r="C243" s="1">
        <v>44936</v>
      </c>
      <c r="D243">
        <v>143.6</v>
      </c>
      <c r="E243">
        <v>222.7</v>
      </c>
      <c r="F243">
        <f t="shared" si="77"/>
        <v>79.099999999999994</v>
      </c>
      <c r="G243">
        <v>1901.9</v>
      </c>
      <c r="H243">
        <v>1608.6</v>
      </c>
      <c r="I243">
        <f t="shared" si="78"/>
        <v>293.30000000000018</v>
      </c>
      <c r="J243">
        <v>410</v>
      </c>
      <c r="K243" s="1">
        <v>44960</v>
      </c>
      <c r="S243" s="1">
        <v>44965</v>
      </c>
      <c r="T243">
        <v>2.8353999999999999</v>
      </c>
      <c r="U243" s="1">
        <v>44973</v>
      </c>
      <c r="V243">
        <f t="shared" ref="V243:V291" si="83">U243-C243</f>
        <v>37</v>
      </c>
      <c r="W243">
        <f t="shared" ref="W243:W291" si="84">U243-K243</f>
        <v>13</v>
      </c>
      <c r="X243">
        <v>2.2416</v>
      </c>
      <c r="Z243" s="7">
        <v>65.489999999999995</v>
      </c>
      <c r="AA243" s="7">
        <v>66.569999999999993</v>
      </c>
      <c r="AB243" s="7">
        <v>71.62</v>
      </c>
      <c r="AC243" s="8">
        <f t="shared" si="81"/>
        <v>67.893333333333331</v>
      </c>
      <c r="AD243" s="7">
        <v>14.73</v>
      </c>
      <c r="AE243" s="7">
        <v>14.43</v>
      </c>
      <c r="AF243" s="7">
        <v>13.49</v>
      </c>
      <c r="AG243" s="7">
        <f t="shared" si="82"/>
        <v>14.216666666666667</v>
      </c>
      <c r="AH243" s="8">
        <f t="shared" si="70"/>
        <v>20.783333333333331</v>
      </c>
      <c r="AI243" s="8">
        <f t="shared" si="69"/>
        <v>1411.0497777777775</v>
      </c>
      <c r="AJ243" t="s">
        <v>72</v>
      </c>
    </row>
    <row r="244" spans="1:36" x14ac:dyDescent="0.2">
      <c r="A244">
        <v>509</v>
      </c>
      <c r="B244" t="s">
        <v>23</v>
      </c>
      <c r="C244" s="1">
        <v>44936</v>
      </c>
      <c r="D244">
        <v>224.5</v>
      </c>
      <c r="E244">
        <v>335.9</v>
      </c>
      <c r="F244">
        <f t="shared" si="77"/>
        <v>111.39999999999998</v>
      </c>
      <c r="G244">
        <v>2209.6</v>
      </c>
      <c r="H244">
        <v>1822.2</v>
      </c>
      <c r="I244">
        <f t="shared" si="78"/>
        <v>387.39999999999986</v>
      </c>
      <c r="J244">
        <v>456.2</v>
      </c>
      <c r="K244" s="1">
        <v>44960</v>
      </c>
      <c r="S244" s="1">
        <v>44965</v>
      </c>
      <c r="T244">
        <v>3.7589000000000001</v>
      </c>
      <c r="U244" s="1">
        <v>44971</v>
      </c>
      <c r="V244">
        <f t="shared" si="83"/>
        <v>35</v>
      </c>
      <c r="W244">
        <f t="shared" si="84"/>
        <v>11</v>
      </c>
      <c r="X244">
        <v>3.0832999999999999</v>
      </c>
      <c r="Z244" s="7">
        <v>70.989999999999995</v>
      </c>
      <c r="AA244" s="7">
        <v>72.12</v>
      </c>
      <c r="AB244" s="7">
        <v>76.069999999999993</v>
      </c>
      <c r="AC244" s="8">
        <f t="shared" si="81"/>
        <v>73.06</v>
      </c>
      <c r="AD244" s="7">
        <v>12.46</v>
      </c>
      <c r="AE244" s="7">
        <v>12.27</v>
      </c>
      <c r="AF244" s="7">
        <v>11.29</v>
      </c>
      <c r="AG244" s="7">
        <f t="shared" si="82"/>
        <v>12.006666666666666</v>
      </c>
      <c r="AH244" s="8">
        <f t="shared" si="70"/>
        <v>22.993333333333332</v>
      </c>
      <c r="AI244" s="8">
        <f t="shared" si="69"/>
        <v>1679.8929333333333</v>
      </c>
    </row>
    <row r="245" spans="1:36" x14ac:dyDescent="0.2">
      <c r="A245">
        <v>510</v>
      </c>
      <c r="B245" t="s">
        <v>23</v>
      </c>
      <c r="C245" s="1">
        <v>44936</v>
      </c>
      <c r="D245">
        <v>146.5</v>
      </c>
      <c r="E245">
        <v>214.6</v>
      </c>
      <c r="F245">
        <f t="shared" si="77"/>
        <v>68.099999999999994</v>
      </c>
      <c r="G245">
        <v>1825.7</v>
      </c>
      <c r="H245">
        <v>1507.3</v>
      </c>
      <c r="I245">
        <f t="shared" si="78"/>
        <v>318.40000000000009</v>
      </c>
      <c r="J245">
        <v>394.9</v>
      </c>
      <c r="K245" s="1">
        <v>44960</v>
      </c>
      <c r="S245" s="1">
        <v>44965</v>
      </c>
      <c r="T245">
        <v>2.6459000000000001</v>
      </c>
      <c r="U245" s="1">
        <v>44973</v>
      </c>
      <c r="V245">
        <f t="shared" si="83"/>
        <v>37</v>
      </c>
      <c r="W245">
        <f t="shared" si="84"/>
        <v>13</v>
      </c>
      <c r="X245">
        <v>2.8166000000000002</v>
      </c>
      <c r="Z245" s="7">
        <v>68.400000000000006</v>
      </c>
      <c r="AA245" s="7">
        <v>69.739999999999995</v>
      </c>
      <c r="AB245" s="7">
        <v>76.66</v>
      </c>
      <c r="AC245" s="8">
        <f t="shared" si="81"/>
        <v>71.599999999999994</v>
      </c>
      <c r="AD245" s="7">
        <v>14.28</v>
      </c>
      <c r="AE245" s="7">
        <v>14.08</v>
      </c>
      <c r="AF245" s="7">
        <v>13.38</v>
      </c>
      <c r="AG245" s="7">
        <f t="shared" si="82"/>
        <v>13.913333333333334</v>
      </c>
      <c r="AH245" s="8">
        <f t="shared" si="70"/>
        <v>21.086666666666666</v>
      </c>
      <c r="AI245" s="8">
        <f t="shared" si="69"/>
        <v>1509.8053333333332</v>
      </c>
      <c r="AJ245" t="s">
        <v>73</v>
      </c>
    </row>
    <row r="246" spans="1:36" x14ac:dyDescent="0.2">
      <c r="A246">
        <v>511</v>
      </c>
      <c r="B246" t="s">
        <v>23</v>
      </c>
      <c r="C246" s="1">
        <v>44937</v>
      </c>
      <c r="D246">
        <v>100.7</v>
      </c>
      <c r="E246">
        <v>177.9</v>
      </c>
      <c r="F246">
        <f t="shared" si="77"/>
        <v>77.2</v>
      </c>
      <c r="G246">
        <v>1980.7</v>
      </c>
      <c r="H246">
        <v>1728.3</v>
      </c>
      <c r="I246">
        <f t="shared" si="78"/>
        <v>252.40000000000009</v>
      </c>
      <c r="J246">
        <v>436.2</v>
      </c>
      <c r="K246" s="1">
        <v>44964</v>
      </c>
      <c r="S246" s="1">
        <v>44969</v>
      </c>
      <c r="T246">
        <v>2.4266000000000001</v>
      </c>
      <c r="U246" s="1">
        <v>44979</v>
      </c>
      <c r="V246">
        <f t="shared" si="83"/>
        <v>42</v>
      </c>
      <c r="W246">
        <f t="shared" si="84"/>
        <v>15</v>
      </c>
      <c r="X246">
        <v>3.0606</v>
      </c>
      <c r="Z246" s="7">
        <v>84.94</v>
      </c>
      <c r="AA246" s="7">
        <v>85.94</v>
      </c>
      <c r="AB246" s="7">
        <v>89.11</v>
      </c>
      <c r="AC246" s="8">
        <f t="shared" si="81"/>
        <v>86.663333333333341</v>
      </c>
      <c r="AD246" s="7">
        <v>12</v>
      </c>
      <c r="AE246" s="7">
        <v>11.91</v>
      </c>
      <c r="AF246" s="7">
        <v>10.65</v>
      </c>
      <c r="AG246" s="7">
        <f t="shared" si="82"/>
        <v>11.520000000000001</v>
      </c>
      <c r="AH246" s="8">
        <f t="shared" si="70"/>
        <v>23.479999999999997</v>
      </c>
      <c r="AI246" s="8">
        <f t="shared" si="69"/>
        <v>2034.8550666666665</v>
      </c>
    </row>
    <row r="247" spans="1:36" x14ac:dyDescent="0.2">
      <c r="A247">
        <v>512</v>
      </c>
      <c r="B247" t="s">
        <v>23</v>
      </c>
      <c r="C247" s="1">
        <v>44937</v>
      </c>
      <c r="D247">
        <v>161.4</v>
      </c>
      <c r="E247">
        <v>252</v>
      </c>
      <c r="F247">
        <f t="shared" si="77"/>
        <v>90.6</v>
      </c>
      <c r="G247">
        <v>2206.6</v>
      </c>
      <c r="H247">
        <v>1932.1</v>
      </c>
      <c r="I247">
        <f t="shared" si="78"/>
        <v>274.5</v>
      </c>
      <c r="J247">
        <v>497.6</v>
      </c>
      <c r="K247" s="1">
        <v>44961</v>
      </c>
      <c r="L247">
        <v>1214.2</v>
      </c>
      <c r="M247">
        <v>1673.4</v>
      </c>
      <c r="N247">
        <f t="shared" si="79"/>
        <v>459.20000000000005</v>
      </c>
      <c r="O247">
        <v>2739.2</v>
      </c>
      <c r="P247">
        <v>1648.2</v>
      </c>
      <c r="Q247">
        <f t="shared" si="80"/>
        <v>1090.9999999999998</v>
      </c>
      <c r="R247">
        <v>431.4</v>
      </c>
      <c r="S247" s="6">
        <v>44966</v>
      </c>
      <c r="T247">
        <v>3.0377000000000001</v>
      </c>
      <c r="U247" s="1">
        <v>44974</v>
      </c>
      <c r="V247">
        <f t="shared" si="83"/>
        <v>37</v>
      </c>
      <c r="W247">
        <f t="shared" si="84"/>
        <v>13</v>
      </c>
      <c r="X247">
        <v>2.8496999999999999</v>
      </c>
      <c r="Z247" s="7">
        <v>70.69</v>
      </c>
      <c r="AA247" s="7">
        <v>72.430000000000007</v>
      </c>
      <c r="AB247" s="7">
        <v>78.03</v>
      </c>
      <c r="AC247" s="8">
        <f t="shared" si="81"/>
        <v>73.716666666666669</v>
      </c>
      <c r="AD247" s="7">
        <v>12.4</v>
      </c>
      <c r="AE247" s="7">
        <v>12.22</v>
      </c>
      <c r="AF247" s="7">
        <v>11.09</v>
      </c>
      <c r="AG247" s="7">
        <f t="shared" si="82"/>
        <v>11.903333333333334</v>
      </c>
      <c r="AH247" s="8">
        <f t="shared" si="70"/>
        <v>23.096666666666664</v>
      </c>
      <c r="AI247" s="8">
        <f t="shared" si="69"/>
        <v>1702.6092777777776</v>
      </c>
    </row>
    <row r="248" spans="1:36" x14ac:dyDescent="0.2">
      <c r="A248">
        <v>513</v>
      </c>
      <c r="B248" t="s">
        <v>23</v>
      </c>
      <c r="C248" s="1">
        <v>44937</v>
      </c>
      <c r="D248">
        <v>119.9</v>
      </c>
      <c r="E248">
        <v>184.8</v>
      </c>
      <c r="F248">
        <f t="shared" si="77"/>
        <v>64.900000000000006</v>
      </c>
      <c r="G248">
        <v>1889.5</v>
      </c>
      <c r="H248">
        <v>1693.6</v>
      </c>
      <c r="I248">
        <f t="shared" si="78"/>
        <v>195.90000000000009</v>
      </c>
      <c r="J248">
        <v>428.1</v>
      </c>
      <c r="K248" s="1">
        <v>44963</v>
      </c>
      <c r="S248" s="1">
        <v>44968</v>
      </c>
      <c r="T248">
        <v>2.8197999999999999</v>
      </c>
      <c r="U248" s="1">
        <v>44976</v>
      </c>
      <c r="V248">
        <f t="shared" si="83"/>
        <v>39</v>
      </c>
      <c r="W248">
        <f t="shared" si="84"/>
        <v>13</v>
      </c>
      <c r="X248">
        <v>2.8214999999999999</v>
      </c>
      <c r="Z248" s="7">
        <v>73.92</v>
      </c>
      <c r="AA248" s="7">
        <v>75.17</v>
      </c>
      <c r="AB248" s="7">
        <v>78.91</v>
      </c>
      <c r="AC248" s="8">
        <f t="shared" si="81"/>
        <v>76</v>
      </c>
      <c r="AD248" s="7">
        <v>14.84</v>
      </c>
      <c r="AE248" s="7">
        <v>14.61</v>
      </c>
      <c r="AF248" s="7">
        <v>13.3</v>
      </c>
      <c r="AG248" s="7">
        <f t="shared" si="82"/>
        <v>14.25</v>
      </c>
      <c r="AH248" s="8">
        <f t="shared" si="70"/>
        <v>20.75</v>
      </c>
      <c r="AI248" s="8">
        <f t="shared" si="69"/>
        <v>1577</v>
      </c>
      <c r="AJ248" t="s">
        <v>72</v>
      </c>
    </row>
    <row r="249" spans="1:36" x14ac:dyDescent="0.2">
      <c r="A249">
        <v>514</v>
      </c>
      <c r="B249" t="s">
        <v>23</v>
      </c>
      <c r="C249" s="1">
        <v>44937</v>
      </c>
      <c r="D249">
        <v>101.6</v>
      </c>
      <c r="E249">
        <v>127.9</v>
      </c>
      <c r="F249">
        <f t="shared" si="77"/>
        <v>26.300000000000011</v>
      </c>
      <c r="G249">
        <v>2116.6</v>
      </c>
      <c r="H249">
        <v>1989.8</v>
      </c>
      <c r="I249">
        <f t="shared" si="78"/>
        <v>126.79999999999995</v>
      </c>
      <c r="J249">
        <v>506.9</v>
      </c>
      <c r="Y249" t="s">
        <v>50</v>
      </c>
      <c r="Z249" s="7"/>
      <c r="AA249" s="7"/>
      <c r="AB249" s="7"/>
      <c r="AC249" s="8"/>
      <c r="AD249" s="7"/>
      <c r="AE249" s="7"/>
      <c r="AF249" s="7"/>
      <c r="AG249" s="7"/>
      <c r="AH249" s="8"/>
      <c r="AI249" s="8"/>
    </row>
    <row r="250" spans="1:36" x14ac:dyDescent="0.2">
      <c r="A250">
        <v>515</v>
      </c>
      <c r="B250" t="s">
        <v>23</v>
      </c>
      <c r="C250" s="1">
        <v>44937</v>
      </c>
      <c r="D250">
        <v>148.5</v>
      </c>
      <c r="E250">
        <v>216.2</v>
      </c>
      <c r="F250">
        <f t="shared" si="77"/>
        <v>67.699999999999989</v>
      </c>
      <c r="G250">
        <v>1801.4</v>
      </c>
      <c r="H250">
        <v>1537.6</v>
      </c>
      <c r="I250">
        <f t="shared" si="78"/>
        <v>263.80000000000018</v>
      </c>
      <c r="J250">
        <v>384.2</v>
      </c>
      <c r="K250" s="1">
        <v>44961</v>
      </c>
      <c r="S250" s="6">
        <v>44966</v>
      </c>
      <c r="T250">
        <v>2.7229999999999999</v>
      </c>
      <c r="U250" s="1">
        <v>44974</v>
      </c>
      <c r="V250">
        <f t="shared" si="83"/>
        <v>37</v>
      </c>
      <c r="W250">
        <f t="shared" si="84"/>
        <v>13</v>
      </c>
      <c r="X250">
        <v>2.7797999999999998</v>
      </c>
      <c r="Z250" s="7">
        <v>75.98</v>
      </c>
      <c r="AA250" s="7">
        <v>77.41</v>
      </c>
      <c r="AB250" s="7">
        <v>84.29</v>
      </c>
      <c r="AC250" s="8">
        <f t="shared" ref="AC250:AC257" si="85">AVERAGE(Z250:AB250)</f>
        <v>79.226666666666674</v>
      </c>
      <c r="AD250" s="7">
        <v>11.87</v>
      </c>
      <c r="AE250" s="7">
        <v>11.74</v>
      </c>
      <c r="AF250" s="7">
        <v>10.83</v>
      </c>
      <c r="AG250" s="7">
        <f t="shared" ref="AG250:AG257" si="86">AVERAGE(AD250:AF250)</f>
        <v>11.479999999999999</v>
      </c>
      <c r="AH250" s="8">
        <f t="shared" si="70"/>
        <v>23.520000000000003</v>
      </c>
      <c r="AI250" s="8">
        <f t="shared" si="69"/>
        <v>1863.4112000000005</v>
      </c>
      <c r="AJ250" t="s">
        <v>92</v>
      </c>
    </row>
    <row r="251" spans="1:36" x14ac:dyDescent="0.2">
      <c r="A251">
        <v>516</v>
      </c>
      <c r="B251" t="s">
        <v>23</v>
      </c>
      <c r="C251" s="1">
        <v>44935</v>
      </c>
      <c r="K251" s="1">
        <v>44962</v>
      </c>
      <c r="L251">
        <v>613.5</v>
      </c>
      <c r="M251">
        <v>713.3</v>
      </c>
      <c r="N251">
        <f t="shared" si="79"/>
        <v>99.799999999999955</v>
      </c>
      <c r="O251">
        <v>2853</v>
      </c>
      <c r="P251">
        <v>2492.8000000000002</v>
      </c>
      <c r="Q251">
        <f t="shared" si="80"/>
        <v>360.19999999999982</v>
      </c>
      <c r="R251">
        <v>689.8</v>
      </c>
      <c r="S251" s="1">
        <v>44967</v>
      </c>
      <c r="T251">
        <v>1.6656</v>
      </c>
      <c r="U251" s="1">
        <v>44975</v>
      </c>
      <c r="V251">
        <f>U251-C251</f>
        <v>40</v>
      </c>
      <c r="W251">
        <f>U251-K251</f>
        <v>13</v>
      </c>
      <c r="X251">
        <v>2.0508000000000002</v>
      </c>
      <c r="Z251" s="7">
        <v>72.53</v>
      </c>
      <c r="AA251" s="7">
        <v>73.41</v>
      </c>
      <c r="AB251" s="7">
        <v>75.66</v>
      </c>
      <c r="AC251" s="8">
        <f t="shared" si="85"/>
        <v>73.86666666666666</v>
      </c>
      <c r="AD251" s="7">
        <v>11.14</v>
      </c>
      <c r="AE251" s="7">
        <v>10.89</v>
      </c>
      <c r="AF251" s="7">
        <v>9.81</v>
      </c>
      <c r="AG251" s="7">
        <f t="shared" si="86"/>
        <v>10.613333333333335</v>
      </c>
      <c r="AH251" s="8">
        <f t="shared" si="70"/>
        <v>24.386666666666663</v>
      </c>
      <c r="AI251" s="8">
        <f t="shared" si="69"/>
        <v>1801.3617777777774</v>
      </c>
      <c r="AJ251" t="s">
        <v>73</v>
      </c>
    </row>
    <row r="252" spans="1:36" x14ac:dyDescent="0.2">
      <c r="A252">
        <v>517</v>
      </c>
      <c r="B252" t="s">
        <v>23</v>
      </c>
      <c r="C252" s="1">
        <v>44935</v>
      </c>
      <c r="K252" s="1">
        <v>44963</v>
      </c>
      <c r="S252" s="1">
        <v>44968</v>
      </c>
      <c r="T252">
        <v>2.7387000000000001</v>
      </c>
      <c r="U252" s="1">
        <v>44976</v>
      </c>
      <c r="V252">
        <f>U252-C252</f>
        <v>41</v>
      </c>
      <c r="W252">
        <f>U252-K252</f>
        <v>13</v>
      </c>
      <c r="X252">
        <v>2.6608000000000001</v>
      </c>
      <c r="Z252" s="7">
        <v>80.62</v>
      </c>
      <c r="AA252" s="7">
        <v>82.06</v>
      </c>
      <c r="AB252" s="7">
        <v>85.43</v>
      </c>
      <c r="AC252" s="8">
        <f t="shared" si="85"/>
        <v>82.703333333333333</v>
      </c>
      <c r="AD252" s="7">
        <v>12.28</v>
      </c>
      <c r="AE252" s="7">
        <v>12.18</v>
      </c>
      <c r="AF252" s="7">
        <v>10.85</v>
      </c>
      <c r="AG252" s="7">
        <f t="shared" si="86"/>
        <v>11.770000000000001</v>
      </c>
      <c r="AH252" s="8">
        <f t="shared" si="70"/>
        <v>23.229999999999997</v>
      </c>
      <c r="AI252" s="8">
        <f t="shared" si="69"/>
        <v>1921.198433333333</v>
      </c>
      <c r="AJ252" t="s">
        <v>93</v>
      </c>
    </row>
    <row r="253" spans="1:36" x14ac:dyDescent="0.2">
      <c r="A253">
        <v>518</v>
      </c>
      <c r="B253" t="s">
        <v>23</v>
      </c>
      <c r="C253" s="1">
        <v>44935</v>
      </c>
      <c r="K253" s="1">
        <v>44964</v>
      </c>
      <c r="S253" s="1">
        <v>44969</v>
      </c>
      <c r="T253">
        <v>2.1901000000000002</v>
      </c>
      <c r="U253" s="1">
        <v>44978</v>
      </c>
      <c r="V253">
        <f t="shared" si="83"/>
        <v>43</v>
      </c>
      <c r="W253">
        <f t="shared" si="84"/>
        <v>14</v>
      </c>
      <c r="X253">
        <v>2.8399000000000001</v>
      </c>
      <c r="Z253" s="7">
        <v>68.180000000000007</v>
      </c>
      <c r="AA253" s="7">
        <v>69.45</v>
      </c>
      <c r="AB253" s="7">
        <v>73.39</v>
      </c>
      <c r="AC253" s="4">
        <f t="shared" si="85"/>
        <v>70.339999999999989</v>
      </c>
      <c r="AD253" s="7">
        <v>11.86</v>
      </c>
      <c r="AE253" s="7">
        <v>11.77</v>
      </c>
      <c r="AF253" s="7">
        <v>10.84</v>
      </c>
      <c r="AG253">
        <f t="shared" si="86"/>
        <v>11.49</v>
      </c>
      <c r="AH253" s="8">
        <f t="shared" si="70"/>
        <v>23.509999999999998</v>
      </c>
      <c r="AI253" s="8">
        <f t="shared" si="69"/>
        <v>1653.6933999999997</v>
      </c>
    </row>
    <row r="254" spans="1:36" x14ac:dyDescent="0.2">
      <c r="A254">
        <v>519</v>
      </c>
      <c r="B254" t="s">
        <v>23</v>
      </c>
      <c r="C254" s="1">
        <v>44935</v>
      </c>
      <c r="K254" s="1">
        <v>44968</v>
      </c>
      <c r="S254" s="1">
        <v>44972</v>
      </c>
      <c r="T254">
        <v>1.0815999999999999</v>
      </c>
      <c r="U254" s="1">
        <v>44990</v>
      </c>
      <c r="V254">
        <f t="shared" si="83"/>
        <v>55</v>
      </c>
      <c r="W254">
        <f t="shared" si="84"/>
        <v>22</v>
      </c>
      <c r="X254">
        <v>2.0289000000000001</v>
      </c>
      <c r="Z254" s="7">
        <v>84.45</v>
      </c>
      <c r="AA254" s="7">
        <v>85.4</v>
      </c>
      <c r="AB254" s="7">
        <v>88.22</v>
      </c>
      <c r="AC254" s="8">
        <f t="shared" si="85"/>
        <v>86.023333333333355</v>
      </c>
      <c r="AD254" s="7">
        <v>10.29</v>
      </c>
      <c r="AE254" s="7">
        <v>10.199999999999999</v>
      </c>
      <c r="AF254" s="7">
        <v>9.0399999999999991</v>
      </c>
      <c r="AG254" s="7">
        <f t="shared" si="86"/>
        <v>9.8433333333333319</v>
      </c>
      <c r="AH254" s="8">
        <f t="shared" si="70"/>
        <v>25.156666666666666</v>
      </c>
      <c r="AI254" s="8">
        <f t="shared" si="69"/>
        <v>2164.0603222222226</v>
      </c>
    </row>
    <row r="255" spans="1:36" x14ac:dyDescent="0.2">
      <c r="A255">
        <v>520</v>
      </c>
      <c r="B255" t="s">
        <v>23</v>
      </c>
      <c r="C255" s="1">
        <v>44935</v>
      </c>
      <c r="K255" s="1">
        <v>44963</v>
      </c>
      <c r="S255" s="1">
        <v>44968</v>
      </c>
      <c r="T255">
        <v>2.0200999999999998</v>
      </c>
      <c r="U255" s="1">
        <v>44977</v>
      </c>
      <c r="V255">
        <f t="shared" si="83"/>
        <v>42</v>
      </c>
      <c r="W255">
        <f t="shared" si="84"/>
        <v>14</v>
      </c>
      <c r="X255">
        <v>2.3273000000000001</v>
      </c>
      <c r="Z255" s="7">
        <v>73.510000000000005</v>
      </c>
      <c r="AA255" s="7">
        <v>74.510000000000005</v>
      </c>
      <c r="AB255" s="7">
        <v>77.44</v>
      </c>
      <c r="AC255" s="8">
        <f t="shared" si="85"/>
        <v>75.153333333333336</v>
      </c>
      <c r="AD255" s="7">
        <v>14.65</v>
      </c>
      <c r="AE255" s="7">
        <v>14.46</v>
      </c>
      <c r="AF255" s="7">
        <v>13.28</v>
      </c>
      <c r="AG255" s="7">
        <f t="shared" si="86"/>
        <v>14.13</v>
      </c>
      <c r="AH255" s="8">
        <f t="shared" si="70"/>
        <v>20.869999999999997</v>
      </c>
      <c r="AI255" s="8">
        <f t="shared" si="69"/>
        <v>1568.4500666666665</v>
      </c>
      <c r="AJ255" t="s">
        <v>72</v>
      </c>
    </row>
    <row r="256" spans="1:36" x14ac:dyDescent="0.2">
      <c r="A256">
        <v>521</v>
      </c>
      <c r="B256" t="s">
        <v>23</v>
      </c>
      <c r="C256" s="1">
        <v>44935</v>
      </c>
      <c r="K256" s="1">
        <v>44962</v>
      </c>
      <c r="L256">
        <v>1295.2</v>
      </c>
      <c r="M256">
        <v>1812.4</v>
      </c>
      <c r="N256">
        <f t="shared" si="79"/>
        <v>517.20000000000005</v>
      </c>
      <c r="O256">
        <v>2756</v>
      </c>
      <c r="P256">
        <v>1663.1</v>
      </c>
      <c r="Q256">
        <f t="shared" si="80"/>
        <v>1092.9000000000001</v>
      </c>
      <c r="R256">
        <v>425.2</v>
      </c>
      <c r="S256" s="1">
        <v>44967</v>
      </c>
      <c r="T256">
        <v>3.5952000000000002</v>
      </c>
      <c r="U256" s="1">
        <v>44974</v>
      </c>
      <c r="V256">
        <f t="shared" si="83"/>
        <v>39</v>
      </c>
      <c r="W256">
        <f t="shared" si="84"/>
        <v>12</v>
      </c>
      <c r="X256">
        <v>3.3161</v>
      </c>
      <c r="Z256" s="7">
        <v>75.84</v>
      </c>
      <c r="AA256" s="7">
        <v>76.86</v>
      </c>
      <c r="AB256" s="7">
        <v>80.540000000000006</v>
      </c>
      <c r="AC256" s="8">
        <f t="shared" si="85"/>
        <v>77.74666666666667</v>
      </c>
      <c r="AD256" s="7">
        <v>10.79</v>
      </c>
      <c r="AE256" s="7">
        <v>10.75</v>
      </c>
      <c r="AF256" s="7">
        <v>9.99</v>
      </c>
      <c r="AG256" s="7">
        <f t="shared" si="86"/>
        <v>10.51</v>
      </c>
      <c r="AH256" s="8">
        <f t="shared" si="70"/>
        <v>24.490000000000002</v>
      </c>
      <c r="AI256" s="8">
        <f t="shared" si="69"/>
        <v>1904.0158666666669</v>
      </c>
    </row>
    <row r="257" spans="1:36" x14ac:dyDescent="0.2">
      <c r="A257">
        <v>522</v>
      </c>
      <c r="B257" t="s">
        <v>23</v>
      </c>
      <c r="C257" s="1">
        <v>44935</v>
      </c>
      <c r="K257" s="1">
        <v>44962</v>
      </c>
      <c r="L257">
        <v>807.9</v>
      </c>
      <c r="M257">
        <v>1074.0999999999999</v>
      </c>
      <c r="N257">
        <f t="shared" si="79"/>
        <v>266.19999999999993</v>
      </c>
      <c r="O257">
        <v>3107.1</v>
      </c>
      <c r="P257">
        <v>2427.3000000000002</v>
      </c>
      <c r="Q257">
        <f t="shared" si="80"/>
        <v>679.79999999999973</v>
      </c>
      <c r="R257">
        <v>673.2</v>
      </c>
      <c r="S257" s="1">
        <v>44967</v>
      </c>
      <c r="T257">
        <v>2.2339000000000002</v>
      </c>
      <c r="U257" s="1">
        <v>44975</v>
      </c>
      <c r="V257">
        <f t="shared" si="83"/>
        <v>40</v>
      </c>
      <c r="W257">
        <f t="shared" si="84"/>
        <v>13</v>
      </c>
      <c r="X257">
        <v>2.2989000000000002</v>
      </c>
      <c r="Z257" s="7">
        <v>71.56</v>
      </c>
      <c r="AA257" s="7">
        <v>72.86</v>
      </c>
      <c r="AB257" s="7">
        <v>76.62</v>
      </c>
      <c r="AC257" s="8">
        <f t="shared" si="85"/>
        <v>73.680000000000007</v>
      </c>
      <c r="AD257" s="7">
        <v>13.13</v>
      </c>
      <c r="AE257" s="7">
        <v>12.85</v>
      </c>
      <c r="AF257" s="7">
        <v>11.5</v>
      </c>
      <c r="AG257" s="7">
        <f t="shared" si="86"/>
        <v>12.493333333333334</v>
      </c>
      <c r="AH257" s="8">
        <f t="shared" si="70"/>
        <v>22.506666666666668</v>
      </c>
      <c r="AI257" s="8">
        <f t="shared" si="69"/>
        <v>1658.2912000000001</v>
      </c>
      <c r="AJ257" t="s">
        <v>73</v>
      </c>
    </row>
    <row r="258" spans="1:36" x14ac:dyDescent="0.2">
      <c r="A258">
        <v>523</v>
      </c>
      <c r="B258" t="s">
        <v>23</v>
      </c>
      <c r="C258" s="1">
        <v>44935</v>
      </c>
      <c r="Y258" t="s">
        <v>50</v>
      </c>
      <c r="Z258" s="7"/>
      <c r="AA258" s="7"/>
      <c r="AB258" s="7"/>
      <c r="AC258" s="8"/>
      <c r="AD258" s="7"/>
      <c r="AE258" s="7"/>
      <c r="AF258" s="7"/>
      <c r="AG258" s="7"/>
      <c r="AH258" s="8"/>
      <c r="AI258" s="8"/>
    </row>
    <row r="259" spans="1:36" x14ac:dyDescent="0.2">
      <c r="A259">
        <v>524</v>
      </c>
      <c r="B259" t="s">
        <v>23</v>
      </c>
      <c r="C259" s="1">
        <v>44935</v>
      </c>
      <c r="K259" s="1">
        <v>44961</v>
      </c>
      <c r="S259" s="1">
        <v>44966</v>
      </c>
      <c r="T259">
        <v>2.1328</v>
      </c>
      <c r="U259" s="1">
        <v>44975</v>
      </c>
      <c r="V259">
        <f t="shared" si="83"/>
        <v>40</v>
      </c>
      <c r="W259">
        <f t="shared" si="84"/>
        <v>14</v>
      </c>
      <c r="X259">
        <v>2.1741000000000001</v>
      </c>
      <c r="Z259" s="7">
        <v>74.48</v>
      </c>
      <c r="AA259" s="7">
        <v>75.819999999999993</v>
      </c>
      <c r="AB259" s="7">
        <v>80.260000000000005</v>
      </c>
      <c r="AC259" s="8">
        <f>AVERAGE(Z259:AB259)</f>
        <v>76.853333333333339</v>
      </c>
      <c r="AD259" s="7">
        <v>9.33</v>
      </c>
      <c r="AE259" s="7">
        <v>9.2100000000000009</v>
      </c>
      <c r="AF259" s="7">
        <v>8.4</v>
      </c>
      <c r="AG259" s="7">
        <f>AVERAGE(AD259:AF259)</f>
        <v>8.9799999999999986</v>
      </c>
      <c r="AH259" s="8">
        <f t="shared" si="70"/>
        <v>26.020000000000003</v>
      </c>
      <c r="AI259" s="8">
        <f t="shared" si="69"/>
        <v>1999.7237333333337</v>
      </c>
    </row>
    <row r="260" spans="1:36" x14ac:dyDescent="0.2">
      <c r="A260">
        <v>525</v>
      </c>
      <c r="B260" t="s">
        <v>23</v>
      </c>
      <c r="C260" s="1">
        <v>44935</v>
      </c>
      <c r="K260" s="1">
        <v>44961</v>
      </c>
      <c r="S260" s="1">
        <v>44966</v>
      </c>
      <c r="T260">
        <v>2.5516999999999999</v>
      </c>
      <c r="U260" s="1">
        <v>44975</v>
      </c>
      <c r="V260">
        <f t="shared" si="83"/>
        <v>40</v>
      </c>
      <c r="W260">
        <f t="shared" si="84"/>
        <v>14</v>
      </c>
      <c r="X260">
        <v>2.7633999999999999</v>
      </c>
      <c r="Z260" s="7">
        <v>82.87</v>
      </c>
      <c r="AA260" s="7">
        <v>83.49</v>
      </c>
      <c r="AB260" s="7">
        <v>85.58</v>
      </c>
      <c r="AC260" s="8">
        <f>AVERAGE(Z260:AB260)</f>
        <v>83.98</v>
      </c>
      <c r="AD260" s="7">
        <v>8.2200000000000006</v>
      </c>
      <c r="AE260" s="7">
        <v>8.2200000000000006</v>
      </c>
      <c r="AF260" s="7">
        <v>7.29</v>
      </c>
      <c r="AG260" s="7">
        <f>AVERAGE(AD260:AF260)</f>
        <v>7.91</v>
      </c>
      <c r="AH260" s="8">
        <f t="shared" si="70"/>
        <v>27.09</v>
      </c>
      <c r="AI260" s="8">
        <f t="shared" ref="AI260:AI291" si="87">AC260*AH260</f>
        <v>2275.0182</v>
      </c>
    </row>
    <row r="261" spans="1:36" x14ac:dyDescent="0.2">
      <c r="A261">
        <v>526</v>
      </c>
      <c r="B261" t="s">
        <v>23</v>
      </c>
      <c r="C261" s="1">
        <v>44935</v>
      </c>
      <c r="Y261" t="s">
        <v>50</v>
      </c>
      <c r="Z261" s="7"/>
      <c r="AA261" s="7"/>
      <c r="AB261" s="7"/>
      <c r="AC261" s="8"/>
      <c r="AD261" s="7"/>
      <c r="AE261" s="7"/>
      <c r="AF261" s="7"/>
      <c r="AG261" s="7"/>
      <c r="AH261" s="8"/>
      <c r="AI261" s="8"/>
    </row>
    <row r="262" spans="1:36" x14ac:dyDescent="0.2">
      <c r="A262">
        <v>527</v>
      </c>
      <c r="B262" t="s">
        <v>23</v>
      </c>
      <c r="C262" s="1">
        <v>44936</v>
      </c>
      <c r="K262" s="1">
        <v>44960</v>
      </c>
      <c r="S262" s="1">
        <v>44965</v>
      </c>
      <c r="T262">
        <v>2.4026999999999998</v>
      </c>
      <c r="U262" s="1">
        <v>44973</v>
      </c>
      <c r="V262">
        <f t="shared" si="83"/>
        <v>37</v>
      </c>
      <c r="W262">
        <f t="shared" si="84"/>
        <v>13</v>
      </c>
      <c r="X262">
        <v>2.4788000000000001</v>
      </c>
      <c r="Z262" s="7">
        <v>71.78</v>
      </c>
      <c r="AA262" s="7">
        <v>73.19</v>
      </c>
      <c r="AB262" s="7">
        <v>77.73</v>
      </c>
      <c r="AC262" s="8">
        <f>AVERAGE(Z262:AB262)</f>
        <v>74.233333333333334</v>
      </c>
      <c r="AD262" s="7">
        <v>14.37</v>
      </c>
      <c r="AE262" s="7">
        <v>14.05</v>
      </c>
      <c r="AF262" s="7">
        <v>12.84</v>
      </c>
      <c r="AG262" s="7">
        <f>AVERAGE(AD262:AF262)</f>
        <v>13.753333333333336</v>
      </c>
      <c r="AH262" s="8">
        <f t="shared" ref="AH262:AH291" si="88">35-AG262</f>
        <v>21.246666666666663</v>
      </c>
      <c r="AI262" s="8">
        <f t="shared" si="87"/>
        <v>1577.2108888888886</v>
      </c>
    </row>
    <row r="263" spans="1:36" x14ac:dyDescent="0.2">
      <c r="A263">
        <v>528</v>
      </c>
      <c r="B263" t="s">
        <v>23</v>
      </c>
      <c r="C263" s="1">
        <v>44936</v>
      </c>
      <c r="K263" s="1">
        <v>44959</v>
      </c>
      <c r="L263">
        <v>797.9</v>
      </c>
      <c r="M263">
        <v>1136.3</v>
      </c>
      <c r="N263">
        <f t="shared" si="79"/>
        <v>338.4</v>
      </c>
      <c r="O263">
        <v>3050</v>
      </c>
      <c r="P263">
        <v>2100.6</v>
      </c>
      <c r="Q263">
        <f t="shared" si="80"/>
        <v>949.40000000000009</v>
      </c>
      <c r="R263">
        <v>563.9</v>
      </c>
      <c r="S263" s="1">
        <v>44964</v>
      </c>
      <c r="T263">
        <v>2.4527000000000001</v>
      </c>
      <c r="U263" s="1">
        <v>44970</v>
      </c>
      <c r="V263">
        <f t="shared" si="83"/>
        <v>34</v>
      </c>
      <c r="W263">
        <f t="shared" si="84"/>
        <v>11</v>
      </c>
      <c r="X263">
        <v>2.2242999999999999</v>
      </c>
      <c r="Z263" s="7">
        <v>84.58</v>
      </c>
      <c r="AA263" s="7">
        <v>85.23</v>
      </c>
      <c r="AB263" s="7">
        <v>87.44</v>
      </c>
      <c r="AC263" s="8">
        <f t="shared" ref="AC263:AC265" si="89">AVERAGE(Z263:AB263)</f>
        <v>85.75</v>
      </c>
      <c r="AD263" s="7">
        <v>13.47</v>
      </c>
      <c r="AE263" s="7">
        <v>13.37</v>
      </c>
      <c r="AF263" s="7">
        <v>12.29</v>
      </c>
      <c r="AG263" s="7">
        <f t="shared" ref="AG263:AG265" si="90">AVERAGE(AD263:AF263)</f>
        <v>13.043333333333331</v>
      </c>
      <c r="AH263" s="8">
        <f t="shared" si="88"/>
        <v>21.956666666666671</v>
      </c>
      <c r="AI263" s="8">
        <f t="shared" si="87"/>
        <v>1882.784166666667</v>
      </c>
    </row>
    <row r="264" spans="1:36" x14ac:dyDescent="0.2">
      <c r="A264">
        <v>529</v>
      </c>
      <c r="B264" t="s">
        <v>23</v>
      </c>
      <c r="C264" s="1">
        <v>44936</v>
      </c>
      <c r="K264" s="1">
        <v>44960</v>
      </c>
      <c r="S264" s="1">
        <v>44965</v>
      </c>
      <c r="T264">
        <v>2.8067000000000002</v>
      </c>
      <c r="U264" s="1">
        <v>44972</v>
      </c>
      <c r="V264">
        <f t="shared" si="83"/>
        <v>36</v>
      </c>
      <c r="W264">
        <f t="shared" si="84"/>
        <v>12</v>
      </c>
      <c r="X264">
        <v>2.8742999999999999</v>
      </c>
      <c r="Z264" s="7">
        <v>73.08</v>
      </c>
      <c r="AA264" s="7">
        <v>74.84</v>
      </c>
      <c r="AB264" s="7">
        <v>79.58</v>
      </c>
      <c r="AC264" s="8">
        <f t="shared" si="89"/>
        <v>75.833333333333329</v>
      </c>
      <c r="AD264" s="7">
        <v>12.12</v>
      </c>
      <c r="AE264" s="7">
        <v>11.84</v>
      </c>
      <c r="AF264" s="7">
        <v>10.88</v>
      </c>
      <c r="AG264" s="7">
        <f t="shared" si="90"/>
        <v>11.613333333333335</v>
      </c>
      <c r="AH264" s="8">
        <f t="shared" si="88"/>
        <v>23.386666666666663</v>
      </c>
      <c r="AI264" s="8">
        <f t="shared" si="87"/>
        <v>1773.4888888888886</v>
      </c>
      <c r="AJ264" t="s">
        <v>73</v>
      </c>
    </row>
    <row r="265" spans="1:36" x14ac:dyDescent="0.2">
      <c r="A265">
        <v>530</v>
      </c>
      <c r="B265" t="s">
        <v>23</v>
      </c>
      <c r="C265" s="1">
        <v>44936</v>
      </c>
      <c r="K265" s="1">
        <v>44963</v>
      </c>
      <c r="S265" s="1">
        <v>44968</v>
      </c>
      <c r="T265">
        <v>2.1137000000000001</v>
      </c>
      <c r="U265" s="1">
        <v>44977</v>
      </c>
      <c r="V265">
        <f t="shared" si="83"/>
        <v>41</v>
      </c>
      <c r="W265">
        <f t="shared" si="84"/>
        <v>14</v>
      </c>
      <c r="X265">
        <v>2.0743999999999998</v>
      </c>
      <c r="Z265" s="7">
        <v>66.510000000000005</v>
      </c>
      <c r="AA265" s="7">
        <v>68.94</v>
      </c>
      <c r="AB265" s="7">
        <v>76.489999999999995</v>
      </c>
      <c r="AC265" s="8">
        <f t="shared" si="89"/>
        <v>70.646666666666661</v>
      </c>
      <c r="AD265" s="7">
        <v>12.19</v>
      </c>
      <c r="AE265" s="7">
        <v>12.11</v>
      </c>
      <c r="AF265" s="7">
        <v>11.61</v>
      </c>
      <c r="AG265" s="7">
        <f t="shared" si="90"/>
        <v>11.969999999999999</v>
      </c>
      <c r="AH265" s="8">
        <f t="shared" si="88"/>
        <v>23.03</v>
      </c>
      <c r="AI265" s="8">
        <f t="shared" si="87"/>
        <v>1626.9927333333333</v>
      </c>
      <c r="AJ265" t="s">
        <v>92</v>
      </c>
    </row>
    <row r="266" spans="1:36" x14ac:dyDescent="0.2">
      <c r="A266">
        <v>531</v>
      </c>
      <c r="B266" t="s">
        <v>23</v>
      </c>
      <c r="C266" s="1">
        <v>44936</v>
      </c>
      <c r="K266" s="1">
        <v>44959</v>
      </c>
      <c r="L266">
        <v>839.5</v>
      </c>
      <c r="M266">
        <v>1189.9000000000001</v>
      </c>
      <c r="N266">
        <f t="shared" si="79"/>
        <v>350.40000000000009</v>
      </c>
      <c r="O266">
        <v>2611.1999999999998</v>
      </c>
      <c r="P266">
        <v>1563.3</v>
      </c>
      <c r="Q266">
        <f t="shared" si="80"/>
        <v>1047.8999999999999</v>
      </c>
      <c r="R266">
        <v>400.4</v>
      </c>
      <c r="S266" s="1">
        <v>44964</v>
      </c>
      <c r="T266">
        <v>2.6631</v>
      </c>
      <c r="U266" s="1">
        <v>44971</v>
      </c>
      <c r="V266">
        <f t="shared" si="83"/>
        <v>35</v>
      </c>
      <c r="W266">
        <f t="shared" si="84"/>
        <v>12</v>
      </c>
      <c r="X266">
        <v>2.3664999999999998</v>
      </c>
      <c r="Y266" t="s">
        <v>94</v>
      </c>
      <c r="Z266" s="7"/>
      <c r="AA266" s="7"/>
      <c r="AB266" s="7"/>
      <c r="AC266" s="8"/>
      <c r="AD266" s="7"/>
      <c r="AE266" s="7"/>
      <c r="AF266" s="7"/>
      <c r="AG266" s="7"/>
      <c r="AH266" s="8"/>
      <c r="AI266" s="8"/>
    </row>
    <row r="267" spans="1:36" x14ac:dyDescent="0.2">
      <c r="A267">
        <v>532</v>
      </c>
      <c r="B267" t="s">
        <v>23</v>
      </c>
      <c r="C267" s="1">
        <v>44936</v>
      </c>
      <c r="K267" s="1">
        <v>44960</v>
      </c>
      <c r="S267" s="1">
        <v>44965</v>
      </c>
      <c r="T267">
        <v>2.488</v>
      </c>
      <c r="U267" s="1">
        <v>44973</v>
      </c>
      <c r="V267">
        <f t="shared" si="83"/>
        <v>37</v>
      </c>
      <c r="W267">
        <f t="shared" si="84"/>
        <v>13</v>
      </c>
      <c r="X267">
        <v>2.5638999999999998</v>
      </c>
      <c r="Z267" s="7">
        <v>69.239999999999995</v>
      </c>
      <c r="AA267" s="7">
        <v>70.36</v>
      </c>
      <c r="AB267" s="7">
        <v>75.540000000000006</v>
      </c>
      <c r="AC267" s="8">
        <f>AVERAGE(Z267:AB267)</f>
        <v>71.713333333333324</v>
      </c>
      <c r="AD267" s="7">
        <v>13.57</v>
      </c>
      <c r="AE267" s="7">
        <v>13.44</v>
      </c>
      <c r="AF267" s="7">
        <v>12.67</v>
      </c>
      <c r="AG267" s="7">
        <f>AVERAGE(AD267:AF267)</f>
        <v>13.226666666666667</v>
      </c>
      <c r="AH267" s="8">
        <f t="shared" si="88"/>
        <v>21.773333333333333</v>
      </c>
      <c r="AI267" s="8">
        <f t="shared" si="87"/>
        <v>1561.4383111111108</v>
      </c>
    </row>
    <row r="268" spans="1:36" x14ac:dyDescent="0.2">
      <c r="A268">
        <v>533</v>
      </c>
      <c r="B268" t="s">
        <v>23</v>
      </c>
      <c r="C268" s="1">
        <v>44936</v>
      </c>
      <c r="K268" s="1">
        <v>44961</v>
      </c>
      <c r="L268">
        <v>1036.5</v>
      </c>
      <c r="M268">
        <v>1329.7</v>
      </c>
      <c r="N268">
        <f t="shared" si="79"/>
        <v>293.20000000000005</v>
      </c>
      <c r="O268">
        <v>2798.7</v>
      </c>
      <c r="P268">
        <v>1955.8</v>
      </c>
      <c r="Q268">
        <f t="shared" si="80"/>
        <v>842.89999999999986</v>
      </c>
      <c r="R268">
        <v>514.9</v>
      </c>
      <c r="S268" s="1">
        <v>44966</v>
      </c>
      <c r="T268">
        <v>2.2244999999999999</v>
      </c>
      <c r="U268" s="1">
        <v>44974</v>
      </c>
      <c r="V268">
        <f t="shared" si="83"/>
        <v>38</v>
      </c>
      <c r="W268">
        <f t="shared" si="84"/>
        <v>13</v>
      </c>
      <c r="X268">
        <v>2.4407999999999999</v>
      </c>
      <c r="Z268" s="7">
        <v>82.53</v>
      </c>
      <c r="AA268" s="7">
        <v>83.71</v>
      </c>
      <c r="AB268" s="7">
        <v>86.93</v>
      </c>
      <c r="AC268" s="8">
        <f t="shared" ref="AC268:AC275" si="91">AVERAGE(Z268:AB268)</f>
        <v>84.39</v>
      </c>
      <c r="AD268" s="7">
        <v>11.48</v>
      </c>
      <c r="AE268" s="7">
        <v>11.34</v>
      </c>
      <c r="AF268" s="7">
        <v>10.14</v>
      </c>
      <c r="AG268" s="7">
        <f t="shared" ref="AG268:AG275" si="92">AVERAGE(AD268:AF268)</f>
        <v>10.986666666666666</v>
      </c>
      <c r="AH268" s="8">
        <f t="shared" si="88"/>
        <v>24.013333333333335</v>
      </c>
      <c r="AI268" s="8">
        <f t="shared" si="87"/>
        <v>2026.4852000000001</v>
      </c>
      <c r="AJ268" t="s">
        <v>92</v>
      </c>
    </row>
    <row r="269" spans="1:36" x14ac:dyDescent="0.2">
      <c r="A269">
        <v>534</v>
      </c>
      <c r="B269" t="s">
        <v>23</v>
      </c>
      <c r="C269" s="1">
        <v>44936</v>
      </c>
      <c r="K269" s="1">
        <v>44964</v>
      </c>
      <c r="S269" s="1">
        <v>44969</v>
      </c>
      <c r="T269">
        <v>2.2622</v>
      </c>
      <c r="U269" s="1">
        <v>44981</v>
      </c>
      <c r="V269">
        <f t="shared" si="83"/>
        <v>45</v>
      </c>
      <c r="W269">
        <f t="shared" si="84"/>
        <v>17</v>
      </c>
      <c r="X269">
        <v>3.1263999999999998</v>
      </c>
      <c r="Z269" s="7">
        <v>68.08</v>
      </c>
      <c r="AA269" s="7">
        <v>69.39</v>
      </c>
      <c r="AB269" s="7">
        <v>76.8</v>
      </c>
      <c r="AC269" s="8">
        <f t="shared" si="91"/>
        <v>71.423333333333332</v>
      </c>
      <c r="AD269" s="7">
        <v>12.69</v>
      </c>
      <c r="AE269" s="7">
        <v>12.71</v>
      </c>
      <c r="AF269" s="7">
        <v>12.13</v>
      </c>
      <c r="AG269" s="7">
        <f t="shared" si="92"/>
        <v>12.51</v>
      </c>
      <c r="AH269" s="8">
        <f t="shared" si="88"/>
        <v>22.490000000000002</v>
      </c>
      <c r="AI269" s="8">
        <f t="shared" si="87"/>
        <v>1606.3107666666667</v>
      </c>
      <c r="AJ269" t="s">
        <v>72</v>
      </c>
    </row>
    <row r="270" spans="1:36" x14ac:dyDescent="0.2">
      <c r="A270">
        <v>535</v>
      </c>
      <c r="B270" t="s">
        <v>23</v>
      </c>
      <c r="C270" s="1">
        <v>44936</v>
      </c>
      <c r="K270" s="1">
        <v>44960</v>
      </c>
      <c r="S270" s="1">
        <v>44965</v>
      </c>
      <c r="T270">
        <v>2.3371</v>
      </c>
      <c r="U270" s="1">
        <v>44974</v>
      </c>
      <c r="V270">
        <f t="shared" si="83"/>
        <v>38</v>
      </c>
      <c r="W270">
        <f t="shared" si="84"/>
        <v>14</v>
      </c>
      <c r="X270">
        <v>2.9937</v>
      </c>
      <c r="Z270" s="7">
        <v>70.069999999999993</v>
      </c>
      <c r="AA270" s="7">
        <v>71.44</v>
      </c>
      <c r="AB270" s="7">
        <v>77.45</v>
      </c>
      <c r="AC270" s="8">
        <f t="shared" si="91"/>
        <v>72.986666666666665</v>
      </c>
      <c r="AD270" s="7">
        <v>13.89</v>
      </c>
      <c r="AE270" s="7">
        <v>13.71</v>
      </c>
      <c r="AF270" s="7">
        <v>12.87</v>
      </c>
      <c r="AG270" s="7">
        <f t="shared" si="92"/>
        <v>13.49</v>
      </c>
      <c r="AH270" s="8">
        <f t="shared" si="88"/>
        <v>21.509999999999998</v>
      </c>
      <c r="AI270" s="8">
        <f t="shared" si="87"/>
        <v>1569.9431999999997</v>
      </c>
    </row>
    <row r="271" spans="1:36" x14ac:dyDescent="0.2">
      <c r="A271">
        <v>536</v>
      </c>
      <c r="B271" t="s">
        <v>23</v>
      </c>
      <c r="C271" s="1">
        <v>44936</v>
      </c>
      <c r="K271" s="1">
        <v>44960</v>
      </c>
      <c r="S271" s="1">
        <v>44965</v>
      </c>
      <c r="T271">
        <v>1.4003000000000001</v>
      </c>
      <c r="U271" s="1">
        <v>44974</v>
      </c>
      <c r="V271">
        <f t="shared" si="83"/>
        <v>38</v>
      </c>
      <c r="W271">
        <f t="shared" si="84"/>
        <v>14</v>
      </c>
      <c r="X271">
        <v>1.8721000000000001</v>
      </c>
      <c r="Z271" s="7">
        <v>79.66</v>
      </c>
      <c r="AA271" s="7">
        <v>80.17</v>
      </c>
      <c r="AB271" s="7">
        <v>83.83</v>
      </c>
      <c r="AC271" s="8">
        <f t="shared" si="91"/>
        <v>81.219999999999985</v>
      </c>
      <c r="AD271" s="7">
        <v>12.69</v>
      </c>
      <c r="AE271" s="7">
        <v>12.5</v>
      </c>
      <c r="AF271" s="7">
        <v>11.36</v>
      </c>
      <c r="AG271" s="7">
        <f t="shared" si="92"/>
        <v>12.183333333333332</v>
      </c>
      <c r="AH271" s="8">
        <f t="shared" si="88"/>
        <v>22.81666666666667</v>
      </c>
      <c r="AI271" s="8">
        <f t="shared" si="87"/>
        <v>1853.1696666666667</v>
      </c>
    </row>
    <row r="272" spans="1:36" x14ac:dyDescent="0.2">
      <c r="A272">
        <v>537</v>
      </c>
      <c r="B272" t="s">
        <v>23</v>
      </c>
      <c r="C272" s="1">
        <v>44936</v>
      </c>
      <c r="K272" s="1">
        <v>44961</v>
      </c>
      <c r="L272">
        <v>823.4</v>
      </c>
      <c r="M272">
        <v>1085.5</v>
      </c>
      <c r="N272">
        <f t="shared" si="79"/>
        <v>262.10000000000002</v>
      </c>
      <c r="O272">
        <v>2565.6</v>
      </c>
      <c r="P272">
        <v>1716.2</v>
      </c>
      <c r="Q272">
        <f t="shared" si="80"/>
        <v>849.39999999999986</v>
      </c>
      <c r="R272">
        <v>446.1</v>
      </c>
      <c r="S272" s="1">
        <v>44966</v>
      </c>
      <c r="T272">
        <v>2.1855000000000002</v>
      </c>
      <c r="U272" s="1">
        <v>44976</v>
      </c>
      <c r="V272">
        <f t="shared" si="83"/>
        <v>40</v>
      </c>
      <c r="W272">
        <f t="shared" si="84"/>
        <v>15</v>
      </c>
      <c r="Y272" t="s">
        <v>89</v>
      </c>
      <c r="Z272" s="7">
        <v>77.510000000000005</v>
      </c>
      <c r="AA272" s="7">
        <v>78.56</v>
      </c>
      <c r="AB272" s="7">
        <v>81.95</v>
      </c>
      <c r="AC272" s="8">
        <f t="shared" si="91"/>
        <v>79.339999999999989</v>
      </c>
      <c r="AD272" s="7">
        <v>11.59</v>
      </c>
      <c r="AE272" s="7">
        <v>11.42</v>
      </c>
      <c r="AF272" s="7">
        <v>10.36</v>
      </c>
      <c r="AG272" s="7">
        <f t="shared" si="92"/>
        <v>11.123333333333333</v>
      </c>
      <c r="AH272" s="8">
        <f t="shared" si="88"/>
        <v>23.876666666666665</v>
      </c>
      <c r="AI272" s="8">
        <f t="shared" si="87"/>
        <v>1894.3747333333329</v>
      </c>
    </row>
    <row r="273" spans="1:36" x14ac:dyDescent="0.2">
      <c r="A273">
        <v>538</v>
      </c>
      <c r="B273" t="s">
        <v>23</v>
      </c>
      <c r="C273" s="1">
        <v>44936</v>
      </c>
      <c r="K273" s="1">
        <v>44960</v>
      </c>
      <c r="S273" s="1">
        <v>44965</v>
      </c>
      <c r="T273">
        <v>2.2776999999999998</v>
      </c>
      <c r="U273" s="1">
        <v>44974</v>
      </c>
      <c r="V273">
        <f t="shared" si="83"/>
        <v>38</v>
      </c>
      <c r="W273">
        <f t="shared" si="84"/>
        <v>14</v>
      </c>
      <c r="X273">
        <v>2.5341</v>
      </c>
      <c r="Z273" s="7">
        <v>65.89</v>
      </c>
      <c r="AA273" s="7">
        <v>67.62</v>
      </c>
      <c r="AB273" s="7">
        <v>74.040000000000006</v>
      </c>
      <c r="AC273" s="8">
        <f t="shared" si="91"/>
        <v>69.183333333333337</v>
      </c>
      <c r="AD273" s="7">
        <v>15.14</v>
      </c>
      <c r="AE273" s="7">
        <v>15.07</v>
      </c>
      <c r="AF273" s="7">
        <v>14.51</v>
      </c>
      <c r="AG273" s="7">
        <f t="shared" si="92"/>
        <v>14.906666666666666</v>
      </c>
      <c r="AH273" s="8">
        <f t="shared" si="88"/>
        <v>20.093333333333334</v>
      </c>
      <c r="AI273" s="8">
        <f t="shared" si="87"/>
        <v>1390.1237777777778</v>
      </c>
      <c r="AJ273" t="s">
        <v>72</v>
      </c>
    </row>
    <row r="274" spans="1:36" x14ac:dyDescent="0.2">
      <c r="A274">
        <v>539</v>
      </c>
      <c r="B274" t="s">
        <v>23</v>
      </c>
      <c r="C274" s="1">
        <v>44936</v>
      </c>
      <c r="K274" s="1">
        <v>44963</v>
      </c>
      <c r="S274" s="1">
        <v>44969</v>
      </c>
      <c r="T274">
        <v>1.7021999999999999</v>
      </c>
      <c r="U274" s="1">
        <v>44980</v>
      </c>
      <c r="V274">
        <f t="shared" si="83"/>
        <v>44</v>
      </c>
      <c r="W274">
        <f t="shared" si="84"/>
        <v>17</v>
      </c>
      <c r="X274">
        <v>2.3334999999999999</v>
      </c>
      <c r="Y274" t="s">
        <v>56</v>
      </c>
      <c r="Z274" s="7">
        <v>82.83</v>
      </c>
      <c r="AA274" s="7">
        <v>84.23</v>
      </c>
      <c r="AB274" s="7">
        <v>88.74</v>
      </c>
      <c r="AC274" s="8">
        <f t="shared" si="91"/>
        <v>85.266666666666666</v>
      </c>
      <c r="AD274" s="7">
        <v>12.8</v>
      </c>
      <c r="AE274" s="7">
        <v>12.66</v>
      </c>
      <c r="AF274" s="7">
        <v>11.49</v>
      </c>
      <c r="AG274" s="7">
        <f t="shared" si="92"/>
        <v>12.316666666666668</v>
      </c>
      <c r="AH274" s="8">
        <f t="shared" si="88"/>
        <v>22.68333333333333</v>
      </c>
      <c r="AI274" s="8">
        <f t="shared" si="87"/>
        <v>1934.132222222222</v>
      </c>
    </row>
    <row r="275" spans="1:36" x14ac:dyDescent="0.2">
      <c r="A275">
        <v>540</v>
      </c>
      <c r="B275" t="s">
        <v>23</v>
      </c>
      <c r="C275" s="1">
        <v>44936</v>
      </c>
      <c r="K275" s="1">
        <v>44962</v>
      </c>
      <c r="L275">
        <v>864.2</v>
      </c>
      <c r="M275">
        <v>1093.5999999999999</v>
      </c>
      <c r="N275">
        <f t="shared" si="79"/>
        <v>229.39999999999986</v>
      </c>
      <c r="O275">
        <v>3084.9</v>
      </c>
      <c r="P275">
        <v>2380.8000000000002</v>
      </c>
      <c r="Q275">
        <f t="shared" si="80"/>
        <v>704.09999999999991</v>
      </c>
      <c r="R275">
        <v>662.1</v>
      </c>
      <c r="S275" s="1">
        <v>44967</v>
      </c>
      <c r="T275">
        <v>2.0991</v>
      </c>
      <c r="U275" s="1">
        <v>44976</v>
      </c>
      <c r="V275">
        <f t="shared" si="83"/>
        <v>40</v>
      </c>
      <c r="W275">
        <f t="shared" si="84"/>
        <v>14</v>
      </c>
      <c r="X275">
        <v>2.2915000000000001</v>
      </c>
      <c r="Z275" s="7">
        <v>65.17</v>
      </c>
      <c r="AA275" s="7">
        <v>66.849999999999994</v>
      </c>
      <c r="AB275" s="7">
        <v>72.42</v>
      </c>
      <c r="AC275" s="8">
        <f t="shared" si="91"/>
        <v>68.146666666666661</v>
      </c>
      <c r="AD275" s="7">
        <v>13.16</v>
      </c>
      <c r="AE275" s="7">
        <v>13.23</v>
      </c>
      <c r="AF275" s="7">
        <v>12.68</v>
      </c>
      <c r="AG275" s="7">
        <f t="shared" si="92"/>
        <v>13.023333333333333</v>
      </c>
      <c r="AH275" s="8">
        <f t="shared" si="88"/>
        <v>21.976666666666667</v>
      </c>
      <c r="AI275" s="8">
        <f t="shared" si="87"/>
        <v>1497.6365777777776</v>
      </c>
    </row>
    <row r="276" spans="1:36" x14ac:dyDescent="0.2">
      <c r="A276">
        <v>541</v>
      </c>
      <c r="B276" t="s">
        <v>23</v>
      </c>
      <c r="C276" s="1">
        <v>44936</v>
      </c>
      <c r="Y276" t="s">
        <v>50</v>
      </c>
      <c r="Z276" s="7"/>
      <c r="AA276" s="7"/>
      <c r="AB276" s="7"/>
      <c r="AC276" s="8"/>
      <c r="AD276" s="7"/>
      <c r="AE276" s="7"/>
      <c r="AF276" s="7"/>
      <c r="AG276" s="7"/>
      <c r="AH276" s="8"/>
      <c r="AI276" s="8"/>
    </row>
    <row r="277" spans="1:36" x14ac:dyDescent="0.2">
      <c r="A277">
        <v>542</v>
      </c>
      <c r="B277" t="s">
        <v>23</v>
      </c>
      <c r="C277" s="1">
        <v>44936</v>
      </c>
      <c r="Y277" t="s">
        <v>50</v>
      </c>
      <c r="Z277" s="7"/>
      <c r="AA277" s="7"/>
      <c r="AB277" s="7"/>
      <c r="AC277" s="8"/>
      <c r="AD277" s="7"/>
      <c r="AE277" s="7"/>
      <c r="AF277" s="7"/>
      <c r="AG277" s="7"/>
      <c r="AH277" s="8"/>
      <c r="AI277" s="8"/>
    </row>
    <row r="278" spans="1:36" x14ac:dyDescent="0.2">
      <c r="A278">
        <v>543</v>
      </c>
      <c r="B278" t="s">
        <v>23</v>
      </c>
      <c r="C278" s="1">
        <v>44936</v>
      </c>
      <c r="Y278" t="s">
        <v>50</v>
      </c>
      <c r="Z278" s="7"/>
      <c r="AA278" s="7"/>
      <c r="AB278" s="7"/>
      <c r="AC278" s="8"/>
      <c r="AD278" s="7"/>
      <c r="AE278" s="7"/>
      <c r="AF278" s="7"/>
      <c r="AG278" s="7"/>
      <c r="AH278" s="8"/>
      <c r="AI278" s="8"/>
    </row>
    <row r="279" spans="1:36" x14ac:dyDescent="0.2">
      <c r="A279">
        <v>544</v>
      </c>
      <c r="B279" t="s">
        <v>23</v>
      </c>
      <c r="C279" s="1">
        <v>44936</v>
      </c>
      <c r="Y279" t="s">
        <v>50</v>
      </c>
      <c r="Z279" s="7"/>
      <c r="AA279" s="7"/>
      <c r="AB279" s="7"/>
      <c r="AC279" s="8"/>
      <c r="AD279" s="7"/>
      <c r="AE279" s="7"/>
      <c r="AF279" s="7"/>
      <c r="AG279" s="7"/>
      <c r="AH279" s="8"/>
      <c r="AI279" s="8"/>
    </row>
    <row r="280" spans="1:36" x14ac:dyDescent="0.2">
      <c r="A280">
        <v>545</v>
      </c>
      <c r="B280" t="s">
        <v>23</v>
      </c>
      <c r="C280" s="1">
        <v>44937</v>
      </c>
      <c r="K280" s="1">
        <v>44960</v>
      </c>
      <c r="S280" s="1">
        <v>44965</v>
      </c>
      <c r="T280">
        <v>2.4112</v>
      </c>
      <c r="U280" s="1">
        <v>44974</v>
      </c>
      <c r="V280">
        <f t="shared" si="83"/>
        <v>37</v>
      </c>
      <c r="W280">
        <f t="shared" si="84"/>
        <v>14</v>
      </c>
      <c r="X280">
        <v>2.3996</v>
      </c>
      <c r="Z280" s="7">
        <v>75.77</v>
      </c>
      <c r="AA280" s="7">
        <v>77.22</v>
      </c>
      <c r="AB280" s="7">
        <v>81.05</v>
      </c>
      <c r="AC280" s="8">
        <f>AVERAGE(Z280:AB280)</f>
        <v>78.013333333333335</v>
      </c>
      <c r="AD280" s="7">
        <v>14.65</v>
      </c>
      <c r="AE280" s="7">
        <v>14.35</v>
      </c>
      <c r="AF280" s="7">
        <v>13.21</v>
      </c>
      <c r="AG280" s="7">
        <f>AVERAGE(AD280:AF280)</f>
        <v>14.07</v>
      </c>
      <c r="AH280" s="8">
        <f t="shared" si="88"/>
        <v>20.93</v>
      </c>
      <c r="AI280" s="8">
        <f t="shared" si="87"/>
        <v>1632.8190666666667</v>
      </c>
    </row>
    <row r="281" spans="1:36" x14ac:dyDescent="0.2">
      <c r="A281">
        <v>546</v>
      </c>
      <c r="B281" t="s">
        <v>23</v>
      </c>
      <c r="C281" s="1">
        <v>44937</v>
      </c>
      <c r="K281" s="1">
        <v>44960</v>
      </c>
      <c r="S281" s="1">
        <v>44965</v>
      </c>
      <c r="T281">
        <v>2.4984999999999999</v>
      </c>
      <c r="U281" s="1">
        <v>44973</v>
      </c>
      <c r="V281">
        <f t="shared" si="83"/>
        <v>36</v>
      </c>
      <c r="W281">
        <f t="shared" si="84"/>
        <v>13</v>
      </c>
      <c r="X281">
        <v>2.5872000000000002</v>
      </c>
      <c r="Z281" s="7">
        <v>86.92</v>
      </c>
      <c r="AA281" s="7">
        <v>87.54</v>
      </c>
      <c r="AB281" s="7">
        <v>89.33</v>
      </c>
      <c r="AC281" s="8">
        <f t="shared" ref="AC281:AC289" si="93">AVERAGE(Z281:AB281)</f>
        <v>87.93</v>
      </c>
      <c r="AD281" s="7">
        <v>12.5</v>
      </c>
      <c r="AE281" s="7">
        <v>12.39</v>
      </c>
      <c r="AF281" s="7">
        <v>11.14</v>
      </c>
      <c r="AG281" s="7">
        <f t="shared" ref="AG281:AG289" si="94">AVERAGE(AD281:AF281)</f>
        <v>12.01</v>
      </c>
      <c r="AH281" s="8">
        <f t="shared" si="88"/>
        <v>22.990000000000002</v>
      </c>
      <c r="AI281" s="8">
        <f t="shared" si="87"/>
        <v>2021.5107000000003</v>
      </c>
      <c r="AJ281" t="s">
        <v>92</v>
      </c>
    </row>
    <row r="282" spans="1:36" x14ac:dyDescent="0.2">
      <c r="A282">
        <v>547</v>
      </c>
      <c r="B282" t="s">
        <v>23</v>
      </c>
      <c r="C282" s="1">
        <v>44937</v>
      </c>
      <c r="K282" s="1">
        <v>44961</v>
      </c>
      <c r="L282">
        <v>715.4</v>
      </c>
      <c r="M282">
        <v>919.4</v>
      </c>
      <c r="N282">
        <f>M282-L282</f>
        <v>204</v>
      </c>
      <c r="O282">
        <v>2838.3</v>
      </c>
      <c r="P282">
        <v>2167.8000000000002</v>
      </c>
      <c r="Q282">
        <f>O282-P282</f>
        <v>670.5</v>
      </c>
      <c r="R282">
        <v>553.4</v>
      </c>
      <c r="S282" s="1">
        <v>44966</v>
      </c>
      <c r="T282">
        <v>1.6380999999999999</v>
      </c>
      <c r="U282" s="1">
        <v>44976</v>
      </c>
      <c r="V282">
        <f t="shared" si="83"/>
        <v>39</v>
      </c>
      <c r="W282">
        <f t="shared" si="84"/>
        <v>15</v>
      </c>
      <c r="X282">
        <v>2.14</v>
      </c>
      <c r="Z282" s="7">
        <v>82.23</v>
      </c>
      <c r="AA282" s="7">
        <v>83.35</v>
      </c>
      <c r="AB282" s="7">
        <v>86.16</v>
      </c>
      <c r="AC282" s="8">
        <f t="shared" si="93"/>
        <v>83.913333333333327</v>
      </c>
      <c r="AD282" s="7">
        <v>10.87</v>
      </c>
      <c r="AE282" s="7">
        <v>10.64</v>
      </c>
      <c r="AF282" s="7">
        <v>9.4499999999999993</v>
      </c>
      <c r="AG282" s="7">
        <f t="shared" si="94"/>
        <v>10.319999999999999</v>
      </c>
      <c r="AH282" s="8">
        <f t="shared" si="88"/>
        <v>24.68</v>
      </c>
      <c r="AI282" s="8">
        <f t="shared" si="87"/>
        <v>2070.9810666666663</v>
      </c>
      <c r="AJ282" t="s">
        <v>72</v>
      </c>
    </row>
    <row r="283" spans="1:36" x14ac:dyDescent="0.2">
      <c r="A283">
        <v>548</v>
      </c>
      <c r="B283" t="s">
        <v>23</v>
      </c>
      <c r="C283" s="1">
        <v>44937</v>
      </c>
      <c r="K283" s="1">
        <v>44961</v>
      </c>
      <c r="S283" s="1">
        <v>44966</v>
      </c>
      <c r="T283">
        <v>2.5691000000000002</v>
      </c>
      <c r="U283" s="3">
        <v>44977</v>
      </c>
      <c r="V283">
        <f t="shared" si="83"/>
        <v>40</v>
      </c>
      <c r="W283">
        <f t="shared" si="84"/>
        <v>16</v>
      </c>
      <c r="X283">
        <v>3.3494999999999999</v>
      </c>
      <c r="Z283" s="7">
        <v>79.69</v>
      </c>
      <c r="AA283" s="7">
        <v>81.5</v>
      </c>
      <c r="AB283" s="7">
        <v>85.9</v>
      </c>
      <c r="AC283" s="8">
        <f t="shared" si="93"/>
        <v>82.36333333333333</v>
      </c>
      <c r="AD283" s="7">
        <v>10.45</v>
      </c>
      <c r="AE283" s="7">
        <v>10.38</v>
      </c>
      <c r="AF283" s="7">
        <v>9.31</v>
      </c>
      <c r="AG283" s="7">
        <f t="shared" si="94"/>
        <v>10.046666666666667</v>
      </c>
      <c r="AH283" s="8">
        <f t="shared" si="88"/>
        <v>24.953333333333333</v>
      </c>
      <c r="AI283" s="8">
        <f t="shared" si="87"/>
        <v>2055.2397111111109</v>
      </c>
      <c r="AJ283" t="s">
        <v>72</v>
      </c>
    </row>
    <row r="284" spans="1:36" x14ac:dyDescent="0.2">
      <c r="A284">
        <v>549</v>
      </c>
      <c r="B284" t="s">
        <v>23</v>
      </c>
      <c r="C284" s="1">
        <v>44937</v>
      </c>
      <c r="K284" s="1">
        <v>44961</v>
      </c>
      <c r="S284" s="1">
        <v>44966</v>
      </c>
      <c r="T284">
        <v>1.5929</v>
      </c>
      <c r="U284" s="1">
        <v>44974</v>
      </c>
      <c r="V284">
        <f t="shared" si="83"/>
        <v>37</v>
      </c>
      <c r="W284">
        <f t="shared" si="84"/>
        <v>13</v>
      </c>
      <c r="X284">
        <v>2.3555000000000001</v>
      </c>
      <c r="Z284" s="7">
        <v>59.13</v>
      </c>
      <c r="AA284" s="7">
        <v>60.3</v>
      </c>
      <c r="AB284" s="7">
        <v>68.260000000000005</v>
      </c>
      <c r="AC284" s="8">
        <f t="shared" si="93"/>
        <v>62.563333333333333</v>
      </c>
      <c r="AD284" s="7">
        <v>12.19</v>
      </c>
      <c r="AE284" s="7">
        <v>12</v>
      </c>
      <c r="AF284" s="7">
        <v>11.58</v>
      </c>
      <c r="AG284" s="7">
        <f t="shared" si="94"/>
        <v>11.923333333333332</v>
      </c>
      <c r="AH284" s="8">
        <f t="shared" si="88"/>
        <v>23.076666666666668</v>
      </c>
      <c r="AI284" s="8">
        <f t="shared" si="87"/>
        <v>1443.7531888888889</v>
      </c>
      <c r="AJ284" t="s">
        <v>73</v>
      </c>
    </row>
    <row r="285" spans="1:36" x14ac:dyDescent="0.2">
      <c r="A285">
        <v>550</v>
      </c>
      <c r="B285" t="s">
        <v>23</v>
      </c>
      <c r="C285" s="1">
        <v>44937</v>
      </c>
      <c r="K285" s="1">
        <v>44961</v>
      </c>
      <c r="S285" s="1">
        <v>44966</v>
      </c>
      <c r="T285">
        <v>2.9316</v>
      </c>
      <c r="U285" s="1">
        <v>44974</v>
      </c>
      <c r="V285">
        <f t="shared" si="83"/>
        <v>37</v>
      </c>
      <c r="W285">
        <f t="shared" si="84"/>
        <v>13</v>
      </c>
      <c r="X285">
        <v>2.8904999999999998</v>
      </c>
      <c r="Z285" s="7">
        <v>68.8</v>
      </c>
      <c r="AA285" s="7">
        <v>70.37</v>
      </c>
      <c r="AB285" s="7">
        <v>77.91</v>
      </c>
      <c r="AC285" s="8">
        <f t="shared" si="93"/>
        <v>72.36</v>
      </c>
      <c r="AD285" s="7">
        <v>12.79</v>
      </c>
      <c r="AE285" s="7">
        <v>12.74</v>
      </c>
      <c r="AF285" s="7">
        <v>11.95</v>
      </c>
      <c r="AG285" s="7">
        <f t="shared" si="94"/>
        <v>12.493333333333334</v>
      </c>
      <c r="AH285" s="8">
        <f t="shared" si="88"/>
        <v>22.506666666666668</v>
      </c>
      <c r="AI285" s="8">
        <f t="shared" si="87"/>
        <v>1628.5824</v>
      </c>
      <c r="AJ285" t="s">
        <v>72</v>
      </c>
    </row>
    <row r="286" spans="1:36" x14ac:dyDescent="0.2">
      <c r="A286">
        <v>551</v>
      </c>
      <c r="B286" t="s">
        <v>23</v>
      </c>
      <c r="C286" s="1">
        <v>44937</v>
      </c>
      <c r="K286" s="1">
        <v>44963</v>
      </c>
      <c r="S286" s="3">
        <v>44969</v>
      </c>
      <c r="T286">
        <v>1.7416</v>
      </c>
      <c r="U286" s="1">
        <v>44978</v>
      </c>
      <c r="V286">
        <f t="shared" si="83"/>
        <v>41</v>
      </c>
      <c r="W286">
        <f t="shared" si="84"/>
        <v>15</v>
      </c>
      <c r="X286">
        <v>1.958</v>
      </c>
      <c r="Y286" t="s">
        <v>56</v>
      </c>
      <c r="Z286" s="7">
        <v>72.099999999999994</v>
      </c>
      <c r="AA286" s="7">
        <v>73.510000000000005</v>
      </c>
      <c r="AB286" s="7">
        <v>79.8</v>
      </c>
      <c r="AC286" s="8">
        <f t="shared" si="93"/>
        <v>75.13666666666667</v>
      </c>
      <c r="AD286" s="7">
        <v>12.91</v>
      </c>
      <c r="AE286" s="7">
        <v>12.65</v>
      </c>
      <c r="AF286" s="7">
        <v>11.56</v>
      </c>
      <c r="AG286" s="7">
        <f t="shared" si="94"/>
        <v>12.373333333333335</v>
      </c>
      <c r="AH286" s="8">
        <f t="shared" si="88"/>
        <v>22.626666666666665</v>
      </c>
      <c r="AI286" s="8">
        <f t="shared" si="87"/>
        <v>1700.092311111111</v>
      </c>
      <c r="AJ286" t="s">
        <v>92</v>
      </c>
    </row>
    <row r="287" spans="1:36" x14ac:dyDescent="0.2">
      <c r="A287">
        <v>552</v>
      </c>
      <c r="B287" t="s">
        <v>23</v>
      </c>
      <c r="C287" s="1">
        <v>44937</v>
      </c>
      <c r="K287" s="1">
        <v>44963</v>
      </c>
      <c r="S287" s="1">
        <v>44969</v>
      </c>
      <c r="T287">
        <v>1.7471000000000001</v>
      </c>
      <c r="U287" s="1">
        <v>44979</v>
      </c>
      <c r="V287">
        <f t="shared" si="83"/>
        <v>42</v>
      </c>
      <c r="W287">
        <f t="shared" si="84"/>
        <v>16</v>
      </c>
      <c r="X287">
        <v>2.0606</v>
      </c>
      <c r="Y287" t="s">
        <v>56</v>
      </c>
      <c r="Z287" s="7">
        <v>82.58</v>
      </c>
      <c r="AA287" s="7">
        <v>83.9</v>
      </c>
      <c r="AB287" s="7">
        <v>87.7</v>
      </c>
      <c r="AC287" s="8">
        <f t="shared" si="93"/>
        <v>84.726666666666674</v>
      </c>
      <c r="AD287" s="7">
        <v>11.43</v>
      </c>
      <c r="AE287" s="7">
        <v>11.25</v>
      </c>
      <c r="AF287" s="7">
        <v>10.119999999999999</v>
      </c>
      <c r="AG287" s="7">
        <f t="shared" si="94"/>
        <v>10.933333333333332</v>
      </c>
      <c r="AH287" s="8">
        <f t="shared" si="88"/>
        <v>24.06666666666667</v>
      </c>
      <c r="AI287" s="8">
        <f t="shared" si="87"/>
        <v>2039.0884444444448</v>
      </c>
      <c r="AJ287" t="s">
        <v>72</v>
      </c>
    </row>
    <row r="288" spans="1:36" x14ac:dyDescent="0.2">
      <c r="A288">
        <v>553</v>
      </c>
      <c r="B288" t="s">
        <v>23</v>
      </c>
      <c r="C288" s="1">
        <v>44937</v>
      </c>
      <c r="K288" s="1">
        <v>44963</v>
      </c>
      <c r="S288" s="1">
        <v>44968</v>
      </c>
      <c r="T288">
        <v>2.2200000000000002</v>
      </c>
      <c r="U288" s="1">
        <v>44978</v>
      </c>
      <c r="V288">
        <f t="shared" si="83"/>
        <v>41</v>
      </c>
      <c r="W288">
        <f t="shared" si="84"/>
        <v>15</v>
      </c>
      <c r="X288">
        <v>2.6953</v>
      </c>
      <c r="Z288" s="7">
        <v>73.48</v>
      </c>
      <c r="AA288" s="7">
        <v>74.92</v>
      </c>
      <c r="AB288" s="7">
        <v>79.37</v>
      </c>
      <c r="AC288" s="8">
        <f t="shared" si="93"/>
        <v>75.923333333333332</v>
      </c>
      <c r="AD288" s="7">
        <v>15.2</v>
      </c>
      <c r="AE288" s="7">
        <v>15.17</v>
      </c>
      <c r="AF288" s="7">
        <v>14.33</v>
      </c>
      <c r="AG288" s="7">
        <f t="shared" si="94"/>
        <v>14.899999999999999</v>
      </c>
      <c r="AH288" s="8">
        <f t="shared" si="88"/>
        <v>20.100000000000001</v>
      </c>
      <c r="AI288" s="8">
        <f t="shared" si="87"/>
        <v>1526.059</v>
      </c>
      <c r="AJ288" t="s">
        <v>73</v>
      </c>
    </row>
    <row r="289" spans="1:36" x14ac:dyDescent="0.2">
      <c r="A289">
        <v>554</v>
      </c>
      <c r="B289" t="s">
        <v>23</v>
      </c>
      <c r="C289" s="1">
        <v>44937</v>
      </c>
      <c r="K289" s="6">
        <v>44961</v>
      </c>
      <c r="S289" s="1">
        <v>44966</v>
      </c>
      <c r="T289">
        <v>2.2898999999999998</v>
      </c>
      <c r="U289" s="1">
        <v>44977</v>
      </c>
      <c r="V289">
        <f t="shared" si="83"/>
        <v>40</v>
      </c>
      <c r="W289">
        <f t="shared" si="84"/>
        <v>16</v>
      </c>
      <c r="X289">
        <v>3.1455000000000002</v>
      </c>
      <c r="Z289" s="7">
        <v>83.4</v>
      </c>
      <c r="AA289" s="7">
        <v>84.67</v>
      </c>
      <c r="AB289" s="7">
        <v>87.87</v>
      </c>
      <c r="AC289" s="8">
        <f t="shared" si="93"/>
        <v>85.313333333333333</v>
      </c>
      <c r="AD289" s="7">
        <v>8.2899999999999991</v>
      </c>
      <c r="AE289" s="7">
        <v>8.3699999999999992</v>
      </c>
      <c r="AF289" s="7">
        <v>7.45</v>
      </c>
      <c r="AG289" s="7">
        <f t="shared" si="94"/>
        <v>8.0366666666666653</v>
      </c>
      <c r="AH289" s="8">
        <f t="shared" si="88"/>
        <v>26.963333333333335</v>
      </c>
      <c r="AI289" s="8">
        <f t="shared" si="87"/>
        <v>2300.3318444444444</v>
      </c>
    </row>
    <row r="290" spans="1:36" x14ac:dyDescent="0.2">
      <c r="A290">
        <v>555</v>
      </c>
      <c r="B290" t="s">
        <v>23</v>
      </c>
      <c r="C290" s="1">
        <v>44937</v>
      </c>
      <c r="Y290" t="s">
        <v>50</v>
      </c>
      <c r="Z290" s="7"/>
      <c r="AA290" s="7"/>
      <c r="AB290" s="7"/>
      <c r="AC290" s="8"/>
      <c r="AD290" s="7"/>
      <c r="AE290" s="7"/>
      <c r="AF290" s="7"/>
      <c r="AG290" s="7"/>
      <c r="AH290" s="8"/>
      <c r="AI290" s="8"/>
    </row>
    <row r="291" spans="1:36" x14ac:dyDescent="0.2">
      <c r="A291">
        <v>556</v>
      </c>
      <c r="B291" t="s">
        <v>23</v>
      </c>
      <c r="C291" s="1">
        <v>44937</v>
      </c>
      <c r="K291" s="1">
        <v>44965</v>
      </c>
      <c r="S291" s="1">
        <v>44970</v>
      </c>
      <c r="T291">
        <v>1.9323999999999999</v>
      </c>
      <c r="U291" s="1">
        <v>44980</v>
      </c>
      <c r="V291">
        <f t="shared" si="83"/>
        <v>43</v>
      </c>
      <c r="W291">
        <f t="shared" si="84"/>
        <v>15</v>
      </c>
      <c r="X291">
        <v>2.5766</v>
      </c>
      <c r="Z291" s="7">
        <v>83.94</v>
      </c>
      <c r="AA291" s="7">
        <v>85.11</v>
      </c>
      <c r="AB291" s="7">
        <v>88.14</v>
      </c>
      <c r="AC291" s="8">
        <f>AVERAGE(Z291:AB291)</f>
        <v>85.73</v>
      </c>
      <c r="AD291" s="7">
        <v>9.52</v>
      </c>
      <c r="AE291" s="7">
        <v>9.41</v>
      </c>
      <c r="AF291" s="7">
        <v>8.32</v>
      </c>
      <c r="AG291" s="7">
        <f>AVERAGE(AD291:AF291)</f>
        <v>9.0833333333333339</v>
      </c>
      <c r="AH291" s="8">
        <f t="shared" si="88"/>
        <v>25.916666666666664</v>
      </c>
      <c r="AI291" s="8">
        <f t="shared" si="87"/>
        <v>2221.8358333333331</v>
      </c>
      <c r="AJ291" t="s">
        <v>92</v>
      </c>
    </row>
    <row r="292" spans="1:36" x14ac:dyDescent="0.2">
      <c r="A292">
        <v>557</v>
      </c>
      <c r="B292" t="s">
        <v>23</v>
      </c>
      <c r="C292" s="1">
        <v>44937</v>
      </c>
      <c r="Y292" t="s">
        <v>50</v>
      </c>
      <c r="Z292" s="7"/>
      <c r="AA292" s="7"/>
      <c r="AB292" s="7"/>
      <c r="AC292" s="8"/>
      <c r="AD292" s="7"/>
      <c r="AE292" s="7"/>
      <c r="AF292" s="7"/>
      <c r="AG292" s="7"/>
      <c r="AH292" s="8"/>
      <c r="AI292" s="8"/>
    </row>
    <row r="293" spans="1:36" x14ac:dyDescent="0.2">
      <c r="C293" s="1"/>
      <c r="Z293" s="7"/>
      <c r="AA293" s="7"/>
      <c r="AB293" s="7"/>
      <c r="AC293" s="8"/>
      <c r="AD293" s="7"/>
      <c r="AE293" s="7"/>
      <c r="AF293" s="7"/>
      <c r="AG293" s="7"/>
      <c r="AH293" s="8"/>
      <c r="AI293" s="8"/>
    </row>
    <row r="294" spans="1:36" x14ac:dyDescent="0.2">
      <c r="C294" s="1"/>
      <c r="Z294" s="7"/>
      <c r="AA294" s="7"/>
      <c r="AB294" s="7"/>
      <c r="AC294" s="8"/>
      <c r="AD294" s="7"/>
      <c r="AE294" s="7"/>
      <c r="AF294" s="7"/>
      <c r="AG294" s="7"/>
      <c r="AH294" s="8"/>
      <c r="AI294" s="8"/>
    </row>
    <row r="295" spans="1:36" x14ac:dyDescent="0.2">
      <c r="C29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BD08-8917-B042-B2AE-DC769BC2C291}">
  <dimension ref="A1:L47"/>
  <sheetViews>
    <sheetView topLeftCell="A27" workbookViewId="0">
      <selection activeCell="M11" sqref="M11"/>
    </sheetView>
  </sheetViews>
  <sheetFormatPr baseColWidth="10" defaultRowHeight="16" x14ac:dyDescent="0.2"/>
  <sheetData>
    <row r="1" spans="1:12" x14ac:dyDescent="0.2">
      <c r="A1" s="4" t="s">
        <v>45</v>
      </c>
    </row>
    <row r="2" spans="1:12" s="4" customFormat="1" x14ac:dyDescent="0.2">
      <c r="A2" s="4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41</v>
      </c>
      <c r="G2" s="4" t="s">
        <v>42</v>
      </c>
      <c r="H2" s="4" t="s">
        <v>35</v>
      </c>
    </row>
    <row r="3" spans="1:12" x14ac:dyDescent="0.2">
      <c r="A3" t="s">
        <v>36</v>
      </c>
      <c r="B3" s="3">
        <v>44953</v>
      </c>
      <c r="C3">
        <v>4</v>
      </c>
      <c r="D3">
        <v>2072.1</v>
      </c>
      <c r="E3">
        <v>2002.6</v>
      </c>
      <c r="F3">
        <f>D3-E3</f>
        <v>69.5</v>
      </c>
      <c r="G3">
        <f>F3/D3</f>
        <v>3.3540852275469331E-2</v>
      </c>
      <c r="H3">
        <v>517.6</v>
      </c>
    </row>
    <row r="4" spans="1:12" x14ac:dyDescent="0.2">
      <c r="A4" t="s">
        <v>37</v>
      </c>
      <c r="B4" s="3">
        <v>44953</v>
      </c>
      <c r="C4">
        <v>4</v>
      </c>
      <c r="D4">
        <v>1988.5</v>
      </c>
      <c r="E4">
        <v>1899.4</v>
      </c>
      <c r="F4">
        <f t="shared" ref="F4:F17" si="0">D4-E4</f>
        <v>89.099999999999909</v>
      </c>
      <c r="G4">
        <f t="shared" ref="G4:G17" si="1">F4/D4</f>
        <v>4.4807643952728141E-2</v>
      </c>
      <c r="H4">
        <v>491.8</v>
      </c>
    </row>
    <row r="5" spans="1:12" x14ac:dyDescent="0.2">
      <c r="A5" t="s">
        <v>38</v>
      </c>
      <c r="B5" s="3">
        <v>44953</v>
      </c>
      <c r="C5">
        <v>4</v>
      </c>
      <c r="D5">
        <v>2184.4</v>
      </c>
      <c r="E5">
        <v>2096.6</v>
      </c>
      <c r="F5">
        <f t="shared" si="0"/>
        <v>87.800000000000182</v>
      </c>
      <c r="G5">
        <f t="shared" si="1"/>
        <v>4.0194103644021324E-2</v>
      </c>
      <c r="H5">
        <v>535.70000000000005</v>
      </c>
      <c r="J5" t="s">
        <v>36</v>
      </c>
      <c r="K5">
        <f t="shared" ref="K5:L9" si="2">AVERAGE(F3,F8,F13)</f>
        <v>70.066666666666677</v>
      </c>
      <c r="L5">
        <f t="shared" si="2"/>
        <v>3.3743517770294919E-2</v>
      </c>
    </row>
    <row r="6" spans="1:12" x14ac:dyDescent="0.2">
      <c r="A6" t="s">
        <v>39</v>
      </c>
      <c r="B6" s="3">
        <v>44953</v>
      </c>
      <c r="C6">
        <v>4</v>
      </c>
      <c r="D6">
        <v>2474.6999999999998</v>
      </c>
      <c r="E6">
        <v>2430.8000000000002</v>
      </c>
      <c r="F6">
        <f t="shared" si="0"/>
        <v>43.899999999999636</v>
      </c>
      <c r="G6">
        <f t="shared" si="1"/>
        <v>1.7739523982704827E-2</v>
      </c>
      <c r="H6">
        <v>603.29999999999995</v>
      </c>
      <c r="J6" t="s">
        <v>37</v>
      </c>
      <c r="K6">
        <f t="shared" si="2"/>
        <v>66.299999999999883</v>
      </c>
      <c r="L6">
        <f t="shared" si="2"/>
        <v>3.3265738865316447E-2</v>
      </c>
    </row>
    <row r="7" spans="1:12" x14ac:dyDescent="0.2">
      <c r="A7" t="s">
        <v>40</v>
      </c>
      <c r="B7" s="3">
        <v>44953</v>
      </c>
      <c r="C7">
        <v>4</v>
      </c>
      <c r="D7">
        <v>2095.5</v>
      </c>
      <c r="E7">
        <v>2020.7</v>
      </c>
      <c r="F7">
        <f t="shared" si="0"/>
        <v>74.799999999999955</v>
      </c>
      <c r="G7">
        <f t="shared" si="1"/>
        <v>3.5695538057742761E-2</v>
      </c>
      <c r="H7">
        <v>504.3</v>
      </c>
      <c r="J7" t="s">
        <v>38</v>
      </c>
      <c r="K7">
        <f t="shared" si="2"/>
        <v>71.400000000000091</v>
      </c>
      <c r="L7">
        <f t="shared" si="2"/>
        <v>3.2542638334662213E-2</v>
      </c>
    </row>
    <row r="8" spans="1:12" x14ac:dyDescent="0.2">
      <c r="A8" t="s">
        <v>36</v>
      </c>
      <c r="B8" s="1">
        <v>44954</v>
      </c>
      <c r="C8">
        <v>4</v>
      </c>
      <c r="D8">
        <v>2058.9</v>
      </c>
      <c r="E8">
        <v>1985.7</v>
      </c>
      <c r="F8">
        <f t="shared" si="0"/>
        <v>73.200000000000045</v>
      </c>
      <c r="G8">
        <f t="shared" si="1"/>
        <v>3.5552965175579217E-2</v>
      </c>
      <c r="H8">
        <v>513.29999999999995</v>
      </c>
      <c r="J8" t="s">
        <v>43</v>
      </c>
      <c r="K8">
        <f t="shared" si="2"/>
        <v>51.366666666666639</v>
      </c>
      <c r="L8">
        <f t="shared" si="2"/>
        <v>2.3270573723910934E-2</v>
      </c>
    </row>
    <row r="9" spans="1:12" x14ac:dyDescent="0.2">
      <c r="A9" t="s">
        <v>37</v>
      </c>
      <c r="B9" s="1">
        <v>44954</v>
      </c>
      <c r="C9">
        <v>4</v>
      </c>
      <c r="D9">
        <v>2309.1999999999998</v>
      </c>
      <c r="E9">
        <v>2269.4</v>
      </c>
      <c r="F9">
        <f t="shared" si="0"/>
        <v>39.799999999999727</v>
      </c>
      <c r="G9">
        <f t="shared" si="1"/>
        <v>1.7235406201281712E-2</v>
      </c>
      <c r="H9">
        <v>567.1</v>
      </c>
      <c r="J9" t="s">
        <v>44</v>
      </c>
      <c r="K9">
        <f t="shared" si="2"/>
        <v>61.033333333333225</v>
      </c>
      <c r="L9">
        <f t="shared" si="2"/>
        <v>3.1521727523030035E-2</v>
      </c>
    </row>
    <row r="10" spans="1:12" x14ac:dyDescent="0.2">
      <c r="A10" t="s">
        <v>38</v>
      </c>
      <c r="B10" s="1">
        <v>44954</v>
      </c>
      <c r="C10">
        <v>4</v>
      </c>
      <c r="D10">
        <v>2204.1999999999998</v>
      </c>
      <c r="E10">
        <v>2121.6</v>
      </c>
      <c r="F10">
        <f t="shared" si="0"/>
        <v>82.599999999999909</v>
      </c>
      <c r="G10">
        <f t="shared" si="1"/>
        <v>3.7473913437981995E-2</v>
      </c>
      <c r="H10">
        <v>543.5</v>
      </c>
    </row>
    <row r="11" spans="1:12" x14ac:dyDescent="0.2">
      <c r="A11" t="s">
        <v>39</v>
      </c>
      <c r="B11" s="1">
        <v>44954</v>
      </c>
      <c r="C11">
        <v>4</v>
      </c>
      <c r="D11">
        <v>2100.8000000000002</v>
      </c>
      <c r="E11">
        <v>2060.3000000000002</v>
      </c>
      <c r="F11">
        <f t="shared" si="0"/>
        <v>40.5</v>
      </c>
      <c r="G11">
        <f t="shared" si="1"/>
        <v>1.9278370144706777E-2</v>
      </c>
      <c r="H11">
        <v>519.9</v>
      </c>
    </row>
    <row r="12" spans="1:12" x14ac:dyDescent="0.2">
      <c r="A12" t="s">
        <v>40</v>
      </c>
      <c r="B12" s="1">
        <v>44954</v>
      </c>
      <c r="C12">
        <v>4</v>
      </c>
      <c r="D12">
        <v>1845.8</v>
      </c>
      <c r="E12">
        <v>1771.9</v>
      </c>
      <c r="F12">
        <f t="shared" si="0"/>
        <v>73.899999999999864</v>
      </c>
      <c r="G12">
        <f t="shared" si="1"/>
        <v>4.0036840394408857E-2</v>
      </c>
      <c r="H12">
        <v>457.9</v>
      </c>
    </row>
    <row r="13" spans="1:12" x14ac:dyDescent="0.2">
      <c r="A13" t="s">
        <v>36</v>
      </c>
      <c r="B13" s="1">
        <v>44955</v>
      </c>
      <c r="C13">
        <v>4</v>
      </c>
      <c r="D13">
        <v>2100.4</v>
      </c>
      <c r="E13">
        <v>2032.9</v>
      </c>
      <c r="F13">
        <f t="shared" si="0"/>
        <v>67.5</v>
      </c>
      <c r="G13">
        <f t="shared" si="1"/>
        <v>3.2136735859836223E-2</v>
      </c>
      <c r="H13">
        <v>531.1</v>
      </c>
    </row>
    <row r="14" spans="1:12" x14ac:dyDescent="0.2">
      <c r="A14" t="s">
        <v>37</v>
      </c>
      <c r="B14" s="1">
        <v>44955</v>
      </c>
      <c r="C14">
        <v>4</v>
      </c>
      <c r="D14">
        <v>1854.1</v>
      </c>
      <c r="E14">
        <v>1784.1</v>
      </c>
      <c r="F14">
        <f t="shared" si="0"/>
        <v>70</v>
      </c>
      <c r="G14">
        <f t="shared" si="1"/>
        <v>3.7754166441939491E-2</v>
      </c>
      <c r="H14">
        <v>458.3</v>
      </c>
    </row>
    <row r="15" spans="1:12" x14ac:dyDescent="0.2">
      <c r="A15" t="s">
        <v>38</v>
      </c>
      <c r="B15" s="1">
        <v>44955</v>
      </c>
      <c r="C15">
        <v>4</v>
      </c>
      <c r="D15">
        <v>2194.4</v>
      </c>
      <c r="E15">
        <v>2150.6</v>
      </c>
      <c r="F15">
        <f t="shared" si="0"/>
        <v>43.800000000000182</v>
      </c>
      <c r="G15">
        <f t="shared" si="1"/>
        <v>1.9959897921983313E-2</v>
      </c>
      <c r="H15">
        <v>539.6</v>
      </c>
    </row>
    <row r="16" spans="1:12" x14ac:dyDescent="0.2">
      <c r="A16" t="s">
        <v>39</v>
      </c>
      <c r="B16" s="1">
        <v>44955</v>
      </c>
      <c r="C16">
        <v>4</v>
      </c>
      <c r="D16">
        <v>2125.4</v>
      </c>
      <c r="E16">
        <v>2055.6999999999998</v>
      </c>
      <c r="F16">
        <f t="shared" si="0"/>
        <v>69.700000000000273</v>
      </c>
      <c r="G16">
        <f t="shared" si="1"/>
        <v>3.2793827044321197E-2</v>
      </c>
      <c r="H16">
        <v>517.5</v>
      </c>
    </row>
    <row r="17" spans="1:12" x14ac:dyDescent="0.2">
      <c r="A17" t="s">
        <v>40</v>
      </c>
      <c r="B17" s="1">
        <v>44955</v>
      </c>
      <c r="C17">
        <v>4</v>
      </c>
      <c r="D17">
        <v>1826.6</v>
      </c>
      <c r="E17">
        <v>1792.2</v>
      </c>
      <c r="F17">
        <f t="shared" si="0"/>
        <v>34.399999999999864</v>
      </c>
      <c r="G17">
        <f t="shared" si="1"/>
        <v>1.8832804116938502E-2</v>
      </c>
      <c r="H17">
        <v>448.4</v>
      </c>
    </row>
    <row r="18" spans="1:12" x14ac:dyDescent="0.2">
      <c r="F18">
        <f>AVERAGE(F3:F17)</f>
        <v>64.033333333333303</v>
      </c>
      <c r="G18">
        <f>AVERAGE(G3:G17)</f>
        <v>3.086883924344291E-2</v>
      </c>
    </row>
    <row r="20" spans="1:12" x14ac:dyDescent="0.2">
      <c r="A20" t="s">
        <v>36</v>
      </c>
      <c r="B20" s="1">
        <v>44960</v>
      </c>
      <c r="C20">
        <v>5</v>
      </c>
      <c r="D20">
        <v>2632.3</v>
      </c>
      <c r="E20">
        <v>2558.8000000000002</v>
      </c>
      <c r="F20">
        <f>D20-E20</f>
        <v>73.5</v>
      </c>
      <c r="G20">
        <f>F20/D20</f>
        <v>2.7922349276298292E-2</v>
      </c>
      <c r="H20">
        <v>660.1</v>
      </c>
    </row>
    <row r="21" spans="1:12" x14ac:dyDescent="0.2">
      <c r="A21" t="s">
        <v>38</v>
      </c>
      <c r="B21" s="1">
        <v>44960</v>
      </c>
      <c r="C21">
        <v>5</v>
      </c>
      <c r="D21">
        <v>2653.2</v>
      </c>
      <c r="E21">
        <v>2566</v>
      </c>
      <c r="F21">
        <f t="shared" ref="F21:F30" si="3">D21-E21</f>
        <v>87.199999999999818</v>
      </c>
      <c r="G21">
        <f>F21/D21</f>
        <v>3.2865973164480561E-2</v>
      </c>
      <c r="H21">
        <v>688.8</v>
      </c>
      <c r="J21" t="s">
        <v>36</v>
      </c>
      <c r="K21">
        <f>AVERAGE(F20,F23)</f>
        <v>98.149999999999864</v>
      </c>
      <c r="L21">
        <f>AVERAGE(G20,G23)</f>
        <v>3.3473679802289318E-2</v>
      </c>
    </row>
    <row r="22" spans="1:12" x14ac:dyDescent="0.2">
      <c r="A22" t="s">
        <v>40</v>
      </c>
      <c r="B22" s="1">
        <v>44960</v>
      </c>
      <c r="C22">
        <v>5</v>
      </c>
      <c r="D22">
        <v>2704.2</v>
      </c>
      <c r="E22">
        <v>2624.4</v>
      </c>
      <c r="F22">
        <f t="shared" si="3"/>
        <v>79.799999999999727</v>
      </c>
      <c r="G22">
        <f t="shared" ref="G22:G30" si="4">F22/D22</f>
        <v>2.9509651652984147E-2</v>
      </c>
      <c r="H22">
        <v>716.7</v>
      </c>
      <c r="J22" t="s">
        <v>37</v>
      </c>
      <c r="K22">
        <f>AVERAGE(F24,F28)</f>
        <v>110.54999999999995</v>
      </c>
      <c r="L22">
        <f>AVERAGE(G24,G28)</f>
        <v>4.106766305046862E-2</v>
      </c>
    </row>
    <row r="23" spans="1:12" x14ac:dyDescent="0.2">
      <c r="A23" t="s">
        <v>36</v>
      </c>
      <c r="B23" s="1">
        <v>44962</v>
      </c>
      <c r="C23">
        <v>5</v>
      </c>
      <c r="D23">
        <v>3146.7</v>
      </c>
      <c r="E23">
        <v>3023.9</v>
      </c>
      <c r="F23">
        <f t="shared" si="3"/>
        <v>122.79999999999973</v>
      </c>
      <c r="G23">
        <f t="shared" si="4"/>
        <v>3.9025010328280339E-2</v>
      </c>
      <c r="H23">
        <v>795.3</v>
      </c>
      <c r="J23" t="s">
        <v>38</v>
      </c>
      <c r="K23">
        <f>AVERAGE(F21,F25)</f>
        <v>98.799999999999955</v>
      </c>
      <c r="L23">
        <f>AVERAGE(G21,G25)</f>
        <v>3.4809097637867978E-2</v>
      </c>
    </row>
    <row r="24" spans="1:12" x14ac:dyDescent="0.2">
      <c r="A24" t="s">
        <v>37</v>
      </c>
      <c r="B24" s="1">
        <v>44962</v>
      </c>
      <c r="C24">
        <v>5</v>
      </c>
      <c r="D24">
        <v>2695.5</v>
      </c>
      <c r="E24">
        <v>2594.9</v>
      </c>
      <c r="F24">
        <f t="shared" si="3"/>
        <v>100.59999999999991</v>
      </c>
      <c r="G24">
        <f t="shared" si="4"/>
        <v>3.7321461695418258E-2</v>
      </c>
      <c r="H24">
        <v>669.1</v>
      </c>
      <c r="J24" t="s">
        <v>43</v>
      </c>
      <c r="K24">
        <f>AVERAGE(F26,F29)</f>
        <v>105.5</v>
      </c>
      <c r="L24">
        <f>AVERAGE(G26,G29)</f>
        <v>3.6434605639774208E-2</v>
      </c>
    </row>
    <row r="25" spans="1:12" x14ac:dyDescent="0.2">
      <c r="A25" t="s">
        <v>38</v>
      </c>
      <c r="B25" s="1">
        <v>44962</v>
      </c>
      <c r="C25">
        <v>5</v>
      </c>
      <c r="D25">
        <v>3003.9</v>
      </c>
      <c r="E25">
        <v>2893.5</v>
      </c>
      <c r="F25">
        <f t="shared" si="3"/>
        <v>110.40000000000009</v>
      </c>
      <c r="G25">
        <f t="shared" si="4"/>
        <v>3.6752222111255395E-2</v>
      </c>
      <c r="H25">
        <v>747.3</v>
      </c>
      <c r="J25" t="s">
        <v>44</v>
      </c>
      <c r="K25">
        <f>AVERAGE(F22,F27,F30)</f>
        <v>91.133333333333212</v>
      </c>
      <c r="L25">
        <f>AVERAGE(G22,G27,G30)</f>
        <v>3.367162826869121E-2</v>
      </c>
    </row>
    <row r="26" spans="1:12" x14ac:dyDescent="0.2">
      <c r="A26" t="s">
        <v>39</v>
      </c>
      <c r="B26" s="1">
        <v>44962</v>
      </c>
      <c r="C26">
        <v>5</v>
      </c>
      <c r="D26">
        <v>3110.3</v>
      </c>
      <c r="E26">
        <v>3015.1</v>
      </c>
      <c r="F26">
        <f t="shared" si="3"/>
        <v>95.200000000000273</v>
      </c>
      <c r="G26">
        <f t="shared" si="4"/>
        <v>3.0607979937626682E-2</v>
      </c>
      <c r="H26">
        <v>786.3</v>
      </c>
    </row>
    <row r="27" spans="1:12" x14ac:dyDescent="0.2">
      <c r="A27" t="s">
        <v>40</v>
      </c>
      <c r="B27" s="1">
        <v>44962</v>
      </c>
      <c r="C27">
        <v>5</v>
      </c>
      <c r="D27">
        <v>2666.7</v>
      </c>
      <c r="E27">
        <v>2577.6999999999998</v>
      </c>
      <c r="F27">
        <f t="shared" si="3"/>
        <v>89</v>
      </c>
      <c r="G27">
        <f t="shared" si="4"/>
        <v>3.3374582817714778E-2</v>
      </c>
      <c r="H27">
        <v>682.8</v>
      </c>
    </row>
    <row r="28" spans="1:12" x14ac:dyDescent="0.2">
      <c r="A28" t="s">
        <v>37</v>
      </c>
      <c r="B28" s="1">
        <v>44963</v>
      </c>
      <c r="C28">
        <v>5</v>
      </c>
      <c r="D28">
        <v>2688.9</v>
      </c>
      <c r="E28">
        <v>2568.4</v>
      </c>
      <c r="F28">
        <f t="shared" si="3"/>
        <v>120.5</v>
      </c>
      <c r="G28">
        <f t="shared" si="4"/>
        <v>4.4813864405518981E-2</v>
      </c>
      <c r="H28">
        <v>723.8</v>
      </c>
    </row>
    <row r="29" spans="1:12" x14ac:dyDescent="0.2">
      <c r="A29" t="s">
        <v>39</v>
      </c>
      <c r="B29" s="1">
        <v>44963</v>
      </c>
      <c r="C29">
        <v>5</v>
      </c>
      <c r="D29">
        <v>2740.1</v>
      </c>
      <c r="E29">
        <v>2624.3</v>
      </c>
      <c r="F29">
        <f t="shared" si="3"/>
        <v>115.79999999999973</v>
      </c>
      <c r="G29">
        <f t="shared" si="4"/>
        <v>4.226123134192173E-2</v>
      </c>
      <c r="H29">
        <v>749</v>
      </c>
    </row>
    <row r="30" spans="1:12" x14ac:dyDescent="0.2">
      <c r="A30" t="s">
        <v>40</v>
      </c>
      <c r="B30" s="1">
        <v>44963</v>
      </c>
      <c r="C30">
        <v>5</v>
      </c>
      <c r="D30">
        <v>2743.2</v>
      </c>
      <c r="E30">
        <v>2638.6</v>
      </c>
      <c r="F30">
        <f t="shared" si="3"/>
        <v>104.59999999999991</v>
      </c>
      <c r="G30">
        <f t="shared" si="4"/>
        <v>3.8130650335374716E-2</v>
      </c>
      <c r="H30">
        <v>742.2</v>
      </c>
    </row>
    <row r="31" spans="1:12" x14ac:dyDescent="0.2">
      <c r="F31">
        <f>AVERAGE(F20:F30)</f>
        <v>99.945454545454467</v>
      </c>
      <c r="G31">
        <f>AVERAGE(G20:G30)</f>
        <v>3.5689543369715811E-2</v>
      </c>
    </row>
    <row r="34" spans="1:5" x14ac:dyDescent="0.2">
      <c r="A34" s="4" t="s">
        <v>46</v>
      </c>
    </row>
    <row r="36" spans="1:5" s="5" customFormat="1" ht="34" x14ac:dyDescent="0.2">
      <c r="A36" s="5" t="s">
        <v>30</v>
      </c>
      <c r="B36" s="5" t="s">
        <v>32</v>
      </c>
      <c r="C36" s="5" t="s">
        <v>47</v>
      </c>
      <c r="D36" s="5" t="s">
        <v>48</v>
      </c>
    </row>
    <row r="37" spans="1:5" x14ac:dyDescent="0.2">
      <c r="A37" t="s">
        <v>36</v>
      </c>
      <c r="B37">
        <v>4</v>
      </c>
      <c r="C37">
        <f>AVERAGE('Raw Data'!F2:F16)</f>
        <v>76.246666666666684</v>
      </c>
      <c r="D37">
        <f>AVERAGE('Raw Data'!I2:I16)</f>
        <v>300.86000000000007</v>
      </c>
      <c r="E37">
        <f>STDEV('Raw Data'!I2:I16)</f>
        <v>64.798090800798533</v>
      </c>
    </row>
    <row r="38" spans="1:5" x14ac:dyDescent="0.2">
      <c r="A38" t="s">
        <v>37</v>
      </c>
      <c r="B38">
        <v>4</v>
      </c>
      <c r="C38">
        <f>AVERAGE('Raw Data'!F64:F65,'Raw Data'!F67:F78)</f>
        <v>60.942857142857143</v>
      </c>
      <c r="D38">
        <f>AVERAGE('Raw Data'!I64:I65,'Raw Data'!I67:I78)</f>
        <v>242.32857142857145</v>
      </c>
    </row>
    <row r="39" spans="1:5" x14ac:dyDescent="0.2">
      <c r="A39" t="s">
        <v>38</v>
      </c>
      <c r="B39">
        <v>4</v>
      </c>
      <c r="C39">
        <f>AVERAGE('Raw Data'!F124:F138)</f>
        <v>90.579999999999984</v>
      </c>
      <c r="D39">
        <f>AVERAGE('Raw Data'!I124:I138)</f>
        <v>332.35333333333341</v>
      </c>
      <c r="E39">
        <f>STDEV('Raw Data'!I124:I138)</f>
        <v>91.749961982605086</v>
      </c>
    </row>
    <row r="40" spans="1:5" x14ac:dyDescent="0.2">
      <c r="A40" t="s">
        <v>39</v>
      </c>
      <c r="B40">
        <v>4</v>
      </c>
      <c r="C40">
        <f>AVERAGE('Raw Data'!F179:F193)</f>
        <v>59.686666666666675</v>
      </c>
      <c r="D40">
        <f>AVERAGE('Raw Data'!I179:I193)</f>
        <v>237.61333333333332</v>
      </c>
    </row>
    <row r="41" spans="1:5" x14ac:dyDescent="0.2">
      <c r="A41" t="s">
        <v>40</v>
      </c>
      <c r="B41">
        <v>4</v>
      </c>
      <c r="C41">
        <f>AVERAGE('Raw Data'!F236:F250)</f>
        <v>68.146666666666675</v>
      </c>
      <c r="D41">
        <f>AVERAGE('Raw Data'!I236:I250)</f>
        <v>255.28000000000006</v>
      </c>
    </row>
    <row r="43" spans="1:5" x14ac:dyDescent="0.2">
      <c r="A43" t="s">
        <v>36</v>
      </c>
      <c r="B43">
        <v>5</v>
      </c>
      <c r="C43">
        <f>AVERAGE('Raw Data'!N3:N58)</f>
        <v>460.31333333333333</v>
      </c>
      <c r="D43">
        <f>AVERAGE('Raw Data'!Q3:Q58)</f>
        <v>1260.1399999999999</v>
      </c>
      <c r="E43">
        <f>STDEV('Raw Data'!Q3:Q58)</f>
        <v>300.3974005974664</v>
      </c>
    </row>
    <row r="44" spans="1:5" x14ac:dyDescent="0.2">
      <c r="A44" t="s">
        <v>37</v>
      </c>
      <c r="B44">
        <v>5</v>
      </c>
      <c r="C44">
        <f>AVERAGE('Raw Data'!N65:N115)</f>
        <v>266.52000000000004</v>
      </c>
      <c r="D44">
        <f>AVERAGE('Raw Data'!Q65:Q115)</f>
        <v>772.04000000000019</v>
      </c>
    </row>
    <row r="45" spans="1:5" x14ac:dyDescent="0.2">
      <c r="A45" t="s">
        <v>38</v>
      </c>
      <c r="B45">
        <v>5</v>
      </c>
      <c r="C45">
        <f>AVERAGE('Raw Data'!N125:N166)</f>
        <v>532.45999999999992</v>
      </c>
      <c r="D45">
        <f>AVERAGE('Raw Data'!Q125:Q166)</f>
        <v>1478.1142857142859</v>
      </c>
      <c r="E45">
        <f>STDEV('Raw Data'!Q125:Q166)</f>
        <v>315.0012890257936</v>
      </c>
    </row>
    <row r="46" spans="1:5" x14ac:dyDescent="0.2">
      <c r="A46" t="s">
        <v>39</v>
      </c>
      <c r="B46">
        <v>5</v>
      </c>
      <c r="C46">
        <f>AVERAGE('Raw Data'!N179:N222)</f>
        <v>284.66666666666669</v>
      </c>
      <c r="D46">
        <f>AVERAGE('Raw Data'!Q179:Q222)</f>
        <v>787.64</v>
      </c>
    </row>
    <row r="47" spans="1:5" x14ac:dyDescent="0.2">
      <c r="A47" t="s">
        <v>40</v>
      </c>
      <c r="B47">
        <v>5</v>
      </c>
      <c r="C47">
        <f>AVERAGE('Raw Data'!N236:N282)</f>
        <v>302.52666666666664</v>
      </c>
      <c r="D47">
        <f>AVERAGE('Raw Data'!Q236:Q282)</f>
        <v>854.79333333333318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8958-FD4D-E94C-A63F-5343D0237FD2}">
  <dimension ref="A1:L115"/>
  <sheetViews>
    <sheetView workbookViewId="0">
      <selection activeCell="D16" sqref="D16"/>
    </sheetView>
  </sheetViews>
  <sheetFormatPr baseColWidth="10" defaultRowHeight="16" x14ac:dyDescent="0.2"/>
  <sheetData>
    <row r="1" spans="1:6" x14ac:dyDescent="0.2">
      <c r="A1" t="s">
        <v>84</v>
      </c>
      <c r="B1" t="s">
        <v>83</v>
      </c>
      <c r="C1" t="s">
        <v>108</v>
      </c>
      <c r="D1" t="s">
        <v>107</v>
      </c>
      <c r="E1" t="s">
        <v>109</v>
      </c>
      <c r="F1" t="s">
        <v>110</v>
      </c>
    </row>
    <row r="2" spans="1:6" x14ac:dyDescent="0.2">
      <c r="A2">
        <v>101</v>
      </c>
      <c r="B2" t="s">
        <v>19</v>
      </c>
      <c r="C2">
        <v>79.299999999999983</v>
      </c>
      <c r="D2">
        <v>345.20000000000027</v>
      </c>
    </row>
    <row r="3" spans="1:6" x14ac:dyDescent="0.2">
      <c r="A3">
        <v>102</v>
      </c>
      <c r="B3" t="s">
        <v>19</v>
      </c>
      <c r="C3">
        <v>81.099999999999966</v>
      </c>
      <c r="D3">
        <v>309.19999999999982</v>
      </c>
      <c r="E3">
        <v>400.70000000000005</v>
      </c>
      <c r="F3">
        <v>1115.1000000000001</v>
      </c>
    </row>
    <row r="4" spans="1:6" x14ac:dyDescent="0.2">
      <c r="A4">
        <v>103</v>
      </c>
      <c r="B4" t="s">
        <v>19</v>
      </c>
      <c r="C4">
        <v>63.199999999999989</v>
      </c>
      <c r="D4">
        <v>236</v>
      </c>
    </row>
    <row r="5" spans="1:6" x14ac:dyDescent="0.2">
      <c r="A5">
        <v>104</v>
      </c>
      <c r="B5" t="s">
        <v>19</v>
      </c>
      <c r="C5">
        <v>88</v>
      </c>
      <c r="D5">
        <v>320.5</v>
      </c>
      <c r="E5">
        <v>463</v>
      </c>
      <c r="F5">
        <v>1151.0999999999999</v>
      </c>
    </row>
    <row r="6" spans="1:6" x14ac:dyDescent="0.2">
      <c r="A6">
        <v>105</v>
      </c>
      <c r="B6" t="s">
        <v>19</v>
      </c>
      <c r="C6">
        <v>97.800000000000011</v>
      </c>
      <c r="D6">
        <v>312.40000000000009</v>
      </c>
    </row>
    <row r="7" spans="1:6" x14ac:dyDescent="0.2">
      <c r="A7">
        <v>106</v>
      </c>
      <c r="B7" t="s">
        <v>19</v>
      </c>
      <c r="C7">
        <v>68.800000000000011</v>
      </c>
      <c r="D7">
        <v>289.40000000000009</v>
      </c>
    </row>
    <row r="8" spans="1:6" x14ac:dyDescent="0.2">
      <c r="A8">
        <v>107</v>
      </c>
      <c r="B8" t="s">
        <v>19</v>
      </c>
      <c r="C8">
        <v>70</v>
      </c>
      <c r="D8">
        <v>275.00000000000023</v>
      </c>
      <c r="E8">
        <v>333</v>
      </c>
      <c r="F8">
        <v>952.90000000000009</v>
      </c>
    </row>
    <row r="9" spans="1:6" x14ac:dyDescent="0.2">
      <c r="A9">
        <v>108</v>
      </c>
      <c r="B9" t="s">
        <v>19</v>
      </c>
      <c r="C9">
        <v>68.700000000000017</v>
      </c>
      <c r="D9">
        <v>291.40000000000009</v>
      </c>
    </row>
    <row r="10" spans="1:6" x14ac:dyDescent="0.2">
      <c r="A10">
        <v>109</v>
      </c>
      <c r="B10" t="s">
        <v>19</v>
      </c>
      <c r="C10">
        <v>65.599999999999994</v>
      </c>
      <c r="D10">
        <v>263.40000000000009</v>
      </c>
      <c r="E10">
        <v>418.79999999999995</v>
      </c>
      <c r="F10">
        <v>1065.1000000000001</v>
      </c>
    </row>
    <row r="11" spans="1:6" x14ac:dyDescent="0.2">
      <c r="A11">
        <v>110</v>
      </c>
      <c r="B11" t="s">
        <v>19</v>
      </c>
      <c r="C11">
        <v>78.199999999999989</v>
      </c>
      <c r="D11">
        <v>322.19999999999982</v>
      </c>
      <c r="E11">
        <v>483.29999999999995</v>
      </c>
      <c r="F11">
        <v>1279.8</v>
      </c>
    </row>
    <row r="12" spans="1:6" x14ac:dyDescent="0.2">
      <c r="A12">
        <v>111</v>
      </c>
      <c r="B12" t="s">
        <v>19</v>
      </c>
      <c r="C12">
        <v>84.399999999999977</v>
      </c>
      <c r="D12">
        <v>328.30000000000018</v>
      </c>
      <c r="E12">
        <v>485.10000000000014</v>
      </c>
      <c r="F12">
        <v>1458.1</v>
      </c>
    </row>
    <row r="13" spans="1:6" x14ac:dyDescent="0.2">
      <c r="A13">
        <v>112</v>
      </c>
      <c r="B13" t="s">
        <v>19</v>
      </c>
      <c r="C13">
        <v>105.60000000000002</v>
      </c>
      <c r="D13">
        <v>344.79999999999995</v>
      </c>
    </row>
    <row r="14" spans="1:6" x14ac:dyDescent="0.2">
      <c r="A14">
        <v>113</v>
      </c>
      <c r="B14" t="s">
        <v>19</v>
      </c>
      <c r="C14">
        <v>83.100000000000023</v>
      </c>
      <c r="D14">
        <v>339.19999999999982</v>
      </c>
    </row>
    <row r="15" spans="1:6" x14ac:dyDescent="0.2">
      <c r="A15">
        <v>114</v>
      </c>
      <c r="B15" t="s">
        <v>19</v>
      </c>
      <c r="C15">
        <v>7.4000000000000057</v>
      </c>
      <c r="D15">
        <v>121.40000000000009</v>
      </c>
    </row>
    <row r="16" spans="1:6" x14ac:dyDescent="0.2">
      <c r="A16">
        <v>115</v>
      </c>
      <c r="B16" t="s">
        <v>19</v>
      </c>
      <c r="C16">
        <v>102.5</v>
      </c>
      <c r="D16">
        <v>414.5</v>
      </c>
    </row>
    <row r="17" spans="1:6" x14ac:dyDescent="0.2">
      <c r="A17">
        <v>119</v>
      </c>
      <c r="B17" t="s">
        <v>19</v>
      </c>
      <c r="E17">
        <v>523.20000000000005</v>
      </c>
      <c r="F17">
        <v>1234.8999999999999</v>
      </c>
    </row>
    <row r="18" spans="1:6" x14ac:dyDescent="0.2">
      <c r="A18">
        <v>120</v>
      </c>
      <c r="B18" t="s">
        <v>19</v>
      </c>
      <c r="E18">
        <v>392.59999999999991</v>
      </c>
      <c r="F18">
        <v>1124.2</v>
      </c>
    </row>
    <row r="19" spans="1:6" x14ac:dyDescent="0.2">
      <c r="A19">
        <v>130</v>
      </c>
      <c r="B19" t="s">
        <v>19</v>
      </c>
      <c r="E19">
        <v>284.70000000000005</v>
      </c>
      <c r="F19">
        <v>827.40000000000009</v>
      </c>
    </row>
    <row r="20" spans="1:6" x14ac:dyDescent="0.2">
      <c r="A20">
        <v>133</v>
      </c>
      <c r="B20" t="s">
        <v>19</v>
      </c>
      <c r="E20">
        <v>461</v>
      </c>
      <c r="F20">
        <v>1454.3999999999999</v>
      </c>
    </row>
    <row r="21" spans="1:6" x14ac:dyDescent="0.2">
      <c r="A21">
        <v>134</v>
      </c>
      <c r="B21" t="s">
        <v>19</v>
      </c>
      <c r="E21">
        <v>609</v>
      </c>
      <c r="F21">
        <v>1582.3</v>
      </c>
    </row>
    <row r="22" spans="1:6" x14ac:dyDescent="0.2">
      <c r="A22">
        <v>148</v>
      </c>
      <c r="B22" t="s">
        <v>19</v>
      </c>
      <c r="E22">
        <v>545.20000000000005</v>
      </c>
      <c r="F22">
        <v>1604.1999999999998</v>
      </c>
    </row>
    <row r="23" spans="1:6" x14ac:dyDescent="0.2">
      <c r="A23">
        <v>149</v>
      </c>
      <c r="B23" t="s">
        <v>19</v>
      </c>
      <c r="E23">
        <v>595.90000000000009</v>
      </c>
      <c r="F23">
        <v>1624.8000000000002</v>
      </c>
    </row>
    <row r="24" spans="1:6" x14ac:dyDescent="0.2">
      <c r="A24">
        <v>154</v>
      </c>
      <c r="B24" t="s">
        <v>19</v>
      </c>
      <c r="E24">
        <v>244.69999999999993</v>
      </c>
      <c r="F24">
        <v>737</v>
      </c>
    </row>
    <row r="25" spans="1:6" x14ac:dyDescent="0.2">
      <c r="A25">
        <v>156</v>
      </c>
      <c r="B25" t="s">
        <v>19</v>
      </c>
      <c r="E25">
        <v>664.5</v>
      </c>
      <c r="F25">
        <v>1690.7999999999997</v>
      </c>
    </row>
    <row r="26" spans="1:6" x14ac:dyDescent="0.2">
      <c r="A26">
        <v>201</v>
      </c>
      <c r="B26" t="s">
        <v>20</v>
      </c>
      <c r="C26">
        <v>65.600000000000009</v>
      </c>
      <c r="D26">
        <v>232.70000000000027</v>
      </c>
    </row>
    <row r="27" spans="1:6" x14ac:dyDescent="0.2">
      <c r="A27">
        <v>202</v>
      </c>
      <c r="B27" t="s">
        <v>20</v>
      </c>
      <c r="C27">
        <v>65.400000000000006</v>
      </c>
      <c r="D27">
        <v>288.70000000000005</v>
      </c>
      <c r="E27">
        <v>353.79999999999995</v>
      </c>
      <c r="F27">
        <v>1018.2000000000003</v>
      </c>
    </row>
    <row r="28" spans="1:6" x14ac:dyDescent="0.2">
      <c r="A28">
        <v>203</v>
      </c>
      <c r="B28" t="s">
        <v>20</v>
      </c>
      <c r="E28">
        <v>184.20000000000005</v>
      </c>
      <c r="F28">
        <v>636.90000000000009</v>
      </c>
    </row>
    <row r="29" spans="1:6" x14ac:dyDescent="0.2">
      <c r="A29">
        <v>204</v>
      </c>
      <c r="B29" t="s">
        <v>20</v>
      </c>
      <c r="C29">
        <v>40.800000000000011</v>
      </c>
      <c r="D29">
        <v>171.60000000000036</v>
      </c>
      <c r="E29">
        <v>230</v>
      </c>
      <c r="F29">
        <v>644.19999999999982</v>
      </c>
    </row>
    <row r="30" spans="1:6" x14ac:dyDescent="0.2">
      <c r="A30">
        <v>205</v>
      </c>
      <c r="B30" t="s">
        <v>20</v>
      </c>
      <c r="C30">
        <v>47.5</v>
      </c>
      <c r="D30">
        <v>171.60000000000014</v>
      </c>
      <c r="E30">
        <v>171.40000000000009</v>
      </c>
      <c r="F30">
        <v>638.29999999999973</v>
      </c>
    </row>
    <row r="31" spans="1:6" x14ac:dyDescent="0.2">
      <c r="A31">
        <v>206</v>
      </c>
      <c r="B31" t="s">
        <v>20</v>
      </c>
      <c r="C31">
        <v>42.299999999999983</v>
      </c>
      <c r="D31">
        <v>212.59999999999991</v>
      </c>
      <c r="E31">
        <v>293.20000000000005</v>
      </c>
      <c r="F31">
        <v>825.19999999999982</v>
      </c>
    </row>
    <row r="32" spans="1:6" x14ac:dyDescent="0.2">
      <c r="A32">
        <v>207</v>
      </c>
      <c r="B32" t="s">
        <v>20</v>
      </c>
      <c r="C32">
        <v>27.199999999999989</v>
      </c>
      <c r="D32">
        <v>133.5</v>
      </c>
    </row>
    <row r="33" spans="1:12" x14ac:dyDescent="0.2">
      <c r="A33">
        <v>208</v>
      </c>
      <c r="B33" t="s">
        <v>20</v>
      </c>
      <c r="C33">
        <v>43.8</v>
      </c>
      <c r="D33">
        <v>182.20000000000027</v>
      </c>
      <c r="E33">
        <v>231.79999999999995</v>
      </c>
      <c r="F33">
        <v>654.90000000000009</v>
      </c>
    </row>
    <row r="34" spans="1:12" x14ac:dyDescent="0.2">
      <c r="A34">
        <v>209</v>
      </c>
      <c r="B34" t="s">
        <v>20</v>
      </c>
      <c r="C34">
        <v>48</v>
      </c>
      <c r="D34">
        <v>217.59999999999991</v>
      </c>
    </row>
    <row r="35" spans="1:12" x14ac:dyDescent="0.2">
      <c r="A35">
        <v>210</v>
      </c>
      <c r="B35" t="s">
        <v>20</v>
      </c>
      <c r="C35">
        <v>78.399999999999991</v>
      </c>
      <c r="D35">
        <v>248.70000000000005</v>
      </c>
      <c r="E35">
        <v>228.99999999999989</v>
      </c>
      <c r="F35">
        <v>844.40000000000009</v>
      </c>
    </row>
    <row r="36" spans="1:12" x14ac:dyDescent="0.2">
      <c r="A36">
        <v>211</v>
      </c>
      <c r="B36" t="s">
        <v>20</v>
      </c>
      <c r="C36">
        <v>103.90000000000003</v>
      </c>
      <c r="D36">
        <v>356.39999999999986</v>
      </c>
      <c r="E36">
        <v>445.40000000000009</v>
      </c>
      <c r="F36">
        <v>1266</v>
      </c>
    </row>
    <row r="37" spans="1:12" x14ac:dyDescent="0.2">
      <c r="A37">
        <v>212</v>
      </c>
      <c r="B37" t="s">
        <v>20</v>
      </c>
      <c r="C37">
        <v>78.800000000000011</v>
      </c>
      <c r="D37">
        <v>322.09999999999991</v>
      </c>
    </row>
    <row r="38" spans="1:12" x14ac:dyDescent="0.2">
      <c r="A38">
        <v>213</v>
      </c>
      <c r="B38" t="s">
        <v>20</v>
      </c>
      <c r="C38">
        <v>85.600000000000023</v>
      </c>
      <c r="D38">
        <v>286.09999999999991</v>
      </c>
    </row>
    <row r="39" spans="1:12" x14ac:dyDescent="0.2">
      <c r="A39">
        <v>214</v>
      </c>
      <c r="B39" t="s">
        <v>20</v>
      </c>
      <c r="C39">
        <v>69.299999999999983</v>
      </c>
      <c r="D39">
        <v>266.29999999999995</v>
      </c>
      <c r="E39">
        <v>350.5</v>
      </c>
      <c r="F39">
        <v>914.09999999999991</v>
      </c>
    </row>
    <row r="40" spans="1:12" x14ac:dyDescent="0.2">
      <c r="A40">
        <v>215</v>
      </c>
      <c r="B40" t="s">
        <v>20</v>
      </c>
      <c r="C40">
        <v>56.599999999999994</v>
      </c>
      <c r="D40">
        <v>302.50000000000023</v>
      </c>
    </row>
    <row r="41" spans="1:12" x14ac:dyDescent="0.2">
      <c r="A41">
        <v>217</v>
      </c>
      <c r="B41" t="s">
        <v>20</v>
      </c>
      <c r="E41">
        <v>287.5</v>
      </c>
      <c r="F41">
        <v>655.80000000000018</v>
      </c>
    </row>
    <row r="42" spans="1:12" x14ac:dyDescent="0.2">
      <c r="A42">
        <v>219</v>
      </c>
      <c r="B42" t="s">
        <v>20</v>
      </c>
      <c r="E42">
        <v>268.70000000000005</v>
      </c>
      <c r="F42">
        <v>732.59999999999991</v>
      </c>
    </row>
    <row r="43" spans="1:12" x14ac:dyDescent="0.2">
      <c r="A43">
        <v>221</v>
      </c>
      <c r="B43" t="s">
        <v>20</v>
      </c>
      <c r="E43">
        <v>218.10000000000002</v>
      </c>
      <c r="F43">
        <v>571.30000000000018</v>
      </c>
    </row>
    <row r="44" spans="1:12" x14ac:dyDescent="0.2">
      <c r="A44">
        <v>236</v>
      </c>
      <c r="B44" t="s">
        <v>20</v>
      </c>
      <c r="E44">
        <v>310.00000000000011</v>
      </c>
      <c r="F44">
        <v>817.09999999999991</v>
      </c>
      <c r="L44" s="1"/>
    </row>
    <row r="45" spans="1:12" x14ac:dyDescent="0.2">
      <c r="A45">
        <v>251</v>
      </c>
      <c r="B45" t="s">
        <v>20</v>
      </c>
      <c r="E45">
        <v>175.8</v>
      </c>
      <c r="F45">
        <v>494.59999999999991</v>
      </c>
    </row>
    <row r="46" spans="1:12" x14ac:dyDescent="0.2">
      <c r="A46">
        <v>252</v>
      </c>
      <c r="B46" t="s">
        <v>20</v>
      </c>
      <c r="E46">
        <v>248.40000000000009</v>
      </c>
      <c r="F46">
        <v>866.99999999999977</v>
      </c>
    </row>
    <row r="47" spans="1:12" x14ac:dyDescent="0.2">
      <c r="A47">
        <v>301</v>
      </c>
      <c r="B47" t="s">
        <v>21</v>
      </c>
      <c r="C47">
        <v>93.1</v>
      </c>
      <c r="D47">
        <v>314.29999999999995</v>
      </c>
    </row>
    <row r="48" spans="1:12" x14ac:dyDescent="0.2">
      <c r="A48">
        <v>302</v>
      </c>
      <c r="B48" t="s">
        <v>21</v>
      </c>
      <c r="C48">
        <v>100.9</v>
      </c>
      <c r="D48">
        <v>342.90000000000009</v>
      </c>
      <c r="E48">
        <v>781.90000000000009</v>
      </c>
      <c r="F48">
        <v>1809.1</v>
      </c>
    </row>
    <row r="49" spans="1:12" x14ac:dyDescent="0.2">
      <c r="A49">
        <v>303</v>
      </c>
      <c r="B49" t="s">
        <v>21</v>
      </c>
      <c r="C49">
        <v>99.4</v>
      </c>
      <c r="D49">
        <v>322.09999999999991</v>
      </c>
    </row>
    <row r="50" spans="1:12" x14ac:dyDescent="0.2">
      <c r="A50">
        <v>304</v>
      </c>
      <c r="B50" t="s">
        <v>21</v>
      </c>
      <c r="C50">
        <v>48.199999999999989</v>
      </c>
      <c r="D50">
        <v>167.10000000000036</v>
      </c>
    </row>
    <row r="51" spans="1:12" x14ac:dyDescent="0.2">
      <c r="A51">
        <v>305</v>
      </c>
      <c r="B51" t="s">
        <v>21</v>
      </c>
      <c r="C51">
        <v>55.5</v>
      </c>
      <c r="D51">
        <v>233.90000000000009</v>
      </c>
      <c r="E51">
        <v>327.20000000000005</v>
      </c>
      <c r="F51">
        <v>1054</v>
      </c>
    </row>
    <row r="52" spans="1:12" x14ac:dyDescent="0.2">
      <c r="A52">
        <v>306</v>
      </c>
      <c r="B52" t="s">
        <v>21</v>
      </c>
      <c r="C52">
        <v>67</v>
      </c>
      <c r="D52">
        <v>259.59999999999991</v>
      </c>
    </row>
    <row r="53" spans="1:12" x14ac:dyDescent="0.2">
      <c r="A53">
        <v>307</v>
      </c>
      <c r="B53" t="s">
        <v>21</v>
      </c>
      <c r="C53">
        <v>75.700000000000017</v>
      </c>
      <c r="D53">
        <v>252.39999999999986</v>
      </c>
    </row>
    <row r="54" spans="1:12" x14ac:dyDescent="0.2">
      <c r="A54">
        <v>308</v>
      </c>
      <c r="B54" t="s">
        <v>21</v>
      </c>
      <c r="C54">
        <v>90.4</v>
      </c>
      <c r="D54">
        <v>326.39999999999986</v>
      </c>
    </row>
    <row r="55" spans="1:12" x14ac:dyDescent="0.2">
      <c r="A55">
        <v>309</v>
      </c>
      <c r="B55" t="s">
        <v>21</v>
      </c>
      <c r="C55">
        <v>116.4</v>
      </c>
      <c r="D55">
        <v>431.59999999999991</v>
      </c>
      <c r="E55">
        <v>680.40000000000009</v>
      </c>
      <c r="F55">
        <v>1972.8999999999999</v>
      </c>
    </row>
    <row r="56" spans="1:12" x14ac:dyDescent="0.2">
      <c r="A56">
        <v>310</v>
      </c>
      <c r="B56" t="s">
        <v>21</v>
      </c>
      <c r="C56">
        <v>106.10000000000002</v>
      </c>
      <c r="D56">
        <v>406.00000000000023</v>
      </c>
      <c r="E56">
        <v>569.29999999999995</v>
      </c>
      <c r="F56">
        <v>1533.5000000000002</v>
      </c>
    </row>
    <row r="57" spans="1:12" x14ac:dyDescent="0.2">
      <c r="A57">
        <v>311</v>
      </c>
      <c r="B57" t="s">
        <v>21</v>
      </c>
      <c r="C57">
        <v>69.800000000000011</v>
      </c>
      <c r="D57">
        <v>315.79999999999995</v>
      </c>
    </row>
    <row r="58" spans="1:12" x14ac:dyDescent="0.2">
      <c r="A58">
        <v>312</v>
      </c>
      <c r="B58" t="s">
        <v>21</v>
      </c>
      <c r="C58">
        <v>82.300000000000011</v>
      </c>
      <c r="D58">
        <v>391.79999999999995</v>
      </c>
      <c r="E58">
        <v>575</v>
      </c>
      <c r="F58">
        <v>1506.9</v>
      </c>
    </row>
    <row r="59" spans="1:12" x14ac:dyDescent="0.2">
      <c r="A59">
        <v>313</v>
      </c>
      <c r="B59" t="s">
        <v>21</v>
      </c>
      <c r="C59">
        <v>87.6</v>
      </c>
      <c r="D59">
        <v>330</v>
      </c>
      <c r="E59">
        <v>562.39999999999986</v>
      </c>
      <c r="F59">
        <v>1514.2000000000003</v>
      </c>
    </row>
    <row r="60" spans="1:12" x14ac:dyDescent="0.2">
      <c r="A60">
        <v>314</v>
      </c>
      <c r="B60" t="s">
        <v>21</v>
      </c>
      <c r="C60">
        <v>160.09999999999997</v>
      </c>
      <c r="D60">
        <v>554.80000000000018</v>
      </c>
      <c r="E60">
        <v>692</v>
      </c>
      <c r="F60">
        <v>1850.7</v>
      </c>
    </row>
    <row r="61" spans="1:12" x14ac:dyDescent="0.2">
      <c r="A61">
        <v>315</v>
      </c>
      <c r="B61" t="s">
        <v>21</v>
      </c>
      <c r="C61">
        <v>106.20000000000002</v>
      </c>
      <c r="D61">
        <v>336.60000000000014</v>
      </c>
    </row>
    <row r="62" spans="1:12" x14ac:dyDescent="0.2">
      <c r="A62">
        <v>316</v>
      </c>
      <c r="B62" t="s">
        <v>21</v>
      </c>
      <c r="E62">
        <v>606.69999999999982</v>
      </c>
      <c r="F62">
        <v>1540.2</v>
      </c>
    </row>
    <row r="63" spans="1:12" x14ac:dyDescent="0.2">
      <c r="A63">
        <v>317</v>
      </c>
      <c r="B63" t="s">
        <v>21</v>
      </c>
      <c r="E63">
        <v>469.29999999999995</v>
      </c>
      <c r="F63">
        <v>1374.9</v>
      </c>
    </row>
    <row r="64" spans="1:12" x14ac:dyDescent="0.2">
      <c r="A64">
        <v>324</v>
      </c>
      <c r="B64" t="s">
        <v>21</v>
      </c>
      <c r="E64">
        <v>327.39999999999998</v>
      </c>
      <c r="L64" s="1"/>
    </row>
    <row r="65" spans="1:6" x14ac:dyDescent="0.2">
      <c r="A65">
        <v>331</v>
      </c>
      <c r="B65" t="s">
        <v>21</v>
      </c>
      <c r="E65">
        <v>330.59999999999991</v>
      </c>
      <c r="F65">
        <v>1233.4000000000001</v>
      </c>
    </row>
    <row r="66" spans="1:6" x14ac:dyDescent="0.2">
      <c r="A66">
        <v>334</v>
      </c>
      <c r="B66" t="s">
        <v>21</v>
      </c>
      <c r="E66">
        <v>746.7</v>
      </c>
      <c r="F66">
        <v>1823.8</v>
      </c>
    </row>
    <row r="67" spans="1:6" x14ac:dyDescent="0.2">
      <c r="A67">
        <v>337</v>
      </c>
      <c r="B67" t="s">
        <v>21</v>
      </c>
      <c r="E67">
        <v>483.69999999999993</v>
      </c>
      <c r="F67">
        <v>1353.2</v>
      </c>
    </row>
    <row r="68" spans="1:6" x14ac:dyDescent="0.2">
      <c r="A68">
        <v>339</v>
      </c>
      <c r="B68" t="s">
        <v>21</v>
      </c>
      <c r="E68">
        <v>497.30000000000018</v>
      </c>
      <c r="F68">
        <v>1234</v>
      </c>
    </row>
    <row r="69" spans="1:6" x14ac:dyDescent="0.2">
      <c r="A69">
        <v>343</v>
      </c>
      <c r="B69" t="s">
        <v>21</v>
      </c>
      <c r="E69">
        <v>337</v>
      </c>
      <c r="F69">
        <v>892.80000000000018</v>
      </c>
    </row>
    <row r="70" spans="1:6" x14ac:dyDescent="0.2">
      <c r="A70">
        <v>401</v>
      </c>
      <c r="B70" t="s">
        <v>22</v>
      </c>
      <c r="C70">
        <v>51.899999999999991</v>
      </c>
      <c r="D70">
        <v>201.59999999999991</v>
      </c>
      <c r="E70">
        <v>360.39999999999986</v>
      </c>
      <c r="F70">
        <v>780.5</v>
      </c>
    </row>
    <row r="71" spans="1:6" x14ac:dyDescent="0.2">
      <c r="A71">
        <v>402</v>
      </c>
      <c r="B71" t="s">
        <v>22</v>
      </c>
      <c r="C71">
        <v>40.399999999999991</v>
      </c>
      <c r="D71">
        <v>169.10000000000036</v>
      </c>
    </row>
    <row r="72" spans="1:6" x14ac:dyDescent="0.2">
      <c r="A72">
        <v>403</v>
      </c>
      <c r="B72" t="s">
        <v>22</v>
      </c>
      <c r="C72">
        <v>61</v>
      </c>
      <c r="D72">
        <v>252.00000000000023</v>
      </c>
    </row>
    <row r="73" spans="1:6" x14ac:dyDescent="0.2">
      <c r="A73">
        <v>404</v>
      </c>
      <c r="B73" t="s">
        <v>22</v>
      </c>
      <c r="C73">
        <v>43.3</v>
      </c>
      <c r="D73">
        <v>190.10000000000014</v>
      </c>
      <c r="E73">
        <v>182.79999999999995</v>
      </c>
      <c r="F73">
        <v>542.30000000000018</v>
      </c>
    </row>
    <row r="74" spans="1:6" x14ac:dyDescent="0.2">
      <c r="A74">
        <v>405</v>
      </c>
      <c r="B74" t="s">
        <v>22</v>
      </c>
      <c r="C74">
        <v>53.699999999999989</v>
      </c>
      <c r="D74">
        <v>189.5</v>
      </c>
      <c r="E74">
        <v>223.60000000000014</v>
      </c>
      <c r="F74">
        <v>630.5</v>
      </c>
    </row>
    <row r="75" spans="1:6" x14ac:dyDescent="0.2">
      <c r="A75">
        <v>406</v>
      </c>
      <c r="B75" t="s">
        <v>22</v>
      </c>
      <c r="C75">
        <v>95.200000000000017</v>
      </c>
      <c r="D75">
        <v>295.79999999999995</v>
      </c>
    </row>
    <row r="76" spans="1:6" x14ac:dyDescent="0.2">
      <c r="A76">
        <v>407</v>
      </c>
      <c r="B76" t="s">
        <v>22</v>
      </c>
      <c r="C76">
        <v>56.699999999999989</v>
      </c>
      <c r="D76">
        <v>268.59999999999991</v>
      </c>
      <c r="E76">
        <v>347.5</v>
      </c>
      <c r="F76">
        <v>1088.1000000000001</v>
      </c>
    </row>
    <row r="77" spans="1:6" x14ac:dyDescent="0.2">
      <c r="A77">
        <v>408</v>
      </c>
      <c r="B77" t="s">
        <v>22</v>
      </c>
      <c r="C77">
        <v>67.299999999999983</v>
      </c>
      <c r="D77">
        <v>256.40000000000009</v>
      </c>
    </row>
    <row r="78" spans="1:6" x14ac:dyDescent="0.2">
      <c r="A78">
        <v>409</v>
      </c>
      <c r="B78" t="s">
        <v>22</v>
      </c>
      <c r="C78">
        <v>55.300000000000011</v>
      </c>
      <c r="D78">
        <v>188.40000000000009</v>
      </c>
      <c r="E78">
        <v>232.69999999999993</v>
      </c>
      <c r="F78">
        <v>836.80000000000018</v>
      </c>
    </row>
    <row r="79" spans="1:6" x14ac:dyDescent="0.2">
      <c r="A79">
        <v>410</v>
      </c>
      <c r="B79" t="s">
        <v>22</v>
      </c>
      <c r="C79">
        <v>52.799999999999983</v>
      </c>
      <c r="D79">
        <v>227.70000000000027</v>
      </c>
    </row>
    <row r="80" spans="1:6" x14ac:dyDescent="0.2">
      <c r="A80">
        <v>411</v>
      </c>
      <c r="B80" t="s">
        <v>22</v>
      </c>
      <c r="C80">
        <v>77</v>
      </c>
      <c r="D80">
        <v>329.5</v>
      </c>
    </row>
    <row r="81" spans="1:6" x14ac:dyDescent="0.2">
      <c r="A81">
        <v>412</v>
      </c>
      <c r="B81" t="s">
        <v>22</v>
      </c>
      <c r="C81">
        <v>39.100000000000023</v>
      </c>
      <c r="D81">
        <v>208.20000000000005</v>
      </c>
      <c r="E81">
        <v>231.10000000000014</v>
      </c>
      <c r="F81">
        <v>650.90000000000009</v>
      </c>
    </row>
    <row r="82" spans="1:6" x14ac:dyDescent="0.2">
      <c r="A82">
        <v>413</v>
      </c>
      <c r="B82" t="s">
        <v>22</v>
      </c>
      <c r="C82">
        <v>63.800000000000011</v>
      </c>
      <c r="D82">
        <v>217.59999999999991</v>
      </c>
    </row>
    <row r="83" spans="1:6" x14ac:dyDescent="0.2">
      <c r="A83">
        <v>414</v>
      </c>
      <c r="B83" t="s">
        <v>22</v>
      </c>
      <c r="C83">
        <v>86.199999999999989</v>
      </c>
      <c r="D83">
        <v>291.29999999999995</v>
      </c>
      <c r="E83">
        <v>380.90000000000009</v>
      </c>
      <c r="F83">
        <v>1112.5000000000002</v>
      </c>
    </row>
    <row r="84" spans="1:6" x14ac:dyDescent="0.2">
      <c r="A84">
        <v>415</v>
      </c>
      <c r="B84" t="s">
        <v>22</v>
      </c>
      <c r="C84">
        <v>51.599999999999994</v>
      </c>
      <c r="D84">
        <v>278.39999999999986</v>
      </c>
      <c r="E84">
        <v>325.90000000000009</v>
      </c>
      <c r="F84">
        <v>832.2</v>
      </c>
    </row>
    <row r="85" spans="1:6" x14ac:dyDescent="0.2">
      <c r="A85">
        <v>418</v>
      </c>
      <c r="B85" t="s">
        <v>22</v>
      </c>
      <c r="E85">
        <v>232.69999999999993</v>
      </c>
      <c r="F85">
        <v>782.49999999999977</v>
      </c>
    </row>
    <row r="86" spans="1:6" x14ac:dyDescent="0.2">
      <c r="A86">
        <v>419</v>
      </c>
      <c r="B86" t="s">
        <v>22</v>
      </c>
      <c r="E86">
        <v>284</v>
      </c>
      <c r="F86">
        <v>819.19999999999982</v>
      </c>
    </row>
    <row r="87" spans="1:6" x14ac:dyDescent="0.2">
      <c r="A87">
        <v>427</v>
      </c>
      <c r="B87" t="s">
        <v>22</v>
      </c>
      <c r="E87">
        <v>276.59999999999991</v>
      </c>
      <c r="F87">
        <v>699.09999999999991</v>
      </c>
    </row>
    <row r="88" spans="1:6" x14ac:dyDescent="0.2">
      <c r="A88">
        <v>431</v>
      </c>
      <c r="B88" t="s">
        <v>22</v>
      </c>
      <c r="E88">
        <v>257.79999999999995</v>
      </c>
      <c r="F88">
        <v>674.2</v>
      </c>
    </row>
    <row r="89" spans="1:6" x14ac:dyDescent="0.2">
      <c r="A89">
        <v>432</v>
      </c>
      <c r="B89" t="s">
        <v>22</v>
      </c>
      <c r="E89">
        <v>418.20000000000005</v>
      </c>
      <c r="F89">
        <v>1038.9999999999998</v>
      </c>
    </row>
    <row r="90" spans="1:6" x14ac:dyDescent="0.2">
      <c r="A90">
        <v>442</v>
      </c>
      <c r="B90" t="s">
        <v>22</v>
      </c>
      <c r="E90">
        <v>267.80000000000007</v>
      </c>
      <c r="F90">
        <v>652.40000000000009</v>
      </c>
    </row>
    <row r="91" spans="1:6" x14ac:dyDescent="0.2">
      <c r="A91">
        <v>444</v>
      </c>
      <c r="B91" t="s">
        <v>22</v>
      </c>
      <c r="E91">
        <v>248</v>
      </c>
      <c r="F91">
        <v>674.40000000000009</v>
      </c>
    </row>
    <row r="92" spans="1:6" x14ac:dyDescent="0.2">
      <c r="A92">
        <v>501</v>
      </c>
      <c r="B92" t="s">
        <v>23</v>
      </c>
      <c r="C92">
        <v>55.299999999999983</v>
      </c>
      <c r="D92">
        <v>224.20000000000005</v>
      </c>
      <c r="E92">
        <v>276.89999999999986</v>
      </c>
      <c r="F92">
        <v>889.00000000000023</v>
      </c>
    </row>
    <row r="93" spans="1:6" x14ac:dyDescent="0.2">
      <c r="A93">
        <v>502</v>
      </c>
      <c r="B93" t="s">
        <v>23</v>
      </c>
      <c r="C93">
        <v>54.900000000000006</v>
      </c>
      <c r="D93">
        <v>234.20000000000005</v>
      </c>
      <c r="E93">
        <v>348.10000000000014</v>
      </c>
      <c r="F93">
        <v>954.90000000000009</v>
      </c>
    </row>
    <row r="94" spans="1:6" x14ac:dyDescent="0.2">
      <c r="A94">
        <v>503</v>
      </c>
      <c r="B94" t="s">
        <v>23</v>
      </c>
      <c r="C94">
        <v>62.299999999999983</v>
      </c>
      <c r="D94">
        <v>221.40000000000009</v>
      </c>
      <c r="E94">
        <v>279.59999999999991</v>
      </c>
      <c r="F94">
        <v>901.10000000000014</v>
      </c>
    </row>
    <row r="95" spans="1:6" x14ac:dyDescent="0.2">
      <c r="A95">
        <v>504</v>
      </c>
      <c r="B95" t="s">
        <v>23</v>
      </c>
      <c r="C95">
        <v>60.999999999999986</v>
      </c>
      <c r="D95">
        <v>214.70000000000005</v>
      </c>
      <c r="E95">
        <v>333.20000000000005</v>
      </c>
      <c r="F95">
        <v>900.09999999999991</v>
      </c>
    </row>
    <row r="96" spans="1:6" x14ac:dyDescent="0.2">
      <c r="A96">
        <v>505</v>
      </c>
      <c r="B96" t="s">
        <v>23</v>
      </c>
      <c r="C96">
        <v>59</v>
      </c>
      <c r="D96">
        <v>230.60000000000014</v>
      </c>
      <c r="E96">
        <v>280.20000000000005</v>
      </c>
      <c r="F96">
        <v>888.69999999999982</v>
      </c>
    </row>
    <row r="97" spans="1:6" x14ac:dyDescent="0.2">
      <c r="A97">
        <v>506</v>
      </c>
      <c r="B97" t="s">
        <v>23</v>
      </c>
      <c r="C97">
        <v>98.299999999999983</v>
      </c>
      <c r="D97">
        <v>351.60000000000014</v>
      </c>
    </row>
    <row r="98" spans="1:6" x14ac:dyDescent="0.2">
      <c r="A98">
        <v>507</v>
      </c>
      <c r="B98" t="s">
        <v>23</v>
      </c>
      <c r="C98">
        <v>46.099999999999994</v>
      </c>
      <c r="D98">
        <v>239.99999999999977</v>
      </c>
    </row>
    <row r="99" spans="1:6" x14ac:dyDescent="0.2">
      <c r="A99">
        <v>508</v>
      </c>
      <c r="B99" t="s">
        <v>23</v>
      </c>
      <c r="C99">
        <v>79.099999999999994</v>
      </c>
      <c r="D99">
        <v>293.30000000000018</v>
      </c>
    </row>
    <row r="100" spans="1:6" x14ac:dyDescent="0.2">
      <c r="A100">
        <v>509</v>
      </c>
      <c r="B100" t="s">
        <v>23</v>
      </c>
      <c r="C100">
        <v>111.39999999999998</v>
      </c>
      <c r="D100">
        <v>387.39999999999986</v>
      </c>
    </row>
    <row r="101" spans="1:6" x14ac:dyDescent="0.2">
      <c r="A101">
        <v>510</v>
      </c>
      <c r="B101" t="s">
        <v>23</v>
      </c>
      <c r="C101">
        <v>68.099999999999994</v>
      </c>
      <c r="D101">
        <v>318.40000000000009</v>
      </c>
    </row>
    <row r="102" spans="1:6" x14ac:dyDescent="0.2">
      <c r="A102">
        <v>511</v>
      </c>
      <c r="B102" t="s">
        <v>23</v>
      </c>
      <c r="C102">
        <v>77.2</v>
      </c>
      <c r="D102">
        <v>252.40000000000009</v>
      </c>
    </row>
    <row r="103" spans="1:6" x14ac:dyDescent="0.2">
      <c r="A103">
        <v>512</v>
      </c>
      <c r="B103" t="s">
        <v>23</v>
      </c>
      <c r="C103">
        <v>90.6</v>
      </c>
      <c r="D103">
        <v>274.5</v>
      </c>
      <c r="E103">
        <v>459.20000000000005</v>
      </c>
      <c r="F103">
        <v>1090.9999999999998</v>
      </c>
    </row>
    <row r="104" spans="1:6" x14ac:dyDescent="0.2">
      <c r="A104">
        <v>513</v>
      </c>
      <c r="B104" t="s">
        <v>23</v>
      </c>
      <c r="C104">
        <v>64.900000000000006</v>
      </c>
      <c r="D104">
        <v>195.90000000000009</v>
      </c>
    </row>
    <row r="105" spans="1:6" x14ac:dyDescent="0.2">
      <c r="A105">
        <v>514</v>
      </c>
      <c r="B105" t="s">
        <v>23</v>
      </c>
      <c r="C105">
        <v>26.300000000000011</v>
      </c>
      <c r="D105">
        <v>126.79999999999995</v>
      </c>
    </row>
    <row r="106" spans="1:6" x14ac:dyDescent="0.2">
      <c r="A106">
        <v>515</v>
      </c>
      <c r="B106" t="s">
        <v>23</v>
      </c>
      <c r="C106">
        <v>67.699999999999989</v>
      </c>
      <c r="D106">
        <v>263.80000000000018</v>
      </c>
    </row>
    <row r="107" spans="1:6" x14ac:dyDescent="0.2">
      <c r="A107">
        <v>516</v>
      </c>
      <c r="B107" t="s">
        <v>23</v>
      </c>
      <c r="E107">
        <v>99.799999999999955</v>
      </c>
      <c r="F107">
        <v>360.19999999999982</v>
      </c>
    </row>
    <row r="108" spans="1:6" x14ac:dyDescent="0.2">
      <c r="A108">
        <v>521</v>
      </c>
      <c r="B108" t="s">
        <v>23</v>
      </c>
      <c r="E108">
        <v>517.20000000000005</v>
      </c>
      <c r="F108">
        <v>1092.9000000000001</v>
      </c>
    </row>
    <row r="109" spans="1:6" x14ac:dyDescent="0.2">
      <c r="A109">
        <v>522</v>
      </c>
      <c r="B109" t="s">
        <v>23</v>
      </c>
      <c r="E109">
        <v>266.19999999999993</v>
      </c>
      <c r="F109">
        <v>679.79999999999973</v>
      </c>
    </row>
    <row r="110" spans="1:6" x14ac:dyDescent="0.2">
      <c r="A110">
        <v>528</v>
      </c>
      <c r="B110" t="s">
        <v>23</v>
      </c>
      <c r="E110">
        <v>338.4</v>
      </c>
      <c r="F110">
        <v>949.40000000000009</v>
      </c>
    </row>
    <row r="111" spans="1:6" x14ac:dyDescent="0.2">
      <c r="A111">
        <v>531</v>
      </c>
      <c r="B111" t="s">
        <v>23</v>
      </c>
      <c r="E111">
        <v>350.40000000000009</v>
      </c>
      <c r="F111">
        <v>1047.8999999999999</v>
      </c>
    </row>
    <row r="112" spans="1:6" x14ac:dyDescent="0.2">
      <c r="A112">
        <v>533</v>
      </c>
      <c r="B112" t="s">
        <v>23</v>
      </c>
      <c r="E112">
        <v>293.20000000000005</v>
      </c>
      <c r="F112">
        <v>842.89999999999986</v>
      </c>
    </row>
    <row r="113" spans="1:6" x14ac:dyDescent="0.2">
      <c r="A113">
        <v>537</v>
      </c>
      <c r="B113" t="s">
        <v>23</v>
      </c>
      <c r="E113">
        <v>262.10000000000002</v>
      </c>
      <c r="F113">
        <v>849.39999999999986</v>
      </c>
    </row>
    <row r="114" spans="1:6" x14ac:dyDescent="0.2">
      <c r="A114">
        <v>540</v>
      </c>
      <c r="B114" t="s">
        <v>23</v>
      </c>
      <c r="E114">
        <v>229.39999999999986</v>
      </c>
      <c r="F114">
        <v>704.09999999999991</v>
      </c>
    </row>
    <row r="115" spans="1:6" x14ac:dyDescent="0.2">
      <c r="A115">
        <v>547</v>
      </c>
      <c r="B115" t="s">
        <v>23</v>
      </c>
      <c r="E115">
        <v>204</v>
      </c>
      <c r="F115">
        <v>670.5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1890-B60A-004B-A940-307EB02AD839}">
  <dimension ref="A1:I259"/>
  <sheetViews>
    <sheetView tabSelected="1" workbookViewId="0">
      <selection activeCell="F24" sqref="F24"/>
    </sheetView>
  </sheetViews>
  <sheetFormatPr baseColWidth="10" defaultRowHeight="16" x14ac:dyDescent="0.2"/>
  <cols>
    <col min="1" max="1" width="9.33203125" customWidth="1"/>
    <col min="2" max="2" width="13.83203125" customWidth="1"/>
    <col min="3" max="3" width="14.1640625" style="10" customWidth="1"/>
    <col min="4" max="4" width="16.1640625" customWidth="1"/>
    <col min="5" max="5" width="15.33203125" customWidth="1"/>
    <col min="6" max="6" width="13.83203125" customWidth="1"/>
    <col min="7" max="7" width="13.33203125" style="7" customWidth="1"/>
    <col min="8" max="8" width="10.83203125" style="7"/>
  </cols>
  <sheetData>
    <row r="1" spans="1:9" x14ac:dyDescent="0.2">
      <c r="A1" t="s">
        <v>84</v>
      </c>
      <c r="B1" t="s">
        <v>83</v>
      </c>
      <c r="C1" s="10" t="s">
        <v>95</v>
      </c>
      <c r="D1" t="s">
        <v>97</v>
      </c>
      <c r="E1" t="s">
        <v>96</v>
      </c>
      <c r="F1" t="s">
        <v>98</v>
      </c>
      <c r="G1" s="7" t="s">
        <v>105</v>
      </c>
      <c r="H1" s="7" t="s">
        <v>106</v>
      </c>
      <c r="I1" t="s">
        <v>113</v>
      </c>
    </row>
    <row r="2" spans="1:9" x14ac:dyDescent="0.2">
      <c r="A2">
        <v>101</v>
      </c>
      <c r="B2" t="s">
        <v>19</v>
      </c>
      <c r="C2" s="10">
        <v>4.2506000000000004</v>
      </c>
      <c r="D2" s="7">
        <v>33</v>
      </c>
      <c r="E2">
        <v>10</v>
      </c>
      <c r="F2">
        <v>2.9376000000000002</v>
      </c>
      <c r="G2" s="7">
        <v>69.39</v>
      </c>
      <c r="H2" s="7">
        <v>20.416666666666664</v>
      </c>
      <c r="I2">
        <f>G2*H2</f>
        <v>1416.7124999999999</v>
      </c>
    </row>
    <row r="3" spans="1:9" x14ac:dyDescent="0.2">
      <c r="A3">
        <v>102</v>
      </c>
      <c r="B3" t="s">
        <v>19</v>
      </c>
      <c r="C3" s="10">
        <v>3.6524000000000001</v>
      </c>
      <c r="D3" s="7">
        <v>35</v>
      </c>
      <c r="E3">
        <v>11</v>
      </c>
      <c r="F3">
        <v>3.1825000000000001</v>
      </c>
      <c r="G3" s="7">
        <v>72.143333333333331</v>
      </c>
      <c r="H3" s="7">
        <v>22.013333333333335</v>
      </c>
      <c r="I3">
        <f t="shared" ref="I3:I66" si="0">G3*H3</f>
        <v>1588.1152444444444</v>
      </c>
    </row>
    <row r="4" spans="1:9" x14ac:dyDescent="0.2">
      <c r="A4">
        <v>103</v>
      </c>
      <c r="B4" t="s">
        <v>19</v>
      </c>
      <c r="C4" s="10">
        <v>3.1488</v>
      </c>
      <c r="D4" s="7">
        <v>38</v>
      </c>
      <c r="E4">
        <v>13</v>
      </c>
      <c r="F4">
        <v>2.9037000000000002</v>
      </c>
      <c r="G4" s="7">
        <v>80.100000000000009</v>
      </c>
      <c r="H4" s="7">
        <v>23.759999999999998</v>
      </c>
      <c r="I4">
        <f t="shared" si="0"/>
        <v>1903.1759999999999</v>
      </c>
    </row>
    <row r="5" spans="1:9" x14ac:dyDescent="0.2">
      <c r="A5">
        <v>104</v>
      </c>
      <c r="B5" t="s">
        <v>19</v>
      </c>
      <c r="C5" s="10">
        <v>3.9822000000000002</v>
      </c>
      <c r="D5" s="7">
        <v>35</v>
      </c>
      <c r="E5">
        <v>11</v>
      </c>
      <c r="F5">
        <v>3.5762</v>
      </c>
      <c r="G5" s="7">
        <v>76.456666666666663</v>
      </c>
      <c r="H5" s="7">
        <v>20.576666666666668</v>
      </c>
      <c r="I5">
        <f t="shared" si="0"/>
        <v>1573.2233444444446</v>
      </c>
    </row>
    <row r="6" spans="1:9" x14ac:dyDescent="0.2">
      <c r="A6">
        <v>105</v>
      </c>
      <c r="B6" t="s">
        <v>19</v>
      </c>
      <c r="C6" s="10">
        <v>4.1443000000000003</v>
      </c>
      <c r="D6" s="7">
        <v>35</v>
      </c>
      <c r="E6">
        <v>10</v>
      </c>
      <c r="F6">
        <v>3.1415000000000002</v>
      </c>
      <c r="G6" s="7">
        <v>68.906666666666666</v>
      </c>
      <c r="H6" s="7">
        <v>22.166666666666664</v>
      </c>
      <c r="I6">
        <f t="shared" si="0"/>
        <v>1527.431111111111</v>
      </c>
    </row>
    <row r="7" spans="1:9" x14ac:dyDescent="0.2">
      <c r="A7">
        <v>106</v>
      </c>
      <c r="B7" t="s">
        <v>19</v>
      </c>
      <c r="C7" s="10">
        <v>3.3041999999999998</v>
      </c>
      <c r="D7" s="7">
        <v>34</v>
      </c>
      <c r="E7">
        <v>10</v>
      </c>
      <c r="F7">
        <v>2.6737000000000002</v>
      </c>
      <c r="G7" s="7">
        <v>68.916666666666671</v>
      </c>
      <c r="H7" s="7">
        <v>21.68333333333333</v>
      </c>
      <c r="I7">
        <f t="shared" si="0"/>
        <v>1494.3430555555553</v>
      </c>
    </row>
    <row r="8" spans="1:9" x14ac:dyDescent="0.2">
      <c r="A8">
        <v>107</v>
      </c>
      <c r="B8" t="s">
        <v>19</v>
      </c>
      <c r="C8" s="10">
        <v>2.8881999999999999</v>
      </c>
      <c r="D8" s="7">
        <v>37</v>
      </c>
      <c r="E8">
        <v>12</v>
      </c>
      <c r="F8">
        <v>2.8793000000000002</v>
      </c>
      <c r="G8" s="7">
        <v>81.663333333333341</v>
      </c>
      <c r="H8" s="7">
        <v>22.883333333333333</v>
      </c>
      <c r="I8">
        <f t="shared" si="0"/>
        <v>1868.729277777778</v>
      </c>
    </row>
    <row r="9" spans="1:9" x14ac:dyDescent="0.2">
      <c r="A9">
        <v>108</v>
      </c>
      <c r="B9" t="s">
        <v>19</v>
      </c>
      <c r="C9" s="10">
        <v>3.6739999999999999</v>
      </c>
      <c r="D9" s="7">
        <v>34</v>
      </c>
      <c r="E9">
        <v>10</v>
      </c>
      <c r="F9">
        <v>2.8410000000000002</v>
      </c>
      <c r="G9" s="7">
        <v>65.073333333333338</v>
      </c>
      <c r="H9" s="7">
        <v>19.386666666666663</v>
      </c>
      <c r="I9">
        <f t="shared" si="0"/>
        <v>1261.5550222222221</v>
      </c>
    </row>
    <row r="10" spans="1:9" x14ac:dyDescent="0.2">
      <c r="A10">
        <v>109</v>
      </c>
      <c r="B10" t="s">
        <v>19</v>
      </c>
      <c r="C10" s="10">
        <v>3.1408999999999998</v>
      </c>
      <c r="D10" s="7">
        <v>37</v>
      </c>
      <c r="E10">
        <v>12</v>
      </c>
      <c r="F10">
        <v>2.6894999999999998</v>
      </c>
      <c r="G10" s="7">
        <v>68.36666666666666</v>
      </c>
      <c r="H10" s="7">
        <v>23.126666666666665</v>
      </c>
      <c r="I10">
        <f t="shared" si="0"/>
        <v>1581.0931111111108</v>
      </c>
    </row>
    <row r="11" spans="1:9" x14ac:dyDescent="0.2">
      <c r="A11">
        <v>110</v>
      </c>
      <c r="B11" t="s">
        <v>19</v>
      </c>
      <c r="C11" s="10">
        <v>3.0830000000000002</v>
      </c>
      <c r="D11" s="7">
        <v>32</v>
      </c>
      <c r="E11">
        <v>9</v>
      </c>
      <c r="F11">
        <v>2.1890999999999998</v>
      </c>
      <c r="G11" s="7">
        <v>67.836666666666673</v>
      </c>
      <c r="H11" s="7">
        <v>21.633333333333333</v>
      </c>
      <c r="I11">
        <f t="shared" si="0"/>
        <v>1467.5332222222223</v>
      </c>
    </row>
    <row r="12" spans="1:9" x14ac:dyDescent="0.2">
      <c r="A12">
        <v>111</v>
      </c>
      <c r="B12" t="s">
        <v>19</v>
      </c>
      <c r="C12" s="10">
        <v>3.1339000000000001</v>
      </c>
      <c r="D12" s="7">
        <v>35</v>
      </c>
      <c r="E12">
        <v>11</v>
      </c>
      <c r="F12">
        <v>2.8231000000000002</v>
      </c>
      <c r="G12" s="7">
        <v>79.813333333333333</v>
      </c>
      <c r="H12" s="7">
        <v>19.836666666666666</v>
      </c>
      <c r="I12">
        <f t="shared" si="0"/>
        <v>1583.2304888888889</v>
      </c>
    </row>
    <row r="13" spans="1:9" x14ac:dyDescent="0.2">
      <c r="A13">
        <v>112</v>
      </c>
      <c r="B13" t="s">
        <v>19</v>
      </c>
      <c r="C13" s="10">
        <v>4.3792</v>
      </c>
      <c r="D13" s="7">
        <v>36</v>
      </c>
      <c r="E13">
        <v>12</v>
      </c>
      <c r="F13">
        <v>2.9087999999999998</v>
      </c>
      <c r="G13" s="7">
        <v>73.903333333333322</v>
      </c>
      <c r="H13" s="7">
        <v>22.893333333333338</v>
      </c>
      <c r="I13">
        <f t="shared" si="0"/>
        <v>1691.8936444444446</v>
      </c>
    </row>
    <row r="14" spans="1:9" x14ac:dyDescent="0.2">
      <c r="A14">
        <v>113</v>
      </c>
      <c r="B14" t="s">
        <v>19</v>
      </c>
      <c r="C14" s="10">
        <v>3.3570000000000002</v>
      </c>
      <c r="D14" s="7">
        <v>34</v>
      </c>
      <c r="E14">
        <v>11</v>
      </c>
      <c r="F14">
        <v>2.6532</v>
      </c>
      <c r="G14" s="7">
        <v>74.553333333333327</v>
      </c>
      <c r="H14" s="7">
        <v>20.64</v>
      </c>
      <c r="I14">
        <f t="shared" si="0"/>
        <v>1538.7808</v>
      </c>
    </row>
    <row r="15" spans="1:9" x14ac:dyDescent="0.2">
      <c r="A15">
        <v>115</v>
      </c>
      <c r="B15" t="s">
        <v>19</v>
      </c>
      <c r="C15" s="10">
        <v>3.1145999999999998</v>
      </c>
      <c r="D15" s="7">
        <v>33</v>
      </c>
      <c r="E15">
        <v>10</v>
      </c>
      <c r="F15">
        <v>2.3552</v>
      </c>
      <c r="G15" s="7">
        <v>66.040000000000006</v>
      </c>
      <c r="H15" s="7">
        <v>20.200000000000003</v>
      </c>
      <c r="I15">
        <f t="shared" si="0"/>
        <v>1334.0080000000003</v>
      </c>
    </row>
    <row r="16" spans="1:9" x14ac:dyDescent="0.2">
      <c r="A16">
        <v>116</v>
      </c>
      <c r="B16" t="s">
        <v>19</v>
      </c>
      <c r="C16" s="10">
        <v>2.3450000000000002</v>
      </c>
      <c r="D16" s="7">
        <v>35</v>
      </c>
      <c r="E16">
        <v>12</v>
      </c>
      <c r="F16">
        <v>2.7593999999999999</v>
      </c>
      <c r="G16" s="7">
        <v>75.92</v>
      </c>
      <c r="H16" s="7">
        <v>23.623333333333335</v>
      </c>
      <c r="I16">
        <f t="shared" si="0"/>
        <v>1793.4834666666668</v>
      </c>
    </row>
    <row r="17" spans="1:9" x14ac:dyDescent="0.2">
      <c r="A17">
        <v>117</v>
      </c>
      <c r="B17" t="s">
        <v>19</v>
      </c>
      <c r="C17" s="10">
        <v>3.4228999999999998</v>
      </c>
      <c r="D17" s="7">
        <v>35</v>
      </c>
      <c r="E17">
        <v>12</v>
      </c>
      <c r="F17">
        <v>2.6751</v>
      </c>
      <c r="G17" s="7">
        <v>73.63666666666667</v>
      </c>
      <c r="H17" s="7">
        <v>24.443333333333335</v>
      </c>
      <c r="I17">
        <f t="shared" si="0"/>
        <v>1799.925588888889</v>
      </c>
    </row>
    <row r="18" spans="1:9" x14ac:dyDescent="0.2">
      <c r="A18">
        <v>118</v>
      </c>
      <c r="B18" t="s">
        <v>19</v>
      </c>
      <c r="C18" s="10">
        <v>2.9857999999999998</v>
      </c>
      <c r="D18" s="7">
        <v>34</v>
      </c>
      <c r="E18">
        <v>11</v>
      </c>
      <c r="F18">
        <v>2.5781000000000001</v>
      </c>
      <c r="G18" s="7">
        <v>78.209999999999994</v>
      </c>
      <c r="H18" s="7">
        <v>24.063333333333333</v>
      </c>
      <c r="I18">
        <f t="shared" si="0"/>
        <v>1881.9932999999999</v>
      </c>
    </row>
    <row r="19" spans="1:9" x14ac:dyDescent="0.2">
      <c r="A19">
        <v>119</v>
      </c>
      <c r="B19" t="s">
        <v>19</v>
      </c>
      <c r="C19" s="10">
        <v>3.3544999999999998</v>
      </c>
      <c r="D19" s="7">
        <v>35</v>
      </c>
      <c r="E19">
        <v>11</v>
      </c>
      <c r="F19">
        <v>2.7107000000000001</v>
      </c>
      <c r="G19" s="7">
        <v>75.656666666666666</v>
      </c>
      <c r="H19" s="7">
        <v>21.119999999999997</v>
      </c>
      <c r="I19">
        <f t="shared" si="0"/>
        <v>1597.8687999999997</v>
      </c>
    </row>
    <row r="20" spans="1:9" x14ac:dyDescent="0.2">
      <c r="A20">
        <v>120</v>
      </c>
      <c r="B20" t="s">
        <v>19</v>
      </c>
      <c r="C20" s="10">
        <v>3.7692999999999999</v>
      </c>
      <c r="D20" s="7">
        <v>35</v>
      </c>
      <c r="E20">
        <v>11</v>
      </c>
      <c r="F20">
        <v>2.6457000000000002</v>
      </c>
      <c r="G20" s="7">
        <v>77.033333333333346</v>
      </c>
      <c r="H20" s="7">
        <v>23.449999999999996</v>
      </c>
      <c r="I20">
        <f t="shared" si="0"/>
        <v>1806.4316666666666</v>
      </c>
    </row>
    <row r="21" spans="1:9" x14ac:dyDescent="0.2">
      <c r="A21">
        <v>121</v>
      </c>
      <c r="B21" t="s">
        <v>19</v>
      </c>
      <c r="C21" s="10">
        <v>3.5979000000000001</v>
      </c>
      <c r="D21" s="7">
        <v>38</v>
      </c>
      <c r="E21">
        <v>12</v>
      </c>
      <c r="F21">
        <v>3.2014999999999998</v>
      </c>
      <c r="G21" s="7">
        <v>68.009999999999991</v>
      </c>
      <c r="H21" s="7">
        <v>20.866666666666667</v>
      </c>
      <c r="I21">
        <f t="shared" si="0"/>
        <v>1419.1419999999998</v>
      </c>
    </row>
    <row r="22" spans="1:9" x14ac:dyDescent="0.2">
      <c r="A22">
        <v>122</v>
      </c>
      <c r="B22" t="s">
        <v>19</v>
      </c>
      <c r="C22" s="10">
        <v>3.0179</v>
      </c>
      <c r="D22" s="7">
        <v>36</v>
      </c>
      <c r="E22">
        <v>11</v>
      </c>
      <c r="F22">
        <v>2.5956999999999999</v>
      </c>
      <c r="G22" s="7">
        <v>64.600000000000009</v>
      </c>
      <c r="H22" s="7">
        <v>20.283333333333331</v>
      </c>
      <c r="I22">
        <f t="shared" si="0"/>
        <v>1310.3033333333333</v>
      </c>
    </row>
    <row r="23" spans="1:9" x14ac:dyDescent="0.2">
      <c r="A23">
        <v>123</v>
      </c>
      <c r="B23" t="s">
        <v>19</v>
      </c>
      <c r="C23" s="10">
        <v>3.0434999999999999</v>
      </c>
      <c r="D23" s="7">
        <v>37</v>
      </c>
      <c r="E23">
        <v>11</v>
      </c>
      <c r="F23">
        <v>2.5868000000000002</v>
      </c>
      <c r="G23" s="7">
        <v>75.966666666666654</v>
      </c>
      <c r="H23" s="7">
        <v>20.543333333333329</v>
      </c>
      <c r="I23">
        <f t="shared" si="0"/>
        <v>1560.6085555555551</v>
      </c>
    </row>
    <row r="24" spans="1:9" x14ac:dyDescent="0.2">
      <c r="A24">
        <v>124</v>
      </c>
      <c r="B24" t="s">
        <v>19</v>
      </c>
      <c r="C24" s="10">
        <v>3.6459000000000001</v>
      </c>
      <c r="D24" s="7">
        <v>40</v>
      </c>
      <c r="E24">
        <v>15</v>
      </c>
      <c r="F24">
        <v>3.2391000000000001</v>
      </c>
      <c r="G24" s="7">
        <v>81.290000000000006</v>
      </c>
      <c r="H24" s="7">
        <v>24.966666666666669</v>
      </c>
      <c r="I24">
        <f t="shared" si="0"/>
        <v>2029.5403333333336</v>
      </c>
    </row>
    <row r="25" spans="1:9" x14ac:dyDescent="0.2">
      <c r="A25">
        <v>125</v>
      </c>
      <c r="B25" t="s">
        <v>19</v>
      </c>
      <c r="C25" s="10">
        <v>2.8475000000000001</v>
      </c>
      <c r="D25" s="7">
        <v>35</v>
      </c>
      <c r="E25">
        <v>12</v>
      </c>
      <c r="F25">
        <v>2.8107000000000002</v>
      </c>
      <c r="G25" s="7">
        <v>80.603333333333339</v>
      </c>
      <c r="H25" s="7">
        <v>24.186666666666667</v>
      </c>
      <c r="I25">
        <f t="shared" si="0"/>
        <v>1949.5259555555558</v>
      </c>
    </row>
    <row r="26" spans="1:9" x14ac:dyDescent="0.2">
      <c r="A26">
        <v>126</v>
      </c>
      <c r="B26" t="s">
        <v>19</v>
      </c>
      <c r="C26" s="10">
        <v>4.0119999999999996</v>
      </c>
      <c r="D26" s="7">
        <v>37</v>
      </c>
      <c r="E26">
        <v>11</v>
      </c>
      <c r="F26">
        <v>3.3856999999999999</v>
      </c>
      <c r="G26" s="7">
        <v>60.833333333333336</v>
      </c>
      <c r="H26" s="7">
        <v>19.356666666666669</v>
      </c>
      <c r="I26">
        <f t="shared" si="0"/>
        <v>1177.5305555555558</v>
      </c>
    </row>
    <row r="27" spans="1:9" x14ac:dyDescent="0.2">
      <c r="A27">
        <v>127</v>
      </c>
      <c r="B27" t="s">
        <v>19</v>
      </c>
      <c r="C27" s="10">
        <v>2.5758999999999999</v>
      </c>
      <c r="D27" s="7">
        <v>37</v>
      </c>
      <c r="E27">
        <v>11</v>
      </c>
      <c r="F27">
        <v>2.5207999999999999</v>
      </c>
      <c r="G27" s="7">
        <v>68.12</v>
      </c>
      <c r="H27" s="7">
        <v>19.413333333333334</v>
      </c>
      <c r="I27">
        <f t="shared" si="0"/>
        <v>1322.4362666666668</v>
      </c>
    </row>
    <row r="28" spans="1:9" x14ac:dyDescent="0.2">
      <c r="A28">
        <v>128</v>
      </c>
      <c r="B28" t="s">
        <v>19</v>
      </c>
      <c r="C28" s="10">
        <v>2.7806000000000002</v>
      </c>
      <c r="D28" s="7">
        <v>40</v>
      </c>
      <c r="E28">
        <v>13</v>
      </c>
      <c r="F28">
        <v>3.2902999999999998</v>
      </c>
      <c r="G28" s="7">
        <v>71.429999999999993</v>
      </c>
      <c r="H28" s="7">
        <v>20.736666666666665</v>
      </c>
      <c r="I28">
        <f t="shared" si="0"/>
        <v>1481.2200999999998</v>
      </c>
    </row>
    <row r="29" spans="1:9" x14ac:dyDescent="0.2">
      <c r="A29">
        <v>129</v>
      </c>
      <c r="B29" t="s">
        <v>19</v>
      </c>
      <c r="C29" s="10">
        <v>4.2865000000000002</v>
      </c>
      <c r="D29" s="7">
        <v>43</v>
      </c>
      <c r="E29">
        <v>12</v>
      </c>
      <c r="F29">
        <v>3.2936000000000001</v>
      </c>
      <c r="G29" s="7">
        <v>84.95</v>
      </c>
      <c r="H29" s="7">
        <v>25.53</v>
      </c>
      <c r="I29">
        <f t="shared" si="0"/>
        <v>2168.7735000000002</v>
      </c>
    </row>
    <row r="30" spans="1:9" x14ac:dyDescent="0.2">
      <c r="A30">
        <v>130</v>
      </c>
      <c r="B30" t="s">
        <v>19</v>
      </c>
      <c r="C30" s="10">
        <v>2.6141999999999999</v>
      </c>
      <c r="D30" s="7">
        <v>34</v>
      </c>
      <c r="E30">
        <v>11</v>
      </c>
      <c r="F30">
        <v>2.2926000000000002</v>
      </c>
      <c r="G30" s="7">
        <v>81.779999999999987</v>
      </c>
      <c r="H30" s="7">
        <v>21.613333333333337</v>
      </c>
      <c r="I30">
        <f t="shared" si="0"/>
        <v>1767.5383999999999</v>
      </c>
    </row>
    <row r="31" spans="1:9" x14ac:dyDescent="0.2">
      <c r="A31">
        <v>131</v>
      </c>
      <c r="B31" t="s">
        <v>19</v>
      </c>
      <c r="C31" s="10">
        <v>2.6577000000000002</v>
      </c>
      <c r="D31" s="7">
        <v>36</v>
      </c>
      <c r="E31">
        <v>12</v>
      </c>
      <c r="F31">
        <v>2.8889</v>
      </c>
      <c r="G31" s="7">
        <v>68.713333333333324</v>
      </c>
      <c r="H31" s="7">
        <v>20.54</v>
      </c>
      <c r="I31">
        <f t="shared" si="0"/>
        <v>1411.3718666666664</v>
      </c>
    </row>
    <row r="32" spans="1:9" x14ac:dyDescent="0.2">
      <c r="A32">
        <v>132</v>
      </c>
      <c r="B32" t="s">
        <v>19</v>
      </c>
      <c r="C32" s="10">
        <v>3.3233999999999999</v>
      </c>
      <c r="D32" s="7">
        <v>32</v>
      </c>
      <c r="E32">
        <v>10</v>
      </c>
      <c r="F32">
        <v>2.5830000000000002</v>
      </c>
      <c r="G32" s="7">
        <v>67.56</v>
      </c>
      <c r="H32" s="7">
        <v>20.369999999999997</v>
      </c>
      <c r="I32">
        <f t="shared" si="0"/>
        <v>1376.1971999999998</v>
      </c>
    </row>
    <row r="33" spans="1:9" x14ac:dyDescent="0.2">
      <c r="A33">
        <v>133</v>
      </c>
      <c r="B33" t="s">
        <v>19</v>
      </c>
      <c r="C33" s="10">
        <v>3.3938999999999999</v>
      </c>
      <c r="D33" s="7">
        <v>33</v>
      </c>
      <c r="E33">
        <v>10</v>
      </c>
      <c r="F33">
        <v>2.6122000000000001</v>
      </c>
      <c r="G33" s="7">
        <v>72.203333333333319</v>
      </c>
      <c r="H33" s="7">
        <v>21.839999999999996</v>
      </c>
      <c r="I33">
        <f t="shared" si="0"/>
        <v>1576.9207999999994</v>
      </c>
    </row>
    <row r="34" spans="1:9" x14ac:dyDescent="0.2">
      <c r="A34">
        <v>134</v>
      </c>
      <c r="B34" t="s">
        <v>19</v>
      </c>
      <c r="C34" s="10">
        <v>4.0576999999999996</v>
      </c>
      <c r="D34" s="7">
        <v>34</v>
      </c>
      <c r="E34">
        <v>11</v>
      </c>
      <c r="F34">
        <v>3.0958999999999999</v>
      </c>
      <c r="G34" s="7">
        <v>72.099999999999994</v>
      </c>
      <c r="H34" s="7">
        <v>21.950000000000003</v>
      </c>
      <c r="I34">
        <f t="shared" si="0"/>
        <v>1582.595</v>
      </c>
    </row>
    <row r="35" spans="1:9" x14ac:dyDescent="0.2">
      <c r="A35">
        <v>136</v>
      </c>
      <c r="B35" t="s">
        <v>19</v>
      </c>
      <c r="C35" s="10">
        <v>3.2183000000000002</v>
      </c>
      <c r="D35" s="7">
        <v>37</v>
      </c>
      <c r="E35">
        <v>12</v>
      </c>
      <c r="F35">
        <v>3.1408</v>
      </c>
      <c r="G35" s="7">
        <v>63.113333333333344</v>
      </c>
      <c r="H35" s="7">
        <v>21.24666666666667</v>
      </c>
      <c r="I35">
        <f t="shared" si="0"/>
        <v>1340.9479555555561</v>
      </c>
    </row>
    <row r="36" spans="1:9" x14ac:dyDescent="0.2">
      <c r="A36">
        <v>137</v>
      </c>
      <c r="B36" t="s">
        <v>19</v>
      </c>
      <c r="C36" s="10">
        <v>2.3563999999999998</v>
      </c>
      <c r="D36" s="7">
        <v>44</v>
      </c>
      <c r="E36">
        <v>14</v>
      </c>
      <c r="F36">
        <v>2.7776000000000001</v>
      </c>
      <c r="G36" s="7">
        <v>82.91</v>
      </c>
      <c r="H36" s="7">
        <v>24.763333333333335</v>
      </c>
      <c r="I36">
        <f t="shared" si="0"/>
        <v>2053.1279666666669</v>
      </c>
    </row>
    <row r="37" spans="1:9" x14ac:dyDescent="0.2">
      <c r="A37">
        <v>138</v>
      </c>
      <c r="B37" t="s">
        <v>19</v>
      </c>
      <c r="C37" s="10">
        <v>3.0566</v>
      </c>
      <c r="D37" s="7">
        <v>37</v>
      </c>
      <c r="E37">
        <v>13</v>
      </c>
      <c r="F37">
        <v>3.1825999999999999</v>
      </c>
      <c r="G37" s="7">
        <v>78.186666666666653</v>
      </c>
      <c r="H37" s="7">
        <v>23.1</v>
      </c>
      <c r="I37">
        <f t="shared" si="0"/>
        <v>1806.1119999999999</v>
      </c>
    </row>
    <row r="38" spans="1:9" x14ac:dyDescent="0.2">
      <c r="A38" t="s">
        <v>24</v>
      </c>
      <c r="B38" t="s">
        <v>19</v>
      </c>
      <c r="C38" s="10">
        <v>2.3521000000000001</v>
      </c>
      <c r="D38" s="7">
        <v>35</v>
      </c>
      <c r="E38">
        <v>12</v>
      </c>
      <c r="F38">
        <v>2.3227000000000002</v>
      </c>
      <c r="G38" s="7">
        <v>64.793333333333337</v>
      </c>
      <c r="H38" s="7">
        <v>21.286666666666669</v>
      </c>
      <c r="I38">
        <f t="shared" si="0"/>
        <v>1379.2340888888891</v>
      </c>
    </row>
    <row r="39" spans="1:9" x14ac:dyDescent="0.2">
      <c r="A39" t="s">
        <v>25</v>
      </c>
      <c r="B39" t="s">
        <v>19</v>
      </c>
      <c r="C39" s="10">
        <v>3.3256000000000001</v>
      </c>
      <c r="D39" s="7">
        <v>38</v>
      </c>
      <c r="E39">
        <v>14</v>
      </c>
      <c r="F39">
        <v>3.1705000000000001</v>
      </c>
      <c r="G39" s="7">
        <v>72.763333333333321</v>
      </c>
      <c r="H39" s="7">
        <v>20.61333333333333</v>
      </c>
      <c r="I39">
        <f t="shared" si="0"/>
        <v>1499.8948444444438</v>
      </c>
    </row>
    <row r="40" spans="1:9" x14ac:dyDescent="0.2">
      <c r="A40">
        <v>140</v>
      </c>
      <c r="B40" t="s">
        <v>19</v>
      </c>
      <c r="C40" s="10">
        <v>2.4866999999999999</v>
      </c>
      <c r="D40" s="7">
        <v>41</v>
      </c>
      <c r="E40">
        <v>15</v>
      </c>
      <c r="F40">
        <v>2.3552</v>
      </c>
      <c r="G40" s="7">
        <v>76.660000000000011</v>
      </c>
      <c r="H40" s="7">
        <v>23.58</v>
      </c>
      <c r="I40">
        <f t="shared" si="0"/>
        <v>1807.6428000000001</v>
      </c>
    </row>
    <row r="41" spans="1:9" x14ac:dyDescent="0.2">
      <c r="A41">
        <v>141</v>
      </c>
      <c r="B41" t="s">
        <v>19</v>
      </c>
      <c r="C41" s="10">
        <v>3.1305000000000001</v>
      </c>
      <c r="D41" s="7"/>
      <c r="G41" s="7">
        <v>78.74666666666667</v>
      </c>
      <c r="H41" s="7">
        <v>21.893333333333331</v>
      </c>
      <c r="I41">
        <f t="shared" si="0"/>
        <v>1724.0270222222221</v>
      </c>
    </row>
    <row r="42" spans="1:9" x14ac:dyDescent="0.2">
      <c r="A42">
        <v>142</v>
      </c>
      <c r="B42" t="s">
        <v>19</v>
      </c>
      <c r="C42" s="10">
        <v>2.2806000000000002</v>
      </c>
      <c r="D42" s="7">
        <v>37</v>
      </c>
      <c r="E42">
        <v>13</v>
      </c>
      <c r="F42">
        <v>2.2227999999999999</v>
      </c>
      <c r="G42" s="7">
        <v>71.67</v>
      </c>
      <c r="H42" s="7">
        <v>22.11</v>
      </c>
      <c r="I42">
        <f t="shared" si="0"/>
        <v>1584.6237000000001</v>
      </c>
    </row>
    <row r="43" spans="1:9" x14ac:dyDescent="0.2">
      <c r="A43">
        <v>143</v>
      </c>
      <c r="B43" t="s">
        <v>19</v>
      </c>
      <c r="C43" s="10">
        <v>2.5377999999999998</v>
      </c>
      <c r="D43" s="7">
        <v>38</v>
      </c>
      <c r="E43">
        <v>12</v>
      </c>
      <c r="F43">
        <v>2.5573000000000001</v>
      </c>
      <c r="G43" s="7">
        <v>74.89</v>
      </c>
      <c r="H43" s="7">
        <v>22.166666666666664</v>
      </c>
      <c r="I43">
        <f t="shared" si="0"/>
        <v>1660.0616666666665</v>
      </c>
    </row>
    <row r="44" spans="1:9" x14ac:dyDescent="0.2">
      <c r="A44">
        <v>144</v>
      </c>
      <c r="B44" t="s">
        <v>19</v>
      </c>
      <c r="C44" s="10">
        <v>1.8</v>
      </c>
      <c r="D44" s="7">
        <v>38</v>
      </c>
      <c r="E44">
        <v>12</v>
      </c>
      <c r="F44">
        <v>2.1701000000000001</v>
      </c>
      <c r="G44" s="7">
        <v>54.126666666666665</v>
      </c>
      <c r="H44" s="7">
        <v>19.240000000000002</v>
      </c>
      <c r="I44">
        <f t="shared" si="0"/>
        <v>1041.3970666666667</v>
      </c>
    </row>
    <row r="45" spans="1:9" x14ac:dyDescent="0.2">
      <c r="A45">
        <v>145</v>
      </c>
      <c r="B45" t="s">
        <v>19</v>
      </c>
      <c r="C45" s="10">
        <v>2.8700999999999999</v>
      </c>
      <c r="D45" s="7">
        <v>39</v>
      </c>
      <c r="E45">
        <v>12</v>
      </c>
      <c r="F45">
        <v>2.9337</v>
      </c>
      <c r="G45" s="7">
        <v>71.323333333333338</v>
      </c>
      <c r="H45" s="7">
        <v>23.576666666666668</v>
      </c>
      <c r="I45">
        <f t="shared" si="0"/>
        <v>1681.5664555555556</v>
      </c>
    </row>
    <row r="46" spans="1:9" x14ac:dyDescent="0.2">
      <c r="A46">
        <v>146</v>
      </c>
      <c r="B46" t="s">
        <v>19</v>
      </c>
      <c r="C46" s="10">
        <v>2.8231000000000002</v>
      </c>
      <c r="D46" s="7">
        <v>40</v>
      </c>
      <c r="E46">
        <v>12</v>
      </c>
      <c r="F46">
        <v>2.5575999999999999</v>
      </c>
      <c r="G46" s="7">
        <v>63.456666666666671</v>
      </c>
      <c r="H46" s="7">
        <v>20.603333333333332</v>
      </c>
      <c r="I46">
        <f t="shared" si="0"/>
        <v>1307.4188555555556</v>
      </c>
    </row>
    <row r="47" spans="1:9" x14ac:dyDescent="0.2">
      <c r="A47">
        <v>148</v>
      </c>
      <c r="B47" t="s">
        <v>19</v>
      </c>
      <c r="C47" s="10">
        <v>4.0030000000000001</v>
      </c>
      <c r="D47" s="7">
        <v>32</v>
      </c>
      <c r="E47">
        <v>9</v>
      </c>
      <c r="F47">
        <v>2.8570000000000002</v>
      </c>
      <c r="G47" s="7">
        <v>70.983333333333334</v>
      </c>
      <c r="H47" s="7">
        <v>23.133333333333333</v>
      </c>
      <c r="I47">
        <f t="shared" si="0"/>
        <v>1642.0811111111111</v>
      </c>
    </row>
    <row r="48" spans="1:9" x14ac:dyDescent="0.2">
      <c r="A48">
        <v>149</v>
      </c>
      <c r="B48" t="s">
        <v>19</v>
      </c>
      <c r="C48" s="10">
        <v>3.7515000000000001</v>
      </c>
      <c r="D48" s="7">
        <v>32</v>
      </c>
      <c r="E48">
        <v>10</v>
      </c>
      <c r="F48">
        <v>2.6139999999999999</v>
      </c>
      <c r="G48" s="7">
        <v>79.55</v>
      </c>
      <c r="H48" s="7">
        <v>20.83</v>
      </c>
      <c r="I48">
        <f t="shared" si="0"/>
        <v>1657.0264999999997</v>
      </c>
    </row>
    <row r="49" spans="1:9" x14ac:dyDescent="0.2">
      <c r="A49">
        <v>150</v>
      </c>
      <c r="B49" t="s">
        <v>19</v>
      </c>
      <c r="C49" s="10">
        <v>2.3755000000000002</v>
      </c>
      <c r="D49" s="7">
        <v>35</v>
      </c>
      <c r="E49">
        <v>13</v>
      </c>
      <c r="F49">
        <v>2.1427</v>
      </c>
      <c r="G49" s="7">
        <v>79.86</v>
      </c>
      <c r="H49" s="7">
        <v>22.043333333333337</v>
      </c>
      <c r="I49">
        <f t="shared" si="0"/>
        <v>1760.3806000000002</v>
      </c>
    </row>
    <row r="50" spans="1:9" x14ac:dyDescent="0.2">
      <c r="A50">
        <v>151</v>
      </c>
      <c r="B50" t="s">
        <v>19</v>
      </c>
      <c r="C50" s="10">
        <v>2.7747000000000002</v>
      </c>
      <c r="D50" s="7">
        <v>34</v>
      </c>
      <c r="E50">
        <v>11</v>
      </c>
      <c r="F50">
        <v>2.7502</v>
      </c>
      <c r="G50" s="7">
        <v>84.553333333333342</v>
      </c>
      <c r="H50" s="7">
        <v>21.803333333333335</v>
      </c>
      <c r="I50">
        <f t="shared" si="0"/>
        <v>1843.5445111111114</v>
      </c>
    </row>
    <row r="51" spans="1:9" x14ac:dyDescent="0.2">
      <c r="A51">
        <v>152</v>
      </c>
      <c r="B51" t="s">
        <v>19</v>
      </c>
      <c r="C51" s="10">
        <v>2.0908000000000002</v>
      </c>
      <c r="D51" s="7">
        <v>37</v>
      </c>
      <c r="E51">
        <v>14</v>
      </c>
      <c r="F51">
        <v>2.2557</v>
      </c>
      <c r="G51" s="7">
        <v>76.533333333333346</v>
      </c>
      <c r="H51" s="7">
        <v>23.740000000000002</v>
      </c>
      <c r="I51">
        <f t="shared" si="0"/>
        <v>1816.9013333333337</v>
      </c>
    </row>
    <row r="52" spans="1:9" x14ac:dyDescent="0.2">
      <c r="A52">
        <v>153</v>
      </c>
      <c r="B52" t="s">
        <v>19</v>
      </c>
      <c r="C52" s="10">
        <v>2.4497</v>
      </c>
      <c r="D52" s="7">
        <v>34</v>
      </c>
      <c r="E52">
        <v>11</v>
      </c>
      <c r="F52">
        <v>2.4643999999999999</v>
      </c>
      <c r="G52" s="7">
        <v>69.826666666666668</v>
      </c>
      <c r="H52" s="7">
        <v>21.583333333333336</v>
      </c>
      <c r="I52">
        <f t="shared" si="0"/>
        <v>1507.0922222222225</v>
      </c>
    </row>
    <row r="53" spans="1:9" x14ac:dyDescent="0.2">
      <c r="A53">
        <v>154</v>
      </c>
      <c r="B53" t="s">
        <v>19</v>
      </c>
      <c r="C53" s="10">
        <v>1.7847</v>
      </c>
      <c r="D53" s="7">
        <v>35</v>
      </c>
      <c r="E53">
        <v>11</v>
      </c>
      <c r="F53">
        <v>2.0072999999999999</v>
      </c>
      <c r="G53" s="7">
        <v>69.436666666666667</v>
      </c>
      <c r="H53" s="7">
        <v>20.06666666666667</v>
      </c>
      <c r="I53">
        <f t="shared" si="0"/>
        <v>1393.3624444444447</v>
      </c>
    </row>
    <row r="54" spans="1:9" x14ac:dyDescent="0.2">
      <c r="A54">
        <v>155</v>
      </c>
      <c r="B54" t="s">
        <v>19</v>
      </c>
      <c r="C54" s="10">
        <v>2.6541999999999999</v>
      </c>
      <c r="D54" s="7">
        <v>36</v>
      </c>
      <c r="E54">
        <v>13</v>
      </c>
      <c r="F54">
        <v>2.4098000000000002</v>
      </c>
      <c r="G54" s="7">
        <v>65.093333333333334</v>
      </c>
      <c r="H54" s="7">
        <v>19.990000000000002</v>
      </c>
      <c r="I54">
        <f t="shared" si="0"/>
        <v>1301.2157333333334</v>
      </c>
    </row>
    <row r="55" spans="1:9" x14ac:dyDescent="0.2">
      <c r="A55">
        <v>156</v>
      </c>
      <c r="B55" t="s">
        <v>19</v>
      </c>
      <c r="C55" s="10">
        <v>4.2149999999999999</v>
      </c>
      <c r="D55" s="7">
        <v>34</v>
      </c>
      <c r="E55">
        <v>10</v>
      </c>
      <c r="F55">
        <v>3.5236000000000001</v>
      </c>
      <c r="G55" s="7">
        <v>80.14</v>
      </c>
      <c r="H55" s="7">
        <v>23.54</v>
      </c>
      <c r="I55">
        <f t="shared" si="0"/>
        <v>1886.4956</v>
      </c>
    </row>
    <row r="56" spans="1:9" x14ac:dyDescent="0.2">
      <c r="A56">
        <v>157</v>
      </c>
      <c r="B56" t="s">
        <v>19</v>
      </c>
      <c r="C56" s="10">
        <v>3.9087000000000001</v>
      </c>
      <c r="D56" s="7">
        <v>34</v>
      </c>
      <c r="E56">
        <v>11</v>
      </c>
      <c r="F56">
        <v>3.0230000000000001</v>
      </c>
      <c r="G56" s="7">
        <v>75.043333333333337</v>
      </c>
      <c r="H56" s="7">
        <v>21.39</v>
      </c>
      <c r="I56">
        <f t="shared" si="0"/>
        <v>1605.1769000000002</v>
      </c>
    </row>
    <row r="57" spans="1:9" x14ac:dyDescent="0.2">
      <c r="A57">
        <v>158</v>
      </c>
      <c r="B57" t="s">
        <v>19</v>
      </c>
      <c r="C57" s="10">
        <v>2.5215999999999998</v>
      </c>
      <c r="D57" s="7">
        <v>33</v>
      </c>
      <c r="E57">
        <v>10</v>
      </c>
      <c r="F57">
        <v>2.1610999999999998</v>
      </c>
      <c r="G57" s="7">
        <v>69.236666666666665</v>
      </c>
      <c r="H57" s="7">
        <v>22.473333333333336</v>
      </c>
      <c r="I57">
        <f t="shared" si="0"/>
        <v>1555.9786888888891</v>
      </c>
    </row>
    <row r="58" spans="1:9" x14ac:dyDescent="0.2">
      <c r="A58">
        <v>159</v>
      </c>
      <c r="B58" t="s">
        <v>19</v>
      </c>
      <c r="C58" s="10">
        <v>2.7507000000000001</v>
      </c>
      <c r="D58" s="7">
        <v>37</v>
      </c>
      <c r="E58">
        <v>13</v>
      </c>
      <c r="F58">
        <v>2.5139</v>
      </c>
      <c r="G58" s="7">
        <v>83.02</v>
      </c>
      <c r="H58" s="7">
        <v>21.243333333333332</v>
      </c>
      <c r="I58">
        <f t="shared" si="0"/>
        <v>1763.6215333333332</v>
      </c>
    </row>
    <row r="59" spans="1:9" x14ac:dyDescent="0.2">
      <c r="A59">
        <v>161</v>
      </c>
      <c r="B59" t="s">
        <v>19</v>
      </c>
      <c r="C59" s="10">
        <v>3.2286999999999999</v>
      </c>
      <c r="D59" s="7">
        <v>34</v>
      </c>
      <c r="E59">
        <v>11</v>
      </c>
      <c r="F59">
        <v>2.5693000000000001</v>
      </c>
      <c r="G59" s="7">
        <v>76.233333333333334</v>
      </c>
      <c r="H59" s="7">
        <v>21.613333333333337</v>
      </c>
      <c r="I59">
        <f t="shared" si="0"/>
        <v>1647.6564444444448</v>
      </c>
    </row>
    <row r="60" spans="1:9" x14ac:dyDescent="0.2">
      <c r="A60">
        <v>301</v>
      </c>
      <c r="B60" t="s">
        <v>21</v>
      </c>
      <c r="C60" s="10">
        <v>2.6619000000000002</v>
      </c>
      <c r="D60">
        <v>34</v>
      </c>
      <c r="E60">
        <v>11</v>
      </c>
      <c r="F60">
        <v>2.3313999999999999</v>
      </c>
      <c r="G60" s="7">
        <v>74.696666666666673</v>
      </c>
      <c r="H60" s="8">
        <v>23.060000000000002</v>
      </c>
      <c r="I60">
        <f t="shared" si="0"/>
        <v>1722.5051333333336</v>
      </c>
    </row>
    <row r="61" spans="1:9" x14ac:dyDescent="0.2">
      <c r="A61">
        <v>302</v>
      </c>
      <c r="B61" t="s">
        <v>21</v>
      </c>
      <c r="C61" s="10">
        <v>5.4549000000000003</v>
      </c>
      <c r="D61">
        <v>36</v>
      </c>
      <c r="E61">
        <v>12</v>
      </c>
      <c r="F61">
        <v>3.7128999999999999</v>
      </c>
      <c r="G61" s="7">
        <v>67.573333333333338</v>
      </c>
      <c r="H61" s="7">
        <v>20.420000000000002</v>
      </c>
      <c r="I61">
        <f t="shared" si="0"/>
        <v>1379.8474666666668</v>
      </c>
    </row>
    <row r="62" spans="1:9" x14ac:dyDescent="0.2">
      <c r="A62">
        <v>303</v>
      </c>
      <c r="B62" t="s">
        <v>21</v>
      </c>
      <c r="C62" s="10">
        <v>3.2835000000000001</v>
      </c>
      <c r="D62">
        <v>38</v>
      </c>
      <c r="E62">
        <v>13</v>
      </c>
      <c r="F62">
        <v>3.3374000000000001</v>
      </c>
      <c r="G62" s="7">
        <v>80.33</v>
      </c>
      <c r="H62" s="7">
        <v>23.043333333333337</v>
      </c>
      <c r="I62">
        <f t="shared" si="0"/>
        <v>1851.0709666666669</v>
      </c>
    </row>
    <row r="63" spans="1:9" x14ac:dyDescent="0.2">
      <c r="A63">
        <v>304</v>
      </c>
      <c r="B63" t="s">
        <v>21</v>
      </c>
      <c r="C63" s="10">
        <v>2.6051000000000002</v>
      </c>
      <c r="D63">
        <v>39</v>
      </c>
      <c r="E63">
        <v>14</v>
      </c>
      <c r="F63">
        <v>3.1004999999999998</v>
      </c>
      <c r="G63" s="7">
        <v>79.446666666666673</v>
      </c>
      <c r="H63" s="7">
        <v>20.413333333333334</v>
      </c>
      <c r="I63">
        <f t="shared" si="0"/>
        <v>1621.7712888888891</v>
      </c>
    </row>
    <row r="64" spans="1:9" x14ac:dyDescent="0.2">
      <c r="A64">
        <v>305</v>
      </c>
      <c r="B64" t="s">
        <v>21</v>
      </c>
      <c r="C64" s="10">
        <v>2.5312000000000001</v>
      </c>
      <c r="D64">
        <v>35</v>
      </c>
      <c r="E64">
        <v>11</v>
      </c>
      <c r="F64">
        <v>2.5049000000000001</v>
      </c>
      <c r="G64" s="7">
        <v>74.81</v>
      </c>
      <c r="H64" s="7">
        <v>22.47</v>
      </c>
      <c r="I64">
        <f t="shared" si="0"/>
        <v>1680.9807000000001</v>
      </c>
    </row>
    <row r="65" spans="1:9" x14ac:dyDescent="0.2">
      <c r="A65">
        <v>307</v>
      </c>
      <c r="B65" t="s">
        <v>21</v>
      </c>
      <c r="C65" s="10">
        <v>1.4761</v>
      </c>
      <c r="G65" s="7">
        <v>87.75</v>
      </c>
      <c r="H65" s="7">
        <v>23.229999999999997</v>
      </c>
      <c r="I65">
        <f t="shared" si="0"/>
        <v>2038.4324999999997</v>
      </c>
    </row>
    <row r="66" spans="1:9" x14ac:dyDescent="0.2">
      <c r="A66">
        <v>308</v>
      </c>
      <c r="B66" t="s">
        <v>21</v>
      </c>
      <c r="C66" s="10">
        <v>2.7938999999999998</v>
      </c>
      <c r="D66">
        <v>40</v>
      </c>
      <c r="E66">
        <v>16</v>
      </c>
      <c r="F66">
        <v>2.8294000000000001</v>
      </c>
      <c r="G66" s="7">
        <v>78.626666666666665</v>
      </c>
      <c r="H66" s="7">
        <v>23.756666666666668</v>
      </c>
      <c r="I66">
        <f t="shared" si="0"/>
        <v>1867.9075111111113</v>
      </c>
    </row>
    <row r="67" spans="1:9" x14ac:dyDescent="0.2">
      <c r="A67">
        <v>309</v>
      </c>
      <c r="B67" t="s">
        <v>21</v>
      </c>
      <c r="C67" s="10">
        <v>4.0587</v>
      </c>
      <c r="D67">
        <v>34</v>
      </c>
      <c r="E67">
        <v>11</v>
      </c>
      <c r="F67">
        <v>3.1496</v>
      </c>
      <c r="G67" s="7">
        <v>72.106666666666669</v>
      </c>
      <c r="H67" s="7">
        <v>19.519999999999996</v>
      </c>
      <c r="I67">
        <f t="shared" ref="I67:I130" si="1">G67*H67</f>
        <v>1407.5221333333332</v>
      </c>
    </row>
    <row r="68" spans="1:9" x14ac:dyDescent="0.2">
      <c r="A68">
        <v>310</v>
      </c>
      <c r="B68" t="s">
        <v>21</v>
      </c>
      <c r="C68" s="10">
        <v>3.4668999999999999</v>
      </c>
      <c r="D68">
        <v>34</v>
      </c>
      <c r="E68">
        <v>11</v>
      </c>
      <c r="F68">
        <v>2.6682999999999999</v>
      </c>
      <c r="G68" s="7">
        <v>69.936666666666653</v>
      </c>
      <c r="H68" s="7">
        <v>20.776666666666664</v>
      </c>
      <c r="I68">
        <f t="shared" si="1"/>
        <v>1453.0508111111105</v>
      </c>
    </row>
    <row r="69" spans="1:9" x14ac:dyDescent="0.2">
      <c r="A69">
        <v>311</v>
      </c>
      <c r="B69" t="s">
        <v>21</v>
      </c>
      <c r="C69" s="10">
        <v>2.9860000000000002</v>
      </c>
      <c r="D69">
        <v>34</v>
      </c>
      <c r="E69">
        <v>11</v>
      </c>
      <c r="F69">
        <v>2.4064999999999999</v>
      </c>
      <c r="G69" s="7">
        <v>78.73</v>
      </c>
      <c r="H69" s="7">
        <v>21.876666666666665</v>
      </c>
      <c r="I69">
        <f t="shared" si="1"/>
        <v>1722.3499666666667</v>
      </c>
    </row>
    <row r="70" spans="1:9" x14ac:dyDescent="0.2">
      <c r="A70">
        <v>312</v>
      </c>
      <c r="B70" t="s">
        <v>21</v>
      </c>
      <c r="C70" s="10">
        <v>3.9194</v>
      </c>
      <c r="D70">
        <v>36</v>
      </c>
      <c r="E70">
        <v>12</v>
      </c>
      <c r="F70">
        <v>3.9194</v>
      </c>
      <c r="G70" s="7">
        <v>79.149999999999991</v>
      </c>
      <c r="H70" s="7">
        <v>22.24666666666667</v>
      </c>
      <c r="I70">
        <f t="shared" si="1"/>
        <v>1760.8236666666667</v>
      </c>
    </row>
    <row r="71" spans="1:9" x14ac:dyDescent="0.2">
      <c r="A71">
        <v>313</v>
      </c>
      <c r="B71" t="s">
        <v>21</v>
      </c>
      <c r="C71" s="10">
        <v>3.7730000000000001</v>
      </c>
      <c r="D71">
        <v>34</v>
      </c>
      <c r="E71">
        <v>10</v>
      </c>
      <c r="F71">
        <v>3.7730000000000001</v>
      </c>
      <c r="G71" s="7">
        <v>86.453333333333333</v>
      </c>
      <c r="H71" s="7">
        <v>24.49666666666667</v>
      </c>
      <c r="I71">
        <f t="shared" si="1"/>
        <v>2117.8184888888891</v>
      </c>
    </row>
    <row r="72" spans="1:9" x14ac:dyDescent="0.2">
      <c r="A72">
        <v>314</v>
      </c>
      <c r="B72" t="s">
        <v>21</v>
      </c>
      <c r="C72" s="10">
        <v>4.2854000000000001</v>
      </c>
      <c r="D72">
        <v>32</v>
      </c>
      <c r="E72">
        <v>10</v>
      </c>
      <c r="F72">
        <v>3.0596999999999999</v>
      </c>
      <c r="G72" s="7">
        <v>68.13666666666667</v>
      </c>
      <c r="H72" s="7">
        <v>20.356666666666669</v>
      </c>
      <c r="I72">
        <f t="shared" si="1"/>
        <v>1387.0354111111114</v>
      </c>
    </row>
    <row r="73" spans="1:9" x14ac:dyDescent="0.2">
      <c r="A73">
        <v>315</v>
      </c>
      <c r="B73" t="s">
        <v>21</v>
      </c>
      <c r="C73" s="10">
        <v>3.4742000000000002</v>
      </c>
      <c r="D73">
        <v>36</v>
      </c>
      <c r="E73">
        <v>13</v>
      </c>
      <c r="F73">
        <v>2.843</v>
      </c>
      <c r="G73" s="7">
        <v>79.126666666666665</v>
      </c>
      <c r="H73" s="7">
        <v>19.5</v>
      </c>
      <c r="I73">
        <f t="shared" si="1"/>
        <v>1542.97</v>
      </c>
    </row>
    <row r="74" spans="1:9" x14ac:dyDescent="0.2">
      <c r="A74">
        <v>316</v>
      </c>
      <c r="B74" t="s">
        <v>21</v>
      </c>
      <c r="C74" s="10">
        <v>4.0956999999999999</v>
      </c>
      <c r="D74">
        <v>36</v>
      </c>
      <c r="E74">
        <v>12</v>
      </c>
      <c r="F74">
        <v>3.4647999999999999</v>
      </c>
      <c r="G74" s="7">
        <v>74.320000000000007</v>
      </c>
      <c r="H74" s="7">
        <v>21.61</v>
      </c>
      <c r="I74">
        <f t="shared" si="1"/>
        <v>1606.0552</v>
      </c>
    </row>
    <row r="75" spans="1:9" x14ac:dyDescent="0.2">
      <c r="A75">
        <v>317</v>
      </c>
      <c r="B75" t="s">
        <v>21</v>
      </c>
      <c r="C75" s="10">
        <v>3.5059999999999998</v>
      </c>
      <c r="D75">
        <v>37</v>
      </c>
      <c r="E75">
        <v>13</v>
      </c>
      <c r="F75">
        <v>3.0543999999999998</v>
      </c>
      <c r="G75" s="7">
        <v>88.863333333333344</v>
      </c>
      <c r="H75" s="7">
        <v>23.189999999999998</v>
      </c>
      <c r="I75">
        <f t="shared" si="1"/>
        <v>2060.7406999999998</v>
      </c>
    </row>
    <row r="76" spans="1:9" x14ac:dyDescent="0.2">
      <c r="A76">
        <v>318</v>
      </c>
      <c r="B76" t="s">
        <v>21</v>
      </c>
      <c r="C76" s="10">
        <v>2.9504000000000001</v>
      </c>
      <c r="D76">
        <v>35</v>
      </c>
      <c r="E76">
        <v>12</v>
      </c>
      <c r="F76">
        <v>2.6513</v>
      </c>
      <c r="G76" s="7">
        <v>76.096666666666678</v>
      </c>
      <c r="H76" s="7">
        <v>22.743333333333332</v>
      </c>
      <c r="I76">
        <f t="shared" si="1"/>
        <v>1730.6918555555558</v>
      </c>
    </row>
    <row r="77" spans="1:9" x14ac:dyDescent="0.2">
      <c r="A77">
        <v>319</v>
      </c>
      <c r="B77" t="s">
        <v>21</v>
      </c>
      <c r="C77" s="10">
        <v>2.758</v>
      </c>
      <c r="D77">
        <v>36</v>
      </c>
      <c r="E77">
        <v>13</v>
      </c>
      <c r="F77">
        <v>2.3736000000000002</v>
      </c>
      <c r="G77" s="7">
        <v>72.113333333333344</v>
      </c>
      <c r="H77" s="7">
        <v>22.796666666666667</v>
      </c>
      <c r="I77">
        <f t="shared" si="1"/>
        <v>1643.9436222222225</v>
      </c>
    </row>
    <row r="78" spans="1:9" x14ac:dyDescent="0.2">
      <c r="A78">
        <v>320</v>
      </c>
      <c r="B78" t="s">
        <v>21</v>
      </c>
      <c r="C78" s="10">
        <v>2.8597000000000001</v>
      </c>
      <c r="D78">
        <v>34</v>
      </c>
      <c r="E78">
        <v>11</v>
      </c>
      <c r="F78">
        <v>2.1857000000000002</v>
      </c>
      <c r="G78" s="7">
        <v>78.483333333333334</v>
      </c>
      <c r="H78" s="7">
        <v>22.39</v>
      </c>
      <c r="I78">
        <f t="shared" si="1"/>
        <v>1757.2418333333335</v>
      </c>
    </row>
    <row r="79" spans="1:9" x14ac:dyDescent="0.2">
      <c r="A79">
        <v>321</v>
      </c>
      <c r="B79" t="s">
        <v>21</v>
      </c>
      <c r="C79" s="10">
        <v>1.4536</v>
      </c>
      <c r="D79">
        <v>46</v>
      </c>
      <c r="E79">
        <v>18</v>
      </c>
      <c r="F79">
        <v>1.9777</v>
      </c>
      <c r="G79" s="7">
        <v>82.850000000000009</v>
      </c>
      <c r="H79" s="7">
        <v>23.990000000000002</v>
      </c>
      <c r="I79">
        <f t="shared" si="1"/>
        <v>1987.5715000000005</v>
      </c>
    </row>
    <row r="80" spans="1:9" x14ac:dyDescent="0.2">
      <c r="A80">
        <v>322</v>
      </c>
      <c r="B80" t="s">
        <v>21</v>
      </c>
      <c r="C80" s="10">
        <v>2.9878999999999998</v>
      </c>
      <c r="D80">
        <v>40</v>
      </c>
      <c r="E80">
        <v>15</v>
      </c>
      <c r="F80">
        <v>3.012</v>
      </c>
      <c r="G80" s="7">
        <v>78.24666666666667</v>
      </c>
      <c r="H80" s="7">
        <v>20.483333333333334</v>
      </c>
      <c r="I80">
        <f t="shared" si="1"/>
        <v>1602.7525555555558</v>
      </c>
    </row>
    <row r="81" spans="1:9" x14ac:dyDescent="0.2">
      <c r="A81">
        <v>323</v>
      </c>
      <c r="B81" t="s">
        <v>21</v>
      </c>
      <c r="C81" s="10">
        <v>3.4420000000000002</v>
      </c>
      <c r="D81">
        <v>37</v>
      </c>
      <c r="E81">
        <v>13</v>
      </c>
      <c r="F81">
        <v>2.7681</v>
      </c>
      <c r="G81" s="7">
        <v>74.796666666666667</v>
      </c>
      <c r="H81" s="7">
        <v>21.22</v>
      </c>
      <c r="I81">
        <f t="shared" si="1"/>
        <v>1587.1852666666666</v>
      </c>
    </row>
    <row r="82" spans="1:9" x14ac:dyDescent="0.2">
      <c r="A82">
        <v>324</v>
      </c>
      <c r="B82" t="s">
        <v>21</v>
      </c>
      <c r="C82" s="10">
        <v>2.5950000000000002</v>
      </c>
      <c r="D82">
        <v>38</v>
      </c>
      <c r="E82">
        <v>12</v>
      </c>
      <c r="F82">
        <v>2.6214</v>
      </c>
      <c r="G82" s="7">
        <v>75.143333333333331</v>
      </c>
      <c r="H82" s="7">
        <v>23.423333333333332</v>
      </c>
      <c r="I82">
        <f t="shared" si="1"/>
        <v>1760.1073444444444</v>
      </c>
    </row>
    <row r="83" spans="1:9" x14ac:dyDescent="0.2">
      <c r="A83">
        <v>325</v>
      </c>
      <c r="B83" t="s">
        <v>21</v>
      </c>
      <c r="C83" s="10">
        <v>3.4289000000000001</v>
      </c>
      <c r="D83">
        <v>36</v>
      </c>
      <c r="E83">
        <v>12</v>
      </c>
      <c r="F83">
        <v>3.0085000000000002</v>
      </c>
      <c r="G83" s="7">
        <v>63.896666666666668</v>
      </c>
      <c r="H83" s="7">
        <v>20.93333333333333</v>
      </c>
      <c r="I83">
        <f t="shared" si="1"/>
        <v>1337.5702222222221</v>
      </c>
    </row>
    <row r="84" spans="1:9" x14ac:dyDescent="0.2">
      <c r="A84">
        <v>326</v>
      </c>
      <c r="B84" t="s">
        <v>21</v>
      </c>
      <c r="C84" s="10">
        <v>1.9091</v>
      </c>
      <c r="D84">
        <v>39</v>
      </c>
      <c r="E84">
        <v>15</v>
      </c>
      <c r="F84">
        <v>2.5749</v>
      </c>
      <c r="G84" s="7">
        <v>84.666666666666671</v>
      </c>
      <c r="H84" s="7">
        <v>23.56666666666667</v>
      </c>
      <c r="I84">
        <f t="shared" si="1"/>
        <v>1995.3111111111116</v>
      </c>
    </row>
    <row r="85" spans="1:9" x14ac:dyDescent="0.2">
      <c r="A85">
        <v>327</v>
      </c>
      <c r="B85" t="s">
        <v>21</v>
      </c>
      <c r="C85" s="10">
        <v>2.8584000000000001</v>
      </c>
      <c r="D85">
        <v>38</v>
      </c>
      <c r="E85">
        <v>12</v>
      </c>
      <c r="F85">
        <v>2.4495</v>
      </c>
      <c r="G85" s="7">
        <v>85.086666666666659</v>
      </c>
      <c r="H85" s="7">
        <v>23.160000000000004</v>
      </c>
      <c r="I85">
        <f t="shared" si="1"/>
        <v>1970.6072000000001</v>
      </c>
    </row>
    <row r="86" spans="1:9" x14ac:dyDescent="0.2">
      <c r="A86">
        <v>328</v>
      </c>
      <c r="B86" t="s">
        <v>21</v>
      </c>
      <c r="C86" s="10">
        <v>1.7938000000000001</v>
      </c>
      <c r="D86">
        <v>45</v>
      </c>
      <c r="E86">
        <v>16</v>
      </c>
      <c r="F86">
        <v>2.2825000000000002</v>
      </c>
      <c r="G86" s="7">
        <v>77.510000000000005</v>
      </c>
      <c r="H86" s="7">
        <v>22.143333333333331</v>
      </c>
      <c r="I86">
        <f t="shared" si="1"/>
        <v>1716.3297666666665</v>
      </c>
    </row>
    <row r="87" spans="1:9" x14ac:dyDescent="0.2">
      <c r="A87">
        <v>329</v>
      </c>
      <c r="B87" t="s">
        <v>21</v>
      </c>
      <c r="C87" s="10">
        <v>2.5806</v>
      </c>
      <c r="D87">
        <v>37</v>
      </c>
      <c r="E87">
        <v>13</v>
      </c>
      <c r="F87">
        <v>2.6966999999999999</v>
      </c>
      <c r="G87" s="7">
        <v>71.960000000000008</v>
      </c>
      <c r="H87" s="7">
        <v>19.866666666666667</v>
      </c>
      <c r="I87">
        <f t="shared" si="1"/>
        <v>1429.6053333333334</v>
      </c>
    </row>
    <row r="88" spans="1:9" x14ac:dyDescent="0.2">
      <c r="A88">
        <v>330</v>
      </c>
      <c r="B88" t="s">
        <v>21</v>
      </c>
      <c r="C88" s="10">
        <v>2.5939999999999999</v>
      </c>
      <c r="G88" s="7">
        <v>69.263333333333335</v>
      </c>
      <c r="H88" s="7">
        <v>18.580000000000002</v>
      </c>
      <c r="I88">
        <f t="shared" si="1"/>
        <v>1286.9127333333336</v>
      </c>
    </row>
    <row r="89" spans="1:9" x14ac:dyDescent="0.2">
      <c r="A89">
        <v>331</v>
      </c>
      <c r="B89" t="s">
        <v>21</v>
      </c>
      <c r="C89" s="10">
        <v>3.2816999999999998</v>
      </c>
      <c r="D89">
        <v>35</v>
      </c>
      <c r="E89">
        <v>12</v>
      </c>
      <c r="F89">
        <v>3.2816999999999998</v>
      </c>
      <c r="G89" s="7">
        <v>78.243333333333325</v>
      </c>
      <c r="H89" s="7">
        <v>21.5</v>
      </c>
      <c r="I89">
        <f t="shared" si="1"/>
        <v>1682.2316666666666</v>
      </c>
    </row>
    <row r="90" spans="1:9" x14ac:dyDescent="0.2">
      <c r="A90">
        <v>333</v>
      </c>
      <c r="B90" t="s">
        <v>21</v>
      </c>
      <c r="C90" s="10">
        <v>2.6234999999999999</v>
      </c>
      <c r="D90">
        <v>35</v>
      </c>
      <c r="E90">
        <v>13</v>
      </c>
      <c r="F90">
        <v>2.6932999999999998</v>
      </c>
      <c r="G90" s="7">
        <v>83.04</v>
      </c>
      <c r="H90" s="7">
        <v>24.130000000000003</v>
      </c>
      <c r="I90">
        <f t="shared" si="1"/>
        <v>2003.7552000000003</v>
      </c>
    </row>
    <row r="91" spans="1:9" x14ac:dyDescent="0.2">
      <c r="A91">
        <v>334</v>
      </c>
      <c r="B91" t="s">
        <v>21</v>
      </c>
      <c r="C91" s="10">
        <v>2.0529999999999999</v>
      </c>
      <c r="D91">
        <v>34</v>
      </c>
      <c r="E91">
        <v>11</v>
      </c>
      <c r="G91" s="7">
        <v>81.013333333333321</v>
      </c>
      <c r="H91" s="7">
        <v>22.023333333333333</v>
      </c>
      <c r="I91">
        <f t="shared" si="1"/>
        <v>1784.1836444444441</v>
      </c>
    </row>
    <row r="92" spans="1:9" x14ac:dyDescent="0.2">
      <c r="A92">
        <v>335</v>
      </c>
      <c r="B92" t="s">
        <v>21</v>
      </c>
      <c r="C92" s="10">
        <v>4.5339</v>
      </c>
      <c r="D92">
        <v>34</v>
      </c>
      <c r="E92">
        <v>7</v>
      </c>
      <c r="F92">
        <v>3.3965999999999998</v>
      </c>
      <c r="G92" s="7">
        <v>72.100000000000009</v>
      </c>
      <c r="H92" s="7">
        <v>20.763333333333335</v>
      </c>
      <c r="I92">
        <f t="shared" si="1"/>
        <v>1497.0363333333337</v>
      </c>
    </row>
    <row r="93" spans="1:9" x14ac:dyDescent="0.2">
      <c r="A93">
        <v>336</v>
      </c>
      <c r="B93" t="s">
        <v>21</v>
      </c>
      <c r="C93" s="10">
        <v>2.2915000000000001</v>
      </c>
      <c r="D93">
        <v>38</v>
      </c>
      <c r="E93">
        <v>14</v>
      </c>
      <c r="F93">
        <v>2.3357999999999999</v>
      </c>
      <c r="G93" s="7">
        <v>66.709999999999994</v>
      </c>
      <c r="H93" s="7">
        <v>20.006666666666668</v>
      </c>
      <c r="I93">
        <f t="shared" si="1"/>
        <v>1334.6447333333333</v>
      </c>
    </row>
    <row r="94" spans="1:9" x14ac:dyDescent="0.2">
      <c r="A94">
        <v>337</v>
      </c>
      <c r="B94" t="s">
        <v>21</v>
      </c>
      <c r="C94" s="10">
        <v>3.2877999999999998</v>
      </c>
      <c r="D94">
        <v>34</v>
      </c>
      <c r="E94">
        <v>11</v>
      </c>
      <c r="F94">
        <v>2.2084000000000001</v>
      </c>
      <c r="G94" s="7">
        <v>67.163333333333341</v>
      </c>
      <c r="H94" s="7">
        <v>19.373333333333335</v>
      </c>
      <c r="I94">
        <f t="shared" si="1"/>
        <v>1301.1776444444447</v>
      </c>
    </row>
    <row r="95" spans="1:9" x14ac:dyDescent="0.2">
      <c r="A95">
        <v>338</v>
      </c>
      <c r="B95" t="s">
        <v>21</v>
      </c>
      <c r="C95" s="10">
        <v>3.149</v>
      </c>
      <c r="D95">
        <v>39</v>
      </c>
      <c r="E95">
        <v>13</v>
      </c>
      <c r="F95">
        <v>3.1383000000000001</v>
      </c>
      <c r="G95" s="7">
        <v>74.2</v>
      </c>
      <c r="H95" s="7">
        <v>23.296666666666667</v>
      </c>
      <c r="I95">
        <f t="shared" si="1"/>
        <v>1728.6126666666667</v>
      </c>
    </row>
    <row r="96" spans="1:9" x14ac:dyDescent="0.2">
      <c r="A96">
        <v>339</v>
      </c>
      <c r="B96" t="s">
        <v>21</v>
      </c>
      <c r="C96" s="10">
        <v>3.3759999999999999</v>
      </c>
      <c r="D96">
        <v>38</v>
      </c>
      <c r="E96">
        <v>13</v>
      </c>
      <c r="F96">
        <v>2.9933000000000001</v>
      </c>
      <c r="G96" s="7">
        <v>77.583333333333329</v>
      </c>
      <c r="H96" s="7">
        <v>22.776666666666664</v>
      </c>
      <c r="I96">
        <f t="shared" si="1"/>
        <v>1767.0897222222218</v>
      </c>
    </row>
    <row r="97" spans="1:9" x14ac:dyDescent="0.2">
      <c r="A97">
        <v>340</v>
      </c>
      <c r="B97" t="s">
        <v>21</v>
      </c>
      <c r="C97" s="10">
        <v>1.6574</v>
      </c>
      <c r="D97">
        <v>42</v>
      </c>
      <c r="E97">
        <v>15</v>
      </c>
      <c r="F97">
        <v>2.1524999999999999</v>
      </c>
      <c r="G97" s="7">
        <v>79.263333333333335</v>
      </c>
      <c r="H97" s="7">
        <v>21.703333333333333</v>
      </c>
      <c r="I97">
        <f t="shared" si="1"/>
        <v>1720.2785444444444</v>
      </c>
    </row>
    <row r="98" spans="1:9" x14ac:dyDescent="0.2">
      <c r="A98">
        <v>341</v>
      </c>
      <c r="B98" t="s">
        <v>21</v>
      </c>
      <c r="C98" s="10">
        <v>1.3839999999999999</v>
      </c>
      <c r="G98" s="7">
        <v>84.13666666666667</v>
      </c>
      <c r="H98" s="7">
        <v>25.553333333333335</v>
      </c>
      <c r="I98">
        <f t="shared" si="1"/>
        <v>2149.9722888888891</v>
      </c>
    </row>
    <row r="99" spans="1:9" x14ac:dyDescent="0.2">
      <c r="A99">
        <v>342</v>
      </c>
      <c r="B99" t="s">
        <v>21</v>
      </c>
      <c r="C99" s="10">
        <v>3.1634000000000002</v>
      </c>
      <c r="D99">
        <v>40</v>
      </c>
      <c r="E99">
        <v>13</v>
      </c>
      <c r="F99">
        <v>3.9674</v>
      </c>
      <c r="G99" s="7">
        <v>78.040000000000006</v>
      </c>
      <c r="H99" s="7">
        <v>23.173333333333332</v>
      </c>
      <c r="I99">
        <f t="shared" si="1"/>
        <v>1808.4469333333334</v>
      </c>
    </row>
    <row r="100" spans="1:9" x14ac:dyDescent="0.2">
      <c r="A100">
        <v>343</v>
      </c>
      <c r="B100" t="s">
        <v>21</v>
      </c>
      <c r="C100" s="10">
        <v>2.2037</v>
      </c>
      <c r="D100">
        <v>37</v>
      </c>
      <c r="E100">
        <v>12</v>
      </c>
      <c r="F100">
        <v>2.0270000000000001</v>
      </c>
      <c r="G100" s="7">
        <v>70.160000000000011</v>
      </c>
      <c r="H100" s="7">
        <v>22.380000000000003</v>
      </c>
      <c r="I100">
        <f t="shared" si="1"/>
        <v>1570.1808000000003</v>
      </c>
    </row>
    <row r="101" spans="1:9" x14ac:dyDescent="0.2">
      <c r="A101">
        <v>344</v>
      </c>
      <c r="B101" t="s">
        <v>21</v>
      </c>
      <c r="C101" s="10">
        <v>1.9059999999999999</v>
      </c>
      <c r="D101">
        <v>41</v>
      </c>
      <c r="E101">
        <v>14</v>
      </c>
      <c r="F101">
        <v>2.448</v>
      </c>
      <c r="G101" s="7">
        <v>85.62</v>
      </c>
      <c r="H101" s="7">
        <v>24.296666666666667</v>
      </c>
      <c r="I101">
        <f t="shared" si="1"/>
        <v>2080.2806</v>
      </c>
    </row>
    <row r="102" spans="1:9" x14ac:dyDescent="0.2">
      <c r="A102">
        <v>345</v>
      </c>
      <c r="B102" t="s">
        <v>21</v>
      </c>
      <c r="C102" s="10">
        <v>3.4815999999999998</v>
      </c>
      <c r="D102">
        <v>34</v>
      </c>
      <c r="E102">
        <v>11</v>
      </c>
      <c r="F102">
        <v>2.6429</v>
      </c>
      <c r="G102" s="7">
        <v>84.046666666666667</v>
      </c>
      <c r="H102" s="7">
        <v>21.946666666666665</v>
      </c>
      <c r="I102">
        <f t="shared" si="1"/>
        <v>1844.5441777777776</v>
      </c>
    </row>
    <row r="103" spans="1:9" x14ac:dyDescent="0.2">
      <c r="A103">
        <v>346</v>
      </c>
      <c r="B103" t="s">
        <v>21</v>
      </c>
      <c r="C103" s="10">
        <v>5.0270999999999999</v>
      </c>
      <c r="D103">
        <v>32</v>
      </c>
      <c r="E103">
        <v>9</v>
      </c>
      <c r="F103">
        <v>2.2542</v>
      </c>
      <c r="G103" s="7">
        <v>70.83</v>
      </c>
      <c r="H103" s="7">
        <v>19.156666666666666</v>
      </c>
      <c r="I103">
        <f t="shared" si="1"/>
        <v>1356.8667</v>
      </c>
    </row>
    <row r="104" spans="1:9" x14ac:dyDescent="0.2">
      <c r="A104">
        <v>347</v>
      </c>
      <c r="B104" t="s">
        <v>21</v>
      </c>
      <c r="C104" s="10">
        <v>3.0091999999999999</v>
      </c>
      <c r="D104">
        <v>32</v>
      </c>
      <c r="E104">
        <v>9</v>
      </c>
      <c r="F104">
        <v>2.5103</v>
      </c>
      <c r="G104" s="7">
        <v>70.78</v>
      </c>
      <c r="H104" s="7">
        <v>19.450000000000003</v>
      </c>
      <c r="I104">
        <f t="shared" si="1"/>
        <v>1376.6710000000003</v>
      </c>
    </row>
    <row r="105" spans="1:9" x14ac:dyDescent="0.2">
      <c r="A105">
        <v>348</v>
      </c>
      <c r="B105" t="s">
        <v>21</v>
      </c>
      <c r="C105" s="10">
        <v>2.5531999999999999</v>
      </c>
      <c r="D105">
        <v>34</v>
      </c>
      <c r="E105">
        <v>11</v>
      </c>
      <c r="F105">
        <v>2.2684000000000002</v>
      </c>
      <c r="G105" s="7">
        <v>72.936666666666667</v>
      </c>
      <c r="H105" s="7">
        <v>20.82</v>
      </c>
      <c r="I105">
        <f t="shared" si="1"/>
        <v>1518.5414000000001</v>
      </c>
    </row>
    <row r="106" spans="1:9" x14ac:dyDescent="0.2">
      <c r="A106">
        <v>349</v>
      </c>
      <c r="B106" t="s">
        <v>21</v>
      </c>
      <c r="C106" s="10">
        <v>2.8809</v>
      </c>
      <c r="D106">
        <v>36</v>
      </c>
      <c r="E106">
        <v>12</v>
      </c>
      <c r="F106">
        <v>2.3565999999999998</v>
      </c>
      <c r="G106" s="7">
        <v>70.959999999999994</v>
      </c>
      <c r="H106" s="7">
        <v>21.446666666666665</v>
      </c>
      <c r="I106">
        <f t="shared" si="1"/>
        <v>1521.8554666666664</v>
      </c>
    </row>
    <row r="107" spans="1:9" x14ac:dyDescent="0.2">
      <c r="A107">
        <v>350</v>
      </c>
      <c r="B107" t="s">
        <v>21</v>
      </c>
      <c r="C107" s="10">
        <v>3.9194</v>
      </c>
      <c r="D107">
        <v>34</v>
      </c>
      <c r="E107">
        <v>11</v>
      </c>
      <c r="F107">
        <v>2.9906999999999999</v>
      </c>
      <c r="G107" s="7">
        <v>80.516666666666666</v>
      </c>
      <c r="H107" s="7">
        <v>22.226666666666667</v>
      </c>
      <c r="I107">
        <f t="shared" si="1"/>
        <v>1789.6171111111112</v>
      </c>
    </row>
    <row r="108" spans="1:9" x14ac:dyDescent="0.2">
      <c r="A108">
        <v>351</v>
      </c>
      <c r="B108" t="s">
        <v>21</v>
      </c>
      <c r="C108" s="10">
        <v>3.7492999999999999</v>
      </c>
      <c r="D108">
        <v>36</v>
      </c>
      <c r="E108">
        <v>12</v>
      </c>
      <c r="F108">
        <v>2.9779</v>
      </c>
      <c r="G108" s="7">
        <v>82.763333333333335</v>
      </c>
      <c r="H108" s="7">
        <v>22.973333333333336</v>
      </c>
      <c r="I108">
        <f t="shared" si="1"/>
        <v>1901.3496444444447</v>
      </c>
    </row>
    <row r="109" spans="1:9" x14ac:dyDescent="0.2">
      <c r="A109">
        <v>352</v>
      </c>
      <c r="B109" t="s">
        <v>21</v>
      </c>
      <c r="C109" s="10">
        <v>3.9679000000000002</v>
      </c>
      <c r="D109">
        <v>37</v>
      </c>
      <c r="E109">
        <v>14</v>
      </c>
      <c r="F109">
        <v>3.3845000000000001</v>
      </c>
      <c r="G109" s="7">
        <v>77.073333333333338</v>
      </c>
      <c r="H109" s="7">
        <v>21.096666666666664</v>
      </c>
      <c r="I109">
        <f t="shared" si="1"/>
        <v>1625.9904222222222</v>
      </c>
    </row>
    <row r="110" spans="1:9" x14ac:dyDescent="0.2">
      <c r="A110">
        <v>353</v>
      </c>
      <c r="B110" t="s">
        <v>21</v>
      </c>
      <c r="C110" s="10">
        <v>3.3711000000000002</v>
      </c>
      <c r="D110">
        <v>37</v>
      </c>
      <c r="E110">
        <v>14</v>
      </c>
      <c r="F110">
        <v>2.9674999999999998</v>
      </c>
      <c r="G110" s="7">
        <v>81.529999999999987</v>
      </c>
      <c r="H110" s="7">
        <v>21.259999999999998</v>
      </c>
      <c r="I110">
        <f t="shared" si="1"/>
        <v>1733.3277999999996</v>
      </c>
    </row>
    <row r="111" spans="1:9" x14ac:dyDescent="0.2">
      <c r="A111">
        <v>354</v>
      </c>
      <c r="B111" t="s">
        <v>21</v>
      </c>
      <c r="C111" s="10">
        <v>1.6133</v>
      </c>
      <c r="D111">
        <v>36</v>
      </c>
      <c r="E111">
        <v>12</v>
      </c>
      <c r="F111">
        <v>1.7242999999999999</v>
      </c>
      <c r="G111" s="7">
        <v>76.81</v>
      </c>
      <c r="H111" s="7">
        <v>23.490000000000002</v>
      </c>
      <c r="I111">
        <f t="shared" si="1"/>
        <v>1804.2669000000003</v>
      </c>
    </row>
    <row r="112" spans="1:9" x14ac:dyDescent="0.2">
      <c r="A112">
        <v>355</v>
      </c>
      <c r="B112" t="s">
        <v>21</v>
      </c>
      <c r="C112" s="10">
        <v>1.5324</v>
      </c>
      <c r="G112" s="7">
        <v>90.813333333333333</v>
      </c>
      <c r="H112" s="7">
        <v>25.340000000000003</v>
      </c>
      <c r="I112">
        <f t="shared" si="1"/>
        <v>2301.209866666667</v>
      </c>
    </row>
    <row r="113" spans="1:9" x14ac:dyDescent="0.2">
      <c r="A113">
        <v>401</v>
      </c>
      <c r="B113" t="s">
        <v>22</v>
      </c>
      <c r="C113" s="10">
        <v>2.7709999999999999</v>
      </c>
      <c r="D113">
        <v>39</v>
      </c>
      <c r="E113">
        <v>12</v>
      </c>
      <c r="F113">
        <v>2.5737000000000001</v>
      </c>
      <c r="G113" s="7">
        <v>72.820000000000007</v>
      </c>
      <c r="H113" s="7">
        <v>23.273333333333333</v>
      </c>
      <c r="I113">
        <f t="shared" si="1"/>
        <v>1694.7641333333336</v>
      </c>
    </row>
    <row r="114" spans="1:9" x14ac:dyDescent="0.2">
      <c r="A114">
        <v>402</v>
      </c>
      <c r="B114" t="s">
        <v>22</v>
      </c>
      <c r="C114" s="10">
        <v>1.2928999999999999</v>
      </c>
      <c r="D114">
        <v>45</v>
      </c>
      <c r="E114">
        <v>17</v>
      </c>
      <c r="F114">
        <v>1.7278</v>
      </c>
      <c r="G114" s="7">
        <v>78.790000000000006</v>
      </c>
      <c r="H114" s="7">
        <v>23.953333333333333</v>
      </c>
      <c r="I114">
        <f t="shared" si="1"/>
        <v>1887.2831333333336</v>
      </c>
    </row>
    <row r="115" spans="1:9" x14ac:dyDescent="0.2">
      <c r="A115">
        <v>403</v>
      </c>
      <c r="B115" t="s">
        <v>22</v>
      </c>
      <c r="C115" s="10">
        <v>2.1467999999999998</v>
      </c>
      <c r="D115">
        <v>39</v>
      </c>
      <c r="E115">
        <v>14</v>
      </c>
      <c r="F115">
        <v>2.4209000000000001</v>
      </c>
      <c r="G115" s="7">
        <v>70.850000000000009</v>
      </c>
      <c r="H115" s="7">
        <v>23.759999999999998</v>
      </c>
      <c r="I115">
        <f t="shared" si="1"/>
        <v>1683.396</v>
      </c>
    </row>
    <row r="116" spans="1:9" x14ac:dyDescent="0.2">
      <c r="A116">
        <v>404</v>
      </c>
      <c r="B116" t="s">
        <v>22</v>
      </c>
      <c r="C116" s="10">
        <v>1.6757</v>
      </c>
      <c r="D116">
        <v>42</v>
      </c>
      <c r="E116">
        <v>15</v>
      </c>
      <c r="F116">
        <v>1.9869000000000001</v>
      </c>
      <c r="G116" s="7">
        <v>79.296666666666667</v>
      </c>
      <c r="H116" s="7">
        <v>23.630000000000003</v>
      </c>
      <c r="I116">
        <f t="shared" si="1"/>
        <v>1873.7802333333336</v>
      </c>
    </row>
    <row r="117" spans="1:9" x14ac:dyDescent="0.2">
      <c r="A117">
        <v>405</v>
      </c>
      <c r="B117" t="s">
        <v>22</v>
      </c>
      <c r="C117" s="10">
        <v>2.3277999999999999</v>
      </c>
      <c r="D117">
        <v>40</v>
      </c>
      <c r="E117">
        <v>13</v>
      </c>
      <c r="F117">
        <v>2.4500000000000002</v>
      </c>
      <c r="G117" s="7">
        <v>69.11666666666666</v>
      </c>
      <c r="H117" s="7">
        <v>21.616666666666667</v>
      </c>
      <c r="I117">
        <f t="shared" si="1"/>
        <v>1494.0719444444444</v>
      </c>
    </row>
    <row r="118" spans="1:9" x14ac:dyDescent="0.2">
      <c r="A118">
        <v>406</v>
      </c>
      <c r="B118" t="s">
        <v>22</v>
      </c>
      <c r="C118" s="10">
        <v>2.8307000000000002</v>
      </c>
      <c r="D118">
        <v>34</v>
      </c>
      <c r="E118">
        <v>10</v>
      </c>
      <c r="F118">
        <v>2.3904999999999998</v>
      </c>
      <c r="G118" s="7">
        <v>75.45</v>
      </c>
      <c r="H118" s="7">
        <v>22.783333333333331</v>
      </c>
      <c r="I118">
        <f t="shared" si="1"/>
        <v>1719.0024999999998</v>
      </c>
    </row>
    <row r="119" spans="1:9" x14ac:dyDescent="0.2">
      <c r="A119">
        <v>407</v>
      </c>
      <c r="B119" t="s">
        <v>22</v>
      </c>
      <c r="C119" s="10">
        <v>3.1309999999999998</v>
      </c>
      <c r="D119">
        <v>36</v>
      </c>
      <c r="E119">
        <v>11</v>
      </c>
      <c r="F119">
        <v>2.7313000000000001</v>
      </c>
      <c r="G119" s="7">
        <v>67.790000000000006</v>
      </c>
      <c r="H119" s="7">
        <v>20.483333333333334</v>
      </c>
      <c r="I119">
        <f t="shared" si="1"/>
        <v>1388.5651666666668</v>
      </c>
    </row>
    <row r="120" spans="1:9" x14ac:dyDescent="0.2">
      <c r="A120">
        <v>408</v>
      </c>
      <c r="B120" t="s">
        <v>22</v>
      </c>
      <c r="C120" s="10">
        <v>2.4817</v>
      </c>
      <c r="D120">
        <v>37</v>
      </c>
      <c r="E120">
        <v>13</v>
      </c>
      <c r="F120">
        <v>2.4241999999999999</v>
      </c>
      <c r="G120" s="7">
        <v>71.49666666666667</v>
      </c>
      <c r="H120" s="7">
        <v>22.71</v>
      </c>
      <c r="I120">
        <f t="shared" si="1"/>
        <v>1623.6893000000002</v>
      </c>
    </row>
    <row r="121" spans="1:9" x14ac:dyDescent="0.2">
      <c r="A121">
        <v>409</v>
      </c>
      <c r="B121" t="s">
        <v>22</v>
      </c>
      <c r="C121" s="10">
        <v>2.3595000000000002</v>
      </c>
      <c r="D121">
        <v>37</v>
      </c>
      <c r="E121">
        <v>12</v>
      </c>
      <c r="F121">
        <v>2.3431999999999999</v>
      </c>
      <c r="G121" s="7">
        <v>80.613333333333344</v>
      </c>
      <c r="H121" s="7">
        <v>23.42</v>
      </c>
      <c r="I121">
        <f t="shared" si="1"/>
        <v>1887.9642666666671</v>
      </c>
    </row>
    <row r="122" spans="1:9" x14ac:dyDescent="0.2">
      <c r="A122">
        <v>410</v>
      </c>
      <c r="B122" t="s">
        <v>22</v>
      </c>
      <c r="C122" s="10">
        <v>2.6532</v>
      </c>
      <c r="D122">
        <v>39</v>
      </c>
      <c r="E122">
        <v>13</v>
      </c>
      <c r="F122">
        <v>3.0781000000000001</v>
      </c>
      <c r="G122" s="7">
        <v>77.186666666666667</v>
      </c>
      <c r="H122" s="7">
        <v>22.273333333333333</v>
      </c>
      <c r="I122">
        <f t="shared" si="1"/>
        <v>1719.2043555555556</v>
      </c>
    </row>
    <row r="123" spans="1:9" x14ac:dyDescent="0.2">
      <c r="A123">
        <v>411</v>
      </c>
      <c r="B123" t="s">
        <v>22</v>
      </c>
      <c r="C123" s="10">
        <v>2.7997999999999998</v>
      </c>
      <c r="D123">
        <v>34</v>
      </c>
      <c r="E123">
        <v>11</v>
      </c>
      <c r="F123">
        <v>2.3132999999999999</v>
      </c>
      <c r="G123" s="7">
        <v>66.243333333333325</v>
      </c>
      <c r="H123" s="7">
        <v>22.046666666666667</v>
      </c>
      <c r="I123">
        <f t="shared" si="1"/>
        <v>1460.4446888888888</v>
      </c>
    </row>
    <row r="124" spans="1:9" x14ac:dyDescent="0.2">
      <c r="A124">
        <v>412</v>
      </c>
      <c r="B124" t="s">
        <v>22</v>
      </c>
      <c r="C124" s="10">
        <v>2.1757</v>
      </c>
      <c r="D124">
        <v>39</v>
      </c>
      <c r="E124">
        <v>14</v>
      </c>
      <c r="F124">
        <v>2.1983000000000001</v>
      </c>
      <c r="G124" s="7">
        <v>79.923333333333346</v>
      </c>
      <c r="H124" s="7">
        <v>22.82</v>
      </c>
      <c r="I124">
        <f t="shared" si="1"/>
        <v>1823.850466666667</v>
      </c>
    </row>
    <row r="125" spans="1:9" x14ac:dyDescent="0.2">
      <c r="A125">
        <v>414</v>
      </c>
      <c r="B125" t="s">
        <v>22</v>
      </c>
      <c r="C125" s="10">
        <v>2.4085999999999999</v>
      </c>
      <c r="D125">
        <v>37</v>
      </c>
      <c r="E125">
        <v>13</v>
      </c>
      <c r="F125">
        <v>2.3561000000000001</v>
      </c>
      <c r="G125" s="7">
        <v>72.563333333333333</v>
      </c>
      <c r="H125" s="7">
        <v>22.299999999999997</v>
      </c>
      <c r="I125">
        <f t="shared" si="1"/>
        <v>1618.1623333333332</v>
      </c>
    </row>
    <row r="126" spans="1:9" x14ac:dyDescent="0.2">
      <c r="A126">
        <v>415</v>
      </c>
      <c r="B126" t="s">
        <v>22</v>
      </c>
      <c r="C126" s="10">
        <v>2.7532999999999999</v>
      </c>
      <c r="D126">
        <v>37</v>
      </c>
      <c r="E126">
        <v>12</v>
      </c>
      <c r="F126">
        <v>2.8359999999999999</v>
      </c>
      <c r="G126" s="7">
        <v>81.883333333333326</v>
      </c>
      <c r="H126" s="7">
        <v>24.63666666666667</v>
      </c>
      <c r="I126">
        <f t="shared" si="1"/>
        <v>2017.332388888889</v>
      </c>
    </row>
    <row r="127" spans="1:9" x14ac:dyDescent="0.2">
      <c r="A127">
        <v>416</v>
      </c>
      <c r="B127" t="s">
        <v>22</v>
      </c>
      <c r="C127" s="10">
        <v>1.6935</v>
      </c>
      <c r="G127" s="7">
        <v>80.643333333333331</v>
      </c>
      <c r="H127" s="7">
        <v>24.446666666666665</v>
      </c>
      <c r="I127">
        <f t="shared" si="1"/>
        <v>1971.4606888888886</v>
      </c>
    </row>
    <row r="128" spans="1:9" x14ac:dyDescent="0.2">
      <c r="A128">
        <v>417</v>
      </c>
      <c r="B128" t="s">
        <v>22</v>
      </c>
      <c r="C128" s="10">
        <v>2.3498999999999999</v>
      </c>
      <c r="D128">
        <v>39</v>
      </c>
      <c r="E128">
        <v>13</v>
      </c>
      <c r="F128">
        <v>2.3921999999999999</v>
      </c>
      <c r="G128" s="7">
        <v>75.426666666666677</v>
      </c>
      <c r="H128" s="7">
        <v>22.073333333333331</v>
      </c>
      <c r="I128">
        <f t="shared" si="1"/>
        <v>1664.9179555555556</v>
      </c>
    </row>
    <row r="129" spans="1:9" x14ac:dyDescent="0.2">
      <c r="A129">
        <v>418</v>
      </c>
      <c r="B129" t="s">
        <v>22</v>
      </c>
      <c r="C129" s="10">
        <v>2.5642999999999998</v>
      </c>
      <c r="D129">
        <v>38</v>
      </c>
      <c r="E129">
        <v>12</v>
      </c>
      <c r="F129">
        <v>2.7753000000000001</v>
      </c>
      <c r="G129" s="7">
        <v>71.673333333333332</v>
      </c>
      <c r="H129" s="7">
        <v>22.366666666666667</v>
      </c>
      <c r="I129">
        <f t="shared" si="1"/>
        <v>1603.0935555555557</v>
      </c>
    </row>
    <row r="130" spans="1:9" x14ac:dyDescent="0.2">
      <c r="A130">
        <v>419</v>
      </c>
      <c r="B130" t="s">
        <v>22</v>
      </c>
      <c r="C130" s="10">
        <v>1.9401999999999999</v>
      </c>
      <c r="D130">
        <v>40</v>
      </c>
      <c r="E130">
        <v>13</v>
      </c>
      <c r="F130">
        <v>2.0550999999999999</v>
      </c>
      <c r="G130" s="7">
        <v>77.946666666666658</v>
      </c>
      <c r="H130" s="7">
        <v>23.740000000000002</v>
      </c>
      <c r="I130">
        <f t="shared" si="1"/>
        <v>1850.4538666666667</v>
      </c>
    </row>
    <row r="131" spans="1:9" x14ac:dyDescent="0.2">
      <c r="A131">
        <v>420</v>
      </c>
      <c r="B131" t="s">
        <v>22</v>
      </c>
      <c r="C131" s="10">
        <v>2.0939000000000001</v>
      </c>
      <c r="D131">
        <v>40</v>
      </c>
      <c r="E131">
        <v>15</v>
      </c>
      <c r="F131">
        <v>2.7199</v>
      </c>
      <c r="G131" s="7">
        <v>82.516666666666666</v>
      </c>
      <c r="H131" s="7">
        <v>24.593333333333334</v>
      </c>
      <c r="I131">
        <f t="shared" ref="I131:I194" si="2">G131*H131</f>
        <v>2029.3598888888889</v>
      </c>
    </row>
    <row r="132" spans="1:9" x14ac:dyDescent="0.2">
      <c r="A132">
        <v>422</v>
      </c>
      <c r="B132" t="s">
        <v>22</v>
      </c>
      <c r="C132" s="10">
        <v>2.9666000000000001</v>
      </c>
      <c r="D132">
        <v>44</v>
      </c>
      <c r="E132">
        <v>14</v>
      </c>
      <c r="F132">
        <v>3.3982999999999999</v>
      </c>
      <c r="G132" s="7">
        <v>88.56</v>
      </c>
      <c r="H132" s="7">
        <v>26.086666666666666</v>
      </c>
      <c r="I132">
        <f t="shared" si="2"/>
        <v>2310.2352000000001</v>
      </c>
    </row>
    <row r="133" spans="1:9" x14ac:dyDescent="0.2">
      <c r="A133">
        <v>423</v>
      </c>
      <c r="B133" t="s">
        <v>22</v>
      </c>
      <c r="C133" s="10">
        <v>2.0209000000000001</v>
      </c>
      <c r="D133">
        <v>44</v>
      </c>
      <c r="E133">
        <v>14</v>
      </c>
      <c r="F133">
        <v>2.7742</v>
      </c>
      <c r="G133" s="7">
        <v>88.139999999999986</v>
      </c>
      <c r="H133" s="7">
        <v>21.950000000000003</v>
      </c>
      <c r="I133">
        <f t="shared" si="2"/>
        <v>1934.673</v>
      </c>
    </row>
    <row r="134" spans="1:9" x14ac:dyDescent="0.2">
      <c r="A134">
        <v>425</v>
      </c>
      <c r="B134" t="s">
        <v>22</v>
      </c>
      <c r="C134" s="10">
        <v>1.9722999999999999</v>
      </c>
      <c r="D134">
        <v>38</v>
      </c>
      <c r="E134">
        <v>13</v>
      </c>
      <c r="F134">
        <v>2.1122000000000001</v>
      </c>
      <c r="G134" s="7">
        <v>82.606666666666669</v>
      </c>
      <c r="H134" s="7">
        <v>23.49666666666667</v>
      </c>
      <c r="I134">
        <f t="shared" si="2"/>
        <v>1940.9813111111114</v>
      </c>
    </row>
    <row r="135" spans="1:9" x14ac:dyDescent="0.2">
      <c r="A135">
        <v>426</v>
      </c>
      <c r="B135" t="s">
        <v>22</v>
      </c>
      <c r="C135" s="10">
        <v>1.5104</v>
      </c>
      <c r="D135">
        <v>38</v>
      </c>
      <c r="E135">
        <v>14</v>
      </c>
      <c r="F135">
        <v>1.9348000000000001</v>
      </c>
      <c r="G135" s="7">
        <v>68.67</v>
      </c>
      <c r="H135" s="7">
        <v>22.483333333333334</v>
      </c>
      <c r="I135">
        <f t="shared" si="2"/>
        <v>1543.9305000000002</v>
      </c>
    </row>
    <row r="136" spans="1:9" x14ac:dyDescent="0.2">
      <c r="A136">
        <v>428</v>
      </c>
      <c r="B136" t="s">
        <v>22</v>
      </c>
      <c r="C136" s="10">
        <v>2.9773000000000001</v>
      </c>
      <c r="D136">
        <v>38</v>
      </c>
      <c r="E136">
        <v>14</v>
      </c>
      <c r="F136">
        <v>2.7938000000000001</v>
      </c>
      <c r="G136" s="7">
        <v>81.38333333333334</v>
      </c>
      <c r="H136" s="7">
        <v>23.993333333333332</v>
      </c>
      <c r="I136">
        <f t="shared" si="2"/>
        <v>1952.6574444444445</v>
      </c>
    </row>
    <row r="137" spans="1:9" x14ac:dyDescent="0.2">
      <c r="A137">
        <v>429</v>
      </c>
      <c r="B137" t="s">
        <v>22</v>
      </c>
      <c r="C137" s="10">
        <v>2.5792000000000002</v>
      </c>
      <c r="D137">
        <v>37</v>
      </c>
      <c r="E137">
        <v>12</v>
      </c>
      <c r="F137">
        <v>2.4839000000000002</v>
      </c>
      <c r="G137" s="7">
        <v>77.446666666666658</v>
      </c>
      <c r="H137" s="7">
        <v>23.346666666666664</v>
      </c>
      <c r="I137">
        <f t="shared" si="2"/>
        <v>1808.1215111111107</v>
      </c>
    </row>
    <row r="138" spans="1:9" x14ac:dyDescent="0.2">
      <c r="A138">
        <v>430</v>
      </c>
      <c r="B138" t="s">
        <v>22</v>
      </c>
      <c r="C138" s="10">
        <v>1.2309000000000001</v>
      </c>
      <c r="G138" s="7">
        <v>82.906666666666652</v>
      </c>
      <c r="H138" s="7">
        <v>25.236666666666665</v>
      </c>
      <c r="I138">
        <f t="shared" si="2"/>
        <v>2092.2879111111106</v>
      </c>
    </row>
    <row r="139" spans="1:9" x14ac:dyDescent="0.2">
      <c r="A139">
        <v>431</v>
      </c>
      <c r="B139" t="s">
        <v>22</v>
      </c>
      <c r="C139" s="10">
        <v>2.0691000000000002</v>
      </c>
      <c r="D139">
        <v>39</v>
      </c>
      <c r="E139">
        <v>13</v>
      </c>
      <c r="F139">
        <v>2.4538000000000002</v>
      </c>
      <c r="G139" s="7">
        <v>67.98</v>
      </c>
      <c r="H139" s="7">
        <v>19.736666666666665</v>
      </c>
      <c r="I139">
        <f t="shared" si="2"/>
        <v>1341.6985999999999</v>
      </c>
    </row>
    <row r="140" spans="1:9" x14ac:dyDescent="0.2">
      <c r="A140">
        <v>432</v>
      </c>
      <c r="B140" t="s">
        <v>22</v>
      </c>
      <c r="C140" s="10">
        <v>1.9573</v>
      </c>
      <c r="D140">
        <v>39</v>
      </c>
      <c r="E140">
        <v>13</v>
      </c>
      <c r="F140">
        <v>2.1926000000000001</v>
      </c>
      <c r="G140" s="7">
        <v>71.793333333333337</v>
      </c>
      <c r="H140" s="7">
        <v>21.263333333333335</v>
      </c>
      <c r="I140">
        <f t="shared" si="2"/>
        <v>1526.5655777777779</v>
      </c>
    </row>
    <row r="141" spans="1:9" x14ac:dyDescent="0.2">
      <c r="A141">
        <v>433</v>
      </c>
      <c r="B141" t="s">
        <v>22</v>
      </c>
      <c r="C141" s="10">
        <v>2.3902000000000001</v>
      </c>
      <c r="D141">
        <v>40</v>
      </c>
      <c r="E141">
        <v>13</v>
      </c>
      <c r="F141">
        <v>2.6518999999999999</v>
      </c>
      <c r="G141" s="7">
        <v>81.590000000000018</v>
      </c>
      <c r="H141" s="7">
        <v>20.663333333333334</v>
      </c>
      <c r="I141">
        <f t="shared" si="2"/>
        <v>1685.9213666666672</v>
      </c>
    </row>
    <row r="142" spans="1:9" x14ac:dyDescent="0.2">
      <c r="A142">
        <v>435</v>
      </c>
      <c r="B142" t="s">
        <v>22</v>
      </c>
      <c r="C142" s="10">
        <v>2.2168000000000001</v>
      </c>
      <c r="D142">
        <v>42</v>
      </c>
      <c r="E142">
        <v>14</v>
      </c>
      <c r="F142">
        <v>2.4832000000000001</v>
      </c>
      <c r="G142" s="7">
        <v>70.183333333333337</v>
      </c>
      <c r="H142" s="7">
        <v>22.473333333333336</v>
      </c>
      <c r="I142">
        <f t="shared" si="2"/>
        <v>1577.2534444444448</v>
      </c>
    </row>
    <row r="143" spans="1:9" x14ac:dyDescent="0.2">
      <c r="A143">
        <v>436</v>
      </c>
      <c r="B143" t="s">
        <v>22</v>
      </c>
      <c r="C143" s="10">
        <v>2.1997</v>
      </c>
      <c r="D143">
        <v>43</v>
      </c>
      <c r="E143">
        <v>14</v>
      </c>
      <c r="F143">
        <v>2.7486999999999999</v>
      </c>
      <c r="G143" s="7">
        <v>86.566666666666663</v>
      </c>
      <c r="H143" s="7">
        <v>25.126666666666665</v>
      </c>
      <c r="I143">
        <f t="shared" si="2"/>
        <v>2175.1317777777776</v>
      </c>
    </row>
    <row r="144" spans="1:9" x14ac:dyDescent="0.2">
      <c r="A144">
        <v>437</v>
      </c>
      <c r="B144" t="s">
        <v>22</v>
      </c>
      <c r="C144" s="10">
        <v>2.798</v>
      </c>
      <c r="D144">
        <v>41</v>
      </c>
      <c r="E144">
        <v>14</v>
      </c>
      <c r="F144">
        <v>3.0339</v>
      </c>
      <c r="G144" s="7">
        <v>85.16</v>
      </c>
      <c r="H144" s="7">
        <v>23.476666666666667</v>
      </c>
      <c r="I144">
        <f t="shared" si="2"/>
        <v>1999.2729333333332</v>
      </c>
    </row>
    <row r="145" spans="1:9" x14ac:dyDescent="0.2">
      <c r="A145">
        <v>438</v>
      </c>
      <c r="B145" t="s">
        <v>22</v>
      </c>
      <c r="C145" s="10">
        <v>3.2947000000000002</v>
      </c>
      <c r="D145">
        <v>38</v>
      </c>
      <c r="E145">
        <v>11</v>
      </c>
      <c r="F145">
        <v>2.9375</v>
      </c>
      <c r="G145" s="7">
        <v>72.463333333333324</v>
      </c>
      <c r="H145" s="7">
        <v>21.673333333333332</v>
      </c>
      <c r="I145">
        <f t="shared" si="2"/>
        <v>1570.5219777777775</v>
      </c>
    </row>
    <row r="146" spans="1:9" x14ac:dyDescent="0.2">
      <c r="A146">
        <v>439</v>
      </c>
      <c r="B146" t="s">
        <v>22</v>
      </c>
      <c r="C146" s="10">
        <v>3.0003000000000002</v>
      </c>
      <c r="D146">
        <v>41</v>
      </c>
      <c r="E146">
        <v>13</v>
      </c>
      <c r="F146">
        <v>3.1453000000000002</v>
      </c>
      <c r="G146" s="7">
        <v>77.52</v>
      </c>
      <c r="H146" s="7">
        <v>23.316666666666663</v>
      </c>
      <c r="I146">
        <f t="shared" si="2"/>
        <v>1807.5079999999996</v>
      </c>
    </row>
    <row r="147" spans="1:9" x14ac:dyDescent="0.2">
      <c r="A147">
        <v>441</v>
      </c>
      <c r="B147" t="s">
        <v>22</v>
      </c>
      <c r="C147" s="10">
        <v>1.9020999999999999</v>
      </c>
      <c r="D147">
        <v>38</v>
      </c>
      <c r="E147">
        <v>14</v>
      </c>
      <c r="F147">
        <v>2.2911000000000001</v>
      </c>
      <c r="G147" s="7">
        <v>86.963333333333324</v>
      </c>
      <c r="H147" s="7">
        <v>23.313333333333333</v>
      </c>
      <c r="I147">
        <f t="shared" si="2"/>
        <v>2027.4051777777775</v>
      </c>
    </row>
    <row r="148" spans="1:9" x14ac:dyDescent="0.2">
      <c r="A148">
        <v>442</v>
      </c>
      <c r="B148" t="s">
        <v>22</v>
      </c>
      <c r="C148" s="10">
        <v>3.1932</v>
      </c>
      <c r="D148">
        <v>37</v>
      </c>
      <c r="E148">
        <v>12</v>
      </c>
      <c r="F148">
        <v>2.9581</v>
      </c>
      <c r="G148" s="7">
        <v>68.153333333333336</v>
      </c>
      <c r="H148" s="7">
        <v>21.146666666666668</v>
      </c>
      <c r="I148">
        <f t="shared" si="2"/>
        <v>1441.2158222222224</v>
      </c>
    </row>
    <row r="149" spans="1:9" x14ac:dyDescent="0.2">
      <c r="A149">
        <v>443</v>
      </c>
      <c r="B149" t="s">
        <v>22</v>
      </c>
      <c r="C149" s="10">
        <v>2.0608</v>
      </c>
      <c r="D149">
        <v>39</v>
      </c>
      <c r="E149">
        <v>15</v>
      </c>
      <c r="F149">
        <v>2.5467</v>
      </c>
      <c r="G149" s="7">
        <v>82.11333333333333</v>
      </c>
      <c r="H149" s="7">
        <v>23.686666666666667</v>
      </c>
      <c r="I149">
        <f t="shared" si="2"/>
        <v>1944.9911555555555</v>
      </c>
    </row>
    <row r="150" spans="1:9" x14ac:dyDescent="0.2">
      <c r="A150">
        <v>444</v>
      </c>
      <c r="B150" t="s">
        <v>22</v>
      </c>
      <c r="C150" s="10">
        <v>1.9088000000000001</v>
      </c>
      <c r="D150">
        <v>39</v>
      </c>
      <c r="E150">
        <v>14</v>
      </c>
      <c r="F150">
        <v>2.1541000000000001</v>
      </c>
      <c r="G150" s="7">
        <v>68.896666666666661</v>
      </c>
      <c r="H150" s="7">
        <v>21.456666666666663</v>
      </c>
      <c r="I150">
        <f t="shared" si="2"/>
        <v>1478.2928111111107</v>
      </c>
    </row>
    <row r="151" spans="1:9" x14ac:dyDescent="0.2">
      <c r="A151">
        <v>446</v>
      </c>
      <c r="B151" t="s">
        <v>22</v>
      </c>
      <c r="C151" s="10">
        <v>1.6931</v>
      </c>
      <c r="D151">
        <v>41</v>
      </c>
      <c r="E151">
        <v>14</v>
      </c>
      <c r="F151">
        <v>2.1126999999999998</v>
      </c>
      <c r="G151" s="7">
        <v>72.146666666666661</v>
      </c>
      <c r="H151" s="7">
        <v>22.446666666666665</v>
      </c>
      <c r="I151">
        <f t="shared" si="2"/>
        <v>1619.4521777777775</v>
      </c>
    </row>
    <row r="152" spans="1:9" x14ac:dyDescent="0.2">
      <c r="A152">
        <v>448</v>
      </c>
      <c r="B152" t="s">
        <v>22</v>
      </c>
      <c r="C152" s="10">
        <v>2.0718000000000001</v>
      </c>
      <c r="D152">
        <v>40</v>
      </c>
      <c r="E152">
        <v>14</v>
      </c>
      <c r="F152">
        <v>2.7242999999999999</v>
      </c>
      <c r="G152" s="7">
        <v>75.160000000000011</v>
      </c>
      <c r="H152" s="7">
        <v>21.476666666666667</v>
      </c>
      <c r="I152">
        <f t="shared" si="2"/>
        <v>1614.1862666666668</v>
      </c>
    </row>
    <row r="153" spans="1:9" x14ac:dyDescent="0.2">
      <c r="A153">
        <v>449</v>
      </c>
      <c r="B153" t="s">
        <v>22</v>
      </c>
      <c r="G153" s="7">
        <v>74.286666666666676</v>
      </c>
      <c r="H153" s="7">
        <v>24.33</v>
      </c>
      <c r="I153">
        <f t="shared" si="2"/>
        <v>1807.3946000000001</v>
      </c>
    </row>
    <row r="154" spans="1:9" x14ac:dyDescent="0.2">
      <c r="A154">
        <v>450</v>
      </c>
      <c r="B154" t="s">
        <v>22</v>
      </c>
      <c r="C154" s="10">
        <v>1.9982</v>
      </c>
      <c r="D154">
        <v>41</v>
      </c>
      <c r="E154">
        <v>13</v>
      </c>
      <c r="F154">
        <v>2.3089</v>
      </c>
      <c r="G154" s="7">
        <v>75.306666666666672</v>
      </c>
      <c r="H154" s="7">
        <v>23.206666666666663</v>
      </c>
      <c r="I154">
        <f t="shared" si="2"/>
        <v>1747.616711111111</v>
      </c>
    </row>
    <row r="155" spans="1:9" x14ac:dyDescent="0.2">
      <c r="A155">
        <v>451</v>
      </c>
      <c r="B155" t="s">
        <v>22</v>
      </c>
      <c r="C155" s="10">
        <v>1.6245000000000001</v>
      </c>
      <c r="D155">
        <v>43</v>
      </c>
      <c r="E155">
        <v>16</v>
      </c>
      <c r="F155">
        <v>2.2572999999999999</v>
      </c>
      <c r="G155" s="7">
        <v>81.11999999999999</v>
      </c>
      <c r="H155" s="7">
        <v>22.743333333333332</v>
      </c>
      <c r="I155">
        <f t="shared" si="2"/>
        <v>1844.9391999999998</v>
      </c>
    </row>
    <row r="156" spans="1:9" x14ac:dyDescent="0.2">
      <c r="A156">
        <v>452</v>
      </c>
      <c r="B156" t="s">
        <v>22</v>
      </c>
      <c r="C156" s="10">
        <v>1.7281</v>
      </c>
      <c r="D156">
        <v>41</v>
      </c>
      <c r="E156">
        <v>14</v>
      </c>
      <c r="F156">
        <v>1.9171</v>
      </c>
      <c r="G156" s="7">
        <v>86.906666666666652</v>
      </c>
      <c r="H156" s="7">
        <v>24.07</v>
      </c>
      <c r="I156">
        <f t="shared" si="2"/>
        <v>2091.8434666666662</v>
      </c>
    </row>
    <row r="157" spans="1:9" x14ac:dyDescent="0.2">
      <c r="A157">
        <v>453</v>
      </c>
      <c r="B157" t="s">
        <v>22</v>
      </c>
      <c r="C157" s="10">
        <v>1.4698</v>
      </c>
      <c r="D157">
        <v>44</v>
      </c>
      <c r="E157">
        <v>14</v>
      </c>
      <c r="F157">
        <v>1.8426</v>
      </c>
      <c r="G157" s="7">
        <v>79.070000000000007</v>
      </c>
      <c r="H157" s="7">
        <v>24.723333333333336</v>
      </c>
      <c r="I157">
        <f t="shared" si="2"/>
        <v>1954.873966666667</v>
      </c>
    </row>
    <row r="158" spans="1:9" x14ac:dyDescent="0.2">
      <c r="A158">
        <v>454</v>
      </c>
      <c r="B158" t="s">
        <v>22</v>
      </c>
      <c r="C158" s="10">
        <v>2.0316999999999998</v>
      </c>
      <c r="D158">
        <v>44</v>
      </c>
      <c r="E158">
        <v>14</v>
      </c>
      <c r="F158">
        <v>2.4964</v>
      </c>
      <c r="G158" s="7">
        <v>83.023333333333341</v>
      </c>
      <c r="H158" s="7">
        <v>24.696666666666665</v>
      </c>
      <c r="I158">
        <f t="shared" si="2"/>
        <v>2050.399588888889</v>
      </c>
    </row>
    <row r="159" spans="1:9" x14ac:dyDescent="0.2">
      <c r="A159">
        <v>501</v>
      </c>
      <c r="B159" t="s">
        <v>23</v>
      </c>
      <c r="C159" s="10">
        <v>2.3304999999999998</v>
      </c>
      <c r="D159">
        <v>36</v>
      </c>
      <c r="E159">
        <v>12</v>
      </c>
      <c r="F159">
        <v>2.1800999999999999</v>
      </c>
      <c r="G159" s="7">
        <v>82.376666666666665</v>
      </c>
      <c r="H159" s="7">
        <v>22.716666666666669</v>
      </c>
      <c r="I159">
        <f t="shared" si="2"/>
        <v>1871.323277777778</v>
      </c>
    </row>
    <row r="160" spans="1:9" x14ac:dyDescent="0.2">
      <c r="A160">
        <v>502</v>
      </c>
      <c r="B160" t="s">
        <v>23</v>
      </c>
      <c r="C160" s="10">
        <v>2.6745000000000001</v>
      </c>
      <c r="D160">
        <v>39</v>
      </c>
      <c r="E160">
        <v>13</v>
      </c>
      <c r="F160">
        <v>2.4588000000000001</v>
      </c>
      <c r="G160" s="7">
        <v>80.936666666666667</v>
      </c>
      <c r="H160" s="7">
        <v>24.61333333333333</v>
      </c>
      <c r="I160">
        <f t="shared" si="2"/>
        <v>1992.1211555555553</v>
      </c>
    </row>
    <row r="161" spans="1:9" x14ac:dyDescent="0.2">
      <c r="A161">
        <v>503</v>
      </c>
      <c r="B161" t="s">
        <v>23</v>
      </c>
      <c r="C161" s="10">
        <v>2.2429000000000001</v>
      </c>
      <c r="D161">
        <v>40</v>
      </c>
      <c r="E161">
        <v>14</v>
      </c>
      <c r="F161">
        <v>2.6009000000000002</v>
      </c>
      <c r="G161" s="7">
        <v>82.820000000000007</v>
      </c>
      <c r="H161" s="7">
        <v>24.386666666666667</v>
      </c>
      <c r="I161">
        <f t="shared" si="2"/>
        <v>2019.7037333333335</v>
      </c>
    </row>
    <row r="162" spans="1:9" x14ac:dyDescent="0.2">
      <c r="A162">
        <v>504</v>
      </c>
      <c r="B162" t="s">
        <v>23</v>
      </c>
      <c r="C162" s="10">
        <v>2.7330000000000001</v>
      </c>
      <c r="D162">
        <v>40</v>
      </c>
      <c r="E162">
        <v>13</v>
      </c>
      <c r="F162">
        <v>2.5367999999999999</v>
      </c>
      <c r="G162" s="7">
        <v>77.74666666666667</v>
      </c>
      <c r="H162" s="7">
        <v>23.273333333333333</v>
      </c>
      <c r="I162">
        <f t="shared" si="2"/>
        <v>1809.4240888888889</v>
      </c>
    </row>
    <row r="163" spans="1:9" x14ac:dyDescent="0.2">
      <c r="A163">
        <v>505</v>
      </c>
      <c r="B163" t="s">
        <v>23</v>
      </c>
      <c r="C163" s="10">
        <v>2.4194</v>
      </c>
      <c r="D163">
        <v>39</v>
      </c>
      <c r="E163">
        <v>13</v>
      </c>
      <c r="F163">
        <v>2.4984999999999999</v>
      </c>
      <c r="G163" s="7">
        <v>76.413333333333341</v>
      </c>
      <c r="H163" s="7">
        <v>24.033333333333331</v>
      </c>
      <c r="I163">
        <f t="shared" si="2"/>
        <v>1836.4671111111111</v>
      </c>
    </row>
    <row r="164" spans="1:9" x14ac:dyDescent="0.2">
      <c r="A164">
        <v>506</v>
      </c>
      <c r="B164" t="s">
        <v>23</v>
      </c>
      <c r="C164" s="10">
        <v>3.1051000000000002</v>
      </c>
      <c r="D164">
        <v>38</v>
      </c>
      <c r="E164">
        <v>14</v>
      </c>
      <c r="F164">
        <v>3.0746000000000002</v>
      </c>
      <c r="G164" s="7">
        <v>75.25333333333333</v>
      </c>
      <c r="H164" s="7">
        <v>21.753333333333337</v>
      </c>
      <c r="I164">
        <f t="shared" si="2"/>
        <v>1637.0108444444447</v>
      </c>
    </row>
    <row r="165" spans="1:9" x14ac:dyDescent="0.2">
      <c r="A165">
        <v>507</v>
      </c>
      <c r="B165" t="s">
        <v>23</v>
      </c>
      <c r="C165" s="10">
        <v>2.9676999999999998</v>
      </c>
      <c r="D165">
        <v>39</v>
      </c>
      <c r="E165">
        <v>13</v>
      </c>
      <c r="F165">
        <v>2.6455000000000002</v>
      </c>
      <c r="G165" s="7">
        <v>72.81</v>
      </c>
      <c r="H165" s="7">
        <v>22.246666666666663</v>
      </c>
      <c r="I165">
        <f t="shared" si="2"/>
        <v>1619.7797999999998</v>
      </c>
    </row>
    <row r="166" spans="1:9" x14ac:dyDescent="0.2">
      <c r="A166">
        <v>508</v>
      </c>
      <c r="B166" t="s">
        <v>23</v>
      </c>
      <c r="C166" s="10">
        <v>2.8353999999999999</v>
      </c>
      <c r="D166">
        <v>37</v>
      </c>
      <c r="E166">
        <v>13</v>
      </c>
      <c r="F166">
        <v>2.2416</v>
      </c>
      <c r="G166" s="7">
        <v>67.893333333333331</v>
      </c>
      <c r="H166" s="7">
        <v>20.783333333333331</v>
      </c>
      <c r="I166">
        <f t="shared" si="2"/>
        <v>1411.0497777777775</v>
      </c>
    </row>
    <row r="167" spans="1:9" x14ac:dyDescent="0.2">
      <c r="A167">
        <v>509</v>
      </c>
      <c r="B167" t="s">
        <v>23</v>
      </c>
      <c r="C167" s="10">
        <v>3.7589000000000001</v>
      </c>
      <c r="D167">
        <v>35</v>
      </c>
      <c r="E167">
        <v>11</v>
      </c>
      <c r="F167">
        <v>3.0832999999999999</v>
      </c>
      <c r="G167" s="7">
        <v>73.06</v>
      </c>
      <c r="H167" s="7">
        <v>22.993333333333332</v>
      </c>
      <c r="I167">
        <f t="shared" si="2"/>
        <v>1679.8929333333333</v>
      </c>
    </row>
    <row r="168" spans="1:9" x14ac:dyDescent="0.2">
      <c r="A168">
        <v>510</v>
      </c>
      <c r="B168" t="s">
        <v>23</v>
      </c>
      <c r="C168" s="10">
        <v>2.6459000000000001</v>
      </c>
      <c r="D168">
        <v>37</v>
      </c>
      <c r="E168">
        <v>13</v>
      </c>
      <c r="F168">
        <v>2.8166000000000002</v>
      </c>
      <c r="G168" s="7">
        <v>71.599999999999994</v>
      </c>
      <c r="H168" s="7">
        <v>21.086666666666666</v>
      </c>
      <c r="I168">
        <f t="shared" si="2"/>
        <v>1509.8053333333332</v>
      </c>
    </row>
    <row r="169" spans="1:9" x14ac:dyDescent="0.2">
      <c r="A169">
        <v>511</v>
      </c>
      <c r="B169" t="s">
        <v>23</v>
      </c>
      <c r="C169" s="10">
        <v>2.4266000000000001</v>
      </c>
      <c r="D169">
        <v>42</v>
      </c>
      <c r="E169">
        <v>15</v>
      </c>
      <c r="F169">
        <v>3.0606</v>
      </c>
      <c r="G169" s="7">
        <v>86.663333333333341</v>
      </c>
      <c r="H169" s="7">
        <v>23.479999999999997</v>
      </c>
      <c r="I169">
        <f t="shared" si="2"/>
        <v>2034.8550666666665</v>
      </c>
    </row>
    <row r="170" spans="1:9" x14ac:dyDescent="0.2">
      <c r="A170">
        <v>512</v>
      </c>
      <c r="B170" t="s">
        <v>23</v>
      </c>
      <c r="C170" s="10">
        <v>3.0377000000000001</v>
      </c>
      <c r="D170">
        <v>37</v>
      </c>
      <c r="E170">
        <v>13</v>
      </c>
      <c r="F170">
        <v>2.8496999999999999</v>
      </c>
      <c r="G170" s="7">
        <v>73.716666666666669</v>
      </c>
      <c r="H170" s="7">
        <v>23.096666666666664</v>
      </c>
      <c r="I170">
        <f t="shared" si="2"/>
        <v>1702.6092777777776</v>
      </c>
    </row>
    <row r="171" spans="1:9" x14ac:dyDescent="0.2">
      <c r="A171">
        <v>513</v>
      </c>
      <c r="B171" t="s">
        <v>23</v>
      </c>
      <c r="C171" s="10">
        <v>2.8197999999999999</v>
      </c>
      <c r="D171">
        <v>39</v>
      </c>
      <c r="E171">
        <v>13</v>
      </c>
      <c r="F171">
        <v>2.8214999999999999</v>
      </c>
      <c r="G171" s="7">
        <v>76</v>
      </c>
      <c r="H171" s="7">
        <v>20.75</v>
      </c>
      <c r="I171">
        <f t="shared" si="2"/>
        <v>1577</v>
      </c>
    </row>
    <row r="172" spans="1:9" x14ac:dyDescent="0.2">
      <c r="A172">
        <v>515</v>
      </c>
      <c r="B172" t="s">
        <v>23</v>
      </c>
      <c r="C172" s="10">
        <v>2.7229999999999999</v>
      </c>
      <c r="D172">
        <v>37</v>
      </c>
      <c r="E172">
        <v>13</v>
      </c>
      <c r="F172">
        <v>2.7797999999999998</v>
      </c>
      <c r="G172" s="7">
        <v>79.226666666666674</v>
      </c>
      <c r="H172" s="7">
        <v>23.520000000000003</v>
      </c>
      <c r="I172">
        <f t="shared" si="2"/>
        <v>1863.4112000000005</v>
      </c>
    </row>
    <row r="173" spans="1:9" x14ac:dyDescent="0.2">
      <c r="A173">
        <v>516</v>
      </c>
      <c r="B173" t="s">
        <v>23</v>
      </c>
      <c r="C173" s="10">
        <v>1.6656</v>
      </c>
      <c r="D173">
        <v>40</v>
      </c>
      <c r="E173">
        <v>13</v>
      </c>
      <c r="F173">
        <v>2.0508000000000002</v>
      </c>
      <c r="G173" s="7">
        <v>73.86666666666666</v>
      </c>
      <c r="H173" s="7">
        <v>24.386666666666663</v>
      </c>
      <c r="I173">
        <f t="shared" si="2"/>
        <v>1801.3617777777774</v>
      </c>
    </row>
    <row r="174" spans="1:9" x14ac:dyDescent="0.2">
      <c r="A174">
        <v>517</v>
      </c>
      <c r="B174" t="s">
        <v>23</v>
      </c>
      <c r="C174" s="10">
        <v>2.7387000000000001</v>
      </c>
      <c r="D174">
        <v>41</v>
      </c>
      <c r="E174">
        <v>13</v>
      </c>
      <c r="F174">
        <v>2.6608000000000001</v>
      </c>
      <c r="G174" s="7">
        <v>82.703333333333333</v>
      </c>
      <c r="H174" s="7">
        <v>23.229999999999997</v>
      </c>
      <c r="I174">
        <f t="shared" si="2"/>
        <v>1921.198433333333</v>
      </c>
    </row>
    <row r="175" spans="1:9" x14ac:dyDescent="0.2">
      <c r="A175">
        <v>518</v>
      </c>
      <c r="B175" t="s">
        <v>23</v>
      </c>
      <c r="C175" s="10">
        <v>2.1901000000000002</v>
      </c>
      <c r="D175">
        <v>43</v>
      </c>
      <c r="E175">
        <v>14</v>
      </c>
      <c r="F175">
        <v>2.8399000000000001</v>
      </c>
      <c r="G175" s="7">
        <v>70.339999999999989</v>
      </c>
      <c r="H175" s="7">
        <v>23.509999999999998</v>
      </c>
      <c r="I175">
        <f t="shared" si="2"/>
        <v>1653.6933999999997</v>
      </c>
    </row>
    <row r="176" spans="1:9" x14ac:dyDescent="0.2">
      <c r="A176">
        <v>519</v>
      </c>
      <c r="B176" t="s">
        <v>23</v>
      </c>
      <c r="C176" s="10">
        <v>1.0815999999999999</v>
      </c>
      <c r="G176" s="7">
        <v>86.023333333333355</v>
      </c>
      <c r="H176" s="7">
        <v>25.156666666666666</v>
      </c>
      <c r="I176">
        <f t="shared" si="2"/>
        <v>2164.0603222222226</v>
      </c>
    </row>
    <row r="177" spans="1:9" x14ac:dyDescent="0.2">
      <c r="A177">
        <v>520</v>
      </c>
      <c r="B177" t="s">
        <v>23</v>
      </c>
      <c r="C177" s="10">
        <v>2.0200999999999998</v>
      </c>
      <c r="D177">
        <v>42</v>
      </c>
      <c r="E177">
        <v>14</v>
      </c>
      <c r="F177">
        <v>2.3273000000000001</v>
      </c>
      <c r="G177" s="7">
        <v>75.153333333333336</v>
      </c>
      <c r="H177" s="7">
        <v>20.869999999999997</v>
      </c>
      <c r="I177">
        <f t="shared" si="2"/>
        <v>1568.4500666666665</v>
      </c>
    </row>
    <row r="178" spans="1:9" x14ac:dyDescent="0.2">
      <c r="A178">
        <v>521</v>
      </c>
      <c r="B178" t="s">
        <v>23</v>
      </c>
      <c r="C178" s="10">
        <v>3.5952000000000002</v>
      </c>
      <c r="D178">
        <v>39</v>
      </c>
      <c r="E178">
        <v>12</v>
      </c>
      <c r="F178">
        <v>3.3161</v>
      </c>
      <c r="G178" s="7">
        <v>77.74666666666667</v>
      </c>
      <c r="H178" s="7">
        <v>24.490000000000002</v>
      </c>
      <c r="I178">
        <f t="shared" si="2"/>
        <v>1904.0158666666669</v>
      </c>
    </row>
    <row r="179" spans="1:9" x14ac:dyDescent="0.2">
      <c r="A179">
        <v>522</v>
      </c>
      <c r="B179" t="s">
        <v>23</v>
      </c>
      <c r="C179" s="10">
        <v>2.2339000000000002</v>
      </c>
      <c r="D179">
        <v>40</v>
      </c>
      <c r="E179">
        <v>13</v>
      </c>
      <c r="F179">
        <v>2.2989000000000002</v>
      </c>
      <c r="G179" s="7">
        <v>73.680000000000007</v>
      </c>
      <c r="H179" s="7">
        <v>22.506666666666668</v>
      </c>
      <c r="I179">
        <f t="shared" si="2"/>
        <v>1658.2912000000001</v>
      </c>
    </row>
    <row r="180" spans="1:9" x14ac:dyDescent="0.2">
      <c r="A180">
        <v>524</v>
      </c>
      <c r="B180" t="s">
        <v>23</v>
      </c>
      <c r="C180" s="10">
        <v>2.1328</v>
      </c>
      <c r="D180">
        <v>40</v>
      </c>
      <c r="E180">
        <v>14</v>
      </c>
      <c r="F180">
        <v>2.1741000000000001</v>
      </c>
      <c r="G180" s="7">
        <v>76.853333333333339</v>
      </c>
      <c r="H180" s="7">
        <v>26.020000000000003</v>
      </c>
      <c r="I180">
        <f t="shared" si="2"/>
        <v>1999.7237333333337</v>
      </c>
    </row>
    <row r="181" spans="1:9" x14ac:dyDescent="0.2">
      <c r="A181">
        <v>525</v>
      </c>
      <c r="B181" t="s">
        <v>23</v>
      </c>
      <c r="C181" s="10">
        <v>2.5516999999999999</v>
      </c>
      <c r="D181">
        <v>40</v>
      </c>
      <c r="E181">
        <v>14</v>
      </c>
      <c r="F181">
        <v>2.7633999999999999</v>
      </c>
      <c r="G181" s="7">
        <v>83.98</v>
      </c>
      <c r="H181" s="7">
        <v>27.09</v>
      </c>
      <c r="I181">
        <f t="shared" si="2"/>
        <v>2275.0182</v>
      </c>
    </row>
    <row r="182" spans="1:9" x14ac:dyDescent="0.2">
      <c r="A182">
        <v>527</v>
      </c>
      <c r="B182" t="s">
        <v>23</v>
      </c>
      <c r="C182" s="10">
        <v>2.4026999999999998</v>
      </c>
      <c r="D182">
        <v>37</v>
      </c>
      <c r="E182">
        <v>13</v>
      </c>
      <c r="F182">
        <v>2.4788000000000001</v>
      </c>
      <c r="G182" s="7">
        <v>74.233333333333334</v>
      </c>
      <c r="H182" s="7">
        <v>21.246666666666663</v>
      </c>
      <c r="I182">
        <f t="shared" si="2"/>
        <v>1577.2108888888886</v>
      </c>
    </row>
    <row r="183" spans="1:9" x14ac:dyDescent="0.2">
      <c r="A183">
        <v>528</v>
      </c>
      <c r="B183" t="s">
        <v>23</v>
      </c>
      <c r="C183" s="10">
        <v>2.4527000000000001</v>
      </c>
      <c r="D183">
        <v>34</v>
      </c>
      <c r="E183">
        <v>11</v>
      </c>
      <c r="F183">
        <v>2.2242999999999999</v>
      </c>
      <c r="G183" s="7">
        <v>85.75</v>
      </c>
      <c r="H183" s="7">
        <v>21.956666666666671</v>
      </c>
      <c r="I183">
        <f t="shared" si="2"/>
        <v>1882.784166666667</v>
      </c>
    </row>
    <row r="184" spans="1:9" x14ac:dyDescent="0.2">
      <c r="A184">
        <v>529</v>
      </c>
      <c r="B184" t="s">
        <v>23</v>
      </c>
      <c r="C184" s="10">
        <v>2.8067000000000002</v>
      </c>
      <c r="D184">
        <v>36</v>
      </c>
      <c r="E184">
        <v>12</v>
      </c>
      <c r="F184">
        <v>2.8742999999999999</v>
      </c>
      <c r="G184" s="7">
        <v>75.833333333333329</v>
      </c>
      <c r="H184" s="7">
        <v>23.386666666666663</v>
      </c>
      <c r="I184">
        <f t="shared" si="2"/>
        <v>1773.4888888888886</v>
      </c>
    </row>
    <row r="185" spans="1:9" x14ac:dyDescent="0.2">
      <c r="A185">
        <v>530</v>
      </c>
      <c r="B185" t="s">
        <v>23</v>
      </c>
      <c r="C185" s="10">
        <v>2.1137000000000001</v>
      </c>
      <c r="D185">
        <v>41</v>
      </c>
      <c r="E185">
        <v>14</v>
      </c>
      <c r="F185">
        <v>2.0743999999999998</v>
      </c>
      <c r="G185" s="7">
        <v>70.646666666666661</v>
      </c>
      <c r="H185" s="7">
        <v>23.03</v>
      </c>
      <c r="I185">
        <f t="shared" si="2"/>
        <v>1626.9927333333333</v>
      </c>
    </row>
    <row r="186" spans="1:9" x14ac:dyDescent="0.2">
      <c r="A186">
        <v>532</v>
      </c>
      <c r="B186" t="s">
        <v>23</v>
      </c>
      <c r="C186" s="10">
        <v>2.488</v>
      </c>
      <c r="D186">
        <v>37</v>
      </c>
      <c r="E186">
        <v>13</v>
      </c>
      <c r="F186">
        <v>2.5638999999999998</v>
      </c>
      <c r="G186" s="7">
        <v>71.713333333333324</v>
      </c>
      <c r="H186" s="7">
        <v>21.773333333333333</v>
      </c>
      <c r="I186">
        <f t="shared" si="2"/>
        <v>1561.4383111111108</v>
      </c>
    </row>
    <row r="187" spans="1:9" x14ac:dyDescent="0.2">
      <c r="A187">
        <v>533</v>
      </c>
      <c r="B187" t="s">
        <v>23</v>
      </c>
      <c r="C187" s="10">
        <v>2.2244999999999999</v>
      </c>
      <c r="D187">
        <v>38</v>
      </c>
      <c r="E187">
        <v>13</v>
      </c>
      <c r="F187">
        <v>2.4407999999999999</v>
      </c>
      <c r="G187" s="7">
        <v>84.39</v>
      </c>
      <c r="H187" s="7">
        <v>24.013333333333335</v>
      </c>
      <c r="I187">
        <f t="shared" si="2"/>
        <v>2026.4852000000001</v>
      </c>
    </row>
    <row r="188" spans="1:9" x14ac:dyDescent="0.2">
      <c r="A188">
        <v>534</v>
      </c>
      <c r="B188" t="s">
        <v>23</v>
      </c>
      <c r="C188" s="10">
        <v>2.2622</v>
      </c>
      <c r="D188">
        <v>45</v>
      </c>
      <c r="E188">
        <v>17</v>
      </c>
      <c r="F188">
        <v>3.1263999999999998</v>
      </c>
      <c r="G188" s="7">
        <v>71.423333333333332</v>
      </c>
      <c r="H188" s="7">
        <v>22.490000000000002</v>
      </c>
      <c r="I188">
        <f t="shared" si="2"/>
        <v>1606.3107666666667</v>
      </c>
    </row>
    <row r="189" spans="1:9" x14ac:dyDescent="0.2">
      <c r="A189">
        <v>535</v>
      </c>
      <c r="B189" t="s">
        <v>23</v>
      </c>
      <c r="C189" s="10">
        <v>2.3371</v>
      </c>
      <c r="D189">
        <v>38</v>
      </c>
      <c r="E189">
        <v>14</v>
      </c>
      <c r="F189">
        <v>2.9937</v>
      </c>
      <c r="G189" s="7">
        <v>72.986666666666665</v>
      </c>
      <c r="H189" s="7">
        <v>21.509999999999998</v>
      </c>
      <c r="I189">
        <f t="shared" si="2"/>
        <v>1569.9431999999997</v>
      </c>
    </row>
    <row r="190" spans="1:9" x14ac:dyDescent="0.2">
      <c r="A190">
        <v>536</v>
      </c>
      <c r="B190" t="s">
        <v>23</v>
      </c>
      <c r="C190" s="10">
        <v>1.4003000000000001</v>
      </c>
      <c r="D190">
        <v>38</v>
      </c>
      <c r="E190">
        <v>14</v>
      </c>
      <c r="F190">
        <v>1.8721000000000001</v>
      </c>
      <c r="G190" s="7">
        <v>81.219999999999985</v>
      </c>
      <c r="H190" s="7">
        <v>22.81666666666667</v>
      </c>
      <c r="I190">
        <f t="shared" si="2"/>
        <v>1853.1696666666667</v>
      </c>
    </row>
    <row r="191" spans="1:9" x14ac:dyDescent="0.2">
      <c r="A191">
        <v>537</v>
      </c>
      <c r="B191" t="s">
        <v>23</v>
      </c>
      <c r="C191" s="10">
        <v>2.1855000000000002</v>
      </c>
      <c r="D191">
        <v>40</v>
      </c>
      <c r="E191">
        <v>15</v>
      </c>
      <c r="G191" s="7">
        <v>79.339999999999989</v>
      </c>
      <c r="H191" s="7">
        <v>23.876666666666665</v>
      </c>
      <c r="I191">
        <f t="shared" si="2"/>
        <v>1894.3747333333329</v>
      </c>
    </row>
    <row r="192" spans="1:9" x14ac:dyDescent="0.2">
      <c r="A192">
        <v>538</v>
      </c>
      <c r="B192" t="s">
        <v>23</v>
      </c>
      <c r="C192" s="10">
        <v>2.2776999999999998</v>
      </c>
      <c r="D192">
        <v>38</v>
      </c>
      <c r="E192">
        <v>14</v>
      </c>
      <c r="F192">
        <v>2.5341</v>
      </c>
      <c r="G192" s="7">
        <v>69.183333333333337</v>
      </c>
      <c r="H192" s="7">
        <v>20.093333333333334</v>
      </c>
      <c r="I192">
        <f t="shared" si="2"/>
        <v>1390.1237777777778</v>
      </c>
    </row>
    <row r="193" spans="1:9" x14ac:dyDescent="0.2">
      <c r="A193">
        <v>539</v>
      </c>
      <c r="B193" t="s">
        <v>23</v>
      </c>
      <c r="C193" s="10">
        <v>1.7021999999999999</v>
      </c>
      <c r="D193">
        <v>44</v>
      </c>
      <c r="E193">
        <v>17</v>
      </c>
      <c r="F193">
        <v>2.3334999999999999</v>
      </c>
      <c r="G193" s="7">
        <v>85.266666666666666</v>
      </c>
      <c r="H193" s="7">
        <v>22.68333333333333</v>
      </c>
      <c r="I193">
        <f t="shared" si="2"/>
        <v>1934.132222222222</v>
      </c>
    </row>
    <row r="194" spans="1:9" x14ac:dyDescent="0.2">
      <c r="A194">
        <v>540</v>
      </c>
      <c r="B194" t="s">
        <v>23</v>
      </c>
      <c r="C194" s="10">
        <v>2.0991</v>
      </c>
      <c r="D194">
        <v>40</v>
      </c>
      <c r="E194">
        <v>14</v>
      </c>
      <c r="F194">
        <v>2.2915000000000001</v>
      </c>
      <c r="G194" s="7">
        <v>68.146666666666661</v>
      </c>
      <c r="H194" s="7">
        <v>21.976666666666667</v>
      </c>
      <c r="I194">
        <f t="shared" si="2"/>
        <v>1497.6365777777776</v>
      </c>
    </row>
    <row r="195" spans="1:9" x14ac:dyDescent="0.2">
      <c r="A195">
        <v>545</v>
      </c>
      <c r="B195" t="s">
        <v>23</v>
      </c>
      <c r="C195" s="10">
        <v>2.4112</v>
      </c>
      <c r="D195">
        <v>37</v>
      </c>
      <c r="E195">
        <v>14</v>
      </c>
      <c r="F195">
        <v>2.3996</v>
      </c>
      <c r="G195" s="7">
        <v>78.013333333333335</v>
      </c>
      <c r="H195" s="7">
        <v>20.93</v>
      </c>
      <c r="I195">
        <f t="shared" ref="I195:I258" si="3">G195*H195</f>
        <v>1632.8190666666667</v>
      </c>
    </row>
    <row r="196" spans="1:9" x14ac:dyDescent="0.2">
      <c r="A196">
        <v>546</v>
      </c>
      <c r="B196" t="s">
        <v>23</v>
      </c>
      <c r="C196" s="10">
        <v>2.4984999999999999</v>
      </c>
      <c r="D196">
        <v>36</v>
      </c>
      <c r="E196">
        <v>13</v>
      </c>
      <c r="F196">
        <v>2.5872000000000002</v>
      </c>
      <c r="G196" s="7">
        <v>87.93</v>
      </c>
      <c r="H196" s="7">
        <v>22.990000000000002</v>
      </c>
      <c r="I196">
        <f t="shared" si="3"/>
        <v>2021.5107000000003</v>
      </c>
    </row>
    <row r="197" spans="1:9" x14ac:dyDescent="0.2">
      <c r="A197">
        <v>547</v>
      </c>
      <c r="B197" t="s">
        <v>23</v>
      </c>
      <c r="C197" s="10">
        <v>1.6380999999999999</v>
      </c>
      <c r="D197">
        <v>39</v>
      </c>
      <c r="E197">
        <v>15</v>
      </c>
      <c r="F197">
        <v>2.14</v>
      </c>
      <c r="G197" s="7">
        <v>83.913333333333327</v>
      </c>
      <c r="H197" s="7">
        <v>24.68</v>
      </c>
      <c r="I197">
        <f t="shared" si="3"/>
        <v>2070.9810666666663</v>
      </c>
    </row>
    <row r="198" spans="1:9" x14ac:dyDescent="0.2">
      <c r="A198">
        <v>548</v>
      </c>
      <c r="B198" t="s">
        <v>23</v>
      </c>
      <c r="C198" s="10">
        <v>2.5691000000000002</v>
      </c>
      <c r="D198">
        <v>40</v>
      </c>
      <c r="E198">
        <v>16</v>
      </c>
      <c r="F198">
        <v>3.3494999999999999</v>
      </c>
      <c r="G198" s="7">
        <v>82.36333333333333</v>
      </c>
      <c r="H198" s="7">
        <v>24.953333333333333</v>
      </c>
      <c r="I198">
        <f t="shared" si="3"/>
        <v>2055.2397111111109</v>
      </c>
    </row>
    <row r="199" spans="1:9" x14ac:dyDescent="0.2">
      <c r="A199">
        <v>549</v>
      </c>
      <c r="B199" t="s">
        <v>23</v>
      </c>
      <c r="C199" s="10">
        <v>1.5929</v>
      </c>
      <c r="D199">
        <v>37</v>
      </c>
      <c r="E199">
        <v>13</v>
      </c>
      <c r="F199">
        <v>2.3555000000000001</v>
      </c>
      <c r="G199" s="7">
        <v>62.563333333333333</v>
      </c>
      <c r="H199" s="7">
        <v>23.076666666666668</v>
      </c>
      <c r="I199">
        <f t="shared" si="3"/>
        <v>1443.7531888888889</v>
      </c>
    </row>
    <row r="200" spans="1:9" x14ac:dyDescent="0.2">
      <c r="A200">
        <v>550</v>
      </c>
      <c r="B200" t="s">
        <v>23</v>
      </c>
      <c r="C200" s="10">
        <v>2.9316</v>
      </c>
      <c r="D200">
        <v>37</v>
      </c>
      <c r="E200">
        <v>13</v>
      </c>
      <c r="F200">
        <v>2.8904999999999998</v>
      </c>
      <c r="G200" s="7">
        <v>72.36</v>
      </c>
      <c r="H200" s="7">
        <v>22.506666666666668</v>
      </c>
      <c r="I200">
        <f t="shared" si="3"/>
        <v>1628.5824</v>
      </c>
    </row>
    <row r="201" spans="1:9" x14ac:dyDescent="0.2">
      <c r="A201">
        <v>551</v>
      </c>
      <c r="B201" t="s">
        <v>23</v>
      </c>
      <c r="C201" s="10">
        <v>1.7416</v>
      </c>
      <c r="D201">
        <v>41</v>
      </c>
      <c r="E201">
        <v>15</v>
      </c>
      <c r="F201">
        <v>1.958</v>
      </c>
      <c r="G201" s="7">
        <v>75.13666666666667</v>
      </c>
      <c r="H201" s="7">
        <v>22.626666666666665</v>
      </c>
      <c r="I201">
        <f t="shared" si="3"/>
        <v>1700.092311111111</v>
      </c>
    </row>
    <row r="202" spans="1:9" x14ac:dyDescent="0.2">
      <c r="A202">
        <v>552</v>
      </c>
      <c r="B202" t="s">
        <v>23</v>
      </c>
      <c r="C202" s="10">
        <v>1.7471000000000001</v>
      </c>
      <c r="D202">
        <v>42</v>
      </c>
      <c r="E202">
        <v>16</v>
      </c>
      <c r="F202">
        <v>2.0606</v>
      </c>
      <c r="G202" s="7">
        <v>84.726666666666674</v>
      </c>
      <c r="H202" s="7">
        <v>24.06666666666667</v>
      </c>
      <c r="I202">
        <f t="shared" si="3"/>
        <v>2039.0884444444448</v>
      </c>
    </row>
    <row r="203" spans="1:9" x14ac:dyDescent="0.2">
      <c r="A203">
        <v>553</v>
      </c>
      <c r="B203" t="s">
        <v>23</v>
      </c>
      <c r="C203" s="10">
        <v>2.2200000000000002</v>
      </c>
      <c r="D203">
        <v>41</v>
      </c>
      <c r="E203">
        <v>15</v>
      </c>
      <c r="F203">
        <v>2.6953</v>
      </c>
      <c r="G203" s="7">
        <v>75.923333333333332</v>
      </c>
      <c r="H203" s="7">
        <v>20.100000000000001</v>
      </c>
      <c r="I203">
        <f t="shared" si="3"/>
        <v>1526.059</v>
      </c>
    </row>
    <row r="204" spans="1:9" x14ac:dyDescent="0.2">
      <c r="A204">
        <v>554</v>
      </c>
      <c r="B204" t="s">
        <v>23</v>
      </c>
      <c r="C204" s="10">
        <v>2.2898999999999998</v>
      </c>
      <c r="D204">
        <v>40</v>
      </c>
      <c r="E204">
        <v>16</v>
      </c>
      <c r="F204">
        <v>3.1455000000000002</v>
      </c>
      <c r="G204" s="7">
        <v>85.313333333333333</v>
      </c>
      <c r="H204" s="7">
        <v>26.963333333333335</v>
      </c>
      <c r="I204">
        <f t="shared" si="3"/>
        <v>2300.3318444444444</v>
      </c>
    </row>
    <row r="205" spans="1:9" x14ac:dyDescent="0.2">
      <c r="A205">
        <v>556</v>
      </c>
      <c r="B205" t="s">
        <v>23</v>
      </c>
      <c r="C205" s="10">
        <v>1.9323999999999999</v>
      </c>
      <c r="D205">
        <v>43</v>
      </c>
      <c r="E205">
        <v>15</v>
      </c>
      <c r="F205">
        <v>2.5766</v>
      </c>
      <c r="G205" s="7">
        <v>85.73</v>
      </c>
      <c r="H205" s="7">
        <v>25.916666666666664</v>
      </c>
      <c r="I205">
        <f t="shared" si="3"/>
        <v>2221.8358333333331</v>
      </c>
    </row>
    <row r="206" spans="1:9" x14ac:dyDescent="0.2">
      <c r="A206">
        <v>201</v>
      </c>
      <c r="B206" t="s">
        <v>20</v>
      </c>
      <c r="C206">
        <v>2.4777</v>
      </c>
      <c r="D206">
        <v>40</v>
      </c>
      <c r="E206">
        <v>15</v>
      </c>
      <c r="F206">
        <v>2.4131999999999998</v>
      </c>
      <c r="G206" s="7">
        <v>80.763333333333335</v>
      </c>
      <c r="H206" s="7">
        <v>24.086666666666666</v>
      </c>
      <c r="I206">
        <f t="shared" si="3"/>
        <v>1945.3194888888888</v>
      </c>
    </row>
    <row r="207" spans="1:9" x14ac:dyDescent="0.2">
      <c r="A207">
        <v>202</v>
      </c>
      <c r="B207" t="s">
        <v>20</v>
      </c>
      <c r="C207">
        <v>2.4756</v>
      </c>
      <c r="D207">
        <v>36</v>
      </c>
      <c r="E207">
        <v>12</v>
      </c>
      <c r="F207">
        <v>2.4270999999999998</v>
      </c>
      <c r="G207" s="7">
        <v>80.926666666666677</v>
      </c>
      <c r="H207" s="7">
        <v>23.956666666666671</v>
      </c>
      <c r="I207">
        <f t="shared" si="3"/>
        <v>1938.7331777777783</v>
      </c>
    </row>
    <row r="208" spans="1:9" x14ac:dyDescent="0.2">
      <c r="A208">
        <v>203</v>
      </c>
      <c r="B208" t="s">
        <v>20</v>
      </c>
      <c r="C208">
        <v>1.8637999999999999</v>
      </c>
      <c r="D208">
        <v>41</v>
      </c>
      <c r="E208">
        <v>14</v>
      </c>
      <c r="F208">
        <v>2.2166000000000001</v>
      </c>
      <c r="G208" s="7">
        <v>82.41</v>
      </c>
      <c r="H208" s="7">
        <v>23.086666666666666</v>
      </c>
      <c r="I208">
        <f t="shared" si="3"/>
        <v>1902.5721999999998</v>
      </c>
    </row>
    <row r="209" spans="1:9" x14ac:dyDescent="0.2">
      <c r="A209">
        <v>204</v>
      </c>
      <c r="B209" t="s">
        <v>20</v>
      </c>
      <c r="C209">
        <v>1.9359999999999999</v>
      </c>
      <c r="D209">
        <v>40</v>
      </c>
      <c r="E209">
        <v>13</v>
      </c>
      <c r="F209">
        <v>2.2985000000000002</v>
      </c>
      <c r="G209" s="7">
        <v>80.209999999999994</v>
      </c>
      <c r="H209" s="7">
        <v>23.21</v>
      </c>
      <c r="I209">
        <f t="shared" si="3"/>
        <v>1861.6741</v>
      </c>
    </row>
    <row r="210" spans="1:9" x14ac:dyDescent="0.2">
      <c r="A210">
        <v>205</v>
      </c>
      <c r="B210" t="s">
        <v>20</v>
      </c>
      <c r="C210">
        <v>1.4641</v>
      </c>
      <c r="D210">
        <v>39</v>
      </c>
      <c r="E210">
        <v>13</v>
      </c>
      <c r="F210">
        <v>1.8358000000000001</v>
      </c>
      <c r="G210" s="7">
        <v>73.273333333333326</v>
      </c>
      <c r="H210" s="7">
        <v>20.626666666666665</v>
      </c>
      <c r="I210">
        <f t="shared" si="3"/>
        <v>1511.3846222222219</v>
      </c>
    </row>
    <row r="211" spans="1:9" x14ac:dyDescent="0.2">
      <c r="A211">
        <v>206</v>
      </c>
      <c r="B211" t="s">
        <v>20</v>
      </c>
      <c r="C211">
        <v>2.1355</v>
      </c>
      <c r="D211">
        <v>38</v>
      </c>
      <c r="E211">
        <v>13</v>
      </c>
      <c r="F211">
        <v>2.2797000000000001</v>
      </c>
      <c r="G211" s="7">
        <v>81.319999999999993</v>
      </c>
      <c r="H211" s="7">
        <v>22.333333333333336</v>
      </c>
      <c r="I211">
        <f t="shared" si="3"/>
        <v>1816.1466666666668</v>
      </c>
    </row>
    <row r="212" spans="1:9" x14ac:dyDescent="0.2">
      <c r="A212">
        <v>207</v>
      </c>
      <c r="B212" t="s">
        <v>20</v>
      </c>
      <c r="C212">
        <v>2.1160000000000001</v>
      </c>
      <c r="D212">
        <v>44</v>
      </c>
      <c r="E212">
        <v>13</v>
      </c>
      <c r="F212">
        <v>2.4660000000000002</v>
      </c>
      <c r="G212" s="7">
        <v>71.69</v>
      </c>
      <c r="H212" s="7">
        <v>24.79</v>
      </c>
      <c r="I212">
        <f t="shared" si="3"/>
        <v>1777.1950999999999</v>
      </c>
    </row>
    <row r="213" spans="1:9" x14ac:dyDescent="0.2">
      <c r="A213">
        <v>208</v>
      </c>
      <c r="B213" t="s">
        <v>20</v>
      </c>
      <c r="C213">
        <v>1.8091999999999999</v>
      </c>
      <c r="D213">
        <v>39</v>
      </c>
      <c r="E213">
        <v>13</v>
      </c>
      <c r="F213">
        <v>2.1488</v>
      </c>
      <c r="G213" s="7">
        <v>74.416666666666671</v>
      </c>
      <c r="H213" s="7">
        <v>22.463333333333331</v>
      </c>
      <c r="I213">
        <f t="shared" si="3"/>
        <v>1671.6463888888889</v>
      </c>
    </row>
    <row r="214" spans="1:9" x14ac:dyDescent="0.2">
      <c r="A214">
        <v>209</v>
      </c>
      <c r="B214" t="s">
        <v>20</v>
      </c>
      <c r="C214">
        <v>1.8123</v>
      </c>
      <c r="D214">
        <v>41</v>
      </c>
      <c r="E214">
        <v>16</v>
      </c>
      <c r="F214">
        <v>2.4641000000000002</v>
      </c>
      <c r="G214" s="7">
        <v>84.616666666666674</v>
      </c>
      <c r="H214" s="7">
        <v>25.923333333333332</v>
      </c>
      <c r="I214">
        <f t="shared" si="3"/>
        <v>2193.5460555555555</v>
      </c>
    </row>
    <row r="215" spans="1:9" x14ac:dyDescent="0.2">
      <c r="A215">
        <v>210</v>
      </c>
      <c r="B215" t="s">
        <v>20</v>
      </c>
      <c r="C215">
        <v>1.9824999999999999</v>
      </c>
      <c r="D215">
        <v>37</v>
      </c>
      <c r="E215">
        <v>13</v>
      </c>
      <c r="F215">
        <v>2.1505999999999998</v>
      </c>
      <c r="G215" s="7">
        <v>76.81</v>
      </c>
      <c r="H215" s="7">
        <v>21.226666666666667</v>
      </c>
      <c r="I215">
        <f t="shared" si="3"/>
        <v>1630.4202666666667</v>
      </c>
    </row>
    <row r="216" spans="1:9" x14ac:dyDescent="0.2">
      <c r="A216">
        <v>211</v>
      </c>
      <c r="B216" t="s">
        <v>20</v>
      </c>
      <c r="C216">
        <v>3.097</v>
      </c>
      <c r="D216">
        <v>37</v>
      </c>
      <c r="E216">
        <v>13</v>
      </c>
      <c r="F216">
        <v>2.7484000000000002</v>
      </c>
      <c r="G216" s="7">
        <v>71.160000000000011</v>
      </c>
      <c r="H216" s="7">
        <v>19.016666666666666</v>
      </c>
      <c r="I216">
        <f t="shared" si="3"/>
        <v>1353.2260000000001</v>
      </c>
    </row>
    <row r="217" spans="1:9" x14ac:dyDescent="0.2">
      <c r="A217">
        <v>212</v>
      </c>
      <c r="B217" t="s">
        <v>20</v>
      </c>
      <c r="C217">
        <v>2.7786</v>
      </c>
      <c r="D217">
        <v>36</v>
      </c>
      <c r="E217">
        <v>12</v>
      </c>
      <c r="F217">
        <v>2.4201999999999999</v>
      </c>
      <c r="G217" s="7">
        <v>78.22</v>
      </c>
      <c r="H217" s="7">
        <v>21.65</v>
      </c>
      <c r="I217">
        <f t="shared" si="3"/>
        <v>1693.463</v>
      </c>
    </row>
    <row r="218" spans="1:9" x14ac:dyDescent="0.2">
      <c r="A218">
        <v>213</v>
      </c>
      <c r="B218" t="s">
        <v>20</v>
      </c>
      <c r="C218">
        <v>2.5888</v>
      </c>
      <c r="D218">
        <v>39</v>
      </c>
      <c r="E218">
        <v>15</v>
      </c>
      <c r="F218">
        <v>2.5659000000000001</v>
      </c>
      <c r="G218" s="7">
        <v>68.203333333333333</v>
      </c>
      <c r="H218" s="7">
        <v>21.516666666666666</v>
      </c>
      <c r="I218">
        <f t="shared" si="3"/>
        <v>1467.5083888888889</v>
      </c>
    </row>
    <row r="219" spans="1:9" x14ac:dyDescent="0.2">
      <c r="A219">
        <v>214</v>
      </c>
      <c r="B219" t="s">
        <v>20</v>
      </c>
      <c r="C219">
        <v>2.7837999999999998</v>
      </c>
      <c r="D219">
        <v>40</v>
      </c>
      <c r="E219">
        <v>15</v>
      </c>
      <c r="F219">
        <v>2.5283000000000002</v>
      </c>
      <c r="G219" s="7">
        <v>76.98</v>
      </c>
      <c r="H219" s="7">
        <v>22.633333333333333</v>
      </c>
      <c r="I219">
        <f t="shared" si="3"/>
        <v>1742.3140000000001</v>
      </c>
    </row>
    <row r="220" spans="1:9" x14ac:dyDescent="0.2">
      <c r="A220">
        <v>215</v>
      </c>
      <c r="B220" t="s">
        <v>20</v>
      </c>
      <c r="C220">
        <v>2.5442999999999998</v>
      </c>
      <c r="D220">
        <v>37</v>
      </c>
      <c r="E220">
        <v>13</v>
      </c>
      <c r="F220">
        <v>2.4815</v>
      </c>
      <c r="G220" s="7">
        <v>71.156666666666666</v>
      </c>
      <c r="H220" s="7">
        <v>17.846666666666668</v>
      </c>
      <c r="I220">
        <f t="shared" si="3"/>
        <v>1269.9093111111113</v>
      </c>
    </row>
    <row r="221" spans="1:9" x14ac:dyDescent="0.2">
      <c r="A221">
        <v>216</v>
      </c>
      <c r="B221" t="s">
        <v>20</v>
      </c>
      <c r="C221">
        <v>2.3693</v>
      </c>
      <c r="D221">
        <v>41</v>
      </c>
      <c r="E221">
        <v>13</v>
      </c>
      <c r="F221">
        <v>2.5449999999999999</v>
      </c>
      <c r="G221" s="7">
        <v>68.86333333333333</v>
      </c>
      <c r="H221" s="7">
        <v>20.979999999999997</v>
      </c>
      <c r="I221">
        <f t="shared" si="3"/>
        <v>1444.752733333333</v>
      </c>
    </row>
    <row r="222" spans="1:9" x14ac:dyDescent="0.2">
      <c r="A222">
        <v>217</v>
      </c>
      <c r="B222" t="s">
        <v>20</v>
      </c>
      <c r="C222">
        <v>1.9921</v>
      </c>
      <c r="D222">
        <v>41</v>
      </c>
      <c r="E222">
        <v>14</v>
      </c>
      <c r="F222">
        <v>2.2107999999999999</v>
      </c>
      <c r="G222" s="7">
        <v>74.556666666666672</v>
      </c>
      <c r="H222" s="7">
        <v>23.046666666666667</v>
      </c>
      <c r="I222">
        <f t="shared" si="3"/>
        <v>1718.2826444444445</v>
      </c>
    </row>
    <row r="223" spans="1:9" x14ac:dyDescent="0.2">
      <c r="A223">
        <v>218</v>
      </c>
      <c r="B223" t="s">
        <v>20</v>
      </c>
      <c r="C223">
        <v>1.9765999999999999</v>
      </c>
      <c r="D223">
        <v>45</v>
      </c>
      <c r="E223">
        <v>16</v>
      </c>
      <c r="F223">
        <v>2.4159000000000002</v>
      </c>
      <c r="G223" s="7">
        <v>74.63666666666667</v>
      </c>
      <c r="H223" s="7">
        <v>21.173333333333332</v>
      </c>
      <c r="I223">
        <f t="shared" si="3"/>
        <v>1580.3070222222223</v>
      </c>
    </row>
    <row r="224" spans="1:9" x14ac:dyDescent="0.2">
      <c r="A224">
        <v>219</v>
      </c>
      <c r="B224" t="s">
        <v>20</v>
      </c>
      <c r="C224">
        <v>2.3304999999999998</v>
      </c>
      <c r="D224">
        <v>42</v>
      </c>
      <c r="E224">
        <v>15</v>
      </c>
      <c r="F224">
        <v>2.72</v>
      </c>
      <c r="G224" s="7">
        <v>63.823333333333331</v>
      </c>
      <c r="H224" s="7">
        <v>20.793333333333337</v>
      </c>
      <c r="I224">
        <f t="shared" si="3"/>
        <v>1327.0998444444447</v>
      </c>
    </row>
    <row r="225" spans="1:9" x14ac:dyDescent="0.2">
      <c r="A225">
        <v>221</v>
      </c>
      <c r="B225" t="s">
        <v>20</v>
      </c>
      <c r="C225">
        <v>1.524</v>
      </c>
      <c r="D225">
        <v>42</v>
      </c>
      <c r="E225">
        <v>15</v>
      </c>
      <c r="F225">
        <v>2.2279</v>
      </c>
      <c r="G225" s="7">
        <v>74.326666666666668</v>
      </c>
      <c r="H225" s="7">
        <v>20.93</v>
      </c>
      <c r="I225">
        <f t="shared" si="3"/>
        <v>1555.6571333333334</v>
      </c>
    </row>
    <row r="226" spans="1:9" x14ac:dyDescent="0.2">
      <c r="A226">
        <v>222</v>
      </c>
      <c r="B226" t="s">
        <v>20</v>
      </c>
      <c r="C226">
        <v>2.3089</v>
      </c>
      <c r="D226">
        <v>39</v>
      </c>
      <c r="E226">
        <v>13</v>
      </c>
      <c r="F226">
        <v>2.8795000000000002</v>
      </c>
      <c r="G226" s="7">
        <v>66.126666666666665</v>
      </c>
      <c r="H226" s="7">
        <v>21.116666666666667</v>
      </c>
      <c r="I226">
        <f t="shared" si="3"/>
        <v>1396.3747777777778</v>
      </c>
    </row>
    <row r="227" spans="1:9" x14ac:dyDescent="0.2">
      <c r="A227">
        <v>223</v>
      </c>
      <c r="B227" t="s">
        <v>20</v>
      </c>
      <c r="C227">
        <v>1.8007</v>
      </c>
      <c r="D227">
        <v>45</v>
      </c>
      <c r="E227">
        <v>17</v>
      </c>
      <c r="F227">
        <v>2.5015999999999998</v>
      </c>
      <c r="G227" s="7">
        <v>73.076666666666668</v>
      </c>
      <c r="H227" s="7">
        <v>22.03</v>
      </c>
      <c r="I227">
        <f t="shared" si="3"/>
        <v>1609.8789666666669</v>
      </c>
    </row>
    <row r="228" spans="1:9" x14ac:dyDescent="0.2">
      <c r="A228">
        <v>224</v>
      </c>
      <c r="B228" t="s">
        <v>20</v>
      </c>
      <c r="C228">
        <v>2.8012999999999999</v>
      </c>
      <c r="D228">
        <v>43</v>
      </c>
      <c r="E228">
        <v>14</v>
      </c>
      <c r="F228">
        <v>2.7503000000000002</v>
      </c>
      <c r="G228" s="7">
        <v>72.593333333333334</v>
      </c>
      <c r="H228" s="7">
        <v>22.799999999999997</v>
      </c>
      <c r="I228">
        <f t="shared" si="3"/>
        <v>1655.1279999999997</v>
      </c>
    </row>
    <row r="229" spans="1:9" x14ac:dyDescent="0.2">
      <c r="A229">
        <v>225</v>
      </c>
      <c r="B229" t="s">
        <v>20</v>
      </c>
      <c r="C229">
        <v>2.09</v>
      </c>
      <c r="D229">
        <v>41</v>
      </c>
      <c r="E229">
        <v>14</v>
      </c>
      <c r="F229">
        <v>2.4701</v>
      </c>
      <c r="G229" s="7">
        <v>74.320000000000007</v>
      </c>
      <c r="H229" s="7">
        <v>20.46</v>
      </c>
      <c r="I229">
        <f t="shared" si="3"/>
        <v>1520.5872000000002</v>
      </c>
    </row>
    <row r="230" spans="1:9" x14ac:dyDescent="0.2">
      <c r="A230">
        <v>226</v>
      </c>
      <c r="B230" t="s">
        <v>20</v>
      </c>
      <c r="C230">
        <v>2.2397</v>
      </c>
      <c r="D230">
        <v>46</v>
      </c>
      <c r="E230">
        <v>17</v>
      </c>
      <c r="F230">
        <v>3.2029999999999998</v>
      </c>
      <c r="G230" s="7">
        <v>81.723333333333343</v>
      </c>
      <c r="H230" s="7">
        <v>23.193333333333335</v>
      </c>
      <c r="I230">
        <f t="shared" si="3"/>
        <v>1895.4365111111115</v>
      </c>
    </row>
    <row r="231" spans="1:9" x14ac:dyDescent="0.2">
      <c r="A231">
        <v>228</v>
      </c>
      <c r="B231" t="s">
        <v>20</v>
      </c>
      <c r="C231">
        <v>2.2930000000000001</v>
      </c>
      <c r="D231">
        <v>42</v>
      </c>
      <c r="E231">
        <v>13</v>
      </c>
      <c r="F231">
        <v>2.4361999999999999</v>
      </c>
      <c r="G231" s="7">
        <v>72.786666666666662</v>
      </c>
      <c r="H231" s="7">
        <v>21.983333333333334</v>
      </c>
      <c r="I231">
        <f t="shared" si="3"/>
        <v>1600.0935555555554</v>
      </c>
    </row>
    <row r="232" spans="1:9" x14ac:dyDescent="0.2">
      <c r="A232">
        <v>230</v>
      </c>
      <c r="B232" t="s">
        <v>20</v>
      </c>
      <c r="C232">
        <v>1.6659999999999999</v>
      </c>
      <c r="D232">
        <v>46</v>
      </c>
      <c r="E232">
        <v>16</v>
      </c>
      <c r="F232">
        <v>2.3077000000000001</v>
      </c>
      <c r="G232" s="7">
        <v>75.046666666666667</v>
      </c>
      <c r="H232" s="7">
        <v>24.213333333333331</v>
      </c>
      <c r="I232">
        <f t="shared" si="3"/>
        <v>1817.1299555555554</v>
      </c>
    </row>
    <row r="233" spans="1:9" x14ac:dyDescent="0.2">
      <c r="A233">
        <v>231</v>
      </c>
      <c r="B233" t="s">
        <v>20</v>
      </c>
      <c r="C233">
        <v>1.9650000000000001</v>
      </c>
      <c r="D233">
        <v>45</v>
      </c>
      <c r="E233">
        <v>16</v>
      </c>
      <c r="F233">
        <v>2.6960000000000002</v>
      </c>
      <c r="G233" s="7">
        <v>84.840000000000018</v>
      </c>
      <c r="H233" s="7">
        <v>24.223333333333336</v>
      </c>
      <c r="I233">
        <f t="shared" si="3"/>
        <v>2055.1076000000007</v>
      </c>
    </row>
    <row r="234" spans="1:9" x14ac:dyDescent="0.2">
      <c r="A234">
        <v>232</v>
      </c>
      <c r="B234" t="s">
        <v>20</v>
      </c>
      <c r="C234">
        <v>1.5689</v>
      </c>
      <c r="D234">
        <v>46</v>
      </c>
      <c r="E234">
        <v>16</v>
      </c>
      <c r="F234">
        <v>2.0741999999999998</v>
      </c>
      <c r="G234" s="7">
        <v>74.27</v>
      </c>
      <c r="H234" s="7">
        <v>24.393333333333331</v>
      </c>
      <c r="I234">
        <f t="shared" si="3"/>
        <v>1811.6928666666663</v>
      </c>
    </row>
    <row r="235" spans="1:9" x14ac:dyDescent="0.2">
      <c r="A235">
        <v>233</v>
      </c>
      <c r="B235" t="s">
        <v>20</v>
      </c>
      <c r="C235">
        <v>1.7652000000000001</v>
      </c>
      <c r="D235">
        <v>41</v>
      </c>
      <c r="E235">
        <v>13</v>
      </c>
      <c r="F235">
        <v>1.911</v>
      </c>
      <c r="G235" s="7">
        <v>79.236666666666665</v>
      </c>
      <c r="H235" s="7">
        <v>20.603333333333332</v>
      </c>
      <c r="I235">
        <f t="shared" si="3"/>
        <v>1632.5394555555554</v>
      </c>
    </row>
    <row r="236" spans="1:9" x14ac:dyDescent="0.2">
      <c r="A236">
        <v>234</v>
      </c>
      <c r="B236" t="s">
        <v>20</v>
      </c>
      <c r="C236">
        <v>1.8122</v>
      </c>
      <c r="D236">
        <v>43</v>
      </c>
      <c r="E236">
        <v>16</v>
      </c>
      <c r="F236">
        <v>2.5893000000000002</v>
      </c>
      <c r="G236" s="7">
        <v>69.13666666666667</v>
      </c>
      <c r="H236" s="7">
        <v>22.22</v>
      </c>
      <c r="I236">
        <f t="shared" si="3"/>
        <v>1536.2167333333334</v>
      </c>
    </row>
    <row r="237" spans="1:9" x14ac:dyDescent="0.2">
      <c r="A237">
        <v>235</v>
      </c>
      <c r="B237" t="s">
        <v>20</v>
      </c>
      <c r="C237">
        <v>1.5623</v>
      </c>
      <c r="D237">
        <v>42</v>
      </c>
      <c r="E237">
        <v>15</v>
      </c>
      <c r="F237">
        <v>2.1440999999999999</v>
      </c>
      <c r="G237" s="7">
        <v>68.816666666666663</v>
      </c>
      <c r="H237" s="7">
        <v>22.233333333333334</v>
      </c>
      <c r="I237">
        <f t="shared" si="3"/>
        <v>1530.0238888888889</v>
      </c>
    </row>
    <row r="238" spans="1:9" x14ac:dyDescent="0.2">
      <c r="A238">
        <v>236</v>
      </c>
      <c r="B238" t="s">
        <v>20</v>
      </c>
      <c r="C238">
        <v>2.4849999999999999</v>
      </c>
      <c r="D238">
        <v>40</v>
      </c>
      <c r="E238">
        <v>14</v>
      </c>
      <c r="F238">
        <v>2.9182000000000001</v>
      </c>
      <c r="G238" s="7">
        <v>76.87</v>
      </c>
      <c r="H238" s="7">
        <v>20.060000000000002</v>
      </c>
      <c r="I238">
        <f t="shared" si="3"/>
        <v>1542.0122000000003</v>
      </c>
    </row>
    <row r="239" spans="1:9" x14ac:dyDescent="0.2">
      <c r="A239">
        <v>237</v>
      </c>
      <c r="B239" t="s">
        <v>20</v>
      </c>
      <c r="C239">
        <v>1.8552999999999999</v>
      </c>
      <c r="D239">
        <v>41</v>
      </c>
      <c r="E239">
        <v>15</v>
      </c>
      <c r="F239">
        <v>2.5705</v>
      </c>
      <c r="G239" s="7">
        <v>67.510000000000005</v>
      </c>
      <c r="H239" s="7">
        <v>20.513333333333335</v>
      </c>
      <c r="I239">
        <f t="shared" si="3"/>
        <v>1384.8551333333335</v>
      </c>
    </row>
    <row r="240" spans="1:9" x14ac:dyDescent="0.2">
      <c r="A240">
        <v>238</v>
      </c>
      <c r="B240" t="s">
        <v>20</v>
      </c>
      <c r="C240">
        <v>1.7219</v>
      </c>
      <c r="D240">
        <v>44</v>
      </c>
      <c r="E240">
        <v>15</v>
      </c>
      <c r="F240">
        <v>2.0350999999999999</v>
      </c>
      <c r="G240" s="7">
        <v>84.74</v>
      </c>
      <c r="H240" s="7">
        <v>24.703333333333333</v>
      </c>
      <c r="I240">
        <f t="shared" si="3"/>
        <v>2093.3604666666665</v>
      </c>
    </row>
    <row r="241" spans="1:9" x14ac:dyDescent="0.2">
      <c r="A241">
        <v>239</v>
      </c>
      <c r="B241" t="s">
        <v>20</v>
      </c>
      <c r="C241">
        <v>2.0438999999999998</v>
      </c>
      <c r="D241">
        <v>43</v>
      </c>
      <c r="E241">
        <v>16</v>
      </c>
      <c r="F241">
        <v>2.3031999999999999</v>
      </c>
      <c r="G241" s="7">
        <v>75.509999999999991</v>
      </c>
      <c r="H241" s="7">
        <v>21.86</v>
      </c>
      <c r="I241">
        <f t="shared" si="3"/>
        <v>1650.6485999999998</v>
      </c>
    </row>
    <row r="242" spans="1:9" x14ac:dyDescent="0.2">
      <c r="A242">
        <v>240</v>
      </c>
      <c r="B242" t="s">
        <v>20</v>
      </c>
      <c r="C242">
        <v>2.2921999999999998</v>
      </c>
      <c r="D242">
        <v>40</v>
      </c>
      <c r="E242">
        <v>13</v>
      </c>
      <c r="F242">
        <v>2.1995</v>
      </c>
      <c r="G242" s="7">
        <v>69.756666666666661</v>
      </c>
      <c r="H242" s="7">
        <v>20.32</v>
      </c>
      <c r="I242">
        <f t="shared" si="3"/>
        <v>1417.4554666666666</v>
      </c>
    </row>
    <row r="243" spans="1:9" x14ac:dyDescent="0.2">
      <c r="A243">
        <v>241</v>
      </c>
      <c r="B243" t="s">
        <v>20</v>
      </c>
      <c r="C243">
        <v>1.1649</v>
      </c>
      <c r="D243">
        <v>47</v>
      </c>
      <c r="E243">
        <v>17</v>
      </c>
      <c r="F243">
        <v>1.7282999999999999</v>
      </c>
      <c r="G243" s="7">
        <v>84.02</v>
      </c>
      <c r="H243" s="7">
        <v>24.243333333333332</v>
      </c>
      <c r="I243">
        <f t="shared" si="3"/>
        <v>2036.9248666666665</v>
      </c>
    </row>
    <row r="244" spans="1:9" x14ac:dyDescent="0.2">
      <c r="A244">
        <v>242</v>
      </c>
      <c r="B244" t="s">
        <v>20</v>
      </c>
      <c r="C244">
        <v>1.7471000000000001</v>
      </c>
      <c r="D244">
        <v>44</v>
      </c>
      <c r="E244">
        <v>15</v>
      </c>
      <c r="F244">
        <v>2.3494999999999999</v>
      </c>
      <c r="G244" s="7">
        <v>83.03</v>
      </c>
      <c r="H244" s="7">
        <v>23.973333333333336</v>
      </c>
      <c r="I244">
        <f t="shared" si="3"/>
        <v>1990.5058666666669</v>
      </c>
    </row>
    <row r="245" spans="1:9" x14ac:dyDescent="0.2">
      <c r="A245">
        <v>243</v>
      </c>
      <c r="B245" t="s">
        <v>20</v>
      </c>
      <c r="C245">
        <v>1.3796999999999999</v>
      </c>
      <c r="D245">
        <v>47</v>
      </c>
      <c r="E245">
        <v>16</v>
      </c>
      <c r="F245">
        <v>2.2128000000000001</v>
      </c>
      <c r="G245" s="7">
        <v>71.943333333333342</v>
      </c>
      <c r="H245" s="7">
        <v>23.43</v>
      </c>
      <c r="I245">
        <f t="shared" si="3"/>
        <v>1685.6323000000002</v>
      </c>
    </row>
    <row r="246" spans="1:9" x14ac:dyDescent="0.2">
      <c r="A246">
        <v>244</v>
      </c>
      <c r="B246" t="s">
        <v>20</v>
      </c>
      <c r="C246">
        <v>1.7454000000000001</v>
      </c>
      <c r="D246">
        <v>43</v>
      </c>
      <c r="E246">
        <v>15</v>
      </c>
      <c r="F246">
        <v>2.0044</v>
      </c>
      <c r="G246" s="7">
        <v>79.136666666666656</v>
      </c>
      <c r="H246" s="7">
        <v>23.893333333333331</v>
      </c>
      <c r="I246">
        <f t="shared" si="3"/>
        <v>1890.8387555555551</v>
      </c>
    </row>
    <row r="247" spans="1:9" x14ac:dyDescent="0.2">
      <c r="A247">
        <v>245</v>
      </c>
      <c r="B247" t="s">
        <v>20</v>
      </c>
      <c r="C247">
        <v>1.8250999999999999</v>
      </c>
      <c r="D247">
        <v>44</v>
      </c>
      <c r="E247">
        <v>15</v>
      </c>
      <c r="F247">
        <v>2.5400999999999998</v>
      </c>
      <c r="G247" s="7">
        <v>83.86</v>
      </c>
      <c r="H247" s="7">
        <v>24.093333333333334</v>
      </c>
      <c r="I247">
        <f t="shared" si="3"/>
        <v>2020.4669333333334</v>
      </c>
    </row>
    <row r="248" spans="1:9" x14ac:dyDescent="0.2">
      <c r="A248">
        <v>246</v>
      </c>
      <c r="B248" t="s">
        <v>20</v>
      </c>
      <c r="C248">
        <v>1.5649</v>
      </c>
      <c r="D248">
        <v>44</v>
      </c>
      <c r="E248">
        <v>15</v>
      </c>
      <c r="F248">
        <v>2.0234000000000001</v>
      </c>
      <c r="G248" s="7">
        <v>86.946666666666673</v>
      </c>
      <c r="H248" s="7">
        <v>26.366666666666667</v>
      </c>
      <c r="I248">
        <f t="shared" si="3"/>
        <v>2292.4937777777782</v>
      </c>
    </row>
    <row r="249" spans="1:9" x14ac:dyDescent="0.2">
      <c r="A249">
        <v>247</v>
      </c>
      <c r="B249" t="s">
        <v>20</v>
      </c>
      <c r="C249">
        <v>2.0451999999999999</v>
      </c>
      <c r="D249">
        <v>41</v>
      </c>
      <c r="E249">
        <v>13</v>
      </c>
      <c r="F249">
        <v>2.3765999999999998</v>
      </c>
      <c r="G249" s="7">
        <v>73.823333333333338</v>
      </c>
      <c r="H249" s="7">
        <v>22.770000000000003</v>
      </c>
      <c r="I249">
        <f t="shared" si="3"/>
        <v>1680.9573000000003</v>
      </c>
    </row>
    <row r="250" spans="1:9" x14ac:dyDescent="0.2">
      <c r="A250">
        <v>248</v>
      </c>
      <c r="B250" t="s">
        <v>20</v>
      </c>
      <c r="C250">
        <v>1.6164000000000001</v>
      </c>
      <c r="D250">
        <v>47</v>
      </c>
      <c r="E250">
        <v>15</v>
      </c>
      <c r="F250">
        <v>2.2823000000000002</v>
      </c>
      <c r="G250" s="7">
        <v>58.02</v>
      </c>
      <c r="H250" s="7">
        <v>22.57</v>
      </c>
      <c r="I250">
        <f t="shared" si="3"/>
        <v>1309.5114000000001</v>
      </c>
    </row>
    <row r="251" spans="1:9" x14ac:dyDescent="0.2">
      <c r="A251">
        <v>250</v>
      </c>
      <c r="B251" t="s">
        <v>20</v>
      </c>
      <c r="C251">
        <v>1.8290999999999999</v>
      </c>
      <c r="D251">
        <v>45</v>
      </c>
      <c r="E251">
        <v>13</v>
      </c>
      <c r="F251">
        <v>2.5608</v>
      </c>
      <c r="G251" s="7">
        <v>69.166666666666671</v>
      </c>
      <c r="H251" s="7">
        <v>22.736666666666665</v>
      </c>
      <c r="I251">
        <f t="shared" si="3"/>
        <v>1572.6194444444443</v>
      </c>
    </row>
    <row r="252" spans="1:9" x14ac:dyDescent="0.2">
      <c r="A252">
        <v>251</v>
      </c>
      <c r="B252" t="s">
        <v>20</v>
      </c>
      <c r="C252">
        <v>1.1253</v>
      </c>
      <c r="D252">
        <v>40</v>
      </c>
      <c r="E252">
        <v>15</v>
      </c>
      <c r="F252">
        <v>1.5581</v>
      </c>
      <c r="G252" s="7">
        <v>77.103333333333339</v>
      </c>
      <c r="H252" s="7">
        <v>20.623333333333335</v>
      </c>
      <c r="I252">
        <f t="shared" si="3"/>
        <v>1590.1277444444447</v>
      </c>
    </row>
    <row r="253" spans="1:9" x14ac:dyDescent="0.2">
      <c r="A253">
        <v>252</v>
      </c>
      <c r="B253" t="s">
        <v>20</v>
      </c>
      <c r="C253">
        <v>2.1507999999999998</v>
      </c>
      <c r="D253">
        <v>39</v>
      </c>
      <c r="E253">
        <v>14</v>
      </c>
      <c r="F253">
        <v>2.2942</v>
      </c>
      <c r="G253" s="7">
        <v>80.036666666666676</v>
      </c>
      <c r="H253" s="7">
        <v>23.11</v>
      </c>
      <c r="I253">
        <f t="shared" si="3"/>
        <v>1849.6473666666668</v>
      </c>
    </row>
    <row r="254" spans="1:9" x14ac:dyDescent="0.2">
      <c r="A254">
        <v>253</v>
      </c>
      <c r="B254" t="s">
        <v>20</v>
      </c>
      <c r="C254">
        <v>2.0985</v>
      </c>
      <c r="D254">
        <v>40</v>
      </c>
      <c r="E254">
        <v>15</v>
      </c>
      <c r="F254">
        <v>2.8300999999999998</v>
      </c>
      <c r="G254" s="7">
        <v>73.290000000000006</v>
      </c>
      <c r="H254" s="7">
        <v>21.773333333333333</v>
      </c>
      <c r="I254">
        <f t="shared" si="3"/>
        <v>1595.7676000000001</v>
      </c>
    </row>
    <row r="255" spans="1:9" x14ac:dyDescent="0.2">
      <c r="A255">
        <v>254</v>
      </c>
      <c r="B255" t="s">
        <v>20</v>
      </c>
      <c r="C255">
        <v>1.2249000000000001</v>
      </c>
      <c r="D255">
        <v>45</v>
      </c>
      <c r="E255">
        <v>17</v>
      </c>
      <c r="F255">
        <v>1.0672999999999999</v>
      </c>
      <c r="G255" s="7">
        <v>75.966666666666654</v>
      </c>
      <c r="H255" s="7">
        <v>23.43</v>
      </c>
      <c r="I255">
        <f t="shared" si="3"/>
        <v>1779.8989999999997</v>
      </c>
    </row>
    <row r="256" spans="1:9" x14ac:dyDescent="0.2">
      <c r="A256">
        <v>255</v>
      </c>
      <c r="B256" t="s">
        <v>20</v>
      </c>
      <c r="C256">
        <v>1.1056999999999999</v>
      </c>
      <c r="D256">
        <v>48</v>
      </c>
      <c r="E256">
        <v>18</v>
      </c>
      <c r="F256">
        <v>1.5744</v>
      </c>
      <c r="G256" s="7">
        <v>85.006666666666661</v>
      </c>
      <c r="H256" s="7">
        <v>23.88666666666667</v>
      </c>
      <c r="I256">
        <f t="shared" si="3"/>
        <v>2030.5259111111113</v>
      </c>
    </row>
    <row r="257" spans="1:9" x14ac:dyDescent="0.2">
      <c r="A257">
        <v>258</v>
      </c>
      <c r="B257" t="s">
        <v>20</v>
      </c>
      <c r="C257">
        <v>1.1986000000000001</v>
      </c>
      <c r="D257">
        <v>43</v>
      </c>
      <c r="E257">
        <v>14</v>
      </c>
      <c r="F257">
        <v>1.3597999999999999</v>
      </c>
      <c r="G257" s="7">
        <v>67.5</v>
      </c>
      <c r="H257" s="7">
        <v>21.773333333333333</v>
      </c>
      <c r="I257">
        <f t="shared" si="3"/>
        <v>1469.7</v>
      </c>
    </row>
    <row r="258" spans="1:9" x14ac:dyDescent="0.2">
      <c r="A258">
        <v>259</v>
      </c>
      <c r="B258" t="s">
        <v>20</v>
      </c>
      <c r="C258">
        <v>1.9109</v>
      </c>
      <c r="D258">
        <v>38</v>
      </c>
      <c r="E258">
        <v>14</v>
      </c>
      <c r="F258">
        <v>1.9109</v>
      </c>
      <c r="G258" s="7">
        <v>81.28</v>
      </c>
      <c r="H258" s="7">
        <v>23.306666666666665</v>
      </c>
      <c r="I258">
        <f t="shared" si="3"/>
        <v>1894.3658666666665</v>
      </c>
    </row>
    <row r="259" spans="1:9" x14ac:dyDescent="0.2">
      <c r="A259">
        <v>260</v>
      </c>
      <c r="B259" t="s">
        <v>20</v>
      </c>
      <c r="C259">
        <v>1.6427</v>
      </c>
      <c r="D259">
        <v>45</v>
      </c>
      <c r="E259">
        <v>17</v>
      </c>
      <c r="F259">
        <v>2.3565</v>
      </c>
      <c r="G259" s="7">
        <v>79.443333333333328</v>
      </c>
      <c r="H259" s="7">
        <v>22.936666666666667</v>
      </c>
      <c r="I259">
        <f t="shared" ref="I259" si="4">G259*H259</f>
        <v>1822.1652555555554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DC6-5B9F-C647-B6F7-1041F0F17B2E}">
  <dimension ref="A1:P34"/>
  <sheetViews>
    <sheetView workbookViewId="0">
      <selection activeCell="N35" sqref="N35"/>
    </sheetView>
  </sheetViews>
  <sheetFormatPr baseColWidth="10" defaultRowHeight="16" x14ac:dyDescent="0.2"/>
  <cols>
    <col min="2" max="2" width="7.83203125" customWidth="1"/>
    <col min="3" max="3" width="13.83203125" customWidth="1"/>
    <col min="12" max="12" width="15.33203125" customWidth="1"/>
  </cols>
  <sheetData>
    <row r="1" spans="1:14" x14ac:dyDescent="0.2">
      <c r="A1" t="s">
        <v>84</v>
      </c>
      <c r="B1" t="s">
        <v>85</v>
      </c>
      <c r="C1" t="s">
        <v>62</v>
      </c>
      <c r="D1" t="s">
        <v>63</v>
      </c>
      <c r="E1" t="s">
        <v>64</v>
      </c>
      <c r="F1" s="4" t="s">
        <v>68</v>
      </c>
      <c r="G1" t="s">
        <v>74</v>
      </c>
      <c r="H1" t="s">
        <v>75</v>
      </c>
      <c r="I1" t="s">
        <v>76</v>
      </c>
      <c r="J1" t="s">
        <v>87</v>
      </c>
      <c r="K1" t="s">
        <v>88</v>
      </c>
      <c r="L1" t="s">
        <v>111</v>
      </c>
      <c r="M1" s="4" t="s">
        <v>81</v>
      </c>
      <c r="N1" t="s">
        <v>87</v>
      </c>
    </row>
    <row r="2" spans="1:14" x14ac:dyDescent="0.2">
      <c r="A2">
        <v>101</v>
      </c>
      <c r="B2" s="7">
        <v>69.39</v>
      </c>
      <c r="C2">
        <v>67.650000000000006</v>
      </c>
      <c r="D2">
        <v>67.349999999999994</v>
      </c>
      <c r="E2">
        <v>73.12</v>
      </c>
      <c r="F2">
        <f>AVERAGE(C2:E2)</f>
        <v>69.373333333333335</v>
      </c>
      <c r="G2">
        <v>14.84</v>
      </c>
      <c r="H2">
        <v>14.92</v>
      </c>
      <c r="I2">
        <v>13.99</v>
      </c>
      <c r="J2" s="7">
        <f>ABS(F2-B2)</f>
        <v>1.6666666666665719E-2</v>
      </c>
      <c r="K2" s="7">
        <f>AVERAGE(F2,B2)</f>
        <v>69.381666666666661</v>
      </c>
      <c r="L2">
        <v>14.583333333333334</v>
      </c>
      <c r="M2">
        <f t="shared" ref="M2:M20" si="0">AVERAGE(G2:I2)</f>
        <v>14.583333333333334</v>
      </c>
      <c r="N2">
        <f>ABS(M2-L2)</f>
        <v>0</v>
      </c>
    </row>
    <row r="3" spans="1:14" x14ac:dyDescent="0.2">
      <c r="A3">
        <v>102</v>
      </c>
      <c r="B3" s="7">
        <v>72.143333333333331</v>
      </c>
      <c r="C3">
        <v>70.069999999999993</v>
      </c>
      <c r="D3">
        <v>70.95</v>
      </c>
      <c r="E3">
        <v>75.03</v>
      </c>
      <c r="F3">
        <f>AVERAGE(C3:E3)</f>
        <v>72.016666666666666</v>
      </c>
      <c r="G3">
        <v>13.29</v>
      </c>
      <c r="H3">
        <v>13.28</v>
      </c>
      <c r="I3">
        <v>12.39</v>
      </c>
      <c r="J3" s="7">
        <f>ABS(F3-B3)</f>
        <v>0.12666666666666515</v>
      </c>
      <c r="K3" s="7">
        <f>AVERAGE(F3,B3)</f>
        <v>72.08</v>
      </c>
      <c r="L3">
        <v>12.986666666666666</v>
      </c>
      <c r="M3">
        <f t="shared" si="0"/>
        <v>12.986666666666666</v>
      </c>
      <c r="N3">
        <f t="shared" ref="N3:N30" si="1">ABS(M3-L3)</f>
        <v>0</v>
      </c>
    </row>
    <row r="4" spans="1:14" x14ac:dyDescent="0.2">
      <c r="A4">
        <v>103</v>
      </c>
      <c r="B4" s="7">
        <v>80.100000000000009</v>
      </c>
      <c r="C4">
        <v>79.430000000000007</v>
      </c>
      <c r="D4">
        <v>80.06</v>
      </c>
      <c r="E4">
        <v>84.07</v>
      </c>
      <c r="F4">
        <f t="shared" ref="F4:F20" si="2">AVERAGE(C4:E4)</f>
        <v>81.186666666666667</v>
      </c>
      <c r="G4">
        <v>11.52</v>
      </c>
      <c r="H4">
        <v>11.63</v>
      </c>
      <c r="I4">
        <v>10.57</v>
      </c>
      <c r="J4" s="7">
        <f>ABS(F4-B4)</f>
        <v>1.0866666666666589</v>
      </c>
      <c r="K4" s="7">
        <f t="shared" ref="K4:K20" si="3">AVERAGE(F4,B4)</f>
        <v>80.643333333333345</v>
      </c>
      <c r="L4">
        <v>11.24</v>
      </c>
      <c r="M4">
        <f t="shared" si="0"/>
        <v>11.24</v>
      </c>
      <c r="N4">
        <f t="shared" si="1"/>
        <v>0</v>
      </c>
    </row>
    <row r="5" spans="1:14" x14ac:dyDescent="0.2">
      <c r="A5">
        <v>104</v>
      </c>
      <c r="B5" s="7">
        <v>76.456666666666663</v>
      </c>
      <c r="C5">
        <v>75.53</v>
      </c>
      <c r="D5">
        <v>76.14</v>
      </c>
      <c r="E5">
        <v>79.849999999999994</v>
      </c>
      <c r="F5">
        <f t="shared" si="2"/>
        <v>77.173333333333332</v>
      </c>
      <c r="G5">
        <v>14.72</v>
      </c>
      <c r="H5">
        <v>14.77</v>
      </c>
      <c r="I5">
        <v>13.78</v>
      </c>
      <c r="J5" s="7">
        <f t="shared" ref="J5:J20" si="4">ABS(F5-B5)</f>
        <v>0.71666666666666856</v>
      </c>
      <c r="K5" s="7">
        <f t="shared" si="3"/>
        <v>76.814999999999998</v>
      </c>
      <c r="L5">
        <v>14.423333333333334</v>
      </c>
      <c r="M5">
        <f t="shared" si="0"/>
        <v>14.423333333333334</v>
      </c>
      <c r="N5">
        <f t="shared" si="1"/>
        <v>0</v>
      </c>
    </row>
    <row r="6" spans="1:14" x14ac:dyDescent="0.2">
      <c r="A6">
        <v>105</v>
      </c>
      <c r="B6" s="7">
        <v>68.906666666666666</v>
      </c>
      <c r="C6">
        <v>66.64</v>
      </c>
      <c r="D6">
        <v>66.010000000000005</v>
      </c>
      <c r="E6">
        <v>73.12</v>
      </c>
      <c r="F6">
        <f t="shared" si="2"/>
        <v>68.59</v>
      </c>
      <c r="G6">
        <v>13.08</v>
      </c>
      <c r="H6">
        <v>13.04</v>
      </c>
      <c r="I6">
        <v>12.38</v>
      </c>
      <c r="J6" s="7">
        <f t="shared" si="4"/>
        <v>0.31666666666666288</v>
      </c>
      <c r="K6" s="7">
        <f t="shared" si="3"/>
        <v>68.748333333333335</v>
      </c>
      <c r="L6">
        <v>12.833333333333334</v>
      </c>
      <c r="M6">
        <f t="shared" si="0"/>
        <v>12.833333333333334</v>
      </c>
      <c r="N6">
        <f t="shared" si="1"/>
        <v>0</v>
      </c>
    </row>
    <row r="7" spans="1:14" x14ac:dyDescent="0.2">
      <c r="A7">
        <v>106</v>
      </c>
      <c r="B7" s="7">
        <v>70.819999999999993</v>
      </c>
      <c r="C7">
        <v>68.41</v>
      </c>
      <c r="D7">
        <v>68.7</v>
      </c>
      <c r="E7">
        <v>76.069999999999993</v>
      </c>
      <c r="F7">
        <f t="shared" si="2"/>
        <v>71.06</v>
      </c>
      <c r="G7">
        <v>13.46</v>
      </c>
      <c r="H7">
        <v>13.44</v>
      </c>
      <c r="I7">
        <v>13.05</v>
      </c>
      <c r="J7" s="7">
        <f t="shared" si="4"/>
        <v>0.24000000000000909</v>
      </c>
      <c r="K7" s="7">
        <f t="shared" si="3"/>
        <v>70.94</v>
      </c>
      <c r="L7">
        <v>13.316666666666668</v>
      </c>
      <c r="M7">
        <f t="shared" si="0"/>
        <v>13.316666666666668</v>
      </c>
      <c r="N7">
        <f t="shared" si="1"/>
        <v>0</v>
      </c>
    </row>
    <row r="8" spans="1:14" x14ac:dyDescent="0.2">
      <c r="A8">
        <v>107</v>
      </c>
      <c r="B8" s="7">
        <v>81.663333333333341</v>
      </c>
      <c r="C8">
        <v>79.61</v>
      </c>
      <c r="D8">
        <v>80.209999999999994</v>
      </c>
      <c r="E8">
        <v>82.94</v>
      </c>
      <c r="F8">
        <f t="shared" si="2"/>
        <v>80.92</v>
      </c>
      <c r="G8">
        <v>12.3</v>
      </c>
      <c r="H8">
        <v>12.55</v>
      </c>
      <c r="I8">
        <v>11.5</v>
      </c>
      <c r="J8" s="7">
        <f>ABS(F8-B8)</f>
        <v>0.7433333333333394</v>
      </c>
      <c r="K8" s="7">
        <f t="shared" si="3"/>
        <v>81.291666666666671</v>
      </c>
      <c r="L8">
        <v>12.116666666666667</v>
      </c>
      <c r="M8">
        <f t="shared" si="0"/>
        <v>12.116666666666667</v>
      </c>
      <c r="N8">
        <f t="shared" si="1"/>
        <v>0</v>
      </c>
    </row>
    <row r="9" spans="1:14" x14ac:dyDescent="0.2">
      <c r="A9">
        <v>108</v>
      </c>
      <c r="B9" s="7">
        <v>67.45</v>
      </c>
      <c r="C9">
        <v>64.62</v>
      </c>
      <c r="D9">
        <v>64.62</v>
      </c>
      <c r="E9">
        <v>73.13</v>
      </c>
      <c r="F9">
        <f>AVERAGE(C9:E9)</f>
        <v>67.456666666666663</v>
      </c>
      <c r="G9">
        <v>15.77</v>
      </c>
      <c r="H9">
        <v>15.73</v>
      </c>
      <c r="I9">
        <v>15.34</v>
      </c>
      <c r="J9" s="7">
        <f t="shared" si="4"/>
        <v>6.6666666666606034E-3</v>
      </c>
      <c r="K9" s="7">
        <f t="shared" si="3"/>
        <v>67.453333333333333</v>
      </c>
      <c r="L9">
        <v>15.613333333333335</v>
      </c>
      <c r="M9">
        <f t="shared" si="0"/>
        <v>15.613333333333335</v>
      </c>
      <c r="N9">
        <f t="shared" si="1"/>
        <v>0</v>
      </c>
    </row>
    <row r="10" spans="1:14" x14ac:dyDescent="0.2">
      <c r="A10">
        <v>109</v>
      </c>
      <c r="B10" s="7">
        <v>68.36666666666666</v>
      </c>
      <c r="C10">
        <v>65.81</v>
      </c>
      <c r="D10">
        <v>65.88</v>
      </c>
      <c r="E10">
        <v>75.14</v>
      </c>
      <c r="F10">
        <f t="shared" si="2"/>
        <v>68.943333333333328</v>
      </c>
      <c r="G10">
        <v>11.23</v>
      </c>
      <c r="H10">
        <v>12.79</v>
      </c>
      <c r="I10">
        <v>11.6</v>
      </c>
      <c r="J10" s="7">
        <f t="shared" si="4"/>
        <v>0.57666666666666799</v>
      </c>
      <c r="K10" s="7">
        <f t="shared" si="3"/>
        <v>68.655000000000001</v>
      </c>
      <c r="L10">
        <v>11.873333333333333</v>
      </c>
      <c r="M10">
        <f t="shared" si="0"/>
        <v>11.873333333333333</v>
      </c>
      <c r="N10">
        <f t="shared" si="1"/>
        <v>0</v>
      </c>
    </row>
    <row r="11" spans="1:14" x14ac:dyDescent="0.2">
      <c r="A11">
        <v>110</v>
      </c>
      <c r="B11" s="7">
        <v>67.836666666666673</v>
      </c>
      <c r="C11">
        <v>67.040000000000006</v>
      </c>
      <c r="D11">
        <v>67.56</v>
      </c>
      <c r="E11">
        <v>72.36</v>
      </c>
      <c r="F11">
        <f t="shared" si="2"/>
        <v>68.986666666666679</v>
      </c>
      <c r="G11">
        <v>13.71</v>
      </c>
      <c r="H11">
        <v>13.66</v>
      </c>
      <c r="I11">
        <v>12.73</v>
      </c>
      <c r="J11" s="7">
        <f t="shared" si="4"/>
        <v>1.1500000000000057</v>
      </c>
      <c r="K11" s="7">
        <f t="shared" si="3"/>
        <v>68.411666666666676</v>
      </c>
      <c r="L11">
        <v>13.366666666666667</v>
      </c>
      <c r="M11">
        <f t="shared" si="0"/>
        <v>13.366666666666667</v>
      </c>
      <c r="N11">
        <f t="shared" si="1"/>
        <v>0</v>
      </c>
    </row>
    <row r="12" spans="1:14" x14ac:dyDescent="0.2">
      <c r="A12">
        <v>111</v>
      </c>
      <c r="B12" s="7">
        <v>83.06</v>
      </c>
      <c r="C12">
        <v>80.12</v>
      </c>
      <c r="D12">
        <v>80.97</v>
      </c>
      <c r="E12">
        <v>85.88</v>
      </c>
      <c r="F12">
        <f t="shared" si="2"/>
        <v>82.323333333333338</v>
      </c>
      <c r="G12">
        <v>15.43</v>
      </c>
      <c r="H12">
        <v>15.58</v>
      </c>
      <c r="I12">
        <v>14.48</v>
      </c>
      <c r="J12" s="7">
        <f t="shared" si="4"/>
        <v>0.73666666666666458</v>
      </c>
      <c r="K12" s="7">
        <f t="shared" si="3"/>
        <v>82.691666666666663</v>
      </c>
      <c r="L12">
        <v>15.163333333333332</v>
      </c>
      <c r="M12">
        <f t="shared" si="0"/>
        <v>15.163333333333332</v>
      </c>
      <c r="N12">
        <f t="shared" si="1"/>
        <v>0</v>
      </c>
    </row>
    <row r="13" spans="1:14" x14ac:dyDescent="0.2">
      <c r="A13">
        <v>112</v>
      </c>
      <c r="B13" s="7">
        <v>73.903333333333322</v>
      </c>
      <c r="C13">
        <v>72.989999999999995</v>
      </c>
      <c r="D13">
        <v>73.55</v>
      </c>
      <c r="E13">
        <v>77.77</v>
      </c>
      <c r="F13">
        <f t="shared" si="2"/>
        <v>74.77</v>
      </c>
      <c r="G13">
        <v>12.29</v>
      </c>
      <c r="H13">
        <v>12.44</v>
      </c>
      <c r="I13">
        <v>11.59</v>
      </c>
      <c r="J13" s="7">
        <f t="shared" si="4"/>
        <v>0.86666666666667425</v>
      </c>
      <c r="K13" s="7">
        <f t="shared" si="3"/>
        <v>74.336666666666659</v>
      </c>
      <c r="L13">
        <v>12.106666666666664</v>
      </c>
      <c r="M13">
        <f t="shared" si="0"/>
        <v>12.106666666666664</v>
      </c>
      <c r="N13">
        <f t="shared" si="1"/>
        <v>0</v>
      </c>
    </row>
    <row r="14" spans="1:14" x14ac:dyDescent="0.2">
      <c r="A14">
        <v>113</v>
      </c>
      <c r="B14" s="7">
        <v>74.553333333333327</v>
      </c>
      <c r="C14">
        <v>71.97</v>
      </c>
      <c r="D14">
        <v>72.42</v>
      </c>
      <c r="E14">
        <v>79.28</v>
      </c>
      <c r="F14">
        <f t="shared" si="2"/>
        <v>74.556666666666658</v>
      </c>
      <c r="G14">
        <v>14.68</v>
      </c>
      <c r="H14">
        <v>14.72</v>
      </c>
      <c r="I14">
        <v>13.68</v>
      </c>
      <c r="J14" s="7">
        <f t="shared" si="4"/>
        <v>3.3333333333303017E-3</v>
      </c>
      <c r="K14" s="7">
        <f t="shared" si="3"/>
        <v>74.554999999999993</v>
      </c>
      <c r="L14">
        <v>14.36</v>
      </c>
      <c r="M14">
        <f t="shared" si="0"/>
        <v>14.36</v>
      </c>
      <c r="N14">
        <f t="shared" si="1"/>
        <v>0</v>
      </c>
    </row>
    <row r="15" spans="1:14" x14ac:dyDescent="0.2">
      <c r="A15">
        <v>115</v>
      </c>
      <c r="B15" s="7">
        <v>66.040000000000006</v>
      </c>
      <c r="C15">
        <v>64.2</v>
      </c>
      <c r="D15">
        <v>64.430000000000007</v>
      </c>
      <c r="E15">
        <v>74.2</v>
      </c>
      <c r="F15">
        <f t="shared" si="2"/>
        <v>67.61</v>
      </c>
      <c r="G15">
        <v>14.89</v>
      </c>
      <c r="H15">
        <v>14.93</v>
      </c>
      <c r="I15">
        <v>14.58</v>
      </c>
      <c r="J15" s="7">
        <f t="shared" si="4"/>
        <v>1.5699999999999932</v>
      </c>
      <c r="K15" s="7">
        <f t="shared" si="3"/>
        <v>66.825000000000003</v>
      </c>
      <c r="L15">
        <v>14.799999999999999</v>
      </c>
      <c r="M15">
        <f t="shared" si="0"/>
        <v>14.799999999999999</v>
      </c>
      <c r="N15">
        <f t="shared" si="1"/>
        <v>0</v>
      </c>
    </row>
    <row r="16" spans="1:14" x14ac:dyDescent="0.2">
      <c r="A16">
        <v>116</v>
      </c>
      <c r="B16" s="7">
        <v>75.92</v>
      </c>
      <c r="C16">
        <v>73.44</v>
      </c>
      <c r="D16">
        <v>74.099999999999994</v>
      </c>
      <c r="E16">
        <v>77.459999999999994</v>
      </c>
      <c r="F16">
        <f t="shared" si="2"/>
        <v>75</v>
      </c>
      <c r="G16">
        <v>11.66</v>
      </c>
      <c r="H16">
        <v>11.81</v>
      </c>
      <c r="I16">
        <v>10.66</v>
      </c>
      <c r="J16" s="7">
        <f t="shared" si="4"/>
        <v>0.92000000000000171</v>
      </c>
      <c r="K16" s="7">
        <f t="shared" si="3"/>
        <v>75.460000000000008</v>
      </c>
      <c r="L16">
        <v>11.376666666666665</v>
      </c>
      <c r="M16">
        <f t="shared" si="0"/>
        <v>11.376666666666665</v>
      </c>
      <c r="N16">
        <f t="shared" si="1"/>
        <v>0</v>
      </c>
    </row>
    <row r="17" spans="1:16" x14ac:dyDescent="0.2">
      <c r="A17">
        <v>117</v>
      </c>
      <c r="B17" s="7">
        <v>73.63666666666667</v>
      </c>
      <c r="C17">
        <v>72.27</v>
      </c>
      <c r="D17">
        <v>72.89</v>
      </c>
      <c r="E17">
        <v>78.489999999999995</v>
      </c>
      <c r="F17">
        <f t="shared" si="2"/>
        <v>74.55</v>
      </c>
      <c r="G17">
        <v>10.77</v>
      </c>
      <c r="H17">
        <v>10.67</v>
      </c>
      <c r="I17">
        <v>10.23</v>
      </c>
      <c r="J17" s="7">
        <f t="shared" si="4"/>
        <v>0.91333333333332689</v>
      </c>
      <c r="K17" s="7">
        <f t="shared" si="3"/>
        <v>74.093333333333334</v>
      </c>
      <c r="L17">
        <v>10.556666666666667</v>
      </c>
      <c r="M17">
        <f t="shared" si="0"/>
        <v>10.556666666666667</v>
      </c>
      <c r="N17">
        <f t="shared" si="1"/>
        <v>0</v>
      </c>
    </row>
    <row r="18" spans="1:16" x14ac:dyDescent="0.2">
      <c r="A18">
        <v>118</v>
      </c>
      <c r="B18" s="7">
        <v>78.209999999999994</v>
      </c>
      <c r="C18">
        <v>75.510000000000005</v>
      </c>
      <c r="D18">
        <v>76.44</v>
      </c>
      <c r="E18">
        <v>81.180000000000007</v>
      </c>
      <c r="F18">
        <f t="shared" si="2"/>
        <v>77.709999999999994</v>
      </c>
      <c r="G18">
        <v>11.17</v>
      </c>
      <c r="H18">
        <v>11.23</v>
      </c>
      <c r="I18">
        <v>10.41</v>
      </c>
      <c r="J18" s="7">
        <f t="shared" si="4"/>
        <v>0.5</v>
      </c>
      <c r="K18" s="7">
        <f t="shared" si="3"/>
        <v>77.959999999999994</v>
      </c>
      <c r="L18">
        <v>10.936666666666667</v>
      </c>
      <c r="M18">
        <f t="shared" si="0"/>
        <v>10.936666666666667</v>
      </c>
      <c r="N18">
        <f t="shared" si="1"/>
        <v>0</v>
      </c>
    </row>
    <row r="19" spans="1:16" x14ac:dyDescent="0.2">
      <c r="A19">
        <v>119</v>
      </c>
      <c r="B19" s="7">
        <v>76.83</v>
      </c>
      <c r="C19">
        <v>76.25</v>
      </c>
      <c r="D19">
        <v>76.92</v>
      </c>
      <c r="E19">
        <v>79.67</v>
      </c>
      <c r="F19">
        <f t="shared" si="2"/>
        <v>77.613333333333344</v>
      </c>
      <c r="G19">
        <v>14.23</v>
      </c>
      <c r="H19">
        <v>14.32</v>
      </c>
      <c r="I19">
        <v>13.21</v>
      </c>
      <c r="J19" s="7">
        <f t="shared" si="4"/>
        <v>0.78333333333334565</v>
      </c>
      <c r="K19" s="7">
        <f t="shared" si="3"/>
        <v>77.221666666666664</v>
      </c>
      <c r="L19">
        <v>13.88</v>
      </c>
      <c r="M19">
        <f t="shared" si="0"/>
        <v>13.920000000000002</v>
      </c>
      <c r="N19">
        <f t="shared" si="1"/>
        <v>4.0000000000000924E-2</v>
      </c>
    </row>
    <row r="20" spans="1:16" x14ac:dyDescent="0.2">
      <c r="A20">
        <v>120</v>
      </c>
      <c r="B20" s="7">
        <v>77.033333333333346</v>
      </c>
      <c r="C20">
        <v>76.099999999999994</v>
      </c>
      <c r="D20">
        <v>76.48</v>
      </c>
      <c r="E20">
        <v>79.319999999999993</v>
      </c>
      <c r="F20">
        <f t="shared" si="2"/>
        <v>77.3</v>
      </c>
      <c r="G20">
        <v>11.92</v>
      </c>
      <c r="H20">
        <v>11.89</v>
      </c>
      <c r="I20">
        <v>10.84</v>
      </c>
      <c r="J20" s="7">
        <f t="shared" si="4"/>
        <v>0.26666666666665151</v>
      </c>
      <c r="K20" s="7">
        <f t="shared" si="3"/>
        <v>77.166666666666671</v>
      </c>
      <c r="L20">
        <v>11.550000000000002</v>
      </c>
      <c r="M20">
        <f t="shared" si="0"/>
        <v>11.550000000000002</v>
      </c>
      <c r="N20">
        <f t="shared" si="1"/>
        <v>0</v>
      </c>
      <c r="P20" s="7"/>
    </row>
    <row r="21" spans="1:16" x14ac:dyDescent="0.2">
      <c r="A21">
        <v>131</v>
      </c>
      <c r="B21" s="7">
        <v>68.709999999999994</v>
      </c>
      <c r="F21">
        <v>68.48</v>
      </c>
      <c r="J21" s="7">
        <f t="shared" ref="J21:J26" si="5">ABS(F21-B21)</f>
        <v>0.22999999999998977</v>
      </c>
      <c r="K21" s="7">
        <f t="shared" ref="K21:K26" si="6">AVERAGE(F21,B21)</f>
        <v>68.594999999999999</v>
      </c>
      <c r="L21">
        <v>14.459999999999999</v>
      </c>
    </row>
    <row r="22" spans="1:16" x14ac:dyDescent="0.2">
      <c r="A22">
        <v>132</v>
      </c>
      <c r="B22" s="7">
        <v>67.760000000000005</v>
      </c>
      <c r="F22">
        <v>67.56</v>
      </c>
      <c r="J22" s="7">
        <f>ABS(F22-B22)</f>
        <v>0.20000000000000284</v>
      </c>
      <c r="K22" s="7">
        <f t="shared" si="6"/>
        <v>67.66</v>
      </c>
      <c r="L22">
        <v>14.63</v>
      </c>
    </row>
    <row r="23" spans="1:16" x14ac:dyDescent="0.2">
      <c r="A23">
        <v>301</v>
      </c>
      <c r="B23">
        <v>75.89</v>
      </c>
      <c r="C23">
        <v>73.2</v>
      </c>
      <c r="D23">
        <v>74.52</v>
      </c>
      <c r="E23">
        <v>80.819999999999993</v>
      </c>
      <c r="F23">
        <f>AVERAGE(C22:E23)</f>
        <v>76.179999999999993</v>
      </c>
      <c r="J23" s="7">
        <f t="shared" si="5"/>
        <v>0.28999999999999204</v>
      </c>
      <c r="K23" s="7">
        <f t="shared" si="6"/>
        <v>76.034999999999997</v>
      </c>
      <c r="L23">
        <v>11.94</v>
      </c>
    </row>
    <row r="24" spans="1:16" x14ac:dyDescent="0.2">
      <c r="A24">
        <v>302</v>
      </c>
      <c r="B24">
        <v>67.569999999999993</v>
      </c>
      <c r="C24">
        <v>66.47</v>
      </c>
      <c r="D24">
        <v>66.83</v>
      </c>
      <c r="E24">
        <v>72.16</v>
      </c>
      <c r="F24">
        <f>AVERAGE(C24:E24)</f>
        <v>68.486666666666665</v>
      </c>
      <c r="J24" s="7">
        <f t="shared" si="5"/>
        <v>0.9166666666666714</v>
      </c>
      <c r="K24" s="7">
        <f t="shared" si="6"/>
        <v>68.028333333333336</v>
      </c>
      <c r="L24">
        <v>14.58</v>
      </c>
    </row>
    <row r="25" spans="1:16" x14ac:dyDescent="0.2">
      <c r="A25">
        <v>303</v>
      </c>
      <c r="B25">
        <v>80.33</v>
      </c>
      <c r="C25">
        <v>79.760000000000005</v>
      </c>
      <c r="D25">
        <v>80.52</v>
      </c>
      <c r="E25">
        <v>82.81</v>
      </c>
      <c r="F25">
        <f>AVERAGE(C25:E25)</f>
        <v>81.03</v>
      </c>
      <c r="J25" s="7">
        <f t="shared" si="5"/>
        <v>0.70000000000000284</v>
      </c>
      <c r="K25" s="7">
        <f t="shared" si="6"/>
        <v>80.680000000000007</v>
      </c>
      <c r="L25">
        <v>11.956666666666665</v>
      </c>
    </row>
    <row r="26" spans="1:16" x14ac:dyDescent="0.2">
      <c r="A26">
        <v>516</v>
      </c>
      <c r="B26">
        <v>73.87</v>
      </c>
      <c r="F26">
        <v>74.94</v>
      </c>
      <c r="J26" s="7">
        <f t="shared" si="5"/>
        <v>1.0699999999999932</v>
      </c>
      <c r="K26" s="7">
        <f t="shared" si="6"/>
        <v>74.405000000000001</v>
      </c>
      <c r="L26">
        <v>10.613333333333335</v>
      </c>
    </row>
    <row r="27" spans="1:16" x14ac:dyDescent="0.2">
      <c r="A27">
        <v>517</v>
      </c>
      <c r="B27">
        <v>82.7</v>
      </c>
      <c r="C27">
        <v>82.24</v>
      </c>
      <c r="D27">
        <v>83.43</v>
      </c>
      <c r="E27">
        <v>86.62</v>
      </c>
      <c r="F27">
        <f>AVERAGE(C27:E27)</f>
        <v>84.096666666666678</v>
      </c>
      <c r="G27">
        <v>12.02</v>
      </c>
      <c r="H27">
        <v>11.92</v>
      </c>
      <c r="I27">
        <v>10.6</v>
      </c>
      <c r="J27" s="7">
        <f t="shared" ref="J27:J28" si="7">ABS(F27-B27)</f>
        <v>1.3966666666666754</v>
      </c>
      <c r="K27" s="7">
        <f t="shared" ref="K27:K28" si="8">AVERAGE(F27,B27)</f>
        <v>83.398333333333341</v>
      </c>
      <c r="L27">
        <v>11.770000000000001</v>
      </c>
      <c r="M27">
        <f>AVERAGE(G27:I27)</f>
        <v>11.513333333333334</v>
      </c>
      <c r="N27">
        <f t="shared" si="1"/>
        <v>0.25666666666666771</v>
      </c>
    </row>
    <row r="28" spans="1:16" x14ac:dyDescent="0.2">
      <c r="A28">
        <v>518</v>
      </c>
      <c r="B28">
        <v>70.819999999999993</v>
      </c>
      <c r="C28" s="7">
        <v>68.180000000000007</v>
      </c>
      <c r="D28" s="7">
        <v>69.45</v>
      </c>
      <c r="E28" s="7">
        <v>73.39</v>
      </c>
      <c r="F28" s="4">
        <f>AVERAGE(C28:E28)</f>
        <v>70.339999999999989</v>
      </c>
      <c r="G28" s="7">
        <v>11.86</v>
      </c>
      <c r="H28" s="7">
        <v>11.77</v>
      </c>
      <c r="I28" s="7">
        <v>10.84</v>
      </c>
      <c r="J28" s="7">
        <f t="shared" si="7"/>
        <v>0.48000000000000398</v>
      </c>
      <c r="K28" s="7">
        <f t="shared" si="8"/>
        <v>70.579999999999984</v>
      </c>
      <c r="L28">
        <v>11.49</v>
      </c>
      <c r="M28" s="4">
        <f>AVERAGE(G28:I28)</f>
        <v>11.49</v>
      </c>
      <c r="N28">
        <f t="shared" si="1"/>
        <v>0</v>
      </c>
    </row>
    <row r="29" spans="1:16" x14ac:dyDescent="0.2">
      <c r="A29">
        <v>426</v>
      </c>
      <c r="B29">
        <v>68.67</v>
      </c>
      <c r="C29">
        <v>66.86</v>
      </c>
      <c r="D29">
        <v>67.72</v>
      </c>
      <c r="E29">
        <v>70.97</v>
      </c>
      <c r="F29">
        <f>AVERAGE(C29:E29)</f>
        <v>68.516666666666666</v>
      </c>
      <c r="G29">
        <v>12.69</v>
      </c>
      <c r="H29">
        <v>12.77</v>
      </c>
      <c r="I29">
        <v>12.09</v>
      </c>
      <c r="J29" s="7">
        <f>ABS(F29-B29)</f>
        <v>0.15333333333333599</v>
      </c>
      <c r="K29" s="7">
        <f>AVERAGE(F29,B29)</f>
        <v>68.593333333333334</v>
      </c>
      <c r="L29">
        <v>12.52</v>
      </c>
      <c r="M29">
        <f>AVERAGE(G29:I29)</f>
        <v>12.516666666666666</v>
      </c>
      <c r="N29">
        <f t="shared" si="1"/>
        <v>3.3333333333338544E-3</v>
      </c>
    </row>
    <row r="30" spans="1:16" x14ac:dyDescent="0.2">
      <c r="A30">
        <v>433</v>
      </c>
      <c r="B30">
        <v>81.59</v>
      </c>
      <c r="C30">
        <v>80.099999999999994</v>
      </c>
      <c r="D30">
        <v>80.86</v>
      </c>
      <c r="E30">
        <v>84</v>
      </c>
      <c r="F30">
        <f>AVERAGE(C30:E30)</f>
        <v>81.653333333333322</v>
      </c>
      <c r="G30">
        <v>14.49</v>
      </c>
      <c r="H30">
        <v>14.69</v>
      </c>
      <c r="I30">
        <v>13.82</v>
      </c>
      <c r="J30" s="7">
        <f>ABS(F30-B30)</f>
        <v>6.3333333333318365E-2</v>
      </c>
      <c r="K30" s="7">
        <f>AVERAGE(F30,B30)</f>
        <v>81.62166666666667</v>
      </c>
      <c r="L30" s="11">
        <v>14.34</v>
      </c>
      <c r="M30">
        <f>AVERAGE(G30:I30)</f>
        <v>14.333333333333334</v>
      </c>
      <c r="N30">
        <f t="shared" si="1"/>
        <v>6.6666666666659324E-3</v>
      </c>
    </row>
    <row r="31" spans="1:16" x14ac:dyDescent="0.2">
      <c r="A31">
        <v>506</v>
      </c>
      <c r="B31">
        <v>75.25</v>
      </c>
      <c r="C31">
        <v>71.03</v>
      </c>
      <c r="D31">
        <v>72.77</v>
      </c>
      <c r="E31">
        <v>79.650000000000006</v>
      </c>
      <c r="F31">
        <f>AVERAGE(C31:E31)</f>
        <v>74.483333333333334</v>
      </c>
      <c r="J31" s="7">
        <f>ABS(F31-B31)</f>
        <v>0.76666666666666572</v>
      </c>
      <c r="K31" s="7">
        <f>AVERAGE(F31,B31)</f>
        <v>74.866666666666674</v>
      </c>
      <c r="L31">
        <v>13.25</v>
      </c>
    </row>
    <row r="33" spans="10:14" x14ac:dyDescent="0.2">
      <c r="J33" s="7">
        <f>AVERAGE(J2:J31)</f>
        <v>0.59355555555555484</v>
      </c>
      <c r="N33">
        <f>AVERAGE(N2:N30)</f>
        <v>1.3333333333333409E-2</v>
      </c>
    </row>
    <row r="34" spans="10:14" x14ac:dyDescent="0.2">
      <c r="J34">
        <f>STDEV(J2:J31)</f>
        <v>0.4286948323216187</v>
      </c>
      <c r="N34">
        <f>STDEV(N2:N30)</f>
        <v>5.3701381582212659E-2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6C66-9DC6-894A-A625-E3EF80994057}">
  <dimension ref="A1:A5"/>
  <sheetViews>
    <sheetView workbookViewId="0">
      <selection activeCell="F21" sqref="F21"/>
    </sheetView>
  </sheetViews>
  <sheetFormatPr baseColWidth="10" defaultRowHeight="16" x14ac:dyDescent="0.2"/>
  <sheetData>
    <row r="1" spans="1:1" x14ac:dyDescent="0.2">
      <c r="A1" t="s">
        <v>26</v>
      </c>
    </row>
    <row r="3" spans="1:1" x14ac:dyDescent="0.2">
      <c r="A3" t="s">
        <v>27</v>
      </c>
    </row>
    <row r="4" spans="1:1" x14ac:dyDescent="0.2">
      <c r="A4" t="s">
        <v>28</v>
      </c>
    </row>
    <row r="5" spans="1:1" x14ac:dyDescent="0.2">
      <c r="A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Raw Feeding Data</vt:lpstr>
      <vt:lpstr>Feeding_Data</vt:lpstr>
      <vt:lpstr>Diet_Data</vt:lpstr>
      <vt:lpstr>Photo Verification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2023-02-08T21:38:14Z</dcterms:created>
  <dcterms:modified xsi:type="dcterms:W3CDTF">2023-09-13T19:22:42Z</dcterms:modified>
</cp:coreProperties>
</file>