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rive.merck.com/personal/schuldan_merck_com/Documents/Desktop/Projects/Collaborations/Denmark/Manuscript/"/>
    </mc:Choice>
  </mc:AlternateContent>
  <xr:revisionPtr revIDLastSave="50" documentId="8_{FBBE08C8-02EF-49A4-93BE-6AB382454636}" xr6:coauthVersionLast="47" xr6:coauthVersionMax="47" xr10:uidLastSave="{2AB0FB7C-BE5B-4F63-BDDB-C083E460ECE7}"/>
  <bookViews>
    <workbookView xWindow="1152" yWindow="1236" windowWidth="20460" windowHeight="10452" tabRatio="207" xr2:uid="{00000000-000D-0000-FFFF-FFFF00000000}"/>
  </bookViews>
  <sheets>
    <sheet name="48 H-bond catalysts" sheetId="2" r:id="rId1"/>
  </sheets>
  <definedNames>
    <definedName name="_xlnm.Print_Area" localSheetId="0">'48 H-bond catalysts'!$A$2:$G$50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2" l="1"/>
  <c r="H50" i="2"/>
  <c r="G50" i="2"/>
  <c r="E50" i="2"/>
  <c r="F50" i="2" s="1"/>
  <c r="I49" i="2"/>
  <c r="H49" i="2"/>
  <c r="G49" i="2"/>
  <c r="E49" i="2"/>
  <c r="F49" i="2" s="1"/>
  <c r="I48" i="2"/>
  <c r="H48" i="2"/>
  <c r="G48" i="2"/>
  <c r="E48" i="2"/>
  <c r="F48" i="2" s="1"/>
  <c r="I47" i="2"/>
  <c r="H47" i="2"/>
  <c r="G47" i="2"/>
  <c r="E47" i="2"/>
  <c r="F47" i="2" s="1"/>
  <c r="I46" i="2"/>
  <c r="H46" i="2"/>
  <c r="G46" i="2"/>
  <c r="E46" i="2"/>
  <c r="F46" i="2" s="1"/>
  <c r="I45" i="2"/>
  <c r="H45" i="2"/>
  <c r="G45" i="2"/>
  <c r="E45" i="2"/>
  <c r="F45" i="2" s="1"/>
  <c r="I44" i="2"/>
  <c r="H44" i="2"/>
  <c r="G44" i="2"/>
  <c r="E44" i="2"/>
  <c r="F44" i="2" s="1"/>
  <c r="I43" i="2"/>
  <c r="H43" i="2"/>
  <c r="G43" i="2"/>
  <c r="E43" i="2"/>
  <c r="F43" i="2" s="1"/>
  <c r="I42" i="2"/>
  <c r="H42" i="2"/>
  <c r="G42" i="2"/>
  <c r="F42" i="2"/>
  <c r="E42" i="2"/>
  <c r="I41" i="2"/>
  <c r="H41" i="2"/>
  <c r="G41" i="2"/>
  <c r="E41" i="2"/>
  <c r="F41" i="2" s="1"/>
  <c r="I40" i="2"/>
  <c r="H40" i="2"/>
  <c r="G40" i="2"/>
  <c r="E40" i="2"/>
  <c r="F40" i="2" s="1"/>
  <c r="I39" i="2"/>
  <c r="H39" i="2"/>
  <c r="G39" i="2"/>
  <c r="E39" i="2"/>
  <c r="F39" i="2" s="1"/>
  <c r="I38" i="2"/>
  <c r="H38" i="2"/>
  <c r="G38" i="2"/>
  <c r="E38" i="2"/>
  <c r="F38" i="2" s="1"/>
  <c r="I37" i="2"/>
  <c r="H37" i="2"/>
  <c r="G37" i="2"/>
  <c r="E37" i="2"/>
  <c r="F37" i="2" s="1"/>
  <c r="I36" i="2"/>
  <c r="H36" i="2"/>
  <c r="G36" i="2"/>
  <c r="E36" i="2"/>
  <c r="F36" i="2" s="1"/>
  <c r="I35" i="2"/>
  <c r="H35" i="2"/>
  <c r="G35" i="2"/>
  <c r="E35" i="2"/>
  <c r="F35" i="2" s="1"/>
  <c r="I34" i="2"/>
  <c r="H34" i="2"/>
  <c r="G34" i="2"/>
  <c r="F34" i="2"/>
  <c r="E34" i="2"/>
  <c r="I33" i="2"/>
  <c r="H33" i="2"/>
  <c r="G33" i="2"/>
  <c r="F33" i="2"/>
  <c r="E33" i="2"/>
  <c r="I32" i="2"/>
  <c r="H32" i="2"/>
  <c r="G32" i="2"/>
  <c r="E32" i="2"/>
  <c r="F32" i="2" s="1"/>
  <c r="I31" i="2"/>
  <c r="H31" i="2"/>
  <c r="G31" i="2"/>
  <c r="E31" i="2"/>
  <c r="F31" i="2" s="1"/>
  <c r="I30" i="2"/>
  <c r="H30" i="2"/>
  <c r="G30" i="2"/>
  <c r="E30" i="2"/>
  <c r="F30" i="2" s="1"/>
  <c r="I29" i="2"/>
  <c r="H29" i="2"/>
  <c r="G29" i="2"/>
  <c r="E29" i="2"/>
  <c r="F29" i="2" s="1"/>
  <c r="I28" i="2"/>
  <c r="H28" i="2"/>
  <c r="G28" i="2"/>
  <c r="E28" i="2"/>
  <c r="F28" i="2" s="1"/>
  <c r="I27" i="2"/>
  <c r="H27" i="2"/>
  <c r="G27" i="2"/>
  <c r="E27" i="2"/>
  <c r="F27" i="2" s="1"/>
  <c r="I26" i="2"/>
  <c r="H26" i="2"/>
  <c r="G26" i="2"/>
  <c r="E26" i="2"/>
  <c r="F26" i="2" s="1"/>
  <c r="I25" i="2"/>
  <c r="H25" i="2"/>
  <c r="G25" i="2"/>
  <c r="F25" i="2"/>
  <c r="E25" i="2"/>
  <c r="I24" i="2"/>
  <c r="H24" i="2"/>
  <c r="G24" i="2"/>
  <c r="F24" i="2"/>
  <c r="E24" i="2"/>
  <c r="I23" i="2"/>
  <c r="H23" i="2"/>
  <c r="G23" i="2"/>
  <c r="E23" i="2"/>
  <c r="F23" i="2" s="1"/>
  <c r="I22" i="2"/>
  <c r="H22" i="2"/>
  <c r="G22" i="2"/>
  <c r="E22" i="2"/>
  <c r="F22" i="2" s="1"/>
  <c r="I21" i="2"/>
  <c r="H21" i="2"/>
  <c r="G21" i="2"/>
  <c r="E21" i="2"/>
  <c r="F21" i="2" s="1"/>
  <c r="I20" i="2"/>
  <c r="H20" i="2"/>
  <c r="G20" i="2"/>
  <c r="E20" i="2"/>
  <c r="F20" i="2" s="1"/>
  <c r="I19" i="2"/>
  <c r="H19" i="2"/>
  <c r="G19" i="2"/>
  <c r="E19" i="2"/>
  <c r="F19" i="2" s="1"/>
  <c r="I18" i="2"/>
  <c r="H18" i="2"/>
  <c r="G18" i="2"/>
  <c r="E18" i="2"/>
  <c r="F18" i="2" s="1"/>
  <c r="I17" i="2"/>
  <c r="H17" i="2"/>
  <c r="G17" i="2"/>
  <c r="E17" i="2"/>
  <c r="F17" i="2" s="1"/>
  <c r="I16" i="2"/>
  <c r="H16" i="2"/>
  <c r="G16" i="2"/>
  <c r="F16" i="2"/>
  <c r="E16" i="2"/>
  <c r="I15" i="2"/>
  <c r="H15" i="2"/>
  <c r="G15" i="2"/>
  <c r="E15" i="2"/>
  <c r="F15" i="2" s="1"/>
  <c r="I14" i="2"/>
  <c r="H14" i="2"/>
  <c r="G14" i="2"/>
  <c r="E14" i="2"/>
  <c r="F14" i="2" s="1"/>
  <c r="I13" i="2"/>
  <c r="H13" i="2"/>
  <c r="G13" i="2"/>
  <c r="E13" i="2"/>
  <c r="F13" i="2" s="1"/>
  <c r="I12" i="2"/>
  <c r="H12" i="2"/>
  <c r="G12" i="2"/>
  <c r="E12" i="2"/>
  <c r="F12" i="2" s="1"/>
  <c r="I11" i="2"/>
  <c r="H11" i="2"/>
  <c r="E11" i="2"/>
  <c r="F11" i="2" s="1"/>
  <c r="I10" i="2"/>
  <c r="H10" i="2"/>
  <c r="G10" i="2"/>
  <c r="E10" i="2"/>
  <c r="F10" i="2" s="1"/>
  <c r="I9" i="2"/>
  <c r="H9" i="2"/>
  <c r="G9" i="2"/>
  <c r="E9" i="2"/>
  <c r="F9" i="2" s="1"/>
  <c r="I8" i="2"/>
  <c r="H8" i="2"/>
  <c r="G8" i="2"/>
  <c r="E8" i="2"/>
  <c r="F8" i="2" s="1"/>
  <c r="I7" i="2"/>
  <c r="H7" i="2"/>
  <c r="G7" i="2"/>
  <c r="E7" i="2"/>
  <c r="F7" i="2" s="1"/>
  <c r="I6" i="2"/>
  <c r="H6" i="2"/>
  <c r="F6" i="2"/>
  <c r="E6" i="2"/>
  <c r="I5" i="2"/>
  <c r="H5" i="2"/>
  <c r="G5" i="2"/>
  <c r="E5" i="2"/>
  <c r="F5" i="2" s="1"/>
  <c r="I4" i="2"/>
  <c r="H4" i="2"/>
  <c r="G4" i="2"/>
  <c r="E4" i="2"/>
  <c r="F4" i="2" s="1"/>
  <c r="I3" i="2"/>
  <c r="H3" i="2"/>
  <c r="G3" i="2"/>
  <c r="E3" i="2"/>
  <c r="F3" i="2" s="1"/>
</calcChain>
</file>

<file path=xl/sharedStrings.xml><?xml version="1.0" encoding="utf-8"?>
<sst xmlns="http://schemas.openxmlformats.org/spreadsheetml/2006/main" count="158" uniqueCount="71">
  <si>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</si>
  <si>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</si>
  <si>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</si>
  <si>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</si>
  <si>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</si>
  <si>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</si>
  <si>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</si>
  <si>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</si>
  <si>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</si>
  <si>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</si>
  <si>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</si>
  <si>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</si>
  <si>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</si>
  <si>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</si>
  <si>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</si>
  <si>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</si>
  <si>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</si>
  <si>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</si>
  <si>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</si>
  <si>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</si>
  <si>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</si>
  <si>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</si>
  <si>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</si>
  <si>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</si>
  <si>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</si>
  <si>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</si>
  <si>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</si>
  <si>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</si>
  <si>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</si>
  <si>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</si>
  <si>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</si>
  <si>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</si>
  <si>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</si>
  <si>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</si>
  <si>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</si>
  <si>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</si>
  <si>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</si>
  <si>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</si>
  <si>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</si>
  <si>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</si>
  <si>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</si>
  <si>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</si>
  <si>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</si>
  <si>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</si>
  <si>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</si>
  <si>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</si>
  <si>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</si>
  <si>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</si>
  <si>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Catalyst</t>
  </si>
  <si>
    <t>Location</t>
  </si>
  <si>
    <t>Catalyst type</t>
  </si>
  <si>
    <t>thiourea</t>
  </si>
  <si>
    <t>urea</t>
  </si>
  <si>
    <t>squaramide</t>
  </si>
  <si>
    <t>diol</t>
  </si>
  <si>
    <t>phosphoric acid</t>
  </si>
  <si>
    <t>bis-triflamide</t>
  </si>
  <si>
    <t>proline-prophenols</t>
  </si>
  <si>
    <t>Lambert</t>
  </si>
  <si>
    <t>Solvent</t>
  </si>
  <si>
    <t>pdts/IS</t>
  </si>
  <si>
    <t>%AY</t>
  </si>
  <si>
    <t>%ee syn</t>
  </si>
  <si>
    <t>%ee anti</t>
  </si>
  <si>
    <t>dr (syn/anti)</t>
  </si>
  <si>
    <t>UV210_Diast-E1 Area%</t>
  </si>
  <si>
    <t>UV210_Diast-E2 Area%</t>
  </si>
  <si>
    <t>UV210_Syn-E1 Area%</t>
  </si>
  <si>
    <t>UV210_Syn-E2 Area%</t>
  </si>
  <si>
    <t>UV210_biphenyl Area%</t>
  </si>
  <si>
    <t>2-MeTHF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</si>
</sst>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##"/>
    <numFmt numFmtId="166" formatCode="#.0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38100</xdr:rowOff>
        </xdr:from>
        <xdr:to>
          <xdr:col>1</xdr:col>
          <xdr:colOff>1859280</xdr:colOff>
          <xdr:row>2</xdr:row>
          <xdr:rowOff>922020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22860</xdr:rowOff>
        </xdr:from>
        <xdr:to>
          <xdr:col>1</xdr:col>
          <xdr:colOff>2095500</xdr:colOff>
          <xdr:row>3</xdr:row>
          <xdr:rowOff>906780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2133600</xdr:colOff>
          <xdr:row>4</xdr:row>
          <xdr:rowOff>1402080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2164080</xdr:colOff>
          <xdr:row>5</xdr:row>
          <xdr:rowOff>2247900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6</xdr:row>
          <xdr:rowOff>38100</xdr:rowOff>
        </xdr:from>
        <xdr:to>
          <xdr:col>1</xdr:col>
          <xdr:colOff>2171700</xdr:colOff>
          <xdr:row>6</xdr:row>
          <xdr:rowOff>1440180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9</xdr:row>
          <xdr:rowOff>38100</xdr:rowOff>
        </xdr:from>
        <xdr:to>
          <xdr:col>1</xdr:col>
          <xdr:colOff>2118360</xdr:colOff>
          <xdr:row>9</xdr:row>
          <xdr:rowOff>1203960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1950720</xdr:colOff>
          <xdr:row>13</xdr:row>
          <xdr:rowOff>1165860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1775460</xdr:colOff>
          <xdr:row>12</xdr:row>
          <xdr:rowOff>975360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15</xdr:row>
          <xdr:rowOff>38100</xdr:rowOff>
        </xdr:from>
        <xdr:to>
          <xdr:col>1</xdr:col>
          <xdr:colOff>2316480</xdr:colOff>
          <xdr:row>15</xdr:row>
          <xdr:rowOff>922020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2354580</xdr:colOff>
          <xdr:row>11</xdr:row>
          <xdr:rowOff>1280160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1036320</xdr:colOff>
          <xdr:row>22</xdr:row>
          <xdr:rowOff>883920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944880</xdr:colOff>
          <xdr:row>26</xdr:row>
          <xdr:rowOff>1722120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1127760</xdr:colOff>
          <xdr:row>27</xdr:row>
          <xdr:rowOff>1714500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1508760</xdr:colOff>
          <xdr:row>28</xdr:row>
          <xdr:rowOff>1607820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2080260</xdr:colOff>
          <xdr:row>24</xdr:row>
          <xdr:rowOff>1478280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1485900</xdr:colOff>
          <xdr:row>29</xdr:row>
          <xdr:rowOff>2065020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60284</xdr:colOff>
      <xdr:row>18</xdr:row>
      <xdr:rowOff>60285</xdr:rowOff>
    </xdr:from>
    <xdr:to>
      <xdr:col>1</xdr:col>
      <xdr:colOff>2206424</xdr:colOff>
      <xdr:row>19</xdr:row>
      <xdr:rowOff>1424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000" t="18056" r="12222" b="14056"/>
        <a:stretch/>
      </xdr:blipFill>
      <xdr:spPr>
        <a:xfrm>
          <a:off x="639018" y="18435095"/>
          <a:ext cx="2146140" cy="153997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1485900</xdr:colOff>
          <xdr:row>25</xdr:row>
          <xdr:rowOff>2065020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1981200</xdr:colOff>
          <xdr:row>20</xdr:row>
          <xdr:rowOff>807720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1981200</xdr:colOff>
          <xdr:row>21</xdr:row>
          <xdr:rowOff>800100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2385060</xdr:colOff>
          <xdr:row>7</xdr:row>
          <xdr:rowOff>1173480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8</xdr:row>
          <xdr:rowOff>60960</xdr:rowOff>
        </xdr:from>
        <xdr:to>
          <xdr:col>1</xdr:col>
          <xdr:colOff>2095500</xdr:colOff>
          <xdr:row>8</xdr:row>
          <xdr:rowOff>944880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1493520</xdr:colOff>
          <xdr:row>33</xdr:row>
          <xdr:rowOff>754380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944880</xdr:colOff>
          <xdr:row>34</xdr:row>
          <xdr:rowOff>464820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1508760</xdr:colOff>
          <xdr:row>30</xdr:row>
          <xdr:rowOff>1607820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31</xdr:row>
          <xdr:rowOff>30480</xdr:rowOff>
        </xdr:from>
        <xdr:to>
          <xdr:col>1</xdr:col>
          <xdr:colOff>1577340</xdr:colOff>
          <xdr:row>31</xdr:row>
          <xdr:rowOff>2042160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32</xdr:row>
          <xdr:rowOff>106680</xdr:rowOff>
        </xdr:from>
        <xdr:to>
          <xdr:col>1</xdr:col>
          <xdr:colOff>2651760</xdr:colOff>
          <xdr:row>32</xdr:row>
          <xdr:rowOff>1463040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68580</xdr:rowOff>
        </xdr:from>
        <xdr:to>
          <xdr:col>1</xdr:col>
          <xdr:colOff>2346960</xdr:colOff>
          <xdr:row>14</xdr:row>
          <xdr:rowOff>952500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39</xdr:row>
          <xdr:rowOff>45720</xdr:rowOff>
        </xdr:from>
        <xdr:to>
          <xdr:col>1</xdr:col>
          <xdr:colOff>1341120</xdr:colOff>
          <xdr:row>39</xdr:row>
          <xdr:rowOff>1432560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38</xdr:row>
          <xdr:rowOff>68580</xdr:rowOff>
        </xdr:from>
        <xdr:to>
          <xdr:col>1</xdr:col>
          <xdr:colOff>792480</xdr:colOff>
          <xdr:row>38</xdr:row>
          <xdr:rowOff>571500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40</xdr:row>
          <xdr:rowOff>45720</xdr:rowOff>
        </xdr:from>
        <xdr:to>
          <xdr:col>1</xdr:col>
          <xdr:colOff>1927860</xdr:colOff>
          <xdr:row>40</xdr:row>
          <xdr:rowOff>1150620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1760220</xdr:colOff>
          <xdr:row>41</xdr:row>
          <xdr:rowOff>845820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42</xdr:row>
          <xdr:rowOff>7620</xdr:rowOff>
        </xdr:from>
        <xdr:to>
          <xdr:col>1</xdr:col>
          <xdr:colOff>2628900</xdr:colOff>
          <xdr:row>42</xdr:row>
          <xdr:rowOff>1440180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43</xdr:row>
          <xdr:rowOff>30480</xdr:rowOff>
        </xdr:from>
        <xdr:to>
          <xdr:col>1</xdr:col>
          <xdr:colOff>2499360</xdr:colOff>
          <xdr:row>43</xdr:row>
          <xdr:rowOff>1524000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1</xdr:col>
          <xdr:colOff>998220</xdr:colOff>
          <xdr:row>46</xdr:row>
          <xdr:rowOff>1508760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45</xdr:row>
          <xdr:rowOff>38100</xdr:rowOff>
        </xdr:from>
        <xdr:to>
          <xdr:col>1</xdr:col>
          <xdr:colOff>1021080</xdr:colOff>
          <xdr:row>45</xdr:row>
          <xdr:rowOff>1554480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998220</xdr:colOff>
          <xdr:row>44</xdr:row>
          <xdr:rowOff>1516380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960120</xdr:colOff>
          <xdr:row>35</xdr:row>
          <xdr:rowOff>731520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1287780</xdr:colOff>
          <xdr:row>36</xdr:row>
          <xdr:rowOff>731520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37</xdr:row>
          <xdr:rowOff>83820</xdr:rowOff>
        </xdr:from>
        <xdr:to>
          <xdr:col>1</xdr:col>
          <xdr:colOff>2514600</xdr:colOff>
          <xdr:row>37</xdr:row>
          <xdr:rowOff>731520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1036320</xdr:colOff>
          <xdr:row>23</xdr:row>
          <xdr:rowOff>883920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47</xdr:row>
          <xdr:rowOff>45720</xdr:rowOff>
        </xdr:from>
        <xdr:to>
          <xdr:col>1</xdr:col>
          <xdr:colOff>1889760</xdr:colOff>
          <xdr:row>47</xdr:row>
          <xdr:rowOff>1112520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48</xdr:row>
          <xdr:rowOff>68580</xdr:rowOff>
        </xdr:from>
        <xdr:to>
          <xdr:col>1</xdr:col>
          <xdr:colOff>1318260</xdr:colOff>
          <xdr:row>48</xdr:row>
          <xdr:rowOff>1257300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49</xdr:row>
          <xdr:rowOff>38100</xdr:rowOff>
        </xdr:from>
        <xdr:to>
          <xdr:col>1</xdr:col>
          <xdr:colOff>1143000</xdr:colOff>
          <xdr:row>49</xdr:row>
          <xdr:rowOff>1417320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2407920</xdr:colOff>
          <xdr:row>10</xdr:row>
          <xdr:rowOff>975360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1379220</xdr:colOff>
          <xdr:row>19</xdr:row>
          <xdr:rowOff>1600200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1950720</xdr:colOff>
          <xdr:row>17</xdr:row>
          <xdr:rowOff>975360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1828800</xdr:colOff>
          <xdr:row>16</xdr:row>
          <xdr:rowOff>1203960</xdr:rowOff>
        </xdr:to>
        <xdr:sp macro="" textlink="">
          <xdr:nvSpPr>
            <xdr:cNvPr id="1104" name="Object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491067</xdr:colOff>
          <xdr:row>0</xdr:row>
          <xdr:rowOff>186266</xdr:rowOff>
        </xdr:from>
        <xdr:to>
          <xdr:col>5</xdr:col>
          <xdr:colOff>244686</xdr:colOff>
          <xdr:row>0</xdr:row>
          <xdr:rowOff>1542626</xdr:rowOff>
        </xdr:to>
        <xdr:sp macro="" textlink="">
          <xdr:nvSpPr>
            <xdr:cNvPr id="1105" name="Object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EC0CA48E-C1E8-5AF7-21FE-1CAB5390B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1" Type="http://schemas.openxmlformats.org/officeDocument/2006/relationships/image" Target="../media/image9.emf"/><Relationship Id="rId47" Type="http://schemas.openxmlformats.org/officeDocument/2006/relationships/image" Target="../media/image22.emf"/><Relationship Id="rId55" Type="http://schemas.openxmlformats.org/officeDocument/2006/relationships/image" Target="../media/image26.emf"/><Relationship Id="rId63" Type="http://schemas.openxmlformats.org/officeDocument/2006/relationships/image" Target="../media/image30.emf"/><Relationship Id="rId89" Type="http://schemas.openxmlformats.org/officeDocument/2006/relationships/image" Target="../media/image43.emf"/><Relationship Id="rId97" Type="http://schemas.openxmlformats.org/officeDocument/2006/relationships/image" Target="../media/image47.emf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37" Type="http://schemas.openxmlformats.org/officeDocument/2006/relationships/image" Target="../media/image17.emf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27" Type="http://schemas.openxmlformats.org/officeDocument/2006/relationships/image" Target="../media/image12.emf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51" Type="http://schemas.openxmlformats.org/officeDocument/2006/relationships/image" Target="../media/image24.emf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3" Type="http://schemas.openxmlformats.org/officeDocument/2006/relationships/vmlDrawing" Target="../drawings/vmlDrawing1.v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41" Type="http://schemas.openxmlformats.org/officeDocument/2006/relationships/image" Target="../media/image19.emf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91" Type="http://schemas.openxmlformats.org/officeDocument/2006/relationships/image" Target="../media/image44.emf"/><Relationship Id="rId1" Type="http://schemas.openxmlformats.org/officeDocument/2006/relationships/printerSettings" Target="../printerSettings/printerSettings1.bin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31" Type="http://schemas.openxmlformats.org/officeDocument/2006/relationships/image" Target="../media/image14.emf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81" Type="http://schemas.openxmlformats.org/officeDocument/2006/relationships/image" Target="../media/image39.emf"/><Relationship Id="rId99" Type="http://schemas.openxmlformats.org/officeDocument/2006/relationships/image" Target="../media/image48.emf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39" Type="http://schemas.openxmlformats.org/officeDocument/2006/relationships/image" Target="../media/image18.emf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50" zoomScale="90" zoomScaleNormal="90" workbookViewId="0">
      <selection activeCell="B1" sqref="B1"/>
    </sheetView>
  </sheetViews>
  <sheetFormatPr defaultRowHeight="14.4" x14ac:dyDescent="0.3"/>
  <cols>
    <col min="1" max="1" width="13.44140625" style="15" customWidth="1"/>
    <col min="2" max="2" width="43" style="1" customWidth="1"/>
    <col min="3" max="3" width="14.33203125" style="18" bestFit="1" customWidth="1"/>
    <col min="4" max="4" width="10.88671875" style="5" customWidth="1"/>
    <col min="5" max="5" width="11.109375" style="5" customWidth="1"/>
    <col min="6" max="6" width="9.77734375" style="16" customWidth="1"/>
    <col min="7" max="7" width="10" style="3" customWidth="1"/>
    <col min="8" max="8" width="9.88671875" style="3" customWidth="1"/>
    <col min="9" max="9" width="12.6640625" style="3" customWidth="1"/>
    <col min="10" max="11" width="16.44140625" style="3" bestFit="1" customWidth="1"/>
    <col min="12" max="12" width="15.44140625" style="3" bestFit="1" customWidth="1"/>
    <col min="13" max="13" width="15.44140625" bestFit="1" customWidth="1"/>
    <col min="14" max="14" width="17.109375" bestFit="1" customWidth="1"/>
  </cols>
  <sheetData>
    <row r="1" spans="1:14" ht="129.6" customHeight="1" x14ac:dyDescent="0.3"/>
    <row r="2" spans="1:14" s="26" customFormat="1" x14ac:dyDescent="0.3">
      <c r="A2" s="23" t="s">
        <v>49</v>
      </c>
      <c r="B2" s="23" t="s">
        <v>48</v>
      </c>
      <c r="C2" s="24" t="s">
        <v>50</v>
      </c>
      <c r="D2" s="23" t="s">
        <v>59</v>
      </c>
      <c r="E2" s="24" t="s">
        <v>60</v>
      </c>
      <c r="F2" s="24" t="s">
        <v>61</v>
      </c>
      <c r="G2" s="24" t="s">
        <v>62</v>
      </c>
      <c r="H2" s="24" t="s">
        <v>63</v>
      </c>
      <c r="I2" s="25" t="s">
        <v>64</v>
      </c>
      <c r="J2" s="24" t="s">
        <v>65</v>
      </c>
      <c r="K2" s="24" t="s">
        <v>66</v>
      </c>
      <c r="L2" s="24" t="s">
        <v>67</v>
      </c>
      <c r="M2" s="24" t="s">
        <v>68</v>
      </c>
      <c r="N2" s="24" t="s">
        <v>69</v>
      </c>
    </row>
    <row r="3" spans="1:14" s="2" customFormat="1" ht="76.5" customHeight="1" x14ac:dyDescent="0.3">
      <c r="A3" s="6" t="s">
        <v>0</v>
      </c>
      <c r="B3" s="4"/>
      <c r="C3" s="8" t="s">
        <v>51</v>
      </c>
      <c r="D3" s="8" t="s">
        <v>70</v>
      </c>
      <c r="E3" s="19">
        <f t="shared" ref="E3:E50" si="0">(J3+K3+L3+M3)/N3</f>
        <v>1.985250737463127</v>
      </c>
      <c r="F3" s="20">
        <f t="shared" ref="F3:F50" si="1">E3/23.4</f>
        <v>8.4839775105261847E-2</v>
      </c>
      <c r="G3" s="20">
        <f t="shared" ref="G3:G50" si="2">(L3-M3)/(L3+M3)</f>
        <v>0.15830115830115829</v>
      </c>
      <c r="H3" s="20">
        <f t="shared" ref="H3:H50" si="3">(J3-K3)/(J3+K3)</f>
        <v>4.5161290322580684E-2</v>
      </c>
      <c r="I3" s="19">
        <f t="shared" ref="I3:I50" si="4">(L3+M3)/(J3+K3)</f>
        <v>3.3419354838709676</v>
      </c>
      <c r="J3" s="21">
        <v>0.81</v>
      </c>
      <c r="K3" s="21">
        <v>0.74</v>
      </c>
      <c r="L3" s="22">
        <v>3</v>
      </c>
      <c r="M3" s="8">
        <v>2.1800000000000002</v>
      </c>
      <c r="N3" s="8">
        <v>3.39</v>
      </c>
    </row>
    <row r="4" spans="1:14" ht="75" customHeight="1" x14ac:dyDescent="0.3">
      <c r="A4" s="6" t="s">
        <v>1</v>
      </c>
      <c r="B4" s="4"/>
      <c r="C4" s="8" t="s">
        <v>51</v>
      </c>
      <c r="D4" s="8" t="s">
        <v>70</v>
      </c>
      <c r="E4" s="19">
        <f t="shared" si="0"/>
        <v>1.639344262295082</v>
      </c>
      <c r="F4" s="20">
        <f t="shared" si="1"/>
        <v>7.0057447106627438E-2</v>
      </c>
      <c r="G4" s="20">
        <f t="shared" si="2"/>
        <v>0.15384615384615385</v>
      </c>
      <c r="H4" s="20">
        <f t="shared" si="3"/>
        <v>0.11764705882352945</v>
      </c>
      <c r="I4" s="19">
        <f t="shared" si="4"/>
        <v>2.6764705882352944</v>
      </c>
      <c r="J4" s="21">
        <v>0.76</v>
      </c>
      <c r="K4" s="19">
        <v>0.6</v>
      </c>
      <c r="L4" s="22">
        <v>2.1</v>
      </c>
      <c r="M4" s="8">
        <v>1.54</v>
      </c>
      <c r="N4" s="8">
        <v>3.05</v>
      </c>
    </row>
    <row r="5" spans="1:14" ht="114.75" customHeight="1" x14ac:dyDescent="0.3">
      <c r="A5" s="6" t="s">
        <v>2</v>
      </c>
      <c r="B5" s="4"/>
      <c r="C5" s="8" t="s">
        <v>51</v>
      </c>
      <c r="D5" s="8" t="s">
        <v>70</v>
      </c>
      <c r="E5" s="19">
        <f t="shared" si="0"/>
        <v>1.5619596541786742</v>
      </c>
      <c r="F5" s="20">
        <f t="shared" si="1"/>
        <v>6.6750412571738221E-2</v>
      </c>
      <c r="G5" s="20">
        <f t="shared" si="2"/>
        <v>0.17737789203084831</v>
      </c>
      <c r="H5" s="20">
        <f t="shared" si="3"/>
        <v>-1.9607843137254919E-2</v>
      </c>
      <c r="I5" s="19">
        <f t="shared" si="4"/>
        <v>2.5424836601307188</v>
      </c>
      <c r="J5" s="21">
        <v>0.75</v>
      </c>
      <c r="K5" s="21">
        <v>0.78</v>
      </c>
      <c r="L5" s="8">
        <v>2.29</v>
      </c>
      <c r="M5" s="22">
        <v>1.6</v>
      </c>
      <c r="N5" s="8">
        <v>3.47</v>
      </c>
    </row>
    <row r="6" spans="1:14" ht="185.25" customHeight="1" x14ac:dyDescent="0.3">
      <c r="A6" s="6" t="s">
        <v>3</v>
      </c>
      <c r="B6" s="4"/>
      <c r="C6" s="8" t="s">
        <v>51</v>
      </c>
      <c r="D6" s="8" t="s">
        <v>70</v>
      </c>
      <c r="E6" s="19">
        <f t="shared" si="0"/>
        <v>1.3263888888888891</v>
      </c>
      <c r="F6" s="20">
        <f t="shared" si="1"/>
        <v>5.6683285849952525E-2</v>
      </c>
      <c r="G6" s="20">
        <v>0</v>
      </c>
      <c r="H6" s="20">
        <f t="shared" si="3"/>
        <v>4.6728971962616862E-2</v>
      </c>
      <c r="I6" s="19">
        <f t="shared" si="4"/>
        <v>0.78504672897196259</v>
      </c>
      <c r="J6" s="8">
        <v>1.1200000000000001</v>
      </c>
      <c r="K6" s="8">
        <v>1.02</v>
      </c>
      <c r="L6" s="8">
        <v>0</v>
      </c>
      <c r="M6" s="8">
        <v>1.6800000000000002</v>
      </c>
      <c r="N6" s="8">
        <v>2.88</v>
      </c>
    </row>
    <row r="7" spans="1:14" ht="122.25" customHeight="1" x14ac:dyDescent="0.3">
      <c r="A7" s="6" t="s">
        <v>4</v>
      </c>
      <c r="B7" s="4"/>
      <c r="C7" s="8" t="s">
        <v>51</v>
      </c>
      <c r="D7" s="8" t="s">
        <v>70</v>
      </c>
      <c r="E7" s="19">
        <f t="shared" si="0"/>
        <v>9.1390728476821188</v>
      </c>
      <c r="F7" s="20">
        <f t="shared" si="1"/>
        <v>0.39055866870436406</v>
      </c>
      <c r="G7" s="20">
        <f t="shared" si="2"/>
        <v>0.15191670610506383</v>
      </c>
      <c r="H7" s="20">
        <f t="shared" si="3"/>
        <v>0.27666151468315303</v>
      </c>
      <c r="I7" s="19">
        <f t="shared" si="4"/>
        <v>3.2658423493044828</v>
      </c>
      <c r="J7" s="8">
        <v>4.13</v>
      </c>
      <c r="K7" s="8">
        <v>2.34</v>
      </c>
      <c r="L7" s="8">
        <v>12.17</v>
      </c>
      <c r="M7" s="8">
        <v>8.9600000000000009</v>
      </c>
      <c r="N7" s="8">
        <v>3.02</v>
      </c>
    </row>
    <row r="8" spans="1:14" ht="96.75" customHeight="1" x14ac:dyDescent="0.3">
      <c r="A8" s="10" t="s">
        <v>5</v>
      </c>
      <c r="B8" s="9"/>
      <c r="C8" s="8" t="s">
        <v>51</v>
      </c>
      <c r="D8" s="8" t="s">
        <v>70</v>
      </c>
      <c r="E8" s="19">
        <f t="shared" si="0"/>
        <v>5.6054216867469879</v>
      </c>
      <c r="F8" s="20">
        <f t="shared" si="1"/>
        <v>0.23954793533106788</v>
      </c>
      <c r="G8" s="20">
        <f t="shared" si="2"/>
        <v>-1.2345679012345692E-2</v>
      </c>
      <c r="H8" s="20">
        <f t="shared" si="3"/>
        <v>-0.34690909090909089</v>
      </c>
      <c r="I8" s="19">
        <f t="shared" si="4"/>
        <v>0.35345454545454541</v>
      </c>
      <c r="J8" s="8">
        <v>4.49</v>
      </c>
      <c r="K8" s="8">
        <v>9.26</v>
      </c>
      <c r="L8" s="22">
        <v>2.4</v>
      </c>
      <c r="M8" s="8">
        <v>2.46</v>
      </c>
      <c r="N8" s="8">
        <v>3.32</v>
      </c>
    </row>
    <row r="9" spans="1:14" ht="78" customHeight="1" x14ac:dyDescent="0.3">
      <c r="A9" s="10" t="s">
        <v>6</v>
      </c>
      <c r="B9" s="9"/>
      <c r="C9" s="8" t="s">
        <v>51</v>
      </c>
      <c r="D9" s="8" t="s">
        <v>70</v>
      </c>
      <c r="E9" s="19">
        <f t="shared" si="0"/>
        <v>4.5886075949367084</v>
      </c>
      <c r="F9" s="20">
        <f t="shared" si="1"/>
        <v>0.19609434166396192</v>
      </c>
      <c r="G9" s="20">
        <f t="shared" si="2"/>
        <v>6.5573770491803339E-3</v>
      </c>
      <c r="H9" s="20">
        <f t="shared" si="3"/>
        <v>8.6956521739129551E-3</v>
      </c>
      <c r="I9" s="19">
        <f t="shared" si="4"/>
        <v>5.304347826086957</v>
      </c>
      <c r="J9" s="8">
        <v>1.1599999999999999</v>
      </c>
      <c r="K9" s="8">
        <v>1.1400000000000001</v>
      </c>
      <c r="L9" s="8">
        <v>6.14</v>
      </c>
      <c r="M9" s="8">
        <v>6.06</v>
      </c>
      <c r="N9" s="8">
        <v>3.16</v>
      </c>
    </row>
    <row r="10" spans="1:14" ht="102" customHeight="1" x14ac:dyDescent="0.3">
      <c r="A10" s="6" t="s">
        <v>7</v>
      </c>
      <c r="B10" s="4"/>
      <c r="C10" s="8" t="s">
        <v>51</v>
      </c>
      <c r="D10" s="8" t="s">
        <v>70</v>
      </c>
      <c r="E10" s="19">
        <f t="shared" si="0"/>
        <v>2.6696428571428568</v>
      </c>
      <c r="F10" s="20">
        <f t="shared" si="1"/>
        <v>0.11408730158730158</v>
      </c>
      <c r="G10" s="20">
        <f t="shared" si="2"/>
        <v>1.9337016574585652E-2</v>
      </c>
      <c r="H10" s="20">
        <f t="shared" si="3"/>
        <v>0.24855491329479773</v>
      </c>
      <c r="I10" s="19">
        <f t="shared" si="4"/>
        <v>4.1849710982658959</v>
      </c>
      <c r="J10" s="8">
        <v>1.08</v>
      </c>
      <c r="K10" s="21">
        <v>0.65</v>
      </c>
      <c r="L10" s="8">
        <v>3.69</v>
      </c>
      <c r="M10" s="8">
        <v>3.55</v>
      </c>
      <c r="N10" s="8">
        <v>3.36</v>
      </c>
    </row>
    <row r="11" spans="1:14" ht="102" customHeight="1" x14ac:dyDescent="0.3">
      <c r="A11" s="7" t="s">
        <v>8</v>
      </c>
      <c r="B11" s="13"/>
      <c r="C11" s="8" t="s">
        <v>51</v>
      </c>
      <c r="D11" s="8" t="s">
        <v>70</v>
      </c>
      <c r="E11" s="19">
        <f t="shared" si="0"/>
        <v>1.509316770186335</v>
      </c>
      <c r="F11" s="20">
        <f t="shared" si="1"/>
        <v>6.4500716674629713E-2</v>
      </c>
      <c r="G11" s="20">
        <v>0</v>
      </c>
      <c r="H11" s="20">
        <f t="shared" si="3"/>
        <v>-1.5974440894568703E-2</v>
      </c>
      <c r="I11" s="19">
        <f t="shared" si="4"/>
        <v>0.55271565495207664</v>
      </c>
      <c r="J11" s="8">
        <v>1.54</v>
      </c>
      <c r="K11" s="8">
        <v>1.59</v>
      </c>
      <c r="L11" s="8">
        <v>1.73</v>
      </c>
      <c r="M11" s="8">
        <v>0</v>
      </c>
      <c r="N11" s="8">
        <v>3.22</v>
      </c>
    </row>
    <row r="12" spans="1:14" s="2" customFormat="1" ht="124.5" customHeight="1" x14ac:dyDescent="0.3">
      <c r="A12" s="6" t="s">
        <v>9</v>
      </c>
      <c r="B12" s="4"/>
      <c r="C12" s="8" t="s">
        <v>51</v>
      </c>
      <c r="D12" s="8" t="s">
        <v>70</v>
      </c>
      <c r="E12" s="19">
        <f t="shared" si="0"/>
        <v>2.3492537313432833</v>
      </c>
      <c r="F12" s="20">
        <f t="shared" si="1"/>
        <v>0.10039545860441382</v>
      </c>
      <c r="G12" s="20">
        <f t="shared" si="2"/>
        <v>4.4444444444444488E-2</v>
      </c>
      <c r="H12" s="20">
        <f t="shared" si="3"/>
        <v>-9.5541401273885371E-2</v>
      </c>
      <c r="I12" s="19">
        <f t="shared" si="4"/>
        <v>4.0127388535031852</v>
      </c>
      <c r="J12" s="21">
        <v>0.71</v>
      </c>
      <c r="K12" s="21">
        <v>0.86</v>
      </c>
      <c r="L12" s="8">
        <v>3.29</v>
      </c>
      <c r="M12" s="8">
        <v>3.01</v>
      </c>
      <c r="N12" s="8">
        <v>3.35</v>
      </c>
    </row>
    <row r="13" spans="1:14" ht="84.75" customHeight="1" x14ac:dyDescent="0.3">
      <c r="A13" s="6" t="s">
        <v>10</v>
      </c>
      <c r="B13" s="4"/>
      <c r="C13" s="8" t="s">
        <v>51</v>
      </c>
      <c r="D13" s="8" t="s">
        <v>70</v>
      </c>
      <c r="E13" s="19">
        <f t="shared" si="0"/>
        <v>3.1042345276872965</v>
      </c>
      <c r="F13" s="20">
        <f t="shared" si="1"/>
        <v>0.13265959520031181</v>
      </c>
      <c r="G13" s="20">
        <f t="shared" si="2"/>
        <v>-0.59309494451294709</v>
      </c>
      <c r="H13" s="20">
        <f t="shared" si="3"/>
        <v>-0.4929577464788733</v>
      </c>
      <c r="I13" s="19">
        <f t="shared" si="4"/>
        <v>5.711267605633803</v>
      </c>
      <c r="J13" s="21">
        <v>0.36</v>
      </c>
      <c r="K13" s="8">
        <v>1.06</v>
      </c>
      <c r="L13" s="8">
        <v>1.65</v>
      </c>
      <c r="M13" s="8">
        <v>6.46</v>
      </c>
      <c r="N13" s="8">
        <v>3.07</v>
      </c>
    </row>
    <row r="14" spans="1:14" ht="99.75" customHeight="1" x14ac:dyDescent="0.3">
      <c r="A14" s="6" t="s">
        <v>11</v>
      </c>
      <c r="B14" s="4"/>
      <c r="C14" s="8" t="s">
        <v>52</v>
      </c>
      <c r="D14" s="8" t="s">
        <v>70</v>
      </c>
      <c r="E14" s="19">
        <f t="shared" si="0"/>
        <v>2.8421052631578942</v>
      </c>
      <c r="F14" s="20">
        <f t="shared" si="1"/>
        <v>0.12145748987854249</v>
      </c>
      <c r="G14" s="20">
        <f t="shared" si="2"/>
        <v>-5.3735255570117921E-2</v>
      </c>
      <c r="H14" s="20">
        <f t="shared" si="3"/>
        <v>0.31100478468899528</v>
      </c>
      <c r="I14" s="19">
        <f t="shared" si="4"/>
        <v>3.6507177033492821</v>
      </c>
      <c r="J14" s="8">
        <v>1.37</v>
      </c>
      <c r="K14" s="21">
        <v>0.72</v>
      </c>
      <c r="L14" s="8">
        <v>3.61</v>
      </c>
      <c r="M14" s="8">
        <v>4.0199999999999996</v>
      </c>
      <c r="N14" s="8">
        <v>3.42</v>
      </c>
    </row>
    <row r="15" spans="1:14" ht="84" customHeight="1" x14ac:dyDescent="0.3">
      <c r="A15" s="10" t="s">
        <v>12</v>
      </c>
      <c r="B15" s="9"/>
      <c r="C15" s="8" t="s">
        <v>53</v>
      </c>
      <c r="D15" s="8" t="s">
        <v>70</v>
      </c>
      <c r="E15" s="19">
        <f t="shared" si="0"/>
        <v>16.916083916083917</v>
      </c>
      <c r="F15" s="20">
        <f t="shared" si="1"/>
        <v>0.7229095690634153</v>
      </c>
      <c r="G15" s="20">
        <f t="shared" si="2"/>
        <v>0.12907702984038857</v>
      </c>
      <c r="H15" s="20">
        <f t="shared" si="3"/>
        <v>-0.46421267893660528</v>
      </c>
      <c r="I15" s="19">
        <f t="shared" si="4"/>
        <v>1.4734151329243352</v>
      </c>
      <c r="J15" s="8">
        <v>5.24</v>
      </c>
      <c r="K15" s="8">
        <v>14.32</v>
      </c>
      <c r="L15" s="8">
        <v>16.27</v>
      </c>
      <c r="M15" s="8">
        <v>12.55</v>
      </c>
      <c r="N15" s="8">
        <v>2.86</v>
      </c>
    </row>
    <row r="16" spans="1:14" ht="75.75" customHeight="1" x14ac:dyDescent="0.3">
      <c r="A16" s="6" t="s">
        <v>13</v>
      </c>
      <c r="B16" s="4"/>
      <c r="C16" s="8" t="s">
        <v>53</v>
      </c>
      <c r="D16" s="8" t="s">
        <v>70</v>
      </c>
      <c r="E16" s="19">
        <f t="shared" si="0"/>
        <v>13.408163265306124</v>
      </c>
      <c r="F16" s="20">
        <f t="shared" si="1"/>
        <v>0.57299843014128737</v>
      </c>
      <c r="G16" s="20">
        <f t="shared" si="2"/>
        <v>0.10751295336787571</v>
      </c>
      <c r="H16" s="20">
        <f t="shared" si="3"/>
        <v>0.21779859484777522</v>
      </c>
      <c r="I16" s="19">
        <f t="shared" si="4"/>
        <v>3.6159250585480098</v>
      </c>
      <c r="J16" s="22">
        <v>5.2</v>
      </c>
      <c r="K16" s="8">
        <v>3.34</v>
      </c>
      <c r="L16" s="22">
        <v>17.100000000000001</v>
      </c>
      <c r="M16" s="8">
        <v>13.78</v>
      </c>
      <c r="N16" s="8">
        <v>2.94</v>
      </c>
    </row>
    <row r="17" spans="1:14" ht="101.25" customHeight="1" x14ac:dyDescent="0.3">
      <c r="A17" s="6" t="s">
        <v>14</v>
      </c>
      <c r="B17" s="4"/>
      <c r="C17" s="8" t="s">
        <v>53</v>
      </c>
      <c r="D17" s="8" t="s">
        <v>70</v>
      </c>
      <c r="E17" s="19">
        <f t="shared" si="0"/>
        <v>16.314487632508833</v>
      </c>
      <c r="F17" s="20">
        <f t="shared" si="1"/>
        <v>0.69720032617559113</v>
      </c>
      <c r="G17" s="20">
        <f t="shared" si="2"/>
        <v>0.35429196282121378</v>
      </c>
      <c r="H17" s="20">
        <f t="shared" si="3"/>
        <v>0.63503649635036497</v>
      </c>
      <c r="I17" s="19">
        <f t="shared" si="4"/>
        <v>3.8143899895724713</v>
      </c>
      <c r="J17" s="8">
        <v>7.84</v>
      </c>
      <c r="K17" s="8">
        <v>1.75</v>
      </c>
      <c r="L17" s="8">
        <v>24.77</v>
      </c>
      <c r="M17" s="8">
        <v>11.81</v>
      </c>
      <c r="N17" s="8">
        <v>2.83</v>
      </c>
    </row>
    <row r="18" spans="1:14" ht="87.75" customHeight="1" x14ac:dyDescent="0.3">
      <c r="A18" s="6" t="s">
        <v>15</v>
      </c>
      <c r="B18" s="4"/>
      <c r="C18" s="8" t="s">
        <v>53</v>
      </c>
      <c r="D18" s="8" t="s">
        <v>70</v>
      </c>
      <c r="E18" s="19">
        <f t="shared" si="0"/>
        <v>16.547619047619051</v>
      </c>
      <c r="F18" s="20">
        <f t="shared" si="1"/>
        <v>0.70716320716320735</v>
      </c>
      <c r="G18" s="20">
        <f t="shared" si="2"/>
        <v>-0.185097854279651</v>
      </c>
      <c r="H18" s="20">
        <f t="shared" si="3"/>
        <v>-0.40705128205128199</v>
      </c>
      <c r="I18" s="19">
        <f t="shared" si="4"/>
        <v>6.7964743589743586</v>
      </c>
      <c r="J18" s="8">
        <v>1.85</v>
      </c>
      <c r="K18" s="8">
        <v>4.3899999999999997</v>
      </c>
      <c r="L18" s="8">
        <v>17.28</v>
      </c>
      <c r="M18" s="8">
        <v>25.13</v>
      </c>
      <c r="N18" s="8">
        <v>2.94</v>
      </c>
    </row>
    <row r="19" spans="1:14" ht="126" customHeight="1" x14ac:dyDescent="0.3">
      <c r="A19" s="6" t="s">
        <v>16</v>
      </c>
      <c r="B19" s="4"/>
      <c r="C19" s="8" t="s">
        <v>53</v>
      </c>
      <c r="D19" s="8" t="s">
        <v>70</v>
      </c>
      <c r="E19" s="19">
        <f t="shared" si="0"/>
        <v>13.006230529595015</v>
      </c>
      <c r="F19" s="20">
        <f t="shared" si="1"/>
        <v>0.55582181750406057</v>
      </c>
      <c r="G19" s="20">
        <f t="shared" si="2"/>
        <v>0.81651376146788979</v>
      </c>
      <c r="H19" s="20">
        <f t="shared" si="3"/>
        <v>0.4850828729281767</v>
      </c>
      <c r="I19" s="19">
        <f t="shared" si="4"/>
        <v>3.6132596685082872</v>
      </c>
      <c r="J19" s="8">
        <v>6.72</v>
      </c>
      <c r="K19" s="8">
        <v>2.33</v>
      </c>
      <c r="L19" s="22">
        <v>29.7</v>
      </c>
      <c r="M19" s="22">
        <v>3</v>
      </c>
      <c r="N19" s="8">
        <v>3.21</v>
      </c>
    </row>
    <row r="20" spans="1:14" ht="139.5" customHeight="1" x14ac:dyDescent="0.3">
      <c r="A20" s="6" t="s">
        <v>17</v>
      </c>
      <c r="B20" s="4"/>
      <c r="C20" s="8" t="s">
        <v>51</v>
      </c>
      <c r="D20" s="8" t="s">
        <v>70</v>
      </c>
      <c r="E20" s="19">
        <f t="shared" si="0"/>
        <v>3.3938461538461544</v>
      </c>
      <c r="F20" s="20">
        <f t="shared" si="1"/>
        <v>0.14503616042077583</v>
      </c>
      <c r="G20" s="20">
        <f t="shared" si="2"/>
        <v>-0.47900968783638326</v>
      </c>
      <c r="H20" s="20">
        <f t="shared" si="3"/>
        <v>-0.36781609195402293</v>
      </c>
      <c r="I20" s="19">
        <f t="shared" si="4"/>
        <v>5.3390804597701145</v>
      </c>
      <c r="J20" s="21">
        <v>0.55000000000000004</v>
      </c>
      <c r="K20" s="8">
        <v>1.19</v>
      </c>
      <c r="L20" s="8">
        <v>2.42</v>
      </c>
      <c r="M20" s="8">
        <v>6.87</v>
      </c>
      <c r="N20" s="8">
        <v>3.25</v>
      </c>
    </row>
    <row r="21" spans="1:14" ht="69.75" customHeight="1" x14ac:dyDescent="0.3">
      <c r="A21" s="10" t="s">
        <v>18</v>
      </c>
      <c r="B21" s="9"/>
      <c r="C21" s="8" t="s">
        <v>52</v>
      </c>
      <c r="D21" s="8" t="s">
        <v>70</v>
      </c>
      <c r="E21" s="19">
        <f t="shared" si="0"/>
        <v>10.768729641693813</v>
      </c>
      <c r="F21" s="20">
        <f t="shared" si="1"/>
        <v>0.46020212143990658</v>
      </c>
      <c r="G21" s="20">
        <f t="shared" si="2"/>
        <v>-1.9282684149633904E-3</v>
      </c>
      <c r="H21" s="20">
        <f t="shared" si="3"/>
        <v>2.9453015427769982E-2</v>
      </c>
      <c r="I21" s="19">
        <f t="shared" si="4"/>
        <v>3.6367461430575037</v>
      </c>
      <c r="J21" s="8">
        <v>3.67</v>
      </c>
      <c r="K21" s="8">
        <v>3.46</v>
      </c>
      <c r="L21" s="8">
        <v>12.94</v>
      </c>
      <c r="M21" s="8">
        <v>12.99</v>
      </c>
      <c r="N21" s="8">
        <v>3.07</v>
      </c>
    </row>
    <row r="22" spans="1:14" ht="72.75" customHeight="1" x14ac:dyDescent="0.3">
      <c r="A22" s="7" t="s">
        <v>19</v>
      </c>
      <c r="B22" s="12"/>
      <c r="C22" s="8" t="s">
        <v>51</v>
      </c>
      <c r="D22" s="8" t="s">
        <v>70</v>
      </c>
      <c r="E22" s="19">
        <f t="shared" si="0"/>
        <v>5.7744807121661719</v>
      </c>
      <c r="F22" s="20">
        <f t="shared" si="1"/>
        <v>0.24677268000710137</v>
      </c>
      <c r="G22" s="20">
        <f t="shared" si="2"/>
        <v>-4.6656298600310743E-3</v>
      </c>
      <c r="H22" s="20">
        <f t="shared" si="3"/>
        <v>-1.6116653875671523E-2</v>
      </c>
      <c r="I22" s="19">
        <f t="shared" si="4"/>
        <v>0.4934765924788948</v>
      </c>
      <c r="J22" s="8">
        <v>6.41</v>
      </c>
      <c r="K22" s="8">
        <v>6.62</v>
      </c>
      <c r="L22" s="22">
        <v>3.2</v>
      </c>
      <c r="M22" s="8">
        <v>3.23</v>
      </c>
      <c r="N22" s="8">
        <v>3.37</v>
      </c>
    </row>
    <row r="23" spans="1:14" ht="83.25" customHeight="1" x14ac:dyDescent="0.3">
      <c r="A23" s="6" t="s">
        <v>20</v>
      </c>
      <c r="B23" s="4"/>
      <c r="C23" s="8" t="s">
        <v>54</v>
      </c>
      <c r="D23" s="8" t="s">
        <v>70</v>
      </c>
      <c r="E23" s="19">
        <f t="shared" si="0"/>
        <v>3.8386075949367084</v>
      </c>
      <c r="F23" s="20">
        <f t="shared" si="1"/>
        <v>0.16404305961267987</v>
      </c>
      <c r="G23" s="20">
        <f t="shared" si="2"/>
        <v>-1.0309278350515519E-2</v>
      </c>
      <c r="H23" s="20">
        <f t="shared" si="3"/>
        <v>-3.7037037037037077E-2</v>
      </c>
      <c r="I23" s="19">
        <f t="shared" si="4"/>
        <v>3.9917695473251031</v>
      </c>
      <c r="J23" s="8">
        <v>1.17</v>
      </c>
      <c r="K23" s="8">
        <v>1.26</v>
      </c>
      <c r="L23" s="22">
        <v>4.8</v>
      </c>
      <c r="M23" s="22">
        <v>4.9000000000000004</v>
      </c>
      <c r="N23" s="8">
        <v>3.16</v>
      </c>
    </row>
    <row r="24" spans="1:14" ht="85.5" customHeight="1" x14ac:dyDescent="0.3">
      <c r="A24" s="6" t="s">
        <v>21</v>
      </c>
      <c r="B24" s="4"/>
      <c r="C24" s="8" t="s">
        <v>54</v>
      </c>
      <c r="D24" s="8" t="s">
        <v>70</v>
      </c>
      <c r="E24" s="19">
        <f t="shared" si="0"/>
        <v>12.858108108108109</v>
      </c>
      <c r="F24" s="20">
        <f t="shared" si="1"/>
        <v>0.5494917994917996</v>
      </c>
      <c r="G24" s="20">
        <f t="shared" si="2"/>
        <v>5.3440213760855091E-3</v>
      </c>
      <c r="H24" s="20">
        <f t="shared" si="3"/>
        <v>9.8522167487684834E-3</v>
      </c>
      <c r="I24" s="19">
        <f t="shared" si="4"/>
        <v>3.6871921182266014</v>
      </c>
      <c r="J24" s="22">
        <v>4.0999999999999996</v>
      </c>
      <c r="K24" s="8">
        <v>4.0199999999999996</v>
      </c>
      <c r="L24" s="8">
        <v>15.05</v>
      </c>
      <c r="M24" s="8">
        <v>14.89</v>
      </c>
      <c r="N24" s="8">
        <v>2.96</v>
      </c>
    </row>
    <row r="25" spans="1:14" ht="125.25" customHeight="1" x14ac:dyDescent="0.3">
      <c r="A25" s="6" t="s">
        <v>22</v>
      </c>
      <c r="B25" s="4"/>
      <c r="C25" s="8" t="s">
        <v>54</v>
      </c>
      <c r="D25" s="8" t="s">
        <v>70</v>
      </c>
      <c r="E25" s="19">
        <f t="shared" si="0"/>
        <v>10.455696202531646</v>
      </c>
      <c r="F25" s="20">
        <f t="shared" si="1"/>
        <v>0.44682462403981399</v>
      </c>
      <c r="G25" s="20">
        <f t="shared" si="2"/>
        <v>-7.6335877862595608E-3</v>
      </c>
      <c r="H25" s="20">
        <f t="shared" si="3"/>
        <v>1.9493177387913815E-3</v>
      </c>
      <c r="I25" s="19">
        <f t="shared" si="4"/>
        <v>3.8304093567251458</v>
      </c>
      <c r="J25" s="8">
        <v>2.57</v>
      </c>
      <c r="K25" s="8">
        <v>2.56</v>
      </c>
      <c r="L25" s="8">
        <v>9.75</v>
      </c>
      <c r="M25" s="22">
        <v>9.9</v>
      </c>
      <c r="N25" s="8">
        <v>2.37</v>
      </c>
    </row>
    <row r="26" spans="1:14" ht="174.75" customHeight="1" x14ac:dyDescent="0.3">
      <c r="A26" s="6" t="s">
        <v>23</v>
      </c>
      <c r="B26" s="4"/>
      <c r="C26" s="8" t="s">
        <v>54</v>
      </c>
      <c r="D26" s="8" t="s">
        <v>70</v>
      </c>
      <c r="E26" s="19">
        <f t="shared" si="0"/>
        <v>3.1259842519685037</v>
      </c>
      <c r="F26" s="20">
        <f t="shared" si="1"/>
        <v>0.13358907059694461</v>
      </c>
      <c r="G26" s="20">
        <f t="shared" si="2"/>
        <v>3.3478893740902474E-2</v>
      </c>
      <c r="H26" s="20">
        <f t="shared" si="3"/>
        <v>-0.19444444444444448</v>
      </c>
      <c r="I26" s="19">
        <f t="shared" si="4"/>
        <v>1.3630952380952381</v>
      </c>
      <c r="J26" s="8">
        <v>2.0299999999999998</v>
      </c>
      <c r="K26" s="8">
        <v>3.01</v>
      </c>
      <c r="L26" s="8">
        <v>3.55</v>
      </c>
      <c r="M26" s="8">
        <v>3.32</v>
      </c>
      <c r="N26" s="8">
        <v>3.81</v>
      </c>
    </row>
    <row r="27" spans="1:14" ht="143.25" customHeight="1" x14ac:dyDescent="0.3">
      <c r="A27" s="6" t="s">
        <v>24</v>
      </c>
      <c r="B27" s="4"/>
      <c r="C27" s="8" t="s">
        <v>54</v>
      </c>
      <c r="D27" s="8" t="s">
        <v>70</v>
      </c>
      <c r="E27" s="19">
        <f t="shared" si="0"/>
        <v>3.6968838526912187</v>
      </c>
      <c r="F27" s="20">
        <f t="shared" si="1"/>
        <v>0.15798648943124868</v>
      </c>
      <c r="G27" s="20">
        <f t="shared" si="2"/>
        <v>-1.3779527559055173E-2</v>
      </c>
      <c r="H27" s="20">
        <f t="shared" si="3"/>
        <v>0.15570934256055363</v>
      </c>
      <c r="I27" s="19">
        <f t="shared" si="4"/>
        <v>3.5155709342560559</v>
      </c>
      <c r="J27" s="8">
        <v>1.67</v>
      </c>
      <c r="K27" s="8">
        <v>1.22</v>
      </c>
      <c r="L27" s="8">
        <v>5.01</v>
      </c>
      <c r="M27" s="8">
        <v>5.15</v>
      </c>
      <c r="N27" s="8">
        <v>3.53</v>
      </c>
    </row>
    <row r="28" spans="1:14" ht="144.75" customHeight="1" x14ac:dyDescent="0.3">
      <c r="A28" s="6" t="s">
        <v>25</v>
      </c>
      <c r="B28" s="12"/>
      <c r="C28" s="8" t="s">
        <v>54</v>
      </c>
      <c r="D28" s="8" t="s">
        <v>70</v>
      </c>
      <c r="E28" s="19">
        <f t="shared" si="0"/>
        <v>13.534013605442176</v>
      </c>
      <c r="F28" s="20">
        <f t="shared" si="1"/>
        <v>0.57837664980522119</v>
      </c>
      <c r="G28" s="20">
        <f t="shared" si="2"/>
        <v>-8.6415485655029385E-3</v>
      </c>
      <c r="H28" s="20">
        <f t="shared" si="3"/>
        <v>2.9465930018416235E-2</v>
      </c>
      <c r="I28" s="19">
        <f t="shared" si="4"/>
        <v>2.6639042357274403</v>
      </c>
      <c r="J28" s="8">
        <v>5.59</v>
      </c>
      <c r="K28" s="8">
        <v>5.27</v>
      </c>
      <c r="L28" s="8">
        <v>14.34</v>
      </c>
      <c r="M28" s="8">
        <v>14.59</v>
      </c>
      <c r="N28" s="8">
        <v>2.94</v>
      </c>
    </row>
    <row r="29" spans="1:14" ht="137.25" customHeight="1" x14ac:dyDescent="0.3">
      <c r="A29" s="6" t="s">
        <v>26</v>
      </c>
      <c r="B29" s="12"/>
      <c r="C29" s="8" t="s">
        <v>54</v>
      </c>
      <c r="D29" s="8" t="s">
        <v>70</v>
      </c>
      <c r="E29" s="19">
        <f t="shared" si="0"/>
        <v>12.726415094339622</v>
      </c>
      <c r="F29" s="20">
        <f t="shared" si="1"/>
        <v>0.54386389292049664</v>
      </c>
      <c r="G29" s="20">
        <f t="shared" si="2"/>
        <v>3.0864197530864638E-3</v>
      </c>
      <c r="H29" s="20">
        <f t="shared" si="3"/>
        <v>-3.7174721189591384E-3</v>
      </c>
      <c r="I29" s="19">
        <f t="shared" si="4"/>
        <v>4.014869888475836</v>
      </c>
      <c r="J29" s="8">
        <v>4.0199999999999996</v>
      </c>
      <c r="K29" s="8">
        <v>4.05</v>
      </c>
      <c r="L29" s="8">
        <v>16.25</v>
      </c>
      <c r="M29" s="8">
        <v>16.149999999999999</v>
      </c>
      <c r="N29" s="8">
        <v>3.18</v>
      </c>
    </row>
    <row r="30" spans="1:14" ht="175.5" customHeight="1" x14ac:dyDescent="0.3">
      <c r="A30" s="6" t="s">
        <v>27</v>
      </c>
      <c r="B30" s="12"/>
      <c r="C30" s="8" t="s">
        <v>54</v>
      </c>
      <c r="D30" s="8" t="s">
        <v>70</v>
      </c>
      <c r="E30" s="19">
        <f t="shared" si="0"/>
        <v>3.125</v>
      </c>
      <c r="F30" s="20">
        <f t="shared" si="1"/>
        <v>0.13354700854700854</v>
      </c>
      <c r="G30" s="20">
        <f t="shared" si="2"/>
        <v>1.7107309486780697E-2</v>
      </c>
      <c r="H30" s="20">
        <f t="shared" si="3"/>
        <v>-0.20350109409190376</v>
      </c>
      <c r="I30" s="19">
        <f t="shared" si="4"/>
        <v>1.4070021881838073</v>
      </c>
      <c r="J30" s="8">
        <v>1.8199999999999998</v>
      </c>
      <c r="K30" s="8">
        <v>2.75</v>
      </c>
      <c r="L30" s="8">
        <v>3.27</v>
      </c>
      <c r="M30" s="8">
        <v>3.16</v>
      </c>
      <c r="N30" s="8">
        <v>3.52</v>
      </c>
    </row>
    <row r="31" spans="1:14" ht="137.25" customHeight="1" x14ac:dyDescent="0.3">
      <c r="A31" s="6" t="s">
        <v>28</v>
      </c>
      <c r="B31" s="12"/>
      <c r="C31" s="8" t="s">
        <v>55</v>
      </c>
      <c r="D31" s="8" t="s">
        <v>70</v>
      </c>
      <c r="E31" s="19">
        <f t="shared" si="0"/>
        <v>21.169960474308297</v>
      </c>
      <c r="F31" s="20">
        <f t="shared" si="1"/>
        <v>0.90469916556873076</v>
      </c>
      <c r="G31" s="20">
        <f t="shared" si="2"/>
        <v>-1.3540961408259698E-3</v>
      </c>
      <c r="H31" s="20">
        <f t="shared" si="3"/>
        <v>0.37302248126561188</v>
      </c>
      <c r="I31" s="19">
        <f t="shared" si="4"/>
        <v>1.2298084929225646</v>
      </c>
      <c r="J31" s="8">
        <v>16.489999999999998</v>
      </c>
      <c r="K31" s="8">
        <v>7.53</v>
      </c>
      <c r="L31" s="8">
        <v>14.75</v>
      </c>
      <c r="M31" s="8">
        <v>14.79</v>
      </c>
      <c r="N31" s="8">
        <v>2.5300000000000002</v>
      </c>
    </row>
    <row r="32" spans="1:14" ht="167.25" customHeight="1" x14ac:dyDescent="0.3">
      <c r="A32" s="6" t="s">
        <v>29</v>
      </c>
      <c r="B32" s="4"/>
      <c r="C32" s="8" t="s">
        <v>55</v>
      </c>
      <c r="D32" s="8" t="s">
        <v>70</v>
      </c>
      <c r="E32" s="19">
        <f t="shared" si="0"/>
        <v>14.176895306859205</v>
      </c>
      <c r="F32" s="20">
        <f t="shared" si="1"/>
        <v>0.60585022678885492</v>
      </c>
      <c r="G32" s="20">
        <f t="shared" si="2"/>
        <v>-5.157593123209161E-3</v>
      </c>
      <c r="H32" s="20">
        <f t="shared" si="3"/>
        <v>-4.805491990846681E-2</v>
      </c>
      <c r="I32" s="19">
        <f t="shared" si="4"/>
        <v>7.9862700228832946</v>
      </c>
      <c r="J32" s="8">
        <v>2.08</v>
      </c>
      <c r="K32" s="8">
        <v>2.29</v>
      </c>
      <c r="L32" s="8">
        <v>17.36</v>
      </c>
      <c r="M32" s="8">
        <v>17.54</v>
      </c>
      <c r="N32" s="8">
        <v>2.77</v>
      </c>
    </row>
    <row r="33" spans="1:14" ht="137.25" customHeight="1" x14ac:dyDescent="0.3">
      <c r="A33" s="6" t="s">
        <v>30</v>
      </c>
      <c r="B33" s="4"/>
      <c r="C33" s="8" t="s">
        <v>55</v>
      </c>
      <c r="D33" s="8" t="s">
        <v>70</v>
      </c>
      <c r="E33" s="19">
        <f t="shared" si="0"/>
        <v>3.8333333333333335</v>
      </c>
      <c r="F33" s="20">
        <f t="shared" si="1"/>
        <v>0.16381766381766383</v>
      </c>
      <c r="G33" s="20">
        <f t="shared" si="2"/>
        <v>4.0094339622641494E-2</v>
      </c>
      <c r="H33" s="20">
        <f t="shared" si="3"/>
        <v>-6.7796610169491484E-2</v>
      </c>
      <c r="I33" s="19">
        <f t="shared" si="4"/>
        <v>7.1864406779661012</v>
      </c>
      <c r="J33" s="21">
        <v>0.55000000000000004</v>
      </c>
      <c r="K33" s="21">
        <v>0.63</v>
      </c>
      <c r="L33" s="8">
        <v>4.41</v>
      </c>
      <c r="M33" s="8">
        <v>4.07</v>
      </c>
      <c r="N33" s="8">
        <v>2.52</v>
      </c>
    </row>
    <row r="34" spans="1:14" ht="66.75" customHeight="1" x14ac:dyDescent="0.3">
      <c r="A34" s="10" t="s">
        <v>31</v>
      </c>
      <c r="B34" s="9"/>
      <c r="C34" s="8" t="s">
        <v>56</v>
      </c>
      <c r="D34" s="8" t="s">
        <v>70</v>
      </c>
      <c r="E34" s="19">
        <f t="shared" si="0"/>
        <v>6.9624277456647397</v>
      </c>
      <c r="F34" s="20">
        <f t="shared" si="1"/>
        <v>0.29753964725062992</v>
      </c>
      <c r="G34" s="20">
        <f t="shared" si="2"/>
        <v>-0.20424403183023873</v>
      </c>
      <c r="H34" s="20">
        <f t="shared" si="3"/>
        <v>3.9370078740157514E-3</v>
      </c>
      <c r="I34" s="19">
        <f t="shared" si="4"/>
        <v>0.18553149606299213</v>
      </c>
      <c r="J34" s="22">
        <v>10.199999999999999</v>
      </c>
      <c r="K34" s="8">
        <v>10.119999999999999</v>
      </c>
      <c r="L34" s="22">
        <v>1.5</v>
      </c>
      <c r="M34" s="8">
        <v>2.27</v>
      </c>
      <c r="N34" s="8">
        <v>3.46</v>
      </c>
    </row>
    <row r="35" spans="1:14" ht="45" customHeight="1" x14ac:dyDescent="0.3">
      <c r="A35" s="10" t="s">
        <v>32</v>
      </c>
      <c r="B35" s="9"/>
      <c r="C35" s="8" t="s">
        <v>56</v>
      </c>
      <c r="D35" s="8" t="s">
        <v>70</v>
      </c>
      <c r="E35" s="19">
        <f t="shared" si="0"/>
        <v>9.7579250720461079</v>
      </c>
      <c r="F35" s="20">
        <f t="shared" si="1"/>
        <v>0.41700534495923541</v>
      </c>
      <c r="G35" s="20">
        <f t="shared" si="2"/>
        <v>6.9444444444444503E-2</v>
      </c>
      <c r="H35" s="20">
        <f t="shared" si="3"/>
        <v>-0.20108327691266073</v>
      </c>
      <c r="I35" s="19">
        <f t="shared" si="4"/>
        <v>0.14624238320920788</v>
      </c>
      <c r="J35" s="22">
        <v>11.8</v>
      </c>
      <c r="K35" s="8">
        <v>17.739999999999998</v>
      </c>
      <c r="L35" s="8">
        <v>2.31</v>
      </c>
      <c r="M35" s="8">
        <v>2.0099999999999998</v>
      </c>
      <c r="N35" s="8">
        <v>3.47</v>
      </c>
    </row>
    <row r="36" spans="1:14" ht="70.5" customHeight="1" x14ac:dyDescent="0.3">
      <c r="A36" s="10" t="s">
        <v>33</v>
      </c>
      <c r="B36" s="11"/>
      <c r="C36" s="8" t="s">
        <v>56</v>
      </c>
      <c r="D36" s="8" t="s">
        <v>70</v>
      </c>
      <c r="E36" s="19">
        <f t="shared" si="0"/>
        <v>10.387755102040817</v>
      </c>
      <c r="F36" s="20">
        <f t="shared" si="1"/>
        <v>0.44392115820687256</v>
      </c>
      <c r="G36" s="20">
        <f t="shared" si="2"/>
        <v>-0.18942731277533043</v>
      </c>
      <c r="H36" s="20">
        <f t="shared" si="3"/>
        <v>0.15149565776777096</v>
      </c>
      <c r="I36" s="19">
        <f t="shared" si="4"/>
        <v>0.146027661627533</v>
      </c>
      <c r="J36" s="22">
        <v>17.899999999999999</v>
      </c>
      <c r="K36" s="8">
        <v>13.19</v>
      </c>
      <c r="L36" s="8">
        <v>1.84</v>
      </c>
      <c r="M36" s="22">
        <v>2.7</v>
      </c>
      <c r="N36" s="8">
        <v>3.43</v>
      </c>
    </row>
    <row r="37" spans="1:14" ht="59.25" customHeight="1" x14ac:dyDescent="0.3">
      <c r="A37" s="10" t="s">
        <v>34</v>
      </c>
      <c r="B37" s="11"/>
      <c r="C37" s="8" t="s">
        <v>56</v>
      </c>
      <c r="D37" s="8" t="s">
        <v>70</v>
      </c>
      <c r="E37" s="19">
        <f t="shared" si="0"/>
        <v>12.61756373937677</v>
      </c>
      <c r="F37" s="20">
        <f t="shared" si="1"/>
        <v>0.53921212561439191</v>
      </c>
      <c r="G37" s="20">
        <f t="shared" si="2"/>
        <v>-8.1504702194357362E-2</v>
      </c>
      <c r="H37" s="20">
        <f t="shared" si="3"/>
        <v>0.38364779874213839</v>
      </c>
      <c r="I37" s="19">
        <f t="shared" si="4"/>
        <v>0.16719077568134175</v>
      </c>
      <c r="J37" s="22">
        <v>26.4</v>
      </c>
      <c r="K37" s="8">
        <v>11.76</v>
      </c>
      <c r="L37" s="8">
        <v>2.93</v>
      </c>
      <c r="M37" s="8">
        <v>3.45</v>
      </c>
      <c r="N37" s="8">
        <v>3.53</v>
      </c>
    </row>
    <row r="38" spans="1:14" ht="70.5" customHeight="1" x14ac:dyDescent="0.3">
      <c r="A38" s="10" t="s">
        <v>35</v>
      </c>
      <c r="B38" s="11"/>
      <c r="C38" s="8" t="s">
        <v>56</v>
      </c>
      <c r="D38" s="8" t="s">
        <v>70</v>
      </c>
      <c r="E38" s="19">
        <f t="shared" si="0"/>
        <v>0.76329331046312177</v>
      </c>
      <c r="F38" s="20">
        <f t="shared" si="1"/>
        <v>3.261937224201375E-2</v>
      </c>
      <c r="G38" s="20">
        <f t="shared" si="2"/>
        <v>-1.4880952380952392E-2</v>
      </c>
      <c r="H38" s="20">
        <f t="shared" si="3"/>
        <v>-0.22018348623853215</v>
      </c>
      <c r="I38" s="19">
        <f t="shared" si="4"/>
        <v>3.0825688073394497</v>
      </c>
      <c r="J38" s="21">
        <v>0.85</v>
      </c>
      <c r="K38" s="8">
        <v>1.33</v>
      </c>
      <c r="L38" s="8">
        <v>3.31</v>
      </c>
      <c r="M38" s="8">
        <v>3.41</v>
      </c>
      <c r="N38" s="8">
        <v>11.66</v>
      </c>
    </row>
    <row r="39" spans="1:14" ht="50.25" customHeight="1" x14ac:dyDescent="0.3">
      <c r="A39" s="10" t="s">
        <v>36</v>
      </c>
      <c r="B39" s="9"/>
      <c r="C39" s="8" t="s">
        <v>57</v>
      </c>
      <c r="D39" s="8" t="s">
        <v>70</v>
      </c>
      <c r="E39" s="19">
        <f t="shared" si="0"/>
        <v>12.33139534883721</v>
      </c>
      <c r="F39" s="20">
        <f t="shared" si="1"/>
        <v>0.52698270721526541</v>
      </c>
      <c r="G39" s="20">
        <f t="shared" si="2"/>
        <v>-5.8275058275067382E-4</v>
      </c>
      <c r="H39" s="20">
        <f t="shared" si="3"/>
        <v>-1.2345679012345635E-2</v>
      </c>
      <c r="I39" s="19">
        <f t="shared" si="4"/>
        <v>4.2370370370370374</v>
      </c>
      <c r="J39" s="22">
        <v>4</v>
      </c>
      <c r="K39" s="22">
        <v>4.0999999999999996</v>
      </c>
      <c r="L39" s="8">
        <v>17.149999999999999</v>
      </c>
      <c r="M39" s="8">
        <v>17.170000000000002</v>
      </c>
      <c r="N39" s="8">
        <v>3.44</v>
      </c>
    </row>
    <row r="40" spans="1:14" ht="122.25" customHeight="1" x14ac:dyDescent="0.3">
      <c r="A40" s="10" t="s">
        <v>37</v>
      </c>
      <c r="B40" s="9"/>
      <c r="C40" s="8" t="s">
        <v>57</v>
      </c>
      <c r="D40" s="8" t="s">
        <v>70</v>
      </c>
      <c r="E40" s="19">
        <f t="shared" si="0"/>
        <v>12.118971061093248</v>
      </c>
      <c r="F40" s="20">
        <f t="shared" si="1"/>
        <v>0.51790474620056615</v>
      </c>
      <c r="G40" s="20">
        <f t="shared" si="2"/>
        <v>8.7424344317417538E-3</v>
      </c>
      <c r="H40" s="20">
        <f t="shared" si="3"/>
        <v>-3.1446540880503089E-2</v>
      </c>
      <c r="I40" s="19">
        <f t="shared" si="4"/>
        <v>3.7408805031446546</v>
      </c>
      <c r="J40" s="8">
        <v>3.85</v>
      </c>
      <c r="K40" s="22">
        <v>4.0999999999999996</v>
      </c>
      <c r="L40" s="22">
        <v>15</v>
      </c>
      <c r="M40" s="8">
        <v>14.74</v>
      </c>
      <c r="N40" s="8">
        <v>3.11</v>
      </c>
    </row>
    <row r="41" spans="1:14" ht="96" customHeight="1" x14ac:dyDescent="0.3">
      <c r="A41" s="10" t="s">
        <v>38</v>
      </c>
      <c r="B41" s="9"/>
      <c r="C41" s="8" t="s">
        <v>57</v>
      </c>
      <c r="D41" s="8" t="s">
        <v>70</v>
      </c>
      <c r="E41" s="19">
        <f t="shared" si="0"/>
        <v>4.7241379310344831</v>
      </c>
      <c r="F41" s="20">
        <f t="shared" si="1"/>
        <v>0.20188623636899503</v>
      </c>
      <c r="G41" s="20">
        <f t="shared" si="2"/>
        <v>6.8493150684931572E-3</v>
      </c>
      <c r="H41" s="20">
        <f t="shared" si="3"/>
        <v>2.6548672566371709E-2</v>
      </c>
      <c r="I41" s="19">
        <f t="shared" si="4"/>
        <v>3.4454277286135695</v>
      </c>
      <c r="J41" s="8">
        <v>1.74</v>
      </c>
      <c r="K41" s="8">
        <v>1.65</v>
      </c>
      <c r="L41" s="8">
        <v>5.88</v>
      </c>
      <c r="M41" s="22">
        <v>5.8</v>
      </c>
      <c r="N41" s="8">
        <v>3.19</v>
      </c>
    </row>
    <row r="42" spans="1:14" ht="72.75" customHeight="1" x14ac:dyDescent="0.3">
      <c r="A42" s="10" t="s">
        <v>39</v>
      </c>
      <c r="B42" s="9"/>
      <c r="C42" s="8" t="s">
        <v>57</v>
      </c>
      <c r="D42" s="8" t="s">
        <v>70</v>
      </c>
      <c r="E42" s="19">
        <f t="shared" si="0"/>
        <v>2.6959459459459461</v>
      </c>
      <c r="F42" s="20">
        <f t="shared" si="1"/>
        <v>0.11521136521136523</v>
      </c>
      <c r="G42" s="20">
        <f t="shared" si="2"/>
        <v>-1.4388489208632786E-3</v>
      </c>
      <c r="H42" s="20">
        <f t="shared" si="3"/>
        <v>-0.16504854368932037</v>
      </c>
      <c r="I42" s="19">
        <f t="shared" si="4"/>
        <v>6.7475728155339807</v>
      </c>
      <c r="J42" s="21">
        <v>0.43</v>
      </c>
      <c r="K42" s="19">
        <v>0.6</v>
      </c>
      <c r="L42" s="8">
        <v>3.47</v>
      </c>
      <c r="M42" s="8">
        <v>3.48</v>
      </c>
      <c r="N42" s="8">
        <v>2.96</v>
      </c>
    </row>
    <row r="43" spans="1:14" ht="116.25" customHeight="1" x14ac:dyDescent="0.3">
      <c r="A43" s="10" t="s">
        <v>40</v>
      </c>
      <c r="B43" s="9"/>
      <c r="C43" s="8" t="s">
        <v>57</v>
      </c>
      <c r="D43" s="8" t="s">
        <v>70</v>
      </c>
      <c r="E43" s="19">
        <f t="shared" si="0"/>
        <v>3.6864686468646868</v>
      </c>
      <c r="F43" s="20">
        <f t="shared" si="1"/>
        <v>0.15754139516515756</v>
      </c>
      <c r="G43" s="20">
        <f t="shared" si="2"/>
        <v>0.34124629080118696</v>
      </c>
      <c r="H43" s="20">
        <f t="shared" si="3"/>
        <v>-0.13207547169811315</v>
      </c>
      <c r="I43" s="19">
        <f t="shared" si="4"/>
        <v>9.5377358490566024</v>
      </c>
      <c r="J43" s="21">
        <v>0.46</v>
      </c>
      <c r="K43" s="19">
        <v>0.6</v>
      </c>
      <c r="L43" s="8">
        <v>6.78</v>
      </c>
      <c r="M43" s="8">
        <v>3.33</v>
      </c>
      <c r="N43" s="8">
        <v>3.03</v>
      </c>
    </row>
    <row r="44" spans="1:14" ht="127.5" customHeight="1" x14ac:dyDescent="0.3">
      <c r="A44" s="10" t="s">
        <v>41</v>
      </c>
      <c r="B44" s="9"/>
      <c r="C44" s="8" t="s">
        <v>57</v>
      </c>
      <c r="D44" s="8" t="s">
        <v>70</v>
      </c>
      <c r="E44" s="19">
        <f t="shared" si="0"/>
        <v>2.4451410658307209</v>
      </c>
      <c r="F44" s="20">
        <f t="shared" si="1"/>
        <v>0.1044932079414838</v>
      </c>
      <c r="G44" s="20">
        <f t="shared" si="2"/>
        <v>-7.3855243722304679E-3</v>
      </c>
      <c r="H44" s="20">
        <f t="shared" si="3"/>
        <v>-0.14563106796116501</v>
      </c>
      <c r="I44" s="19">
        <f t="shared" si="4"/>
        <v>6.5728155339805818</v>
      </c>
      <c r="J44" s="21">
        <v>0.44</v>
      </c>
      <c r="K44" s="21">
        <v>0.59</v>
      </c>
      <c r="L44" s="8">
        <v>3.36</v>
      </c>
      <c r="M44" s="8">
        <v>3.41</v>
      </c>
      <c r="N44" s="8">
        <v>3.19</v>
      </c>
    </row>
    <row r="45" spans="1:14" ht="130.5" customHeight="1" x14ac:dyDescent="0.3">
      <c r="A45" s="10" t="s">
        <v>42</v>
      </c>
      <c r="B45" s="9"/>
      <c r="C45" s="8" t="s">
        <v>57</v>
      </c>
      <c r="D45" s="8" t="s">
        <v>70</v>
      </c>
      <c r="E45" s="19">
        <f t="shared" si="0"/>
        <v>6.197952218430034</v>
      </c>
      <c r="F45" s="20">
        <f t="shared" si="1"/>
        <v>0.26486975292436044</v>
      </c>
      <c r="G45" s="20">
        <f t="shared" si="2"/>
        <v>6.3572790845516764E-4</v>
      </c>
      <c r="H45" s="20">
        <f t="shared" si="3"/>
        <v>-6.1728395061728357E-2</v>
      </c>
      <c r="I45" s="19">
        <f t="shared" si="4"/>
        <v>6.4732510288065841</v>
      </c>
      <c r="J45" s="8">
        <v>1.1400000000000001</v>
      </c>
      <c r="K45" s="8">
        <v>1.29</v>
      </c>
      <c r="L45" s="8">
        <v>7.87</v>
      </c>
      <c r="M45" s="8">
        <v>7.86</v>
      </c>
      <c r="N45" s="8">
        <v>2.93</v>
      </c>
    </row>
    <row r="46" spans="1:14" ht="127.5" customHeight="1" x14ac:dyDescent="0.3">
      <c r="A46" s="10" t="s">
        <v>43</v>
      </c>
      <c r="B46" s="9"/>
      <c r="C46" s="8" t="s">
        <v>57</v>
      </c>
      <c r="D46" s="8" t="s">
        <v>70</v>
      </c>
      <c r="E46" s="19">
        <f t="shared" si="0"/>
        <v>9.4198250728862973</v>
      </c>
      <c r="F46" s="20">
        <f t="shared" si="1"/>
        <v>0.40255662704642298</v>
      </c>
      <c r="G46" s="20">
        <f t="shared" si="2"/>
        <v>1.5255530129672358E-3</v>
      </c>
      <c r="H46" s="20">
        <f t="shared" si="3"/>
        <v>-3.4482758620689648E-2</v>
      </c>
      <c r="I46" s="19">
        <f t="shared" si="4"/>
        <v>4.305418719211823</v>
      </c>
      <c r="J46" s="8">
        <v>2.94</v>
      </c>
      <c r="K46" s="8">
        <v>3.15</v>
      </c>
      <c r="L46" s="8">
        <v>13.13</v>
      </c>
      <c r="M46" s="8">
        <v>13.09</v>
      </c>
      <c r="N46" s="8">
        <v>3.43</v>
      </c>
    </row>
    <row r="47" spans="1:14" ht="129.75" customHeight="1" x14ac:dyDescent="0.3">
      <c r="A47" s="10" t="s">
        <v>44</v>
      </c>
      <c r="B47" s="9"/>
      <c r="C47" s="8" t="s">
        <v>57</v>
      </c>
      <c r="D47" s="8" t="s">
        <v>70</v>
      </c>
      <c r="E47" s="19">
        <f t="shared" si="0"/>
        <v>5.7262247838616718</v>
      </c>
      <c r="F47" s="20">
        <f t="shared" si="1"/>
        <v>0.24471046084878942</v>
      </c>
      <c r="G47" s="20">
        <f t="shared" si="2"/>
        <v>0</v>
      </c>
      <c r="H47" s="20">
        <f t="shared" si="3"/>
        <v>5.7591623036649206E-2</v>
      </c>
      <c r="I47" s="19">
        <f t="shared" si="4"/>
        <v>9.4031413612565444</v>
      </c>
      <c r="J47" s="8">
        <v>1.01</v>
      </c>
      <c r="K47" s="19">
        <v>0.9</v>
      </c>
      <c r="L47" s="8">
        <v>8.98</v>
      </c>
      <c r="M47" s="8">
        <v>8.98</v>
      </c>
      <c r="N47" s="8">
        <v>3.47</v>
      </c>
    </row>
    <row r="48" spans="1:14" ht="98.25" customHeight="1" x14ac:dyDescent="0.3">
      <c r="A48" s="10" t="s">
        <v>45</v>
      </c>
      <c r="B48" s="9"/>
      <c r="C48" s="8" t="s">
        <v>58</v>
      </c>
      <c r="D48" s="8" t="s">
        <v>70</v>
      </c>
      <c r="E48" s="19">
        <f t="shared" si="0"/>
        <v>13.655384615384616</v>
      </c>
      <c r="F48" s="20">
        <f t="shared" si="1"/>
        <v>0.58356344510190672</v>
      </c>
      <c r="G48" s="20">
        <f t="shared" si="2"/>
        <v>2.5906735751295359E-3</v>
      </c>
      <c r="H48" s="20">
        <f t="shared" si="3"/>
        <v>2.3703703703703723E-2</v>
      </c>
      <c r="I48" s="19">
        <f t="shared" si="4"/>
        <v>2.2874074074074078</v>
      </c>
      <c r="J48" s="8">
        <v>6.91</v>
      </c>
      <c r="K48" s="8">
        <v>6.59</v>
      </c>
      <c r="L48" s="8">
        <v>15.48</v>
      </c>
      <c r="M48" s="22">
        <v>15.4</v>
      </c>
      <c r="N48" s="8">
        <v>3.25</v>
      </c>
    </row>
    <row r="49" spans="1:14" ht="102" customHeight="1" x14ac:dyDescent="0.3">
      <c r="A49" s="10" t="s">
        <v>46</v>
      </c>
      <c r="B49" s="9"/>
      <c r="C49" s="8" t="s">
        <v>58</v>
      </c>
      <c r="D49" s="8" t="s">
        <v>70</v>
      </c>
      <c r="E49" s="19">
        <f t="shared" si="0"/>
        <v>10.951086956521738</v>
      </c>
      <c r="F49" s="20">
        <f t="shared" si="1"/>
        <v>0.46799516908212557</v>
      </c>
      <c r="G49" s="20">
        <f t="shared" si="2"/>
        <v>8.8631984585741969E-3</v>
      </c>
      <c r="H49" s="20">
        <f t="shared" si="3"/>
        <v>2.0209059233449476E-2</v>
      </c>
      <c r="I49" s="19">
        <f t="shared" si="4"/>
        <v>1.8083623693379789</v>
      </c>
      <c r="J49" s="8">
        <v>7.32</v>
      </c>
      <c r="K49" s="8">
        <v>7.03</v>
      </c>
      <c r="L49" s="8">
        <v>13.09</v>
      </c>
      <c r="M49" s="8">
        <v>12.86</v>
      </c>
      <c r="N49" s="8">
        <v>3.68</v>
      </c>
    </row>
    <row r="50" spans="1:14" ht="114.75" customHeight="1" x14ac:dyDescent="0.3">
      <c r="A50" s="10" t="s">
        <v>47</v>
      </c>
      <c r="B50" s="9"/>
      <c r="C50" s="8" t="s">
        <v>58</v>
      </c>
      <c r="D50" s="8" t="s">
        <v>70</v>
      </c>
      <c r="E50" s="19">
        <f t="shared" si="0"/>
        <v>11.419889502762432</v>
      </c>
      <c r="F50" s="20">
        <f t="shared" si="1"/>
        <v>0.4880294659300185</v>
      </c>
      <c r="G50" s="20">
        <f t="shared" si="2"/>
        <v>-7.9319087287214762E-2</v>
      </c>
      <c r="H50" s="20">
        <f t="shared" si="3"/>
        <v>1.2381646030589943E-2</v>
      </c>
      <c r="I50" s="19">
        <f t="shared" si="4"/>
        <v>2.010924981791697</v>
      </c>
      <c r="J50" s="8">
        <v>6.95</v>
      </c>
      <c r="K50" s="8">
        <v>6.78</v>
      </c>
      <c r="L50" s="8">
        <v>12.71</v>
      </c>
      <c r="M50" s="22">
        <v>14.9</v>
      </c>
      <c r="N50" s="8">
        <v>3.62</v>
      </c>
    </row>
    <row r="51" spans="1:14" x14ac:dyDescent="0.3">
      <c r="D51" s="14"/>
      <c r="F51" s="16">
        <v>1</v>
      </c>
      <c r="G51" s="17">
        <v>1</v>
      </c>
    </row>
    <row r="52" spans="1:14" ht="72.75" customHeight="1" x14ac:dyDescent="0.3"/>
  </sheetData>
  <conditionalFormatting sqref="F3:F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6a62444c1f34128b780ba5cabed787d xmlns="d353fcf7-205b-40c5-a3af-4cf3a5e9c355">
      <Terms xmlns="http://schemas.microsoft.com/office/infopath/2007/PartnerControls"/>
    </e6a62444c1f34128b780ba5cabed787d>
    <Asset_x0020_Classification xmlns="d353fcf7-205b-40c5-a3af-4cf3a5e9c355" xsi:nil="true"/>
    <gb4749ced20b4ee0bbf8c7781682d52f xmlns="d353fcf7-205b-40c5-a3af-4cf3a5e9c355">
      <Terms xmlns="http://schemas.microsoft.com/office/infopath/2007/PartnerControls"/>
    </gb4749ced20b4ee0bbf8c7781682d52f>
    <Sensitivity_x0020_Classification xmlns="d353fcf7-205b-40c5-a3af-4cf3a5e9c355">Confidential</Sensitivity_x0020_Classification>
    <TaxCatchAll xmlns="d353fcf7-205b-40c5-a3af-4cf3a5e9c355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01B5C80BCFFF46B2AEBB0982603315" ma:contentTypeVersion="11" ma:contentTypeDescription="Create a new document." ma:contentTypeScope="" ma:versionID="239066eab6921d89fd1c03bce21cd94b">
  <xsd:schema xmlns:xsd="http://www.w3.org/2001/XMLSchema" xmlns:xs="http://www.w3.org/2001/XMLSchema" xmlns:p="http://schemas.microsoft.com/office/2006/metadata/properties" xmlns:ns2="d353fcf7-205b-40c5-a3af-4cf3a5e9c355" targetNamespace="http://schemas.microsoft.com/office/2006/metadata/properties" ma:root="true" ma:fieldsID="5feebb16915af2011331a4cb8b6d6103" ns2:_="">
    <xsd:import namespace="d353fcf7-205b-40c5-a3af-4cf3a5e9c35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e6a62444c1f34128b780ba5cabed787d" minOccurs="0"/>
                <xsd:element ref="ns2:TaxCatchAll" minOccurs="0"/>
                <xsd:element ref="ns2:TaxCatchAllLabel" minOccurs="0"/>
                <xsd:element ref="ns2:gb4749ced20b4ee0bbf8c7781682d52f" minOccurs="0"/>
                <xsd:element ref="ns2:Asset_x0020_Classification" minOccurs="0"/>
                <xsd:element ref="ns2:Sensitivity_x0020_Classifi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3fcf7-205b-40c5-a3af-4cf3a5e9c35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e6a62444c1f34128b780ba5cabed787d" ma:index="11" nillable="true" ma:taxonomy="true" ma:internalName="e6a62444c1f34128b780ba5cabed787d" ma:taxonomyFieldName="Topic" ma:displayName="Topic" ma:fieldId="{e6a62444-c1f3-4128-b780-ba5cabed787d}" ma:sspId="58d2a889-b29a-49b5-b5fb-ff07b77a57d2" ma:termSetId="bc5f57fc-5285-4564-b447-d9b0b6e534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7552969a-3b59-46a1-929c-31c60076e5a8}" ma:internalName="TaxCatchAll" ma:showField="CatchAllData" ma:web="054bf7db-2db2-4133-bc84-6b48a10d01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7552969a-3b59-46a1-929c-31c60076e5a8}" ma:internalName="TaxCatchAllLabel" ma:readOnly="true" ma:showField="CatchAllDataLabel" ma:web="054bf7db-2db2-4133-bc84-6b48a10d01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4749ced20b4ee0bbf8c7781682d52f" ma:index="15" nillable="true" ma:taxonomy="true" ma:internalName="gb4749ced20b4ee0bbf8c7781682d52f" ma:taxonomyFieldName="Document_x0020_Type" ma:displayName="Document Type" ma:fieldId="{0b4749ce-d20b-4ee0-bbf8-c7781682d52f}" ma:sspId="58d2a889-b29a-49b5-b5fb-ff07b77a57d2" ma:termSetId="1619419b-f3fa-473f-8487-31163384fe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sset_x0020_Classification" ma:index="17" nillable="true" ma:displayName="Asset Classification" ma:description="Please select a value to classify this asset per Policy 26" ma:internalName="Asset_x0020_Classification">
      <xsd:simpleType>
        <xsd:restriction base="dms:Choice">
          <xsd:enumeration value="Administrative"/>
          <xsd:enumeration value="Official"/>
        </xsd:restriction>
      </xsd:simpleType>
    </xsd:element>
    <xsd:element name="Sensitivity_x0020_Classification" ma:index="18" nillable="true" ma:displayName="Sensitivity Classification" ma:description="Set the sensitivity of the item per Policy 26" ma:internalName="Sensitivity_x0020_Classification">
      <xsd:simpleType>
        <xsd:restriction base="dms:Choice">
          <xsd:enumeration value="Public"/>
          <xsd:enumeration value="Proprietary"/>
          <xsd:enumeration value="Confidential"/>
          <xsd:enumeration value="Sensitiv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D1D3AF-E94C-4722-9DBA-4523BDD0ED0E}">
  <ds:schemaRefs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d353fcf7-205b-40c5-a3af-4cf3a5e9c355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B320CA6-F760-4FD1-A397-8314025F8D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3D6962-0DF6-4FD0-92A3-20F9D29BA3FD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9565543B-525B-4C44-86AF-6C1E05AFF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53fcf7-205b-40c5-a3af-4cf3a5e9c3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48 H-bond catalysts</vt:lpstr>
      <vt:lpstr>'48 H-bond catalysts'!Print_Area</vt:lpstr>
    </vt:vector>
  </TitlesOfParts>
  <Company>Merck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lehnherr</dc:creator>
  <cp:lastModifiedBy>Schultz, Dani</cp:lastModifiedBy>
  <cp:lastPrinted>2018-09-07T13:31:13Z</cp:lastPrinted>
  <dcterms:created xsi:type="dcterms:W3CDTF">2017-02-20T13:56:35Z</dcterms:created>
  <dcterms:modified xsi:type="dcterms:W3CDTF">2023-05-20T20:16:20Z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0x0101002101B5C80BCFFF46B2AEBB0982603315</vt:lpwstr>
  </property>
  <property fmtid="{D5CDD505-2E9C-101B-9397-08002B2CF9AE}" pid="3" name="Topic">
    <vt:lpwstr/>
  </property>
  <property fmtid="{D5CDD505-2E9C-101B-9397-08002B2CF9AE}" pid="4" name="Document Type">
    <vt:lpwstr/>
  </property>
  <property fmtid="{D5CDD505-2E9C-101B-9397-08002B2CF9AE}" pid="5" name="docIndexRef">
    <vt:lpwstr>52c27163-e3e8-4d69-8ab5-9617543d560e</vt:lpwstr>
  </property>
  <property fmtid="{D5CDD505-2E9C-101B-9397-08002B2CF9AE}" pid="6" name="bjSaver">
    <vt:lpwstr>pbYL4SCNQB1nIR6Bn3GKWWRP9BGhh/lJ</vt:lpwstr>
  </property>
  <property fmtid="{D5CDD505-2E9C-101B-9397-08002B2CF9AE}" pid="7" name="_AdHocReviewCycleID">
    <vt:i4>2094924826</vt:i4>
  </property>
  <property fmtid="{D5CDD505-2E9C-101B-9397-08002B2CF9AE}" pid="8" name="_NewReviewCycle">
    <vt:lpwstr/>
  </property>
  <property fmtid="{D5CDD505-2E9C-101B-9397-08002B2CF9AE}" pid="9" name="_EmailSubject">
    <vt:lpwstr>draft of VMA paper</vt:lpwstr>
  </property>
  <property fmtid="{D5CDD505-2E9C-101B-9397-08002B2CF9AE}" pid="10" name="_AuthorEmail">
    <vt:lpwstr>danielle.schultz@merck.com</vt:lpwstr>
  </property>
  <property fmtid="{D5CDD505-2E9C-101B-9397-08002B2CF9AE}" pid="11" name="_AuthorEmailDisplayName">
    <vt:lpwstr>Schultz, Dani</vt:lpwstr>
  </property>
  <property fmtid="{D5CDD505-2E9C-101B-9397-08002B2CF9AE}" pid="12" name="_PreviousAdHocReviewCycleID">
    <vt:i4>-1981238610</vt:i4>
  </property>
  <property fmtid="{D5CDD505-2E9C-101B-9397-08002B2CF9AE}" pid="13" name="bjDocumentSecurityLabel">
    <vt:lpwstr>Not Classified</vt:lpwstr>
  </property>
  <property fmtid="{D5CDD505-2E9C-101B-9397-08002B2CF9AE}" pid="1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15" name="bjDocumentLabelXML-0">
    <vt:lpwstr>ames.com/2008/01/sie/internal/label"&gt;&lt;element uid="9920fcc9-9f43-4d43-9e3e-b98a219cfd55" value="" /&gt;&lt;/sisl&gt;</vt:lpwstr>
  </property>
</Properties>
</file>