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ruce\Documents\SEEDtk\git\threonine\data\S4\"/>
    </mc:Choice>
  </mc:AlternateContent>
  <xr:revisionPtr revIDLastSave="0" documentId="13_ncr:1_{FB37AF30-FF96-407D-A379-4357EA735D24}" xr6:coauthVersionLast="46" xr6:coauthVersionMax="46" xr10:uidLastSave="{00000000-0000-0000-0000-000000000000}"/>
  <bookViews>
    <workbookView xWindow="40425" yWindow="2730" windowWidth="36375" windowHeight="15900" xr2:uid="{00000000-000D-0000-FFFF-FFFF00000000}"/>
  </bookViews>
  <sheets>
    <sheet name="Results by 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2" l="1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M62" i="2"/>
  <c r="M81" i="2" s="1"/>
  <c r="M100" i="2" s="1"/>
  <c r="M119" i="2" s="1"/>
  <c r="L62" i="2"/>
  <c r="L81" i="2" s="1"/>
  <c r="K62" i="2"/>
  <c r="K81" i="2" s="1"/>
  <c r="J62" i="2"/>
  <c r="J81" i="2" s="1"/>
  <c r="I62" i="2"/>
  <c r="I81" i="2" s="1"/>
  <c r="H62" i="2"/>
  <c r="H81" i="2" s="1"/>
  <c r="G62" i="2"/>
  <c r="G81" i="2" s="1"/>
  <c r="F62" i="2"/>
  <c r="F81" i="2" s="1"/>
  <c r="E62" i="2"/>
  <c r="E81" i="2" s="1"/>
  <c r="D62" i="2"/>
  <c r="D81" i="2" s="1"/>
  <c r="C62" i="2"/>
  <c r="C81" i="2" s="1"/>
  <c r="B62" i="2"/>
  <c r="B81" i="2" s="1"/>
  <c r="M60" i="2"/>
  <c r="M79" i="2" s="1"/>
  <c r="M98" i="2" s="1"/>
  <c r="M117" i="2" s="1"/>
  <c r="L60" i="2"/>
  <c r="L79" i="2" s="1"/>
  <c r="K60" i="2"/>
  <c r="K79" i="2" s="1"/>
  <c r="J60" i="2"/>
  <c r="J79" i="2" s="1"/>
  <c r="I60" i="2"/>
  <c r="I79" i="2" s="1"/>
  <c r="H60" i="2"/>
  <c r="H79" i="2" s="1"/>
  <c r="G60" i="2"/>
  <c r="G79" i="2" s="1"/>
  <c r="F60" i="2"/>
  <c r="F79" i="2" s="1"/>
  <c r="E60" i="2"/>
  <c r="E79" i="2" s="1"/>
  <c r="D60" i="2"/>
  <c r="D79" i="2" s="1"/>
  <c r="C60" i="2"/>
  <c r="C79" i="2" s="1"/>
  <c r="B60" i="2"/>
  <c r="B79" i="2" s="1"/>
  <c r="M58" i="2"/>
  <c r="M77" i="2" s="1"/>
  <c r="M96" i="2" s="1"/>
  <c r="M115" i="2" s="1"/>
  <c r="L58" i="2"/>
  <c r="L77" i="2" s="1"/>
  <c r="K58" i="2"/>
  <c r="K77" i="2" s="1"/>
  <c r="J58" i="2"/>
  <c r="J77" i="2" s="1"/>
  <c r="I58" i="2"/>
  <c r="I77" i="2" s="1"/>
  <c r="H58" i="2"/>
  <c r="H77" i="2" s="1"/>
  <c r="G58" i="2"/>
  <c r="G77" i="2" s="1"/>
  <c r="F58" i="2"/>
  <c r="F77" i="2" s="1"/>
  <c r="E58" i="2"/>
  <c r="E77" i="2" s="1"/>
  <c r="D58" i="2"/>
  <c r="D77" i="2" s="1"/>
  <c r="C58" i="2"/>
  <c r="C77" i="2" s="1"/>
  <c r="B58" i="2"/>
  <c r="B77" i="2" s="1"/>
  <c r="M56" i="2"/>
  <c r="M75" i="2" s="1"/>
  <c r="M94" i="2" s="1"/>
  <c r="M113" i="2" s="1"/>
  <c r="L56" i="2"/>
  <c r="L75" i="2" s="1"/>
  <c r="K56" i="2"/>
  <c r="K75" i="2" s="1"/>
  <c r="J56" i="2"/>
  <c r="J75" i="2" s="1"/>
  <c r="I56" i="2"/>
  <c r="I75" i="2" s="1"/>
  <c r="H56" i="2"/>
  <c r="H75" i="2" s="1"/>
  <c r="G56" i="2"/>
  <c r="G75" i="2" s="1"/>
  <c r="F56" i="2"/>
  <c r="F75" i="2" s="1"/>
  <c r="E56" i="2"/>
  <c r="E75" i="2" s="1"/>
  <c r="D56" i="2"/>
  <c r="D75" i="2" s="1"/>
  <c r="C56" i="2"/>
  <c r="C75" i="2" s="1"/>
  <c r="B56" i="2"/>
  <c r="B75" i="2" s="1"/>
  <c r="M54" i="2"/>
  <c r="M73" i="2" s="1"/>
  <c r="M92" i="2" s="1"/>
  <c r="M111" i="2" s="1"/>
  <c r="L54" i="2"/>
  <c r="L73" i="2" s="1"/>
  <c r="K54" i="2"/>
  <c r="K73" i="2" s="1"/>
  <c r="J54" i="2"/>
  <c r="J73" i="2" s="1"/>
  <c r="I54" i="2"/>
  <c r="I73" i="2" s="1"/>
  <c r="H54" i="2"/>
  <c r="H73" i="2" s="1"/>
  <c r="G54" i="2"/>
  <c r="G73" i="2" s="1"/>
  <c r="F54" i="2"/>
  <c r="F73" i="2" s="1"/>
  <c r="E54" i="2"/>
  <c r="E73" i="2" s="1"/>
  <c r="D54" i="2"/>
  <c r="D73" i="2" s="1"/>
  <c r="C54" i="2"/>
  <c r="C73" i="2" s="1"/>
  <c r="B54" i="2"/>
  <c r="B73" i="2" s="1"/>
  <c r="M52" i="2"/>
  <c r="M71" i="2" s="1"/>
  <c r="M90" i="2" s="1"/>
  <c r="M109" i="2" s="1"/>
  <c r="L52" i="2"/>
  <c r="L71" i="2" s="1"/>
  <c r="K52" i="2"/>
  <c r="K71" i="2" s="1"/>
  <c r="J52" i="2"/>
  <c r="J71" i="2" s="1"/>
  <c r="I52" i="2"/>
  <c r="I71" i="2" s="1"/>
  <c r="H52" i="2"/>
  <c r="H71" i="2" s="1"/>
  <c r="G52" i="2"/>
  <c r="G71" i="2" s="1"/>
  <c r="F52" i="2"/>
  <c r="F71" i="2" s="1"/>
  <c r="E52" i="2"/>
  <c r="E71" i="2" s="1"/>
  <c r="D52" i="2"/>
  <c r="D71" i="2" s="1"/>
  <c r="C52" i="2"/>
  <c r="C71" i="2" s="1"/>
  <c r="B52" i="2"/>
  <c r="B71" i="2" s="1"/>
  <c r="M50" i="2"/>
  <c r="M69" i="2" s="1"/>
  <c r="M88" i="2" s="1"/>
  <c r="M107" i="2" s="1"/>
  <c r="L50" i="2"/>
  <c r="L69" i="2" s="1"/>
  <c r="K50" i="2"/>
  <c r="K69" i="2" s="1"/>
  <c r="J50" i="2"/>
  <c r="J69" i="2" s="1"/>
  <c r="I50" i="2"/>
  <c r="I69" i="2" s="1"/>
  <c r="H50" i="2"/>
  <c r="H69" i="2" s="1"/>
  <c r="G50" i="2"/>
  <c r="G69" i="2" s="1"/>
  <c r="F50" i="2"/>
  <c r="F69" i="2" s="1"/>
  <c r="E50" i="2"/>
  <c r="E69" i="2" s="1"/>
  <c r="D50" i="2"/>
  <c r="D69" i="2" s="1"/>
  <c r="C50" i="2"/>
  <c r="C69" i="2" s="1"/>
  <c r="B50" i="2"/>
  <c r="B69" i="2" s="1"/>
  <c r="M48" i="2"/>
  <c r="M67" i="2" s="1"/>
  <c r="M86" i="2" s="1"/>
  <c r="M105" i="2" s="1"/>
  <c r="L48" i="2"/>
  <c r="L67" i="2" s="1"/>
  <c r="K48" i="2"/>
  <c r="K67" i="2" s="1"/>
  <c r="J48" i="2"/>
  <c r="J67" i="2" s="1"/>
  <c r="I48" i="2"/>
  <c r="I67" i="2" s="1"/>
  <c r="H48" i="2"/>
  <c r="H67" i="2" s="1"/>
  <c r="G48" i="2"/>
  <c r="G67" i="2" s="1"/>
  <c r="F48" i="2"/>
  <c r="F67" i="2" s="1"/>
  <c r="E48" i="2"/>
  <c r="E67" i="2" s="1"/>
  <c r="D48" i="2"/>
  <c r="D67" i="2" s="1"/>
  <c r="C48" i="2"/>
  <c r="C67" i="2" s="1"/>
  <c r="B48" i="2"/>
  <c r="B67" i="2" s="1"/>
  <c r="J100" i="2" l="1"/>
  <c r="J119" i="2" s="1"/>
  <c r="C100" i="2"/>
  <c r="C119" i="2" s="1"/>
  <c r="K100" i="2"/>
  <c r="K119" i="2" s="1"/>
  <c r="B100" i="2"/>
  <c r="B119" i="2" s="1"/>
  <c r="D100" i="2"/>
  <c r="D119" i="2" s="1"/>
  <c r="L100" i="2"/>
  <c r="L119" i="2" s="1"/>
  <c r="E100" i="2"/>
  <c r="E119" i="2" s="1"/>
  <c r="F100" i="2"/>
  <c r="F119" i="2" s="1"/>
  <c r="G100" i="2"/>
  <c r="G119" i="2" s="1"/>
  <c r="H100" i="2"/>
  <c r="H119" i="2" s="1"/>
  <c r="I100" i="2"/>
  <c r="I119" i="2" s="1"/>
  <c r="D92" i="2"/>
  <c r="D111" i="2" s="1"/>
  <c r="C88" i="2"/>
  <c r="C107" i="2" s="1"/>
  <c r="C96" i="2"/>
  <c r="C115" i="2" s="1"/>
  <c r="I86" i="2"/>
  <c r="I105" i="2" s="1"/>
  <c r="E88" i="2"/>
  <c r="E107" i="2" s="1"/>
  <c r="I90" i="2"/>
  <c r="I109" i="2" s="1"/>
  <c r="E92" i="2"/>
  <c r="E111" i="2" s="1"/>
  <c r="I94" i="2"/>
  <c r="I113" i="2" s="1"/>
  <c r="E96" i="2"/>
  <c r="E115" i="2" s="1"/>
  <c r="I98" i="2"/>
  <c r="I117" i="2" s="1"/>
  <c r="H86" i="2"/>
  <c r="H105" i="2" s="1"/>
  <c r="H90" i="2"/>
  <c r="H109" i="2" s="1"/>
  <c r="L92" i="2"/>
  <c r="L111" i="2" s="1"/>
  <c r="H94" i="2"/>
  <c r="H113" i="2" s="1"/>
  <c r="G92" i="2"/>
  <c r="G111" i="2" s="1"/>
  <c r="D86" i="2"/>
  <c r="D105" i="2" s="1"/>
  <c r="L86" i="2"/>
  <c r="L105" i="2" s="1"/>
  <c r="H88" i="2"/>
  <c r="H107" i="2" s="1"/>
  <c r="D90" i="2"/>
  <c r="D109" i="2" s="1"/>
  <c r="L90" i="2"/>
  <c r="L109" i="2" s="1"/>
  <c r="H92" i="2"/>
  <c r="H111" i="2" s="1"/>
  <c r="D94" i="2"/>
  <c r="D113" i="2" s="1"/>
  <c r="L94" i="2"/>
  <c r="L113" i="2" s="1"/>
  <c r="H96" i="2"/>
  <c r="H115" i="2" s="1"/>
  <c r="D98" i="2"/>
  <c r="D117" i="2" s="1"/>
  <c r="L98" i="2"/>
  <c r="L117" i="2" s="1"/>
  <c r="D88" i="2"/>
  <c r="D107" i="2" s="1"/>
  <c r="D96" i="2"/>
  <c r="D115" i="2" s="1"/>
  <c r="J86" i="2"/>
  <c r="J105" i="2" s="1"/>
  <c r="J90" i="2"/>
  <c r="J109" i="2" s="1"/>
  <c r="F92" i="2"/>
  <c r="F111" i="2" s="1"/>
  <c r="J94" i="2"/>
  <c r="J113" i="2" s="1"/>
  <c r="C90" i="2"/>
  <c r="C109" i="2" s="1"/>
  <c r="K86" i="2"/>
  <c r="K105" i="2" s="1"/>
  <c r="G96" i="2"/>
  <c r="G115" i="2" s="1"/>
  <c r="E86" i="2"/>
  <c r="E105" i="2" s="1"/>
  <c r="I88" i="2"/>
  <c r="I107" i="2" s="1"/>
  <c r="E90" i="2"/>
  <c r="E109" i="2" s="1"/>
  <c r="I92" i="2"/>
  <c r="I111" i="2" s="1"/>
  <c r="E94" i="2"/>
  <c r="E113" i="2" s="1"/>
  <c r="I96" i="2"/>
  <c r="I115" i="2" s="1"/>
  <c r="E98" i="2"/>
  <c r="E117" i="2" s="1"/>
  <c r="L96" i="2"/>
  <c r="L115" i="2" s="1"/>
  <c r="H98" i="2"/>
  <c r="H117" i="2" s="1"/>
  <c r="K98" i="2"/>
  <c r="K117" i="2" s="1"/>
  <c r="C92" i="2"/>
  <c r="C111" i="2" s="1"/>
  <c r="F86" i="2"/>
  <c r="F105" i="2" s="1"/>
  <c r="J88" i="2"/>
  <c r="J107" i="2" s="1"/>
  <c r="F90" i="2"/>
  <c r="F109" i="2" s="1"/>
  <c r="J92" i="2"/>
  <c r="J111" i="2" s="1"/>
  <c r="F94" i="2"/>
  <c r="F113" i="2" s="1"/>
  <c r="J96" i="2"/>
  <c r="J115" i="2" s="1"/>
  <c r="F98" i="2"/>
  <c r="F117" i="2" s="1"/>
  <c r="L88" i="2"/>
  <c r="L107" i="2" s="1"/>
  <c r="F88" i="2"/>
  <c r="F107" i="2" s="1"/>
  <c r="F96" i="2"/>
  <c r="F115" i="2" s="1"/>
  <c r="J98" i="2"/>
  <c r="J117" i="2" s="1"/>
  <c r="C98" i="2"/>
  <c r="C117" i="2" s="1"/>
  <c r="G88" i="2"/>
  <c r="G107" i="2" s="1"/>
  <c r="K90" i="2"/>
  <c r="K109" i="2" s="1"/>
  <c r="K94" i="2"/>
  <c r="K113" i="2" s="1"/>
  <c r="C86" i="2"/>
  <c r="C105" i="2" s="1"/>
  <c r="C94" i="2"/>
  <c r="C113" i="2" s="1"/>
  <c r="G86" i="2"/>
  <c r="G105" i="2" s="1"/>
  <c r="K88" i="2"/>
  <c r="K107" i="2" s="1"/>
  <c r="G90" i="2"/>
  <c r="G109" i="2" s="1"/>
  <c r="K92" i="2"/>
  <c r="K111" i="2" s="1"/>
  <c r="G94" i="2"/>
  <c r="G113" i="2" s="1"/>
  <c r="K96" i="2"/>
  <c r="K115" i="2" s="1"/>
  <c r="G98" i="2"/>
  <c r="G117" i="2" s="1"/>
  <c r="B98" i="2"/>
  <c r="B117" i="2" s="1"/>
  <c r="B96" i="2"/>
  <c r="B115" i="2" s="1"/>
  <c r="B94" i="2"/>
  <c r="B113" i="2" s="1"/>
  <c r="B92" i="2"/>
  <c r="B111" i="2" s="1"/>
  <c r="B90" i="2"/>
  <c r="B109" i="2" s="1"/>
  <c r="B88" i="2"/>
  <c r="B107" i="2" s="1"/>
  <c r="B86" i="2"/>
  <c r="B105" i="2" s="1"/>
</calcChain>
</file>

<file path=xl/sharedStrings.xml><?xml version="1.0" encoding="utf-8"?>
<sst xmlns="http://schemas.openxmlformats.org/spreadsheetml/2006/main" count="228" uniqueCount="135">
  <si>
    <t>threonine384 (1)</t>
  </si>
  <si>
    <t>Assay was completed successfully.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</si>
  <si>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</si>
  <si>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</si>
  <si>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</si>
  <si>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</si>
  <si>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</si>
  <si>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</si>
  <si>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</si>
  <si>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</si>
  <si>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</si>
  <si>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</si>
  <si>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</si>
  <si>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</si>
  <si>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</si>
  <si>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</si>
  <si>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</si>
  <si>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</si>
  <si>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</si>
  <si>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Fluorescence (RFU)</t>
  </si>
  <si>
    <t>µM undiluted</t>
  </si>
  <si>
    <t>µM zero out negatives</t>
  </si>
  <si>
    <t>max(0,x)</t>
  </si>
  <si>
    <t>x/1000*119.1192</t>
  </si>
  <si>
    <t xml:space="preserve"> </t>
  </si>
  <si>
    <t>Blank RFU</t>
  </si>
  <si>
    <t>standard rfu</t>
  </si>
  <si>
    <t>standard pmol/well</t>
  </si>
  <si>
    <t>mg/L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</si>
  <si>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</si>
  <si>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</si>
  <si>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</si>
  <si>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</si>
  <si>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</si>
  <si>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</si>
  <si>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</si>
  <si>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</si>
  <si>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 xml:space="preserve">  </t>
  </si>
  <si>
    <t>(0.0012x-5.5132)*100/3</t>
  </si>
  <si>
    <t>A0 A1</t>
  </si>
  <si>
    <t>A0 A2</t>
  </si>
  <si>
    <t>A0 A3</t>
  </si>
  <si>
    <t>A0 A4</t>
  </si>
  <si>
    <t>A0 A5</t>
  </si>
  <si>
    <t>A0 A6</t>
  </si>
  <si>
    <t>A0 A7</t>
  </si>
  <si>
    <t>A0 A8</t>
  </si>
  <si>
    <t>A0 A9</t>
  </si>
  <si>
    <t>A0 A10</t>
  </si>
  <si>
    <t>A0 A11</t>
  </si>
  <si>
    <t>A0 A12</t>
  </si>
  <si>
    <t>A0 B1</t>
  </si>
  <si>
    <t>A0 B2</t>
  </si>
  <si>
    <t>A0 B3</t>
  </si>
  <si>
    <t>A0 B4</t>
  </si>
  <si>
    <t>A0 B5</t>
  </si>
  <si>
    <t>A0 B6</t>
  </si>
  <si>
    <t>A0 B7</t>
  </si>
  <si>
    <t>A0 B8</t>
  </si>
  <si>
    <t>A0 B9</t>
  </si>
  <si>
    <t>A0 B10</t>
  </si>
  <si>
    <t>A0 B11</t>
  </si>
  <si>
    <t>A0 B12</t>
  </si>
  <si>
    <t>A0 C1</t>
  </si>
  <si>
    <t>A0 C2</t>
  </si>
  <si>
    <t>A0 C3</t>
  </si>
  <si>
    <t>A0 C4</t>
  </si>
  <si>
    <t>A0 C5</t>
  </si>
  <si>
    <t>A0 C6</t>
  </si>
  <si>
    <t>A0 C7</t>
  </si>
  <si>
    <t>A0 C8</t>
  </si>
  <si>
    <t>A0 C9</t>
  </si>
  <si>
    <t>A0 C10</t>
  </si>
  <si>
    <t>A0 C11</t>
  </si>
  <si>
    <t>A0 C12</t>
  </si>
  <si>
    <t>A0 D1</t>
  </si>
  <si>
    <t>A0 D2</t>
  </si>
  <si>
    <t>A0 D3</t>
  </si>
  <si>
    <t>A0 D4</t>
  </si>
  <si>
    <t>A0 D5</t>
  </si>
  <si>
    <t>A0 D6</t>
  </si>
  <si>
    <t>A0 D7</t>
  </si>
  <si>
    <t>A0 D8</t>
  </si>
  <si>
    <t>A0 D9</t>
  </si>
  <si>
    <t>A0 D10</t>
  </si>
  <si>
    <t>A0 D11</t>
  </si>
  <si>
    <t>A0 D12</t>
  </si>
  <si>
    <t>A0 E1</t>
  </si>
  <si>
    <t>A0 E2</t>
  </si>
  <si>
    <t>A0 E3</t>
  </si>
  <si>
    <t>A0 E4</t>
  </si>
  <si>
    <t>A0 E5</t>
  </si>
  <si>
    <t>A0 E6</t>
  </si>
  <si>
    <t>A0 E7</t>
  </si>
  <si>
    <t>A0 E8</t>
  </si>
  <si>
    <t>A0 E9</t>
  </si>
  <si>
    <t>A0 E10</t>
  </si>
  <si>
    <t>A0 E11</t>
  </si>
  <si>
    <t>A0 E12</t>
  </si>
  <si>
    <t>A0 F1</t>
  </si>
  <si>
    <t>A0 F2</t>
  </si>
  <si>
    <t>A0 F3</t>
  </si>
  <si>
    <t>A0 F4</t>
  </si>
  <si>
    <t>A0 F5</t>
  </si>
  <si>
    <t>A0 F6</t>
  </si>
  <si>
    <t>A0 F7</t>
  </si>
  <si>
    <t>A0 F8</t>
  </si>
  <si>
    <t>A0 F9</t>
  </si>
  <si>
    <t>A0 F10</t>
  </si>
  <si>
    <t>A0 F11</t>
  </si>
  <si>
    <t>A0 F12</t>
  </si>
  <si>
    <t>A0 G1</t>
  </si>
  <si>
    <t>A0 G2</t>
  </si>
  <si>
    <t>A0 G3</t>
  </si>
  <si>
    <t>A0 G4</t>
  </si>
  <si>
    <t>A0 G5</t>
  </si>
  <si>
    <t>A0 G6</t>
  </si>
  <si>
    <t>A0 G7</t>
  </si>
  <si>
    <t>A0 G8</t>
  </si>
  <si>
    <t>A0 G9</t>
  </si>
  <si>
    <t>A0 G10</t>
  </si>
  <si>
    <t>A0 G11</t>
  </si>
  <si>
    <t>A0 G12</t>
  </si>
  <si>
    <t>A0 H1</t>
  </si>
  <si>
    <t>A0 H2</t>
  </si>
  <si>
    <t>A0 H3</t>
  </si>
  <si>
    <t>A0 H4</t>
  </si>
  <si>
    <t>A0 H5</t>
  </si>
  <si>
    <t>A0 H6</t>
  </si>
  <si>
    <t>A0 H7</t>
  </si>
  <si>
    <t>A0 H8</t>
  </si>
  <si>
    <t>A0 H9</t>
  </si>
  <si>
    <t>A0 H10</t>
  </si>
  <si>
    <t>A0 H11</t>
  </si>
  <si>
    <t>A0 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</si>
</sst>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2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11" fillId="2" borderId="4" xfId="0" applyFont="1" applyFill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4/2/2021 Std. 926&amp;277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plate'!$AA$47:$AA$56</c:f>
              <c:numCache>
                <c:formatCode>0</c:formatCode>
                <c:ptCount val="10"/>
                <c:pt idx="0">
                  <c:v>-481</c:v>
                </c:pt>
                <c:pt idx="1">
                  <c:v>481</c:v>
                </c:pt>
                <c:pt idx="2">
                  <c:v>22962</c:v>
                </c:pt>
                <c:pt idx="3">
                  <c:v>27295</c:v>
                </c:pt>
                <c:pt idx="4">
                  <c:v>47855</c:v>
                </c:pt>
                <c:pt idx="5">
                  <c:v>50066</c:v>
                </c:pt>
                <c:pt idx="6" formatCode="General">
                  <c:v>135834</c:v>
                </c:pt>
                <c:pt idx="7" formatCode="General">
                  <c:v>157720</c:v>
                </c:pt>
                <c:pt idx="8" formatCode="General">
                  <c:v>254313</c:v>
                </c:pt>
                <c:pt idx="9" formatCode="General">
                  <c:v>324461</c:v>
                </c:pt>
              </c:numCache>
            </c:numRef>
          </c:xVal>
          <c:yVal>
            <c:numRef>
              <c:f>'Results by plate'!$AB$47:$AB$56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A-432C-8E29-FB9210E6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4936"/>
        <c:axId val="481009528"/>
      </c:scatterChart>
      <c:valAx>
        <c:axId val="481004936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9528"/>
        <c:crosses val="autoZero"/>
        <c:crossBetween val="midCat"/>
      </c:valAx>
      <c:valAx>
        <c:axId val="4810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pmol/well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48</xdr:row>
      <xdr:rowOff>38100</xdr:rowOff>
    </xdr:from>
    <xdr:to>
      <xdr:col>21</xdr:col>
      <xdr:colOff>323850</xdr:colOff>
      <xdr:row>62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1" workbookViewId="0">
      <selection activeCell="E10" sqref="E10"/>
    </sheetView>
  </sheetViews>
  <sheetFormatPr defaultRowHeight="15" x14ac:dyDescent="0.25"/>
  <cols>
    <col min="27" max="27" width="10" customWidth="1"/>
    <col min="28" max="28" width="10.5703125" customWidth="1"/>
  </cols>
  <sheetData>
    <row r="1" spans="1:28" x14ac:dyDescent="0.25">
      <c r="A1" t="s">
        <v>0</v>
      </c>
    </row>
    <row r="3" spans="1:28" x14ac:dyDescent="0.25">
      <c r="A3" s="1"/>
      <c r="AA3" s="5"/>
      <c r="AB3" s="5"/>
    </row>
    <row r="4" spans="1:28" x14ac:dyDescent="0.25">
      <c r="AA4" s="5"/>
      <c r="AB4" s="5"/>
    </row>
    <row r="5" spans="1:28" x14ac:dyDescent="0.25">
      <c r="A5" t="s">
        <v>1</v>
      </c>
      <c r="AA5" s="5"/>
      <c r="AB5" s="5"/>
    </row>
    <row r="6" spans="1:28" x14ac:dyDescent="0.25">
      <c r="AA6" s="5"/>
      <c r="AB6" s="5"/>
    </row>
    <row r="7" spans="1:28" x14ac:dyDescent="0.25">
      <c r="AA7" s="5"/>
      <c r="AB7" s="5"/>
    </row>
    <row r="8" spans="1:28" x14ac:dyDescent="0.25">
      <c r="A8" t="s">
        <v>2</v>
      </c>
      <c r="AA8" s="5"/>
      <c r="AB8" s="5"/>
    </row>
    <row r="9" spans="1:28" x14ac:dyDescent="0.25">
      <c r="A9" s="25"/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6">
        <v>13</v>
      </c>
      <c r="O9" s="26">
        <v>14</v>
      </c>
      <c r="P9" s="26">
        <v>15</v>
      </c>
      <c r="Q9" s="26">
        <v>16</v>
      </c>
      <c r="R9" s="26">
        <v>17</v>
      </c>
      <c r="S9" s="26">
        <v>18</v>
      </c>
      <c r="T9" s="26">
        <v>19</v>
      </c>
      <c r="U9" s="26">
        <v>20</v>
      </c>
      <c r="V9" s="26">
        <v>21</v>
      </c>
      <c r="W9" s="26">
        <v>22</v>
      </c>
      <c r="X9" s="26">
        <v>23</v>
      </c>
      <c r="Y9" s="26">
        <v>24</v>
      </c>
      <c r="AA9" s="5"/>
      <c r="AB9" s="5"/>
    </row>
    <row r="10" spans="1:28" ht="30" x14ac:dyDescent="0.25">
      <c r="A10" s="25" t="s">
        <v>3</v>
      </c>
      <c r="B10" s="27" t="s">
        <v>39</v>
      </c>
      <c r="C10" s="28" t="s">
        <v>40</v>
      </c>
      <c r="D10" s="28" t="s">
        <v>41</v>
      </c>
      <c r="E10" s="28" t="s">
        <v>42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48</v>
      </c>
      <c r="L10" s="28" t="s">
        <v>49</v>
      </c>
      <c r="M10" s="28" t="s">
        <v>50</v>
      </c>
      <c r="N10" s="19" t="s">
        <v>29</v>
      </c>
      <c r="P10" s="5"/>
      <c r="Q10" s="5"/>
    </row>
    <row r="11" spans="1:28" ht="30" x14ac:dyDescent="0.25">
      <c r="A11" s="25" t="s">
        <v>4</v>
      </c>
      <c r="B11" s="29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 t="s">
        <v>29</v>
      </c>
      <c r="P11" s="5"/>
      <c r="Q11" s="5"/>
    </row>
    <row r="12" spans="1:28" ht="30" x14ac:dyDescent="0.25">
      <c r="A12" s="25" t="s">
        <v>5</v>
      </c>
      <c r="B12" s="20" t="s">
        <v>51</v>
      </c>
      <c r="C12" s="19" t="s">
        <v>52</v>
      </c>
      <c r="D12" s="19" t="s">
        <v>53</v>
      </c>
      <c r="E12" s="19" t="s">
        <v>54</v>
      </c>
      <c r="F12" s="19" t="s">
        <v>55</v>
      </c>
      <c r="G12" s="19" t="s">
        <v>56</v>
      </c>
      <c r="H12" s="19" t="s">
        <v>57</v>
      </c>
      <c r="I12" s="19" t="s">
        <v>58</v>
      </c>
      <c r="J12" s="19" t="s">
        <v>59</v>
      </c>
      <c r="K12" s="19" t="s">
        <v>60</v>
      </c>
      <c r="L12" s="19" t="s">
        <v>61</v>
      </c>
      <c r="M12" s="19" t="s">
        <v>62</v>
      </c>
      <c r="N12" s="19" t="s">
        <v>30</v>
      </c>
      <c r="P12" s="5"/>
      <c r="Q12" s="5"/>
    </row>
    <row r="13" spans="1:28" ht="30" x14ac:dyDescent="0.25">
      <c r="A13" s="25" t="s">
        <v>6</v>
      </c>
      <c r="B13" s="29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 t="s">
        <v>30</v>
      </c>
      <c r="P13" s="5"/>
      <c r="Q13" s="5"/>
    </row>
    <row r="14" spans="1:28" ht="30" x14ac:dyDescent="0.25">
      <c r="A14" s="25" t="s">
        <v>7</v>
      </c>
      <c r="B14" s="20" t="s">
        <v>63</v>
      </c>
      <c r="C14" s="19" t="s">
        <v>64</v>
      </c>
      <c r="D14" s="19" t="s">
        <v>65</v>
      </c>
      <c r="E14" s="19" t="s">
        <v>66</v>
      </c>
      <c r="F14" s="19" t="s">
        <v>67</v>
      </c>
      <c r="G14" s="19" t="s">
        <v>68</v>
      </c>
      <c r="H14" s="19" t="s">
        <v>69</v>
      </c>
      <c r="I14" s="19" t="s">
        <v>70</v>
      </c>
      <c r="J14" s="19" t="s">
        <v>71</v>
      </c>
      <c r="K14" s="19" t="s">
        <v>72</v>
      </c>
      <c r="L14" s="19" t="s">
        <v>73</v>
      </c>
      <c r="M14" s="19" t="s">
        <v>74</v>
      </c>
      <c r="N14" s="19" t="s">
        <v>31</v>
      </c>
      <c r="P14" s="5"/>
      <c r="Q14" s="5"/>
    </row>
    <row r="15" spans="1:28" ht="30" x14ac:dyDescent="0.25">
      <c r="A15" s="25" t="s">
        <v>8</v>
      </c>
      <c r="B15" s="29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 t="s">
        <v>31</v>
      </c>
      <c r="P15" s="5"/>
      <c r="Q15" s="5"/>
    </row>
    <row r="16" spans="1:28" ht="30" x14ac:dyDescent="0.25">
      <c r="A16" s="25" t="s">
        <v>9</v>
      </c>
      <c r="B16" s="20" t="s">
        <v>75</v>
      </c>
      <c r="C16" s="19" t="s">
        <v>76</v>
      </c>
      <c r="D16" s="19" t="s">
        <v>77</v>
      </c>
      <c r="E16" s="19" t="s">
        <v>78</v>
      </c>
      <c r="F16" s="19" t="s">
        <v>79</v>
      </c>
      <c r="G16" s="19" t="s">
        <v>80</v>
      </c>
      <c r="H16" s="19" t="s">
        <v>81</v>
      </c>
      <c r="I16" s="19" t="s">
        <v>82</v>
      </c>
      <c r="J16" s="19" t="s">
        <v>83</v>
      </c>
      <c r="K16" s="19" t="s">
        <v>84</v>
      </c>
      <c r="L16" s="19" t="s">
        <v>85</v>
      </c>
      <c r="M16" s="19" t="s">
        <v>86</v>
      </c>
      <c r="N16" s="19" t="s">
        <v>32</v>
      </c>
      <c r="P16" s="5"/>
      <c r="Q16" s="5"/>
    </row>
    <row r="17" spans="1:28" ht="30" x14ac:dyDescent="0.25">
      <c r="A17" s="25" t="s">
        <v>10</v>
      </c>
      <c r="B17" s="2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 t="s">
        <v>32</v>
      </c>
      <c r="P17" s="5"/>
      <c r="Q17" s="5"/>
    </row>
    <row r="18" spans="1:28" ht="30" x14ac:dyDescent="0.25">
      <c r="A18" s="25" t="s">
        <v>11</v>
      </c>
      <c r="B18" s="20" t="s">
        <v>87</v>
      </c>
      <c r="C18" s="19" t="s">
        <v>88</v>
      </c>
      <c r="D18" s="19" t="s">
        <v>89</v>
      </c>
      <c r="E18" s="19" t="s">
        <v>90</v>
      </c>
      <c r="F18" s="19" t="s">
        <v>91</v>
      </c>
      <c r="G18" s="19" t="s">
        <v>92</v>
      </c>
      <c r="H18" s="19" t="s">
        <v>93</v>
      </c>
      <c r="I18" s="19" t="s">
        <v>94</v>
      </c>
      <c r="J18" s="19" t="s">
        <v>95</v>
      </c>
      <c r="K18" s="19" t="s">
        <v>96</v>
      </c>
      <c r="L18" s="19" t="s">
        <v>97</v>
      </c>
      <c r="M18" s="19" t="s">
        <v>98</v>
      </c>
      <c r="N18" s="19" t="s">
        <v>33</v>
      </c>
      <c r="P18" s="5"/>
      <c r="Q18" s="5"/>
    </row>
    <row r="19" spans="1:28" ht="30" x14ac:dyDescent="0.25">
      <c r="A19" s="25" t="s">
        <v>12</v>
      </c>
      <c r="B19" s="2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 t="s">
        <v>33</v>
      </c>
    </row>
    <row r="20" spans="1:28" ht="30" x14ac:dyDescent="0.25">
      <c r="A20" s="25" t="s">
        <v>13</v>
      </c>
      <c r="B20" s="20" t="s">
        <v>99</v>
      </c>
      <c r="C20" s="19" t="s">
        <v>100</v>
      </c>
      <c r="D20" s="19" t="s">
        <v>101</v>
      </c>
      <c r="E20" s="19" t="s">
        <v>102</v>
      </c>
      <c r="F20" s="19" t="s">
        <v>103</v>
      </c>
      <c r="G20" s="19" t="s">
        <v>104</v>
      </c>
      <c r="H20" s="19" t="s">
        <v>105</v>
      </c>
      <c r="I20" s="19" t="s">
        <v>106</v>
      </c>
      <c r="J20" s="19" t="s">
        <v>107</v>
      </c>
      <c r="K20" s="19" t="s">
        <v>108</v>
      </c>
      <c r="L20" s="19" t="s">
        <v>109</v>
      </c>
      <c r="M20" s="19" t="s">
        <v>110</v>
      </c>
      <c r="N20" s="19" t="s">
        <v>34</v>
      </c>
    </row>
    <row r="21" spans="1:28" ht="30" x14ac:dyDescent="0.25">
      <c r="A21" s="25" t="s">
        <v>14</v>
      </c>
      <c r="B21" s="29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 t="s">
        <v>34</v>
      </c>
    </row>
    <row r="22" spans="1:28" ht="30" x14ac:dyDescent="0.25">
      <c r="A22" s="25" t="s">
        <v>15</v>
      </c>
      <c r="B22" s="20" t="s">
        <v>111</v>
      </c>
      <c r="C22" s="19" t="s">
        <v>112</v>
      </c>
      <c r="D22" s="19" t="s">
        <v>113</v>
      </c>
      <c r="E22" s="19" t="s">
        <v>114</v>
      </c>
      <c r="F22" s="19" t="s">
        <v>115</v>
      </c>
      <c r="G22" s="19" t="s">
        <v>116</v>
      </c>
      <c r="H22" s="19" t="s">
        <v>117</v>
      </c>
      <c r="I22" s="19" t="s">
        <v>118</v>
      </c>
      <c r="J22" s="19" t="s">
        <v>119</v>
      </c>
      <c r="K22" s="19" t="s">
        <v>120</v>
      </c>
      <c r="L22" s="19" t="s">
        <v>121</v>
      </c>
      <c r="M22" s="19" t="s">
        <v>122</v>
      </c>
      <c r="N22" s="19" t="s">
        <v>35</v>
      </c>
    </row>
    <row r="23" spans="1:28" ht="30" x14ac:dyDescent="0.25">
      <c r="A23" s="25" t="s">
        <v>16</v>
      </c>
      <c r="B23" s="2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 t="s">
        <v>35</v>
      </c>
    </row>
    <row r="24" spans="1:28" ht="30" x14ac:dyDescent="0.25">
      <c r="A24" s="24" t="s">
        <v>17</v>
      </c>
      <c r="B24" s="20" t="s">
        <v>123</v>
      </c>
      <c r="C24" s="19" t="s">
        <v>124</v>
      </c>
      <c r="D24" s="19" t="s">
        <v>125</v>
      </c>
      <c r="E24" s="19" t="s">
        <v>126</v>
      </c>
      <c r="F24" s="19" t="s">
        <v>127</v>
      </c>
      <c r="G24" s="19" t="s">
        <v>128</v>
      </c>
      <c r="H24" s="19" t="s">
        <v>129</v>
      </c>
      <c r="I24" s="19" t="s">
        <v>130</v>
      </c>
      <c r="J24" s="19" t="s">
        <v>131</v>
      </c>
      <c r="K24" s="19" t="s">
        <v>132</v>
      </c>
      <c r="L24" s="19" t="s">
        <v>133</v>
      </c>
      <c r="M24" s="19" t="s">
        <v>134</v>
      </c>
      <c r="N24" s="19" t="s">
        <v>36</v>
      </c>
    </row>
    <row r="25" spans="1:28" ht="35.25" customHeight="1" x14ac:dyDescent="0.25">
      <c r="A25" s="24" t="s">
        <v>18</v>
      </c>
      <c r="B25" s="29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 t="s">
        <v>36</v>
      </c>
    </row>
    <row r="27" spans="1:28" x14ac:dyDescent="0.25">
      <c r="A27" t="s">
        <v>19</v>
      </c>
      <c r="D27" s="7" t="s">
        <v>24</v>
      </c>
    </row>
    <row r="28" spans="1:28" x14ac:dyDescent="0.25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</row>
    <row r="29" spans="1:28" x14ac:dyDescent="0.25">
      <c r="A29" s="4" t="s">
        <v>3</v>
      </c>
      <c r="B29" s="9">
        <v>26221</v>
      </c>
      <c r="C29" s="9">
        <v>24835</v>
      </c>
      <c r="D29" s="9">
        <v>26984</v>
      </c>
      <c r="E29" s="9">
        <v>57028</v>
      </c>
      <c r="F29" s="9">
        <v>63657</v>
      </c>
      <c r="G29" s="9">
        <v>69601</v>
      </c>
      <c r="H29" s="9">
        <v>29251</v>
      </c>
      <c r="I29" s="9">
        <v>24873</v>
      </c>
      <c r="J29" s="9">
        <v>27699</v>
      </c>
      <c r="K29" s="9">
        <v>75549</v>
      </c>
      <c r="L29" s="9">
        <v>68559</v>
      </c>
      <c r="M29" s="10">
        <v>29239</v>
      </c>
      <c r="N29" s="9">
        <v>23582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4" t="s">
        <v>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9">
        <v>24544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5">
      <c r="A31" s="4" t="s">
        <v>5</v>
      </c>
      <c r="B31" s="9">
        <v>27337</v>
      </c>
      <c r="C31" s="9">
        <v>25780</v>
      </c>
      <c r="D31" s="9">
        <v>28555</v>
      </c>
      <c r="E31" s="9">
        <v>59410</v>
      </c>
      <c r="F31" s="9">
        <v>68186</v>
      </c>
      <c r="G31" s="9">
        <v>66599</v>
      </c>
      <c r="H31" s="9">
        <v>28669</v>
      </c>
      <c r="I31" s="9">
        <v>26952</v>
      </c>
      <c r="J31" s="9">
        <v>26650</v>
      </c>
      <c r="K31" s="9">
        <v>65241</v>
      </c>
      <c r="L31" s="9">
        <v>70660</v>
      </c>
      <c r="M31" s="10">
        <v>29065</v>
      </c>
      <c r="N31" s="9">
        <v>47025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5">
      <c r="A32" s="4" t="s">
        <v>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9">
        <v>51358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9" x14ac:dyDescent="0.25">
      <c r="A33" s="4" t="s">
        <v>7</v>
      </c>
      <c r="B33" s="9">
        <v>27886</v>
      </c>
      <c r="C33" s="9">
        <v>27006</v>
      </c>
      <c r="D33" s="9">
        <v>28627</v>
      </c>
      <c r="E33" s="9">
        <v>34495</v>
      </c>
      <c r="F33" s="9">
        <v>79152</v>
      </c>
      <c r="G33" s="9">
        <v>52852</v>
      </c>
      <c r="H33" s="9">
        <v>30705</v>
      </c>
      <c r="I33" s="9">
        <v>27224</v>
      </c>
      <c r="J33" s="9">
        <v>26436</v>
      </c>
      <c r="K33" s="9">
        <v>58391</v>
      </c>
      <c r="L33" s="9">
        <v>57843</v>
      </c>
      <c r="M33" s="10">
        <v>29458</v>
      </c>
      <c r="N33" s="9">
        <v>71918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9" x14ac:dyDescent="0.25">
      <c r="A34" s="4" t="s">
        <v>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9">
        <v>74129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9" x14ac:dyDescent="0.25">
      <c r="A35" s="4" t="s">
        <v>9</v>
      </c>
      <c r="B35" s="9">
        <v>27923</v>
      </c>
      <c r="C35" s="9">
        <v>26974</v>
      </c>
      <c r="D35" s="9">
        <v>28827</v>
      </c>
      <c r="E35" s="9">
        <v>76881</v>
      </c>
      <c r="F35" s="9">
        <v>75291</v>
      </c>
      <c r="G35" s="9">
        <v>59510</v>
      </c>
      <c r="H35" s="9">
        <v>29084</v>
      </c>
      <c r="I35" s="9">
        <v>27449</v>
      </c>
      <c r="J35" s="9">
        <v>26108</v>
      </c>
      <c r="K35" s="9">
        <v>56354</v>
      </c>
      <c r="L35" s="9">
        <v>51366</v>
      </c>
      <c r="M35" s="10">
        <v>34523</v>
      </c>
      <c r="N35" s="9">
        <v>76929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9" x14ac:dyDescent="0.25">
      <c r="A36" s="4" t="s">
        <v>10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9">
        <v>83019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9" x14ac:dyDescent="0.25">
      <c r="A37" s="4" t="s">
        <v>11</v>
      </c>
      <c r="B37" s="9">
        <v>28361</v>
      </c>
      <c r="C37" s="9">
        <v>26966</v>
      </c>
      <c r="D37" s="9">
        <v>28332</v>
      </c>
      <c r="E37" s="9">
        <v>88048</v>
      </c>
      <c r="F37" s="9">
        <v>68981</v>
      </c>
      <c r="G37" s="9">
        <v>92523</v>
      </c>
      <c r="H37" s="9">
        <v>29973</v>
      </c>
      <c r="I37" s="9">
        <v>27090</v>
      </c>
      <c r="J37" s="9">
        <v>29966</v>
      </c>
      <c r="K37" s="9">
        <v>112991</v>
      </c>
      <c r="L37" s="9">
        <v>89424</v>
      </c>
      <c r="M37" s="10">
        <v>32245</v>
      </c>
      <c r="N37" s="9">
        <v>126404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9" x14ac:dyDescent="0.25">
      <c r="A38" s="4" t="s">
        <v>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9">
        <v>159897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9" x14ac:dyDescent="0.25">
      <c r="A39" s="4" t="s">
        <v>13</v>
      </c>
      <c r="B39" s="9">
        <v>29119</v>
      </c>
      <c r="C39" s="9">
        <v>27800</v>
      </c>
      <c r="D39" s="9">
        <v>30114</v>
      </c>
      <c r="E39" s="9">
        <v>89722</v>
      </c>
      <c r="F39" s="9">
        <v>66192</v>
      </c>
      <c r="G39" s="9">
        <v>90721</v>
      </c>
      <c r="H39" s="9">
        <v>31692</v>
      </c>
      <c r="I39" s="9">
        <v>27173</v>
      </c>
      <c r="J39" s="9">
        <v>28824</v>
      </c>
      <c r="K39" s="9">
        <v>104664</v>
      </c>
      <c r="L39" s="9">
        <v>95581</v>
      </c>
      <c r="M39" s="10">
        <v>32401</v>
      </c>
      <c r="N39" s="9">
        <v>203146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9" x14ac:dyDescent="0.25">
      <c r="A40" s="4" t="s">
        <v>14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9">
        <v>181783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9" x14ac:dyDescent="0.25">
      <c r="A41" s="4" t="s">
        <v>15</v>
      </c>
      <c r="B41" s="9">
        <v>27559</v>
      </c>
      <c r="C41" s="9">
        <v>26912</v>
      </c>
      <c r="D41" s="9">
        <v>29604</v>
      </c>
      <c r="E41" s="9">
        <v>79016</v>
      </c>
      <c r="F41" s="9">
        <v>66039</v>
      </c>
      <c r="G41" s="9">
        <v>102238</v>
      </c>
      <c r="H41" s="9">
        <v>31023</v>
      </c>
      <c r="I41" s="9">
        <v>27370</v>
      </c>
      <c r="J41" s="9">
        <v>31170</v>
      </c>
      <c r="K41" s="9">
        <v>96165</v>
      </c>
      <c r="L41" s="9">
        <v>68952</v>
      </c>
      <c r="M41" s="10">
        <v>30741</v>
      </c>
      <c r="N41" s="9">
        <v>278376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9" x14ac:dyDescent="0.25">
      <c r="A42" s="4" t="s">
        <v>16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9">
        <v>249307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9" x14ac:dyDescent="0.25">
      <c r="A43" s="4" t="s">
        <v>17</v>
      </c>
      <c r="B43" s="9">
        <v>29232</v>
      </c>
      <c r="C43" s="9">
        <v>28182</v>
      </c>
      <c r="D43" s="9">
        <v>29458</v>
      </c>
      <c r="E43" s="9">
        <v>179377</v>
      </c>
      <c r="F43" s="9">
        <v>90539</v>
      </c>
      <c r="G43" s="9">
        <v>103139</v>
      </c>
      <c r="H43" s="9">
        <v>31893</v>
      </c>
      <c r="I43" s="9">
        <v>26941</v>
      </c>
      <c r="J43" s="9">
        <v>30757</v>
      </c>
      <c r="K43" s="9">
        <v>93435</v>
      </c>
      <c r="L43" s="9">
        <v>61576</v>
      </c>
      <c r="M43" s="10">
        <v>36066</v>
      </c>
      <c r="N43" s="9">
        <v>348524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9" x14ac:dyDescent="0.25">
      <c r="A44" s="6" t="s">
        <v>18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9">
        <v>276181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9" x14ac:dyDescent="0.25">
      <c r="A45" s="1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9" ht="30" x14ac:dyDescent="0.25">
      <c r="A46" s="8" t="s">
        <v>25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1" t="s">
        <v>26</v>
      </c>
      <c r="AB46" s="22" t="s">
        <v>27</v>
      </c>
      <c r="AC46" s="9"/>
    </row>
    <row r="47" spans="1:29" x14ac:dyDescent="0.25">
      <c r="A47" s="2"/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3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17"/>
      <c r="AA47" s="11">
        <v>-481</v>
      </c>
      <c r="AB47" s="20">
        <v>0</v>
      </c>
      <c r="AC47" s="9"/>
    </row>
    <row r="48" spans="1:29" ht="15" customHeight="1" x14ac:dyDescent="0.25">
      <c r="A48" s="4" t="s">
        <v>3</v>
      </c>
      <c r="B48" s="11">
        <f>B29-AVERAGE($N$29:$N$30)</f>
        <v>2158</v>
      </c>
      <c r="C48" s="11">
        <f t="shared" ref="C48:N48" si="0">C29-AVERAGE($N$29:$N$30)</f>
        <v>772</v>
      </c>
      <c r="D48" s="11">
        <f t="shared" si="0"/>
        <v>2921</v>
      </c>
      <c r="E48" s="11">
        <f t="shared" si="0"/>
        <v>32965</v>
      </c>
      <c r="F48" s="11">
        <f t="shared" si="0"/>
        <v>39594</v>
      </c>
      <c r="G48" s="11">
        <f t="shared" si="0"/>
        <v>45538</v>
      </c>
      <c r="H48" s="11">
        <f t="shared" si="0"/>
        <v>5188</v>
      </c>
      <c r="I48" s="11">
        <f t="shared" si="0"/>
        <v>810</v>
      </c>
      <c r="J48" s="11">
        <f t="shared" si="0"/>
        <v>3636</v>
      </c>
      <c r="K48" s="11">
        <f t="shared" si="0"/>
        <v>51486</v>
      </c>
      <c r="L48" s="11">
        <f t="shared" si="0"/>
        <v>44496</v>
      </c>
      <c r="M48" s="12">
        <f t="shared" si="0"/>
        <v>5176</v>
      </c>
      <c r="N48" s="11">
        <f t="shared" si="0"/>
        <v>-481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>
        <v>481</v>
      </c>
      <c r="AB48" s="19">
        <v>0</v>
      </c>
      <c r="AC48" s="9"/>
    </row>
    <row r="49" spans="1:35" ht="15" customHeight="1" x14ac:dyDescent="0.25">
      <c r="A49" s="4" t="s">
        <v>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1">
        <f t="shared" ref="N49:N63" si="1">N30-AVERAGE($N$29:$N$30)</f>
        <v>481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>
        <v>22962</v>
      </c>
      <c r="AB49" s="19">
        <v>25</v>
      </c>
      <c r="AC49" s="9"/>
    </row>
    <row r="50" spans="1:35" ht="15" customHeight="1" x14ac:dyDescent="0.25">
      <c r="A50" s="4" t="s">
        <v>5</v>
      </c>
      <c r="B50" s="11">
        <f t="shared" ref="B50:M50" si="2">B31-AVERAGE($N$29:$N$30)</f>
        <v>3274</v>
      </c>
      <c r="C50" s="11">
        <f t="shared" si="2"/>
        <v>1717</v>
      </c>
      <c r="D50" s="11">
        <f t="shared" si="2"/>
        <v>4492</v>
      </c>
      <c r="E50" s="11">
        <f t="shared" si="2"/>
        <v>35347</v>
      </c>
      <c r="F50" s="11">
        <f t="shared" si="2"/>
        <v>44123</v>
      </c>
      <c r="G50" s="11">
        <f t="shared" si="2"/>
        <v>42536</v>
      </c>
      <c r="H50" s="11">
        <f t="shared" si="2"/>
        <v>4606</v>
      </c>
      <c r="I50" s="11">
        <f t="shared" si="2"/>
        <v>2889</v>
      </c>
      <c r="J50" s="11">
        <f t="shared" si="2"/>
        <v>2587</v>
      </c>
      <c r="K50" s="11">
        <f t="shared" si="2"/>
        <v>41178</v>
      </c>
      <c r="L50" s="11">
        <f t="shared" si="2"/>
        <v>46597</v>
      </c>
      <c r="M50" s="12">
        <f t="shared" si="2"/>
        <v>5002</v>
      </c>
      <c r="N50" s="11">
        <f t="shared" si="1"/>
        <v>22962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>
        <v>27295</v>
      </c>
      <c r="AB50" s="19">
        <v>25</v>
      </c>
      <c r="AC50" s="9"/>
    </row>
    <row r="51" spans="1:35" ht="15" customHeight="1" x14ac:dyDescent="0.25">
      <c r="A51" s="4" t="s">
        <v>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1">
        <f t="shared" si="1"/>
        <v>27295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>
        <v>47855</v>
      </c>
      <c r="AB51" s="19">
        <v>50</v>
      </c>
      <c r="AC51" s="9"/>
    </row>
    <row r="52" spans="1:35" ht="15" customHeight="1" x14ac:dyDescent="0.25">
      <c r="A52" s="4" t="s">
        <v>7</v>
      </c>
      <c r="B52" s="11">
        <f t="shared" ref="B52:M52" si="3">B33-AVERAGE($N$29:$N$30)</f>
        <v>3823</v>
      </c>
      <c r="C52" s="11">
        <f t="shared" si="3"/>
        <v>2943</v>
      </c>
      <c r="D52" s="11">
        <f t="shared" si="3"/>
        <v>4564</v>
      </c>
      <c r="E52" s="11">
        <f t="shared" si="3"/>
        <v>10432</v>
      </c>
      <c r="F52" s="11">
        <f t="shared" si="3"/>
        <v>55089</v>
      </c>
      <c r="G52" s="11">
        <f t="shared" si="3"/>
        <v>28789</v>
      </c>
      <c r="H52" s="11">
        <f t="shared" si="3"/>
        <v>6642</v>
      </c>
      <c r="I52" s="11">
        <f t="shared" si="3"/>
        <v>3161</v>
      </c>
      <c r="J52" s="11">
        <f t="shared" si="3"/>
        <v>2373</v>
      </c>
      <c r="K52" s="11">
        <f t="shared" si="3"/>
        <v>34328</v>
      </c>
      <c r="L52" s="11">
        <f t="shared" si="3"/>
        <v>33780</v>
      </c>
      <c r="M52" s="12">
        <f t="shared" si="3"/>
        <v>5395</v>
      </c>
      <c r="N52" s="11">
        <f t="shared" si="1"/>
        <v>47855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50066</v>
      </c>
      <c r="AB52" s="19">
        <v>50</v>
      </c>
      <c r="AC52" s="9"/>
    </row>
    <row r="53" spans="1:35" ht="15" customHeight="1" x14ac:dyDescent="0.25">
      <c r="A53" s="4" t="s">
        <v>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1">
        <f t="shared" si="1"/>
        <v>50066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9">
        <v>135834</v>
      </c>
      <c r="AB53" s="19">
        <v>150</v>
      </c>
      <c r="AC53" s="9"/>
    </row>
    <row r="54" spans="1:35" ht="15" customHeight="1" x14ac:dyDescent="0.25">
      <c r="A54" s="4" t="s">
        <v>9</v>
      </c>
      <c r="B54" s="11">
        <f t="shared" ref="B54:M54" si="4">B35-AVERAGE($N$29:$N$30)</f>
        <v>3860</v>
      </c>
      <c r="C54" s="11">
        <f t="shared" si="4"/>
        <v>2911</v>
      </c>
      <c r="D54" s="11">
        <f t="shared" si="4"/>
        <v>4764</v>
      </c>
      <c r="E54" s="11">
        <f t="shared" si="4"/>
        <v>52818</v>
      </c>
      <c r="F54" s="11">
        <f t="shared" si="4"/>
        <v>51228</v>
      </c>
      <c r="G54" s="11">
        <f t="shared" si="4"/>
        <v>35447</v>
      </c>
      <c r="H54" s="11">
        <f t="shared" si="4"/>
        <v>5021</v>
      </c>
      <c r="I54" s="11">
        <f t="shared" si="4"/>
        <v>3386</v>
      </c>
      <c r="J54" s="11">
        <f t="shared" si="4"/>
        <v>2045</v>
      </c>
      <c r="K54" s="11">
        <f t="shared" si="4"/>
        <v>32291</v>
      </c>
      <c r="L54" s="11">
        <f t="shared" si="4"/>
        <v>27303</v>
      </c>
      <c r="M54" s="12">
        <f t="shared" si="4"/>
        <v>10460</v>
      </c>
      <c r="N54" s="11">
        <f t="shared" si="1"/>
        <v>52866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9">
        <v>157720</v>
      </c>
      <c r="AB54" s="19">
        <v>200</v>
      </c>
      <c r="AC54" s="9"/>
    </row>
    <row r="55" spans="1:35" ht="15" customHeight="1" x14ac:dyDescent="0.25">
      <c r="A55" s="4" t="s">
        <v>10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1">
        <f t="shared" si="1"/>
        <v>58956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9">
        <v>254313</v>
      </c>
      <c r="AB55" s="19">
        <v>300</v>
      </c>
      <c r="AC55" s="9"/>
    </row>
    <row r="56" spans="1:35" ht="15" customHeight="1" x14ac:dyDescent="0.25">
      <c r="A56" s="4" t="s">
        <v>11</v>
      </c>
      <c r="B56" s="11">
        <f t="shared" ref="B56:M56" si="5">B37-AVERAGE($N$29:$N$30)</f>
        <v>4298</v>
      </c>
      <c r="C56" s="11">
        <f t="shared" si="5"/>
        <v>2903</v>
      </c>
      <c r="D56" s="11">
        <f t="shared" si="5"/>
        <v>4269</v>
      </c>
      <c r="E56" s="11">
        <f t="shared" si="5"/>
        <v>63985</v>
      </c>
      <c r="F56" s="11">
        <f t="shared" si="5"/>
        <v>44918</v>
      </c>
      <c r="G56" s="11">
        <f t="shared" si="5"/>
        <v>68460</v>
      </c>
      <c r="H56" s="11">
        <f t="shared" si="5"/>
        <v>5910</v>
      </c>
      <c r="I56" s="11">
        <f t="shared" si="5"/>
        <v>3027</v>
      </c>
      <c r="J56" s="11">
        <f t="shared" si="5"/>
        <v>5903</v>
      </c>
      <c r="K56" s="11">
        <f t="shared" si="5"/>
        <v>88928</v>
      </c>
      <c r="L56" s="11">
        <f t="shared" si="5"/>
        <v>65361</v>
      </c>
      <c r="M56" s="12">
        <f t="shared" si="5"/>
        <v>8182</v>
      </c>
      <c r="N56" s="11">
        <f t="shared" si="1"/>
        <v>102341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9">
        <v>324461</v>
      </c>
      <c r="AB56" s="19">
        <v>400</v>
      </c>
      <c r="AC56" s="9"/>
    </row>
    <row r="57" spans="1:35" ht="15" customHeight="1" x14ac:dyDescent="0.25">
      <c r="A57" s="4" t="s">
        <v>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1">
        <f t="shared" si="1"/>
        <v>135834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B57" s="9"/>
      <c r="AC57" s="9"/>
    </row>
    <row r="58" spans="1:35" ht="15" customHeight="1" x14ac:dyDescent="0.25">
      <c r="A58" s="4" t="s">
        <v>13</v>
      </c>
      <c r="B58" s="11">
        <f t="shared" ref="B58:M58" si="6">B39-AVERAGE($N$29:$N$30)</f>
        <v>5056</v>
      </c>
      <c r="C58" s="11">
        <f t="shared" si="6"/>
        <v>3737</v>
      </c>
      <c r="D58" s="11">
        <f t="shared" si="6"/>
        <v>6051</v>
      </c>
      <c r="E58" s="11">
        <f t="shared" si="6"/>
        <v>65659</v>
      </c>
      <c r="F58" s="11">
        <f t="shared" si="6"/>
        <v>42129</v>
      </c>
      <c r="G58" s="11">
        <f t="shared" si="6"/>
        <v>66658</v>
      </c>
      <c r="H58" s="11">
        <f t="shared" si="6"/>
        <v>7629</v>
      </c>
      <c r="I58" s="11">
        <f t="shared" si="6"/>
        <v>3110</v>
      </c>
      <c r="J58" s="11">
        <f t="shared" si="6"/>
        <v>4761</v>
      </c>
      <c r="K58" s="11">
        <f t="shared" si="6"/>
        <v>80601</v>
      </c>
      <c r="L58" s="11">
        <f t="shared" si="6"/>
        <v>71518</v>
      </c>
      <c r="M58" s="12">
        <f t="shared" si="6"/>
        <v>8338</v>
      </c>
      <c r="N58" s="11">
        <f t="shared" si="1"/>
        <v>179083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B58" s="9"/>
      <c r="AC58" s="9"/>
    </row>
    <row r="59" spans="1:35" ht="15" customHeight="1" x14ac:dyDescent="0.25">
      <c r="A59" s="4" t="s">
        <v>14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1">
        <f t="shared" si="1"/>
        <v>157720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B59" s="9"/>
      <c r="AC59" s="9"/>
    </row>
    <row r="60" spans="1:35" ht="15" customHeight="1" x14ac:dyDescent="0.25">
      <c r="A60" s="4" t="s">
        <v>15</v>
      </c>
      <c r="B60" s="11">
        <f t="shared" ref="B60:M60" si="7">B41-AVERAGE($N$29:$N$30)</f>
        <v>3496</v>
      </c>
      <c r="C60" s="11">
        <f t="shared" si="7"/>
        <v>2849</v>
      </c>
      <c r="D60" s="11">
        <f t="shared" si="7"/>
        <v>5541</v>
      </c>
      <c r="E60" s="11">
        <f t="shared" si="7"/>
        <v>54953</v>
      </c>
      <c r="F60" s="11">
        <f t="shared" si="7"/>
        <v>41976</v>
      </c>
      <c r="G60" s="11">
        <f t="shared" si="7"/>
        <v>78175</v>
      </c>
      <c r="H60" s="11">
        <f t="shared" si="7"/>
        <v>6960</v>
      </c>
      <c r="I60" s="11">
        <f t="shared" si="7"/>
        <v>3307</v>
      </c>
      <c r="J60" s="11">
        <f t="shared" si="7"/>
        <v>7107</v>
      </c>
      <c r="K60" s="11">
        <f t="shared" si="7"/>
        <v>72102</v>
      </c>
      <c r="L60" s="11">
        <f t="shared" si="7"/>
        <v>44889</v>
      </c>
      <c r="M60" s="12">
        <f t="shared" si="7"/>
        <v>6678</v>
      </c>
      <c r="N60" s="11">
        <f t="shared" si="1"/>
        <v>254313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B60" s="9"/>
      <c r="AC60" s="9"/>
    </row>
    <row r="61" spans="1:35" ht="15" customHeight="1" x14ac:dyDescent="0.25">
      <c r="A61" s="4" t="s">
        <v>16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1">
        <f t="shared" si="1"/>
        <v>225244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B61" s="9"/>
      <c r="AC61" s="9"/>
      <c r="AI61" t="s">
        <v>24</v>
      </c>
    </row>
    <row r="62" spans="1:35" ht="15" customHeight="1" x14ac:dyDescent="0.25">
      <c r="A62" s="4" t="s">
        <v>17</v>
      </c>
      <c r="B62" s="11">
        <f t="shared" ref="B62:M62" si="8">B43-AVERAGE($N$29:$N$30)</f>
        <v>5169</v>
      </c>
      <c r="C62" s="11">
        <f t="shared" si="8"/>
        <v>4119</v>
      </c>
      <c r="D62" s="11">
        <f t="shared" si="8"/>
        <v>5395</v>
      </c>
      <c r="E62" s="11">
        <f t="shared" si="8"/>
        <v>155314</v>
      </c>
      <c r="F62" s="11">
        <f t="shared" si="8"/>
        <v>66476</v>
      </c>
      <c r="G62" s="11">
        <f t="shared" si="8"/>
        <v>79076</v>
      </c>
      <c r="H62" s="11">
        <f t="shared" si="8"/>
        <v>7830</v>
      </c>
      <c r="I62" s="11">
        <f t="shared" si="8"/>
        <v>2878</v>
      </c>
      <c r="J62" s="11">
        <f t="shared" si="8"/>
        <v>6694</v>
      </c>
      <c r="K62" s="11">
        <f t="shared" si="8"/>
        <v>69372</v>
      </c>
      <c r="L62" s="11">
        <f t="shared" si="8"/>
        <v>37513</v>
      </c>
      <c r="M62" s="12">
        <f t="shared" si="8"/>
        <v>12003</v>
      </c>
      <c r="N62" s="11">
        <f t="shared" si="1"/>
        <v>324461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B62" s="9"/>
      <c r="AC62" s="9"/>
    </row>
    <row r="63" spans="1:35" ht="15" customHeight="1" x14ac:dyDescent="0.25">
      <c r="A63" s="6" t="s">
        <v>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1">
        <f t="shared" si="1"/>
        <v>252118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9"/>
      <c r="AB63" s="9"/>
    </row>
    <row r="64" spans="1:3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B64" s="9"/>
    </row>
    <row r="65" spans="1:28" x14ac:dyDescent="0.25">
      <c r="A65" t="s">
        <v>20</v>
      </c>
      <c r="B65" s="9"/>
      <c r="C65" s="32" t="s">
        <v>38</v>
      </c>
      <c r="D65" s="9"/>
      <c r="E65" s="9"/>
      <c r="F65" s="9"/>
      <c r="G65" s="9"/>
      <c r="H65" s="9"/>
      <c r="I65" s="9"/>
      <c r="J65" s="9"/>
      <c r="K65" s="9"/>
      <c r="L65" s="9"/>
      <c r="M65" s="14"/>
      <c r="N65" s="31"/>
      <c r="O65" s="2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B65" s="9"/>
    </row>
    <row r="66" spans="1:28" x14ac:dyDescent="0.25">
      <c r="A66" s="2"/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3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9"/>
      <c r="AB66" s="9"/>
    </row>
    <row r="67" spans="1:28" x14ac:dyDescent="0.25">
      <c r="A67" s="4" t="s">
        <v>3</v>
      </c>
      <c r="B67" s="15">
        <f>(0.0012*B48-5.5132)*100/3</f>
        <v>-97.453333333333333</v>
      </c>
      <c r="C67" s="11">
        <f t="shared" ref="C67:M67" si="9">(0.0012*C48-5.5132)*100/3</f>
        <v>-152.89333333333335</v>
      </c>
      <c r="D67" s="11">
        <f t="shared" si="9"/>
        <v>-66.933333333333351</v>
      </c>
      <c r="E67" s="11">
        <f t="shared" si="9"/>
        <v>1134.8266666666666</v>
      </c>
      <c r="F67" s="11">
        <f t="shared" si="9"/>
        <v>1399.9866666666667</v>
      </c>
      <c r="G67" s="11">
        <f t="shared" si="9"/>
        <v>1637.7466666666667</v>
      </c>
      <c r="H67" s="11">
        <f t="shared" si="9"/>
        <v>23.746666666666627</v>
      </c>
      <c r="I67" s="11">
        <f t="shared" si="9"/>
        <v>-151.37333333333336</v>
      </c>
      <c r="J67" s="11">
        <f t="shared" si="9"/>
        <v>-38.333333333333343</v>
      </c>
      <c r="K67" s="11">
        <f t="shared" si="9"/>
        <v>1875.6666666666667</v>
      </c>
      <c r="L67" s="11">
        <f t="shared" si="9"/>
        <v>1596.0666666666666</v>
      </c>
      <c r="M67" s="11">
        <f t="shared" si="9"/>
        <v>23.266666666666652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9"/>
      <c r="AB67" s="9"/>
    </row>
    <row r="68" spans="1:28" x14ac:dyDescent="0.25">
      <c r="A68" s="4" t="s">
        <v>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9"/>
      <c r="AB68" s="9"/>
    </row>
    <row r="69" spans="1:28" x14ac:dyDescent="0.25">
      <c r="A69" s="4" t="s">
        <v>5</v>
      </c>
      <c r="B69" s="11">
        <f t="shared" ref="B69:M69" si="10">(0.0012*B50-5.5132)*100/3</f>
        <v>-52.813333333333354</v>
      </c>
      <c r="C69" s="11">
        <f t="shared" si="10"/>
        <v>-115.09333333333335</v>
      </c>
      <c r="D69" s="11">
        <f t="shared" si="10"/>
        <v>-4.0933333333333559</v>
      </c>
      <c r="E69" s="11">
        <f t="shared" si="10"/>
        <v>1230.1066666666666</v>
      </c>
      <c r="F69" s="11">
        <f t="shared" si="10"/>
        <v>1581.1466666666665</v>
      </c>
      <c r="G69" s="11">
        <f t="shared" si="10"/>
        <v>1517.6666666666667</v>
      </c>
      <c r="H69" s="11">
        <f t="shared" si="10"/>
        <v>0.46666666666664486</v>
      </c>
      <c r="I69" s="11">
        <f t="shared" si="10"/>
        <v>-68.213333333333352</v>
      </c>
      <c r="J69" s="11">
        <f t="shared" si="10"/>
        <v>-80.293333333333365</v>
      </c>
      <c r="K69" s="11">
        <f t="shared" si="10"/>
        <v>1463.3466666666666</v>
      </c>
      <c r="L69" s="11">
        <f t="shared" si="10"/>
        <v>1680.1066666666666</v>
      </c>
      <c r="M69" s="11">
        <f t="shared" si="10"/>
        <v>16.306666666666647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9"/>
      <c r="AB69" s="9"/>
    </row>
    <row r="70" spans="1:28" x14ac:dyDescent="0.25">
      <c r="A70" s="4" t="s">
        <v>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9"/>
      <c r="AB70" s="9"/>
    </row>
    <row r="71" spans="1:28" x14ac:dyDescent="0.25">
      <c r="A71" s="4" t="s">
        <v>7</v>
      </c>
      <c r="B71" s="11">
        <f t="shared" ref="B71:M71" si="11">(0.0012*B52-5.5132)*100/3</f>
        <v>-30.853333333333371</v>
      </c>
      <c r="C71" s="11">
        <f t="shared" si="11"/>
        <v>-66.053333333333356</v>
      </c>
      <c r="D71" s="11">
        <f t="shared" si="11"/>
        <v>-1.2133333333333478</v>
      </c>
      <c r="E71" s="11">
        <f t="shared" si="11"/>
        <v>233.50666666666666</v>
      </c>
      <c r="F71" s="11">
        <f t="shared" si="11"/>
        <v>2019.7866666666666</v>
      </c>
      <c r="G71" s="11">
        <f t="shared" si="11"/>
        <v>967.78666666666652</v>
      </c>
      <c r="H71" s="11">
        <f t="shared" si="11"/>
        <v>81.906666666666652</v>
      </c>
      <c r="I71" s="11">
        <f t="shared" si="11"/>
        <v>-57.33333333333335</v>
      </c>
      <c r="J71" s="11">
        <f t="shared" si="11"/>
        <v>-88.853333333333353</v>
      </c>
      <c r="K71" s="11">
        <f t="shared" si="11"/>
        <v>1189.3466666666666</v>
      </c>
      <c r="L71" s="11">
        <f t="shared" si="11"/>
        <v>1167.4266666666665</v>
      </c>
      <c r="M71" s="11">
        <f t="shared" si="11"/>
        <v>32.026666666666635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9"/>
      <c r="AB71" s="9"/>
    </row>
    <row r="72" spans="1:28" x14ac:dyDescent="0.25">
      <c r="A72" s="4" t="s">
        <v>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9"/>
      <c r="AB72" s="9"/>
    </row>
    <row r="73" spans="1:28" x14ac:dyDescent="0.25">
      <c r="A73" s="4" t="s">
        <v>9</v>
      </c>
      <c r="B73" s="11">
        <f t="shared" ref="B73:M73" si="12">(0.0012*B54-5.5132)*100/3</f>
        <v>-29.373333333333353</v>
      </c>
      <c r="C73" s="11">
        <f t="shared" si="12"/>
        <v>-67.333333333333357</v>
      </c>
      <c r="D73" s="11">
        <f t="shared" si="12"/>
        <v>6.7866666666666298</v>
      </c>
      <c r="E73" s="11">
        <f t="shared" si="12"/>
        <v>1928.9466666666665</v>
      </c>
      <c r="F73" s="11">
        <f t="shared" si="12"/>
        <v>1865.3466666666666</v>
      </c>
      <c r="G73" s="11">
        <f t="shared" si="12"/>
        <v>1234.1066666666666</v>
      </c>
      <c r="H73" s="11">
        <f t="shared" si="12"/>
        <v>17.066666666666652</v>
      </c>
      <c r="I73" s="11">
        <f t="shared" si="12"/>
        <v>-48.333333333333371</v>
      </c>
      <c r="J73" s="11">
        <f t="shared" si="12"/>
        <v>-101.97333333333336</v>
      </c>
      <c r="K73" s="11">
        <f t="shared" si="12"/>
        <v>1107.8666666666666</v>
      </c>
      <c r="L73" s="11">
        <f t="shared" si="12"/>
        <v>908.34666666666647</v>
      </c>
      <c r="M73" s="11">
        <f t="shared" si="12"/>
        <v>234.62666666666664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9"/>
      <c r="AB73" s="9"/>
    </row>
    <row r="74" spans="1:28" x14ac:dyDescent="0.25">
      <c r="A74" s="4" t="s">
        <v>10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9"/>
      <c r="AB74" s="9"/>
    </row>
    <row r="75" spans="1:28" x14ac:dyDescent="0.25">
      <c r="A75" s="4" t="s">
        <v>11</v>
      </c>
      <c r="B75" s="11">
        <f t="shared" ref="B75:M75" si="13">(0.0012*B56-5.5132)*100/3</f>
        <v>-11.85333333333336</v>
      </c>
      <c r="C75" s="11">
        <f t="shared" si="13"/>
        <v>-67.65333333333335</v>
      </c>
      <c r="D75" s="11">
        <f t="shared" si="13"/>
        <v>-13.01333333333335</v>
      </c>
      <c r="E75" s="11">
        <f t="shared" si="13"/>
        <v>2375.6266666666666</v>
      </c>
      <c r="F75" s="11">
        <f t="shared" si="13"/>
        <v>1612.9466666666667</v>
      </c>
      <c r="G75" s="11">
        <f t="shared" si="13"/>
        <v>2554.6266666666666</v>
      </c>
      <c r="H75" s="11">
        <f t="shared" si="13"/>
        <v>52.626666666666644</v>
      </c>
      <c r="I75" s="11">
        <f t="shared" si="13"/>
        <v>-62.693333333333356</v>
      </c>
      <c r="J75" s="11">
        <f t="shared" si="13"/>
        <v>52.346666666666643</v>
      </c>
      <c r="K75" s="11">
        <f t="shared" si="13"/>
        <v>3373.3466666666664</v>
      </c>
      <c r="L75" s="11">
        <f t="shared" si="13"/>
        <v>2430.6666666666665</v>
      </c>
      <c r="M75" s="11">
        <f t="shared" si="13"/>
        <v>143.5066666666666</v>
      </c>
      <c r="N75" s="11"/>
      <c r="O75" s="11"/>
      <c r="P75" s="11"/>
      <c r="Q75" s="11" t="s">
        <v>24</v>
      </c>
      <c r="R75" s="11"/>
      <c r="S75" s="11"/>
      <c r="T75" s="11"/>
      <c r="U75" s="11"/>
      <c r="V75" s="11"/>
      <c r="W75" s="11"/>
      <c r="X75" s="11"/>
      <c r="Y75" s="11"/>
      <c r="Z75" s="9"/>
      <c r="AB75" s="9"/>
    </row>
    <row r="76" spans="1:28" x14ac:dyDescent="0.25">
      <c r="A76" s="4" t="s">
        <v>12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9"/>
      <c r="AB76" s="9"/>
    </row>
    <row r="77" spans="1:28" x14ac:dyDescent="0.25">
      <c r="A77" s="4" t="s">
        <v>13</v>
      </c>
      <c r="B77" s="11">
        <f t="shared" ref="B77:M77" si="14">(0.0012*B58-5.5132)*100/3</f>
        <v>18.466666666666644</v>
      </c>
      <c r="C77" s="11">
        <f t="shared" si="14"/>
        <v>-34.293333333333344</v>
      </c>
      <c r="D77" s="11">
        <f t="shared" si="14"/>
        <v>58.266666666666644</v>
      </c>
      <c r="E77" s="11">
        <f t="shared" si="14"/>
        <v>2442.5866666666666</v>
      </c>
      <c r="F77" s="11">
        <f t="shared" si="14"/>
        <v>1501.3866666666665</v>
      </c>
      <c r="G77" s="11">
        <f t="shared" si="14"/>
        <v>2482.5466666666666</v>
      </c>
      <c r="H77" s="11">
        <f t="shared" si="14"/>
        <v>121.38666666666666</v>
      </c>
      <c r="I77" s="11">
        <f t="shared" si="14"/>
        <v>-59.373333333333356</v>
      </c>
      <c r="J77" s="11">
        <f t="shared" si="14"/>
        <v>6.666666666666643</v>
      </c>
      <c r="K77" s="11">
        <f t="shared" si="14"/>
        <v>3040.2666666666664</v>
      </c>
      <c r="L77" s="11">
        <f t="shared" si="14"/>
        <v>2676.9466666666663</v>
      </c>
      <c r="M77" s="11">
        <f t="shared" si="14"/>
        <v>149.74666666666664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9"/>
      <c r="AB77" s="9"/>
    </row>
    <row r="78" spans="1:28" x14ac:dyDescent="0.25">
      <c r="A78" s="4" t="s">
        <v>14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9"/>
      <c r="AB78" s="9"/>
    </row>
    <row r="79" spans="1:28" x14ac:dyDescent="0.25">
      <c r="A79" s="4" t="s">
        <v>15</v>
      </c>
      <c r="B79" s="11">
        <f t="shared" ref="B79:M79" si="15">(0.0012*B60-5.5132)*100/3</f>
        <v>-43.933333333333344</v>
      </c>
      <c r="C79" s="11">
        <f t="shared" si="15"/>
        <v>-69.813333333333361</v>
      </c>
      <c r="D79" s="11">
        <f t="shared" si="15"/>
        <v>37.866666666666639</v>
      </c>
      <c r="E79" s="11">
        <f t="shared" si="15"/>
        <v>2014.3466666666664</v>
      </c>
      <c r="F79" s="11">
        <f t="shared" si="15"/>
        <v>1495.2666666666664</v>
      </c>
      <c r="G79" s="11">
        <f t="shared" si="15"/>
        <v>2943.226666666666</v>
      </c>
      <c r="H79" s="11">
        <f t="shared" si="15"/>
        <v>94.626666666666608</v>
      </c>
      <c r="I79" s="11">
        <f t="shared" si="15"/>
        <v>-51.493333333333361</v>
      </c>
      <c r="J79" s="11">
        <f t="shared" si="15"/>
        <v>100.50666666666665</v>
      </c>
      <c r="K79" s="11">
        <f t="shared" si="15"/>
        <v>2700.3066666666664</v>
      </c>
      <c r="L79" s="11">
        <f t="shared" si="15"/>
        <v>1611.7866666666666</v>
      </c>
      <c r="M79" s="11">
        <f t="shared" si="15"/>
        <v>83.346666666666607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9"/>
      <c r="AB79" s="9"/>
    </row>
    <row r="80" spans="1:28" x14ac:dyDescent="0.25">
      <c r="A80" s="4" t="s">
        <v>16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9"/>
      <c r="AB80" s="9"/>
    </row>
    <row r="81" spans="1:28" x14ac:dyDescent="0.25">
      <c r="A81" s="4" t="s">
        <v>17</v>
      </c>
      <c r="B81" s="11">
        <f t="shared" ref="B81:M81" si="16">(0.0012*B62-5.5132)*100/3</f>
        <v>22.98666666666665</v>
      </c>
      <c r="C81" s="11">
        <f t="shared" si="16"/>
        <v>-19.013333333333371</v>
      </c>
      <c r="D81" s="11">
        <f t="shared" si="16"/>
        <v>32.026666666666635</v>
      </c>
      <c r="E81" s="11">
        <f t="shared" si="16"/>
        <v>6028.786666666666</v>
      </c>
      <c r="F81" s="11">
        <f t="shared" si="16"/>
        <v>2475.2666666666664</v>
      </c>
      <c r="G81" s="11">
        <f t="shared" si="16"/>
        <v>2979.2666666666664</v>
      </c>
      <c r="H81" s="11">
        <f t="shared" si="16"/>
        <v>129.42666666666662</v>
      </c>
      <c r="I81" s="11">
        <f t="shared" si="16"/>
        <v>-68.65333333333335</v>
      </c>
      <c r="J81" s="11">
        <f t="shared" si="16"/>
        <v>83.98666666666665</v>
      </c>
      <c r="K81" s="11">
        <f t="shared" si="16"/>
        <v>2591.1066666666666</v>
      </c>
      <c r="L81" s="11">
        <f t="shared" si="16"/>
        <v>1316.7466666666667</v>
      </c>
      <c r="M81" s="11">
        <f t="shared" si="16"/>
        <v>296.34666666666664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B81" s="9"/>
    </row>
    <row r="82" spans="1:28" x14ac:dyDescent="0.25">
      <c r="A82" s="6" t="s">
        <v>18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B82" s="9"/>
    </row>
    <row r="83" spans="1:28" x14ac:dyDescent="0.25">
      <c r="B83" s="9"/>
      <c r="C83" s="9"/>
      <c r="D83" s="9"/>
      <c r="E83" s="9"/>
      <c r="F83" s="30" t="s">
        <v>24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B83" s="9"/>
    </row>
    <row r="84" spans="1:28" x14ac:dyDescent="0.25">
      <c r="A84" t="s">
        <v>21</v>
      </c>
      <c r="B84" s="9"/>
      <c r="C84" s="9" t="s">
        <v>22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B84" s="9"/>
    </row>
    <row r="85" spans="1:28" x14ac:dyDescent="0.25">
      <c r="A85" s="2"/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  <c r="N85" s="3">
        <v>13</v>
      </c>
      <c r="O85" s="3">
        <v>14</v>
      </c>
      <c r="P85" s="3">
        <v>15</v>
      </c>
      <c r="Q85" s="3">
        <v>16</v>
      </c>
      <c r="R85" s="3">
        <v>17</v>
      </c>
      <c r="S85" s="3">
        <v>18</v>
      </c>
      <c r="T85" s="3">
        <v>19</v>
      </c>
      <c r="U85" s="3">
        <v>20</v>
      </c>
      <c r="V85" s="3">
        <v>21</v>
      </c>
      <c r="W85" s="3">
        <v>22</v>
      </c>
      <c r="X85" s="3">
        <v>23</v>
      </c>
      <c r="Y85" s="3">
        <v>24</v>
      </c>
      <c r="Z85" s="9"/>
      <c r="AB85" s="9"/>
    </row>
    <row r="86" spans="1:28" x14ac:dyDescent="0.25">
      <c r="A86" s="4" t="s">
        <v>3</v>
      </c>
      <c r="B86" s="11">
        <f>MAX(0,B67)</f>
        <v>0</v>
      </c>
      <c r="C86" s="11">
        <f t="shared" ref="C86:M100" si="17">MAX(0,C67)</f>
        <v>0</v>
      </c>
      <c r="D86" s="11">
        <f t="shared" si="17"/>
        <v>0</v>
      </c>
      <c r="E86" s="11">
        <f t="shared" si="17"/>
        <v>1134.8266666666666</v>
      </c>
      <c r="F86" s="11">
        <f t="shared" si="17"/>
        <v>1399.9866666666667</v>
      </c>
      <c r="G86" s="11">
        <f t="shared" si="17"/>
        <v>1637.7466666666667</v>
      </c>
      <c r="H86" s="11">
        <f t="shared" si="17"/>
        <v>23.746666666666627</v>
      </c>
      <c r="I86" s="11">
        <f t="shared" si="17"/>
        <v>0</v>
      </c>
      <c r="J86" s="11">
        <f t="shared" si="17"/>
        <v>0</v>
      </c>
      <c r="K86" s="11">
        <f t="shared" si="17"/>
        <v>1875.6666666666667</v>
      </c>
      <c r="L86" s="11">
        <f t="shared" si="17"/>
        <v>1596.0666666666666</v>
      </c>
      <c r="M86" s="11">
        <f t="shared" si="17"/>
        <v>23.266666666666652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9"/>
    </row>
    <row r="87" spans="1:28" x14ac:dyDescent="0.25">
      <c r="A87" s="4" t="s">
        <v>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9"/>
    </row>
    <row r="88" spans="1:28" x14ac:dyDescent="0.25">
      <c r="A88" s="4" t="s">
        <v>5</v>
      </c>
      <c r="B88" s="11">
        <f t="shared" ref="B88:L98" si="18">MAX(0,B69)</f>
        <v>0</v>
      </c>
      <c r="C88" s="11">
        <f t="shared" si="18"/>
        <v>0</v>
      </c>
      <c r="D88" s="11">
        <f t="shared" si="18"/>
        <v>0</v>
      </c>
      <c r="E88" s="11">
        <f t="shared" si="18"/>
        <v>1230.1066666666666</v>
      </c>
      <c r="F88" s="11">
        <f t="shared" si="18"/>
        <v>1581.1466666666665</v>
      </c>
      <c r="G88" s="11">
        <f t="shared" si="18"/>
        <v>1517.6666666666667</v>
      </c>
      <c r="H88" s="11">
        <f t="shared" si="18"/>
        <v>0.46666666666664486</v>
      </c>
      <c r="I88" s="11">
        <f t="shared" si="18"/>
        <v>0</v>
      </c>
      <c r="J88" s="11">
        <f t="shared" si="18"/>
        <v>0</v>
      </c>
      <c r="K88" s="11">
        <f t="shared" si="18"/>
        <v>1463.3466666666666</v>
      </c>
      <c r="L88" s="11">
        <f t="shared" si="18"/>
        <v>1680.1066666666666</v>
      </c>
      <c r="M88" s="11">
        <f t="shared" si="17"/>
        <v>16.306666666666647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9"/>
      <c r="AB88" t="s">
        <v>24</v>
      </c>
    </row>
    <row r="89" spans="1:28" x14ac:dyDescent="0.25">
      <c r="A89" s="4" t="s">
        <v>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9"/>
    </row>
    <row r="90" spans="1:28" x14ac:dyDescent="0.25">
      <c r="A90" s="4" t="s">
        <v>7</v>
      </c>
      <c r="B90" s="11">
        <f t="shared" si="18"/>
        <v>0</v>
      </c>
      <c r="C90" s="11">
        <f t="shared" ref="C90:L90" si="19">MAX(0,C71)</f>
        <v>0</v>
      </c>
      <c r="D90" s="11">
        <f t="shared" si="19"/>
        <v>0</v>
      </c>
      <c r="E90" s="11">
        <f t="shared" si="19"/>
        <v>233.50666666666666</v>
      </c>
      <c r="F90" s="11">
        <f t="shared" si="19"/>
        <v>2019.7866666666666</v>
      </c>
      <c r="G90" s="11">
        <f t="shared" si="19"/>
        <v>967.78666666666652</v>
      </c>
      <c r="H90" s="11">
        <f t="shared" si="19"/>
        <v>81.906666666666652</v>
      </c>
      <c r="I90" s="11">
        <f t="shared" si="19"/>
        <v>0</v>
      </c>
      <c r="J90" s="11">
        <f t="shared" si="19"/>
        <v>0</v>
      </c>
      <c r="K90" s="11">
        <f t="shared" si="19"/>
        <v>1189.3466666666666</v>
      </c>
      <c r="L90" s="11">
        <f t="shared" si="19"/>
        <v>1167.4266666666665</v>
      </c>
      <c r="M90" s="11">
        <f t="shared" si="17"/>
        <v>32.026666666666635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9"/>
    </row>
    <row r="91" spans="1:28" x14ac:dyDescent="0.25">
      <c r="A91" s="4" t="s">
        <v>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9"/>
    </row>
    <row r="92" spans="1:28" x14ac:dyDescent="0.25">
      <c r="A92" s="4" t="s">
        <v>9</v>
      </c>
      <c r="B92" s="11">
        <f t="shared" si="18"/>
        <v>0</v>
      </c>
      <c r="C92" s="11">
        <f t="shared" ref="C92:L92" si="20">MAX(0,C73)</f>
        <v>0</v>
      </c>
      <c r="D92" s="11">
        <f t="shared" si="20"/>
        <v>6.7866666666666298</v>
      </c>
      <c r="E92" s="11">
        <f t="shared" si="20"/>
        <v>1928.9466666666665</v>
      </c>
      <c r="F92" s="11">
        <f t="shared" si="20"/>
        <v>1865.3466666666666</v>
      </c>
      <c r="G92" s="11">
        <f t="shared" si="20"/>
        <v>1234.1066666666666</v>
      </c>
      <c r="H92" s="11">
        <f t="shared" si="20"/>
        <v>17.066666666666652</v>
      </c>
      <c r="I92" s="11">
        <f t="shared" si="20"/>
        <v>0</v>
      </c>
      <c r="J92" s="11">
        <f t="shared" si="20"/>
        <v>0</v>
      </c>
      <c r="K92" s="11">
        <f t="shared" si="20"/>
        <v>1107.8666666666666</v>
      </c>
      <c r="L92" s="11">
        <f t="shared" si="20"/>
        <v>908.34666666666647</v>
      </c>
      <c r="M92" s="11">
        <f t="shared" si="17"/>
        <v>234.62666666666664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9"/>
    </row>
    <row r="93" spans="1:28" x14ac:dyDescent="0.25">
      <c r="A93" s="4" t="s">
        <v>10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9"/>
    </row>
    <row r="94" spans="1:28" x14ac:dyDescent="0.25">
      <c r="A94" s="4" t="s">
        <v>11</v>
      </c>
      <c r="B94" s="11">
        <f t="shared" si="18"/>
        <v>0</v>
      </c>
      <c r="C94" s="11">
        <f t="shared" ref="C94:L94" si="21">MAX(0,C75)</f>
        <v>0</v>
      </c>
      <c r="D94" s="11">
        <f t="shared" si="21"/>
        <v>0</v>
      </c>
      <c r="E94" s="11">
        <f t="shared" si="21"/>
        <v>2375.6266666666666</v>
      </c>
      <c r="F94" s="11">
        <f t="shared" si="21"/>
        <v>1612.9466666666667</v>
      </c>
      <c r="G94" s="11">
        <f t="shared" si="21"/>
        <v>2554.6266666666666</v>
      </c>
      <c r="H94" s="11">
        <f t="shared" si="21"/>
        <v>52.626666666666644</v>
      </c>
      <c r="I94" s="11">
        <f t="shared" si="21"/>
        <v>0</v>
      </c>
      <c r="J94" s="11">
        <f t="shared" si="21"/>
        <v>52.346666666666643</v>
      </c>
      <c r="K94" s="11">
        <f t="shared" si="21"/>
        <v>3373.3466666666664</v>
      </c>
      <c r="L94" s="11">
        <f t="shared" si="21"/>
        <v>2430.6666666666665</v>
      </c>
      <c r="M94" s="11">
        <f t="shared" si="17"/>
        <v>143.5066666666666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9"/>
    </row>
    <row r="95" spans="1:28" x14ac:dyDescent="0.25">
      <c r="A95" s="4" t="s">
        <v>12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9"/>
    </row>
    <row r="96" spans="1:28" x14ac:dyDescent="0.25">
      <c r="A96" s="4" t="s">
        <v>13</v>
      </c>
      <c r="B96" s="11">
        <f t="shared" si="18"/>
        <v>18.466666666666644</v>
      </c>
      <c r="C96" s="11">
        <f t="shared" ref="C96:L96" si="22">MAX(0,C77)</f>
        <v>0</v>
      </c>
      <c r="D96" s="11">
        <f t="shared" si="22"/>
        <v>58.266666666666644</v>
      </c>
      <c r="E96" s="11">
        <f t="shared" si="22"/>
        <v>2442.5866666666666</v>
      </c>
      <c r="F96" s="11">
        <f t="shared" si="22"/>
        <v>1501.3866666666665</v>
      </c>
      <c r="G96" s="11">
        <f t="shared" si="22"/>
        <v>2482.5466666666666</v>
      </c>
      <c r="H96" s="11">
        <f t="shared" si="22"/>
        <v>121.38666666666666</v>
      </c>
      <c r="I96" s="11">
        <f t="shared" si="22"/>
        <v>0</v>
      </c>
      <c r="J96" s="11">
        <f t="shared" si="22"/>
        <v>6.666666666666643</v>
      </c>
      <c r="K96" s="11">
        <f t="shared" si="22"/>
        <v>3040.2666666666664</v>
      </c>
      <c r="L96" s="11">
        <f t="shared" si="22"/>
        <v>2676.9466666666663</v>
      </c>
      <c r="M96" s="11">
        <f t="shared" si="17"/>
        <v>149.74666666666664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9"/>
    </row>
    <row r="97" spans="1:26" x14ac:dyDescent="0.25">
      <c r="A97" s="4" t="s">
        <v>14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9"/>
    </row>
    <row r="98" spans="1:26" x14ac:dyDescent="0.25">
      <c r="A98" s="4" t="s">
        <v>15</v>
      </c>
      <c r="B98" s="11">
        <f t="shared" si="18"/>
        <v>0</v>
      </c>
      <c r="C98" s="11">
        <f t="shared" ref="C98:L98" si="23">MAX(0,C79)</f>
        <v>0</v>
      </c>
      <c r="D98" s="11">
        <f t="shared" si="23"/>
        <v>37.866666666666639</v>
      </c>
      <c r="E98" s="11">
        <f t="shared" si="23"/>
        <v>2014.3466666666664</v>
      </c>
      <c r="F98" s="11">
        <f t="shared" si="23"/>
        <v>1495.2666666666664</v>
      </c>
      <c r="G98" s="11">
        <f t="shared" si="23"/>
        <v>2943.226666666666</v>
      </c>
      <c r="H98" s="11">
        <f t="shared" si="23"/>
        <v>94.626666666666608</v>
      </c>
      <c r="I98" s="11">
        <f t="shared" si="23"/>
        <v>0</v>
      </c>
      <c r="J98" s="11">
        <f t="shared" si="23"/>
        <v>100.50666666666665</v>
      </c>
      <c r="K98" s="11">
        <f t="shared" si="23"/>
        <v>2700.3066666666664</v>
      </c>
      <c r="L98" s="11">
        <f t="shared" si="23"/>
        <v>1611.7866666666666</v>
      </c>
      <c r="M98" s="11">
        <f t="shared" si="17"/>
        <v>83.346666666666607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9"/>
    </row>
    <row r="99" spans="1:26" x14ac:dyDescent="0.25">
      <c r="A99" s="4" t="s">
        <v>16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9"/>
    </row>
    <row r="100" spans="1:26" x14ac:dyDescent="0.25">
      <c r="A100" s="4" t="s">
        <v>17</v>
      </c>
      <c r="B100" s="11">
        <f t="shared" ref="B100:L100" si="24">MAX(0,B81)</f>
        <v>22.98666666666665</v>
      </c>
      <c r="C100" s="11">
        <f t="shared" si="24"/>
        <v>0</v>
      </c>
      <c r="D100" s="11">
        <f t="shared" si="24"/>
        <v>32.026666666666635</v>
      </c>
      <c r="E100" s="11">
        <f t="shared" si="24"/>
        <v>6028.786666666666</v>
      </c>
      <c r="F100" s="11">
        <f t="shared" si="24"/>
        <v>2475.2666666666664</v>
      </c>
      <c r="G100" s="11">
        <f t="shared" si="24"/>
        <v>2979.2666666666664</v>
      </c>
      <c r="H100" s="11">
        <f t="shared" si="24"/>
        <v>129.42666666666662</v>
      </c>
      <c r="I100" s="11">
        <f t="shared" si="24"/>
        <v>0</v>
      </c>
      <c r="J100" s="11">
        <f t="shared" si="24"/>
        <v>83.98666666666665</v>
      </c>
      <c r="K100" s="11">
        <f t="shared" si="24"/>
        <v>2591.1066666666666</v>
      </c>
      <c r="L100" s="11">
        <f t="shared" si="24"/>
        <v>1316.7466666666667</v>
      </c>
      <c r="M100" s="11">
        <f t="shared" si="17"/>
        <v>296.34666666666664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9"/>
    </row>
    <row r="101" spans="1:26" x14ac:dyDescent="0.25">
      <c r="A101" s="6" t="s">
        <v>18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6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8" t="s">
        <v>28</v>
      </c>
      <c r="B103" s="13" t="s">
        <v>23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2"/>
      <c r="B104" s="3">
        <v>1</v>
      </c>
      <c r="C104" s="3">
        <v>2</v>
      </c>
      <c r="D104" s="3">
        <v>3</v>
      </c>
      <c r="E104" s="3">
        <v>4</v>
      </c>
      <c r="F104" s="3">
        <v>5</v>
      </c>
      <c r="G104" s="3">
        <v>6</v>
      </c>
      <c r="H104" s="3">
        <v>7</v>
      </c>
      <c r="I104" s="3">
        <v>8</v>
      </c>
      <c r="J104" s="3">
        <v>9</v>
      </c>
      <c r="K104" s="3">
        <v>10</v>
      </c>
      <c r="L104" s="3">
        <v>11</v>
      </c>
      <c r="M104" s="3">
        <v>12</v>
      </c>
      <c r="N104" s="3">
        <v>13</v>
      </c>
      <c r="O104" s="3">
        <v>14</v>
      </c>
      <c r="P104" s="3">
        <v>15</v>
      </c>
      <c r="Q104" s="3">
        <v>16</v>
      </c>
      <c r="R104" s="3">
        <v>17</v>
      </c>
      <c r="S104" s="3">
        <v>18</v>
      </c>
      <c r="T104" s="3">
        <v>19</v>
      </c>
      <c r="U104" s="3">
        <v>20</v>
      </c>
      <c r="V104" s="3">
        <v>21</v>
      </c>
      <c r="W104" s="3">
        <v>22</v>
      </c>
      <c r="X104" s="3">
        <v>23</v>
      </c>
      <c r="Y104" s="3">
        <v>24</v>
      </c>
      <c r="Z104" s="9"/>
    </row>
    <row r="105" spans="1:26" x14ac:dyDescent="0.25">
      <c r="A105" s="4" t="s">
        <v>3</v>
      </c>
      <c r="B105" s="11">
        <f>ROUND((B86/1000*119.1192),0)</f>
        <v>0</v>
      </c>
      <c r="C105" s="11">
        <f t="shared" ref="C105:M119" si="25">ROUND((C86/1000*119.1192),0)</f>
        <v>0</v>
      </c>
      <c r="D105" s="11">
        <f t="shared" si="25"/>
        <v>0</v>
      </c>
      <c r="E105" s="11">
        <f t="shared" si="25"/>
        <v>135</v>
      </c>
      <c r="F105" s="11">
        <f t="shared" si="25"/>
        <v>167</v>
      </c>
      <c r="G105" s="11">
        <f t="shared" si="25"/>
        <v>195</v>
      </c>
      <c r="H105" s="11">
        <f t="shared" si="25"/>
        <v>3</v>
      </c>
      <c r="I105" s="12">
        <f t="shared" si="25"/>
        <v>0</v>
      </c>
      <c r="J105" s="12">
        <f t="shared" si="25"/>
        <v>0</v>
      </c>
      <c r="K105" s="12">
        <f t="shared" si="25"/>
        <v>223</v>
      </c>
      <c r="L105" s="12">
        <f t="shared" si="25"/>
        <v>190</v>
      </c>
      <c r="M105" s="12">
        <f t="shared" si="25"/>
        <v>3</v>
      </c>
      <c r="N105" s="12"/>
      <c r="O105" s="11"/>
      <c r="P105" s="11"/>
      <c r="Q105" s="11"/>
      <c r="R105" s="11"/>
      <c r="S105" s="11"/>
      <c r="T105" s="11"/>
      <c r="U105" s="11"/>
      <c r="V105" s="12"/>
      <c r="W105" s="12"/>
      <c r="X105" s="12"/>
      <c r="Y105" s="12"/>
      <c r="Z105" s="9"/>
    </row>
    <row r="106" spans="1:26" x14ac:dyDescent="0.25">
      <c r="A106" s="4" t="s">
        <v>4</v>
      </c>
      <c r="B106" s="11"/>
      <c r="C106" s="11"/>
      <c r="D106" s="11"/>
      <c r="E106" s="11"/>
      <c r="F106" s="11"/>
      <c r="G106" s="11"/>
      <c r="H106" s="11"/>
      <c r="I106" s="12"/>
      <c r="J106" s="12"/>
      <c r="K106" s="12"/>
      <c r="L106" s="12"/>
      <c r="M106" s="12"/>
      <c r="N106" s="12"/>
      <c r="O106" s="11"/>
      <c r="P106" s="11"/>
      <c r="Q106" s="11"/>
      <c r="R106" s="11"/>
      <c r="S106" s="11"/>
      <c r="T106" s="11"/>
      <c r="U106" s="11"/>
      <c r="V106" s="12"/>
      <c r="W106" s="12"/>
      <c r="X106" s="12"/>
      <c r="Y106" s="12"/>
      <c r="Z106" s="9"/>
    </row>
    <row r="107" spans="1:26" x14ac:dyDescent="0.25">
      <c r="A107" s="4" t="s">
        <v>5</v>
      </c>
      <c r="B107" s="11">
        <f t="shared" ref="B107:L117" si="26">ROUND((B88/1000*119.1192),0)</f>
        <v>0</v>
      </c>
      <c r="C107" s="11">
        <f t="shared" si="26"/>
        <v>0</v>
      </c>
      <c r="D107" s="11">
        <f t="shared" si="26"/>
        <v>0</v>
      </c>
      <c r="E107" s="11">
        <f t="shared" si="26"/>
        <v>147</v>
      </c>
      <c r="F107" s="11">
        <f t="shared" si="26"/>
        <v>188</v>
      </c>
      <c r="G107" s="11">
        <f t="shared" si="26"/>
        <v>181</v>
      </c>
      <c r="H107" s="11">
        <f t="shared" si="26"/>
        <v>0</v>
      </c>
      <c r="I107" s="12">
        <f t="shared" si="26"/>
        <v>0</v>
      </c>
      <c r="J107" s="12">
        <f t="shared" si="26"/>
        <v>0</v>
      </c>
      <c r="K107" s="12">
        <f t="shared" si="26"/>
        <v>174</v>
      </c>
      <c r="L107" s="12">
        <f t="shared" si="26"/>
        <v>200</v>
      </c>
      <c r="M107" s="12">
        <f t="shared" si="25"/>
        <v>2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1"/>
      <c r="Z107" s="9"/>
    </row>
    <row r="108" spans="1:26" x14ac:dyDescent="0.25">
      <c r="A108" s="4" t="s">
        <v>6</v>
      </c>
      <c r="B108" s="11"/>
      <c r="C108" s="11"/>
      <c r="D108" s="11"/>
      <c r="E108" s="11"/>
      <c r="F108" s="11"/>
      <c r="G108" s="11"/>
      <c r="H108" s="1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1"/>
      <c r="Z108" s="9"/>
    </row>
    <row r="109" spans="1:26" x14ac:dyDescent="0.25">
      <c r="A109" s="4" t="s">
        <v>7</v>
      </c>
      <c r="B109" s="11">
        <f t="shared" si="26"/>
        <v>0</v>
      </c>
      <c r="C109" s="11">
        <f t="shared" si="26"/>
        <v>0</v>
      </c>
      <c r="D109" s="11">
        <f t="shared" si="26"/>
        <v>0</v>
      </c>
      <c r="E109" s="11">
        <f t="shared" si="26"/>
        <v>28</v>
      </c>
      <c r="F109" s="11">
        <f t="shared" si="26"/>
        <v>241</v>
      </c>
      <c r="G109" s="11">
        <f t="shared" si="26"/>
        <v>115</v>
      </c>
      <c r="H109" s="11">
        <f t="shared" si="26"/>
        <v>10</v>
      </c>
      <c r="I109" s="12">
        <f t="shared" si="26"/>
        <v>0</v>
      </c>
      <c r="J109" s="12">
        <f t="shared" si="26"/>
        <v>0</v>
      </c>
      <c r="K109" s="12">
        <f t="shared" si="26"/>
        <v>142</v>
      </c>
      <c r="L109" s="12">
        <f t="shared" si="26"/>
        <v>139</v>
      </c>
      <c r="M109" s="12">
        <f t="shared" si="25"/>
        <v>4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1"/>
      <c r="Z109" s="9"/>
    </row>
    <row r="110" spans="1:26" x14ac:dyDescent="0.25">
      <c r="A110" s="4" t="s">
        <v>8</v>
      </c>
      <c r="B110" s="11"/>
      <c r="C110" s="11"/>
      <c r="D110" s="11"/>
      <c r="E110" s="11"/>
      <c r="F110" s="11"/>
      <c r="G110" s="11"/>
      <c r="H110" s="1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1"/>
      <c r="Z110" s="9"/>
    </row>
    <row r="111" spans="1:26" x14ac:dyDescent="0.25">
      <c r="A111" s="4" t="s">
        <v>9</v>
      </c>
      <c r="B111" s="11">
        <f t="shared" si="26"/>
        <v>0</v>
      </c>
      <c r="C111" s="11">
        <f t="shared" si="26"/>
        <v>0</v>
      </c>
      <c r="D111" s="11">
        <f t="shared" si="26"/>
        <v>1</v>
      </c>
      <c r="E111" s="11">
        <f t="shared" si="26"/>
        <v>230</v>
      </c>
      <c r="F111" s="11">
        <f t="shared" si="26"/>
        <v>222</v>
      </c>
      <c r="G111" s="11">
        <f t="shared" si="26"/>
        <v>147</v>
      </c>
      <c r="H111" s="11">
        <f t="shared" si="26"/>
        <v>2</v>
      </c>
      <c r="I111" s="12">
        <f t="shared" si="26"/>
        <v>0</v>
      </c>
      <c r="J111" s="12">
        <f t="shared" si="26"/>
        <v>0</v>
      </c>
      <c r="K111" s="12">
        <f t="shared" si="26"/>
        <v>132</v>
      </c>
      <c r="L111" s="12">
        <f t="shared" si="26"/>
        <v>108</v>
      </c>
      <c r="M111" s="12">
        <f t="shared" si="25"/>
        <v>28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1"/>
      <c r="Z111" s="9"/>
    </row>
    <row r="112" spans="1:26" x14ac:dyDescent="0.25">
      <c r="A112" s="4" t="s">
        <v>10</v>
      </c>
      <c r="B112" s="11"/>
      <c r="C112" s="11"/>
      <c r="D112" s="11"/>
      <c r="E112" s="11"/>
      <c r="F112" s="11"/>
      <c r="G112" s="11"/>
      <c r="H112" s="1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1"/>
      <c r="Z112" s="9"/>
    </row>
    <row r="113" spans="1:26" x14ac:dyDescent="0.25">
      <c r="A113" s="4" t="s">
        <v>11</v>
      </c>
      <c r="B113" s="11">
        <f t="shared" si="26"/>
        <v>0</v>
      </c>
      <c r="C113" s="11">
        <f t="shared" si="26"/>
        <v>0</v>
      </c>
      <c r="D113" s="11">
        <f t="shared" si="26"/>
        <v>0</v>
      </c>
      <c r="E113" s="11">
        <f t="shared" si="26"/>
        <v>283</v>
      </c>
      <c r="F113" s="11">
        <f t="shared" si="26"/>
        <v>192</v>
      </c>
      <c r="G113" s="11">
        <f t="shared" si="26"/>
        <v>304</v>
      </c>
      <c r="H113" s="11">
        <f t="shared" si="26"/>
        <v>6</v>
      </c>
      <c r="I113" s="12">
        <f t="shared" si="26"/>
        <v>0</v>
      </c>
      <c r="J113" s="12">
        <f t="shared" si="26"/>
        <v>6</v>
      </c>
      <c r="K113" s="12">
        <f t="shared" si="26"/>
        <v>402</v>
      </c>
      <c r="L113" s="12">
        <f t="shared" si="26"/>
        <v>290</v>
      </c>
      <c r="M113" s="12">
        <f t="shared" si="25"/>
        <v>17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1"/>
      <c r="Z113" s="9"/>
    </row>
    <row r="114" spans="1:26" x14ac:dyDescent="0.25">
      <c r="A114" s="4" t="s">
        <v>12</v>
      </c>
      <c r="B114" s="11"/>
      <c r="C114" s="11"/>
      <c r="D114" s="11"/>
      <c r="E114" s="11"/>
      <c r="F114" s="11"/>
      <c r="G114" s="11"/>
      <c r="H114" s="1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1"/>
      <c r="Z114" s="9"/>
    </row>
    <row r="115" spans="1:26" x14ac:dyDescent="0.25">
      <c r="A115" s="4" t="s">
        <v>13</v>
      </c>
      <c r="B115" s="11">
        <f t="shared" si="26"/>
        <v>2</v>
      </c>
      <c r="C115" s="11">
        <f t="shared" si="26"/>
        <v>0</v>
      </c>
      <c r="D115" s="11">
        <f t="shared" si="26"/>
        <v>7</v>
      </c>
      <c r="E115" s="11">
        <f t="shared" si="26"/>
        <v>291</v>
      </c>
      <c r="F115" s="11">
        <f t="shared" si="26"/>
        <v>179</v>
      </c>
      <c r="G115" s="11">
        <f t="shared" si="26"/>
        <v>296</v>
      </c>
      <c r="H115" s="11">
        <f t="shared" si="26"/>
        <v>14</v>
      </c>
      <c r="I115" s="12">
        <f t="shared" si="26"/>
        <v>0</v>
      </c>
      <c r="J115" s="12">
        <f t="shared" si="26"/>
        <v>1</v>
      </c>
      <c r="K115" s="12">
        <f t="shared" si="26"/>
        <v>362</v>
      </c>
      <c r="L115" s="12">
        <f t="shared" si="26"/>
        <v>319</v>
      </c>
      <c r="M115" s="12">
        <f t="shared" si="25"/>
        <v>18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1"/>
      <c r="Y115" s="11"/>
      <c r="Z115" s="9"/>
    </row>
    <row r="116" spans="1:26" x14ac:dyDescent="0.25">
      <c r="A116" s="4" t="s">
        <v>14</v>
      </c>
      <c r="B116" s="11"/>
      <c r="C116" s="11"/>
      <c r="D116" s="11"/>
      <c r="E116" s="11"/>
      <c r="F116" s="11"/>
      <c r="G116" s="11"/>
      <c r="H116" s="1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1"/>
      <c r="X116" s="11"/>
      <c r="Y116" s="11"/>
      <c r="Z116" s="9"/>
    </row>
    <row r="117" spans="1:26" x14ac:dyDescent="0.25">
      <c r="A117" s="4" t="s">
        <v>15</v>
      </c>
      <c r="B117" s="11">
        <f t="shared" si="26"/>
        <v>0</v>
      </c>
      <c r="C117" s="11">
        <f t="shared" si="26"/>
        <v>0</v>
      </c>
      <c r="D117" s="11">
        <f t="shared" si="26"/>
        <v>5</v>
      </c>
      <c r="E117" s="11">
        <f t="shared" si="26"/>
        <v>240</v>
      </c>
      <c r="F117" s="11">
        <f t="shared" si="26"/>
        <v>178</v>
      </c>
      <c r="G117" s="11">
        <f t="shared" si="26"/>
        <v>351</v>
      </c>
      <c r="H117" s="11">
        <f t="shared" si="26"/>
        <v>11</v>
      </c>
      <c r="I117" s="12">
        <f t="shared" si="26"/>
        <v>0</v>
      </c>
      <c r="J117" s="12">
        <f t="shared" si="26"/>
        <v>12</v>
      </c>
      <c r="K117" s="12">
        <f t="shared" si="26"/>
        <v>322</v>
      </c>
      <c r="L117" s="12">
        <f t="shared" si="26"/>
        <v>192</v>
      </c>
      <c r="M117" s="12">
        <f t="shared" si="25"/>
        <v>10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1"/>
      <c r="X117" s="11"/>
      <c r="Y117" s="11"/>
      <c r="Z117" s="9"/>
    </row>
    <row r="118" spans="1:26" x14ac:dyDescent="0.25">
      <c r="A118" s="4" t="s">
        <v>16</v>
      </c>
      <c r="B118" s="11"/>
      <c r="C118" s="11"/>
      <c r="D118" s="11"/>
      <c r="E118" s="11"/>
      <c r="F118" s="11"/>
      <c r="G118" s="11"/>
      <c r="H118" s="11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1"/>
      <c r="X118" s="11"/>
      <c r="Y118" s="11"/>
      <c r="Z118" s="9"/>
    </row>
    <row r="119" spans="1:26" x14ac:dyDescent="0.25">
      <c r="A119" s="4" t="s">
        <v>17</v>
      </c>
      <c r="B119" s="11">
        <f t="shared" ref="B119:L119" si="27">ROUND((B100/1000*119.1192),0)</f>
        <v>3</v>
      </c>
      <c r="C119" s="11">
        <f t="shared" si="27"/>
        <v>0</v>
      </c>
      <c r="D119" s="11">
        <f t="shared" si="27"/>
        <v>4</v>
      </c>
      <c r="E119" s="11">
        <f t="shared" si="27"/>
        <v>718</v>
      </c>
      <c r="F119" s="11">
        <f t="shared" si="27"/>
        <v>295</v>
      </c>
      <c r="G119" s="11">
        <f t="shared" si="27"/>
        <v>355</v>
      </c>
      <c r="H119" s="11">
        <f t="shared" si="27"/>
        <v>15</v>
      </c>
      <c r="I119" s="12">
        <f t="shared" si="27"/>
        <v>0</v>
      </c>
      <c r="J119" s="12">
        <f t="shared" si="27"/>
        <v>10</v>
      </c>
      <c r="K119" s="12">
        <f t="shared" si="27"/>
        <v>309</v>
      </c>
      <c r="L119" s="12">
        <f t="shared" si="27"/>
        <v>157</v>
      </c>
      <c r="M119" s="12">
        <f t="shared" si="25"/>
        <v>35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1"/>
      <c r="X119" s="11"/>
      <c r="Y119" s="9"/>
      <c r="Z119" s="9"/>
    </row>
    <row r="120" spans="1:26" x14ac:dyDescent="0.25">
      <c r="A120" s="6" t="s">
        <v>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"/>
      <c r="T120" s="12"/>
      <c r="U120" s="12"/>
      <c r="V120" s="12"/>
      <c r="W120" s="9"/>
      <c r="X120" s="9"/>
    </row>
    <row r="123" spans="1:26" x14ac:dyDescent="0.25">
      <c r="Z123" s="22"/>
    </row>
    <row r="124" spans="1:26" x14ac:dyDescent="0.25">
      <c r="Z124" s="22"/>
    </row>
    <row r="125" spans="1:26" x14ac:dyDescent="0.25">
      <c r="W125" t="s">
        <v>37</v>
      </c>
      <c r="Z125" s="22"/>
    </row>
    <row r="126" spans="1:26" x14ac:dyDescent="0.25">
      <c r="Z126" s="22"/>
    </row>
    <row r="127" spans="1:26" x14ac:dyDescent="0.25">
      <c r="Z127" s="22"/>
    </row>
    <row r="128" spans="1:26" x14ac:dyDescent="0.25">
      <c r="J128" t="s">
        <v>24</v>
      </c>
      <c r="Z128" s="22"/>
    </row>
    <row r="129" spans="26:26" x14ac:dyDescent="0.25">
      <c r="Z129" s="22"/>
    </row>
    <row r="130" spans="26:26" x14ac:dyDescent="0.25">
      <c r="Z130" s="22"/>
    </row>
    <row r="131" spans="26:26" x14ac:dyDescent="0.25">
      <c r="Z131" s="22"/>
    </row>
    <row r="132" spans="26:26" x14ac:dyDescent="0.25">
      <c r="Z132" s="22"/>
    </row>
    <row r="133" spans="26:26" x14ac:dyDescent="0.25">
      <c r="Z133" s="22"/>
    </row>
    <row r="134" spans="26:26" x14ac:dyDescent="0.25">
      <c r="Z134" s="22"/>
    </row>
    <row r="135" spans="26:26" x14ac:dyDescent="0.25">
      <c r="Z135" s="22"/>
    </row>
    <row r="136" spans="26:26" x14ac:dyDescent="0.25">
      <c r="Z136" s="22"/>
    </row>
    <row r="139" spans="26:26" ht="56.1" customHeight="1" x14ac:dyDescent="0.25"/>
    <row r="140" spans="26:26" ht="56.1" customHeight="1" x14ac:dyDescent="0.25"/>
    <row r="141" spans="26:26" ht="56.1" customHeight="1" x14ac:dyDescent="0.25"/>
    <row r="142" spans="26:26" ht="56.1" customHeight="1" x14ac:dyDescent="0.25"/>
    <row r="143" spans="26:26" ht="56.1" customHeight="1" x14ac:dyDescent="0.25"/>
    <row r="144" spans="26:26" ht="56.1" customHeight="1" x14ac:dyDescent="0.25"/>
    <row r="145" ht="56.1" customHeight="1" x14ac:dyDescent="0.25"/>
    <row r="146" ht="56.1" customHeight="1" x14ac:dyDescent="0.25"/>
    <row r="147" ht="56.1" customHeight="1" x14ac:dyDescent="0.25"/>
    <row r="148" ht="56.1" customHeight="1" x14ac:dyDescent="0.25"/>
    <row r="149" ht="56.1" customHeight="1" x14ac:dyDescent="0.25"/>
    <row r="150" ht="56.1" customHeight="1" x14ac:dyDescent="0.25"/>
    <row r="151" ht="56.1" customHeight="1" x14ac:dyDescent="0.25"/>
    <row r="152" ht="56.1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by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Lablogic-PC</dc:creator>
  <cp:lastModifiedBy>Bruce Parrello</cp:lastModifiedBy>
  <dcterms:created xsi:type="dcterms:W3CDTF">2020-03-05T21:28:20Z</dcterms:created>
  <dcterms:modified xsi:type="dcterms:W3CDTF">2021-04-12T22:15:53Z</dcterms:modified>
</cp:coreProperties>
</file>