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an.rios\Documents\"/>
    </mc:Choice>
  </mc:AlternateContent>
  <xr:revisionPtr revIDLastSave="0" documentId="13_ncr:1_{6B1D1874-2173-4F37-A3F3-4F3523F5FB80}" xr6:coauthVersionLast="47" xr6:coauthVersionMax="47" xr10:uidLastSave="{00000000-0000-0000-0000-000000000000}"/>
  <bookViews>
    <workbookView xWindow="1176" yWindow="480" windowWidth="17280" windowHeight="9960" xr2:uid="{6F264217-D05D-44B5-9B61-E3AFDE8AC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D32" i="1"/>
  <c r="D33" i="1"/>
  <c r="D34" i="1"/>
  <c r="D35" i="1"/>
  <c r="D36" i="1"/>
  <c r="D37" i="1"/>
  <c r="D38" i="1"/>
  <c r="D39" i="1"/>
  <c r="D40" i="1"/>
  <c r="D41" i="1"/>
  <c r="D31" i="1"/>
  <c r="D43" i="1" s="1"/>
</calcChain>
</file>

<file path=xl/sharedStrings.xml><?xml version="1.0" encoding="utf-8"?>
<sst xmlns="http://schemas.openxmlformats.org/spreadsheetml/2006/main" count="6" uniqueCount="6">
  <si>
    <t>Year</t>
  </si>
  <si>
    <t>Snapper
Landings</t>
  </si>
  <si>
    <t>YTS 
Landings</t>
  </si>
  <si>
    <t>STT HIST</t>
  </si>
  <si>
    <t>SNAPPERS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</si>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</sst>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168" fontId="0" fillId="0" borderId="0" xfId="1" applyNumberFormat="1" applyFont="1"/>
    <xf numFmtId="9" fontId="0" fillId="0" borderId="0" xfId="2" applyFont="1"/>
    <xf numFmtId="43" fontId="0" fillId="0" borderId="0" xfId="1" applyNumberFormat="1" applyFont="1"/>
    <xf numFmtId="43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MT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Sheet1!$I$2:$I$43</c:f>
              <c:numCache>
                <c:formatCode>General</c:formatCode>
                <c:ptCount val="42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</c:numCache>
            </c:numRef>
          </c:cat>
          <c:val>
            <c:numRef>
              <c:f>Sheet1!$J$2:$J$43</c:f>
              <c:numCache>
                <c:formatCode>_(* #,##0.00_);_(* \(#,##0.00\);_(* "-"??_);_(@_)</c:formatCode>
                <c:ptCount val="42"/>
                <c:pt idx="0">
                  <c:v>27.300751465948416</c:v>
                </c:pt>
                <c:pt idx="1">
                  <c:v>29.026085816756943</c:v>
                </c:pt>
                <c:pt idx="2">
                  <c:v>29.167282491177712</c:v>
                </c:pt>
                <c:pt idx="3">
                  <c:v>27.673674829646917</c:v>
                </c:pt>
                <c:pt idx="4">
                  <c:v>25.811943677810063</c:v>
                </c:pt>
                <c:pt idx="5">
                  <c:v>31.263640355498509</c:v>
                </c:pt>
                <c:pt idx="6">
                  <c:v>28.393351479642224</c:v>
                </c:pt>
                <c:pt idx="7">
                  <c:v>24.878840154940519</c:v>
                </c:pt>
                <c:pt idx="8">
                  <c:v>28.11464919994086</c:v>
                </c:pt>
                <c:pt idx="9">
                  <c:v>34.513762402821335</c:v>
                </c:pt>
                <c:pt idx="10">
                  <c:v>37.539554255697297</c:v>
                </c:pt>
                <c:pt idx="11">
                  <c:v>34.277608631913132</c:v>
                </c:pt>
                <c:pt idx="12">
                  <c:v>31.708623074699226</c:v>
                </c:pt>
                <c:pt idx="13">
                  <c:v>30.080895561053499</c:v>
                </c:pt>
                <c:pt idx="14">
                  <c:v>34.929202690901846</c:v>
                </c:pt>
                <c:pt idx="15">
                  <c:v>29.241369470165854</c:v>
                </c:pt>
                <c:pt idx="16">
                  <c:v>38.155733336573242</c:v>
                </c:pt>
                <c:pt idx="17">
                  <c:v>44.930918533958362</c:v>
                </c:pt>
                <c:pt idx="18">
                  <c:v>52.561843871119073</c:v>
                </c:pt>
                <c:pt idx="19">
                  <c:v>50.018356624380196</c:v>
                </c:pt>
                <c:pt idx="20">
                  <c:v>47.9193840732949</c:v>
                </c:pt>
                <c:pt idx="21">
                  <c:v>42.045730429966461</c:v>
                </c:pt>
                <c:pt idx="22">
                  <c:v>45.342143978080365</c:v>
                </c:pt>
                <c:pt idx="23">
                  <c:v>52.288800225807428</c:v>
                </c:pt>
                <c:pt idx="24">
                  <c:v>46.662826988528472</c:v>
                </c:pt>
                <c:pt idx="25">
                  <c:v>43.424602334264257</c:v>
                </c:pt>
                <c:pt idx="26">
                  <c:v>42.951386501351273</c:v>
                </c:pt>
                <c:pt idx="27">
                  <c:v>36.246243324843654</c:v>
                </c:pt>
                <c:pt idx="28">
                  <c:v>22.789779725251968</c:v>
                </c:pt>
                <c:pt idx="29" formatCode="General">
                  <c:v>15.08</c:v>
                </c:pt>
                <c:pt idx="30" formatCode="General">
                  <c:v>10.74</c:v>
                </c:pt>
                <c:pt idx="31" formatCode="General">
                  <c:v>14.18</c:v>
                </c:pt>
                <c:pt idx="32" formatCode="General">
                  <c:v>11.01</c:v>
                </c:pt>
                <c:pt idx="33" formatCode="General">
                  <c:v>12.72</c:v>
                </c:pt>
                <c:pt idx="34" formatCode="General">
                  <c:v>10.33</c:v>
                </c:pt>
                <c:pt idx="35" formatCode="General">
                  <c:v>9.6999999999999993</c:v>
                </c:pt>
                <c:pt idx="36" formatCode="General">
                  <c:v>11.29</c:v>
                </c:pt>
                <c:pt idx="37" formatCode="General">
                  <c:v>12</c:v>
                </c:pt>
                <c:pt idx="38" formatCode="General">
                  <c:v>7.47</c:v>
                </c:pt>
                <c:pt idx="39" formatCode="General">
                  <c:v>8.16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AA-4043-BD4F-C85A25568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233663"/>
        <c:axId val="602247807"/>
      </c:lineChart>
      <c:catAx>
        <c:axId val="602233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247807"/>
        <c:crosses val="autoZero"/>
        <c:auto val="1"/>
        <c:lblAlgn val="ctr"/>
        <c:lblOffset val="100"/>
        <c:noMultiLvlLbl val="0"/>
      </c:catAx>
      <c:valAx>
        <c:axId val="60224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233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579120</xdr:colOff>
      <xdr:row>1</xdr:row>
      <xdr:rowOff>11430</xdr:rowOff>
    </xdr:from>
    <xdr:to>
      <xdr:col>18</xdr:col>
      <xdr:colOff>68580</xdr:colOff>
      <xdr:row>16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2D0D8D-9389-4148-9D07-DA63A0C43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02E6-E248-40AD-B2BF-49406B89ACA5}">
  <dimension ref="A1:K43"/>
  <sheetViews>
    <sheetView tabSelected="1" workbookViewId="0">
      <selection activeCell="I1" sqref="I1:J1048576"/>
    </sheetView>
  </sheetViews>
  <sheetFormatPr defaultRowHeight="14.4" x14ac:dyDescent="0.3"/>
  <cols>
    <col min="6" max="6" width="12.109375" style="3" bestFit="1" customWidth="1"/>
    <col min="7" max="7" width="10.109375" bestFit="1" customWidth="1"/>
    <col min="11" max="12" width="9.5546875" bestFit="1" customWidth="1"/>
    <col min="13" max="13" width="10.5546875" bestFit="1" customWidth="1"/>
  </cols>
  <sheetData>
    <row r="1" spans="1:10" ht="28.8" x14ac:dyDescent="0.3">
      <c r="A1" t="s">
        <v>0</v>
      </c>
      <c r="B1" s="2" t="s">
        <v>1</v>
      </c>
      <c r="C1" s="2" t="s">
        <v>2</v>
      </c>
      <c r="D1" s="2"/>
      <c r="F1" s="3" t="s">
        <v>4</v>
      </c>
      <c r="G1" t="s">
        <v>3</v>
      </c>
      <c r="J1" t="s">
        <v>5</v>
      </c>
    </row>
    <row r="2" spans="1:10" x14ac:dyDescent="0.3">
      <c r="A2">
        <v>1983</v>
      </c>
      <c r="B2" s="2"/>
      <c r="C2" s="2"/>
      <c r="D2" s="2"/>
      <c r="F2" s="3">
        <v>91277.92</v>
      </c>
      <c r="G2" s="3">
        <f t="shared" ref="G2:G29" si="0">F2*$D$43</f>
        <v>60187.854275300997</v>
      </c>
      <c r="I2">
        <v>1983</v>
      </c>
      <c r="J2" s="6">
        <f>CONVERT(G2,"lbm","kg")/1000</f>
        <v>27.300751465948416</v>
      </c>
    </row>
    <row r="3" spans="1:10" x14ac:dyDescent="0.3">
      <c r="A3">
        <v>1984</v>
      </c>
      <c r="B3" s="2"/>
      <c r="C3" s="2"/>
      <c r="D3" s="2"/>
      <c r="F3" s="3">
        <v>97046.44</v>
      </c>
      <c r="G3" s="3">
        <f t="shared" si="0"/>
        <v>63991.565415346253</v>
      </c>
      <c r="I3">
        <v>1984</v>
      </c>
      <c r="J3" s="6">
        <f t="shared" ref="J3:J41" si="1">CONVERT(G3,"lbm","kg")/1000</f>
        <v>29.026085816756943</v>
      </c>
    </row>
    <row r="4" spans="1:10" x14ac:dyDescent="0.3">
      <c r="A4">
        <v>1985</v>
      </c>
      <c r="B4" s="2"/>
      <c r="C4" s="2"/>
      <c r="D4" s="2"/>
      <c r="F4" s="3">
        <v>97518.52</v>
      </c>
      <c r="G4" s="3">
        <f t="shared" si="0"/>
        <v>64302.850797904095</v>
      </c>
      <c r="I4">
        <v>1985</v>
      </c>
      <c r="J4" s="6">
        <f t="shared" si="1"/>
        <v>29.167282491177712</v>
      </c>
    </row>
    <row r="5" spans="1:10" x14ac:dyDescent="0.3">
      <c r="A5">
        <v>1986</v>
      </c>
      <c r="B5" s="2"/>
      <c r="C5" s="2"/>
      <c r="D5" s="2"/>
      <c r="F5" s="3">
        <v>92524.76</v>
      </c>
      <c r="G5" s="3">
        <f t="shared" si="0"/>
        <v>61010.009559126658</v>
      </c>
      <c r="I5">
        <v>1986</v>
      </c>
      <c r="J5" s="6">
        <f t="shared" si="1"/>
        <v>27.673674829646917</v>
      </c>
    </row>
    <row r="6" spans="1:10" x14ac:dyDescent="0.3">
      <c r="A6">
        <v>1987</v>
      </c>
      <c r="B6" s="2"/>
      <c r="C6" s="2"/>
      <c r="D6" s="2"/>
      <c r="F6" s="3">
        <v>86300.207999999999</v>
      </c>
      <c r="G6" s="3">
        <f t="shared" si="0"/>
        <v>56905.594945986559</v>
      </c>
      <c r="I6">
        <v>1987</v>
      </c>
      <c r="J6" s="6">
        <f t="shared" si="1"/>
        <v>25.811943677810063</v>
      </c>
    </row>
    <row r="7" spans="1:10" x14ac:dyDescent="0.3">
      <c r="A7">
        <v>1988</v>
      </c>
      <c r="B7" s="2"/>
      <c r="C7" s="2"/>
      <c r="D7" s="2"/>
      <c r="F7" s="3">
        <v>104527.52800000001</v>
      </c>
      <c r="G7" s="3">
        <f t="shared" si="0"/>
        <v>68924.528769076307</v>
      </c>
      <c r="I7">
        <v>1988</v>
      </c>
      <c r="J7" s="6">
        <f t="shared" si="1"/>
        <v>31.263640355498509</v>
      </c>
    </row>
    <row r="8" spans="1:10" x14ac:dyDescent="0.3">
      <c r="A8">
        <v>1989</v>
      </c>
      <c r="B8" s="2"/>
      <c r="C8" s="2"/>
      <c r="D8" s="2"/>
      <c r="F8" s="3">
        <v>94930.9424</v>
      </c>
      <c r="G8" s="3">
        <f t="shared" si="0"/>
        <v>62596.624982122652</v>
      </c>
      <c r="I8">
        <v>1989</v>
      </c>
      <c r="J8" s="6">
        <f t="shared" si="1"/>
        <v>28.393351479642224</v>
      </c>
    </row>
    <row r="9" spans="1:10" x14ac:dyDescent="0.3">
      <c r="A9">
        <v>1990</v>
      </c>
      <c r="B9" s="2"/>
      <c r="C9" s="2"/>
      <c r="D9" s="2"/>
      <c r="F9" s="3">
        <v>83180.449600000007</v>
      </c>
      <c r="G9" s="3">
        <f t="shared" si="0"/>
        <v>54848.453810941573</v>
      </c>
      <c r="I9">
        <v>1990</v>
      </c>
      <c r="J9" s="6">
        <f t="shared" si="1"/>
        <v>24.878840154940519</v>
      </c>
    </row>
    <row r="10" spans="1:10" x14ac:dyDescent="0.3">
      <c r="A10">
        <v>1991</v>
      </c>
      <c r="B10" s="2"/>
      <c r="C10" s="2"/>
      <c r="D10" s="2"/>
      <c r="F10" s="3">
        <v>93999.123200000002</v>
      </c>
      <c r="G10" s="3">
        <f t="shared" si="0"/>
        <v>61982.191631532201</v>
      </c>
      <c r="I10">
        <v>1991</v>
      </c>
      <c r="J10" s="6">
        <f t="shared" si="1"/>
        <v>28.11464919994086</v>
      </c>
    </row>
    <row r="11" spans="1:10" x14ac:dyDescent="0.3">
      <c r="A11">
        <v>1992</v>
      </c>
      <c r="B11" s="2"/>
      <c r="C11" s="2"/>
      <c r="D11" s="2"/>
      <c r="F11" s="3">
        <v>115394.056</v>
      </c>
      <c r="G11" s="3">
        <f t="shared" si="0"/>
        <v>76089.821358373665</v>
      </c>
      <c r="I11">
        <v>1992</v>
      </c>
      <c r="J11" s="6">
        <f t="shared" si="1"/>
        <v>34.513762402821335</v>
      </c>
    </row>
    <row r="12" spans="1:10" x14ac:dyDescent="0.3">
      <c r="A12">
        <v>1993</v>
      </c>
      <c r="B12" s="2"/>
      <c r="C12" s="2"/>
      <c r="D12" s="2"/>
      <c r="F12" s="3">
        <v>125510.5536</v>
      </c>
      <c r="G12" s="3">
        <f t="shared" si="0"/>
        <v>82760.550526229737</v>
      </c>
      <c r="I12">
        <v>1993</v>
      </c>
      <c r="J12" s="6">
        <f t="shared" si="1"/>
        <v>37.539554255697297</v>
      </c>
    </row>
    <row r="13" spans="1:10" x14ac:dyDescent="0.3">
      <c r="A13">
        <v>1994</v>
      </c>
      <c r="B13" s="2"/>
      <c r="C13" s="2"/>
      <c r="D13" s="2"/>
      <c r="F13" s="3">
        <v>114604.4944</v>
      </c>
      <c r="G13" s="3">
        <f t="shared" si="0"/>
        <v>75569.191412794564</v>
      </c>
      <c r="I13">
        <v>1994</v>
      </c>
      <c r="J13" s="6">
        <f t="shared" si="1"/>
        <v>34.277608631913132</v>
      </c>
    </row>
    <row r="14" spans="1:10" x14ac:dyDescent="0.3">
      <c r="A14">
        <v>1995</v>
      </c>
      <c r="B14" s="2"/>
      <c r="C14" s="2"/>
      <c r="D14" s="2"/>
      <c r="F14" s="3">
        <v>106015.2928</v>
      </c>
      <c r="G14" s="3">
        <f t="shared" si="0"/>
        <v>69905.547738157999</v>
      </c>
      <c r="I14">
        <v>1995</v>
      </c>
      <c r="J14" s="6">
        <f t="shared" si="1"/>
        <v>31.708623074699226</v>
      </c>
    </row>
    <row r="15" spans="1:10" x14ac:dyDescent="0.3">
      <c r="A15">
        <v>1996</v>
      </c>
      <c r="B15" s="2"/>
      <c r="C15" s="2"/>
      <c r="D15" s="2"/>
      <c r="F15" s="3">
        <v>100573.1136</v>
      </c>
      <c r="G15" s="3">
        <f t="shared" si="0"/>
        <v>66317.022839368961</v>
      </c>
      <c r="I15">
        <v>1996</v>
      </c>
      <c r="J15" s="6">
        <f t="shared" si="1"/>
        <v>30.080895561053499</v>
      </c>
    </row>
    <row r="16" spans="1:10" x14ac:dyDescent="0.3">
      <c r="A16">
        <v>1997</v>
      </c>
      <c r="B16" s="1">
        <v>12721</v>
      </c>
      <c r="F16" s="3">
        <v>116783.048</v>
      </c>
      <c r="G16" s="3">
        <f t="shared" si="0"/>
        <v>77005.710415503345</v>
      </c>
      <c r="H16" s="4"/>
      <c r="I16">
        <v>1997</v>
      </c>
      <c r="J16" s="6">
        <f t="shared" si="1"/>
        <v>34.929202690901846</v>
      </c>
    </row>
    <row r="17" spans="1:10" x14ac:dyDescent="0.3">
      <c r="A17">
        <v>1998</v>
      </c>
      <c r="B17" s="1">
        <v>65395</v>
      </c>
      <c r="F17" s="3">
        <v>97766.224000000002</v>
      </c>
      <c r="G17" s="3">
        <f t="shared" si="0"/>
        <v>64466.18462776579</v>
      </c>
      <c r="H17" s="4"/>
      <c r="I17">
        <v>1998</v>
      </c>
      <c r="J17" s="6">
        <f t="shared" si="1"/>
        <v>29.241369470165854</v>
      </c>
    </row>
    <row r="18" spans="1:10" x14ac:dyDescent="0.3">
      <c r="A18">
        <v>1999</v>
      </c>
      <c r="B18" s="1">
        <v>127568</v>
      </c>
      <c r="F18" s="3">
        <v>127570.7</v>
      </c>
      <c r="G18" s="3">
        <f t="shared" si="0"/>
        <v>84118.992867038833</v>
      </c>
      <c r="H18" s="4"/>
      <c r="I18">
        <v>1999</v>
      </c>
      <c r="J18" s="6">
        <f t="shared" si="1"/>
        <v>38.155733336573242</v>
      </c>
    </row>
    <row r="19" spans="1:10" x14ac:dyDescent="0.3">
      <c r="A19">
        <v>2000</v>
      </c>
      <c r="B19" s="1">
        <v>150222</v>
      </c>
      <c r="F19" s="3">
        <v>150223</v>
      </c>
      <c r="G19" s="3">
        <f t="shared" si="0"/>
        <v>99055.719420409034</v>
      </c>
      <c r="H19" s="4"/>
      <c r="I19">
        <v>2000</v>
      </c>
      <c r="J19" s="6">
        <f t="shared" si="1"/>
        <v>44.930918533958362</v>
      </c>
    </row>
    <row r="20" spans="1:10" x14ac:dyDescent="0.3">
      <c r="A20">
        <v>2001</v>
      </c>
      <c r="B20" s="1">
        <v>175734</v>
      </c>
      <c r="F20" s="3">
        <v>175736.4</v>
      </c>
      <c r="G20" s="3">
        <f t="shared" si="0"/>
        <v>115879.03004435253</v>
      </c>
      <c r="H20" s="4"/>
      <c r="I20">
        <v>2001</v>
      </c>
      <c r="J20" s="6">
        <f t="shared" si="1"/>
        <v>52.561843871119073</v>
      </c>
    </row>
    <row r="21" spans="1:10" x14ac:dyDescent="0.3">
      <c r="A21">
        <v>2002</v>
      </c>
      <c r="B21" s="1">
        <v>167232</v>
      </c>
      <c r="F21" s="3">
        <v>167232.45000000001</v>
      </c>
      <c r="G21" s="3">
        <f t="shared" si="0"/>
        <v>110271.60052180814</v>
      </c>
      <c r="H21" s="4"/>
      <c r="I21">
        <v>2002</v>
      </c>
      <c r="J21" s="6">
        <f t="shared" si="1"/>
        <v>50.018356624380196</v>
      </c>
    </row>
    <row r="22" spans="1:10" x14ac:dyDescent="0.3">
      <c r="A22">
        <v>2003</v>
      </c>
      <c r="B22" s="1">
        <v>160215</v>
      </c>
      <c r="F22" s="3">
        <v>160214.70000000001</v>
      </c>
      <c r="G22" s="3">
        <f t="shared" si="0"/>
        <v>105644.15815304586</v>
      </c>
      <c r="H22" s="4"/>
      <c r="I22">
        <v>2003</v>
      </c>
      <c r="J22" s="6">
        <f t="shared" si="1"/>
        <v>47.9193840732949</v>
      </c>
    </row>
    <row r="23" spans="1:10" x14ac:dyDescent="0.3">
      <c r="A23">
        <v>2004</v>
      </c>
      <c r="B23" s="1">
        <v>140574</v>
      </c>
      <c r="F23" s="3">
        <v>140576.6</v>
      </c>
      <c r="G23" s="3">
        <f t="shared" si="0"/>
        <v>92694.968458059506</v>
      </c>
      <c r="H23" s="4"/>
      <c r="I23">
        <v>2004</v>
      </c>
      <c r="J23" s="6">
        <f t="shared" si="1"/>
        <v>42.045730429966461</v>
      </c>
    </row>
    <row r="24" spans="1:10" x14ac:dyDescent="0.3">
      <c r="A24">
        <v>2005</v>
      </c>
      <c r="B24" s="1">
        <v>151595</v>
      </c>
      <c r="F24" s="3">
        <v>151597.9</v>
      </c>
      <c r="G24" s="3">
        <f t="shared" si="0"/>
        <v>99962.316337200202</v>
      </c>
      <c r="H24" s="4"/>
      <c r="I24">
        <v>2005</v>
      </c>
      <c r="J24" s="6">
        <f t="shared" si="1"/>
        <v>45.342143978080365</v>
      </c>
    </row>
    <row r="25" spans="1:10" x14ac:dyDescent="0.3">
      <c r="A25">
        <v>2006</v>
      </c>
      <c r="B25" s="1">
        <v>174824</v>
      </c>
      <c r="F25" s="3">
        <v>174823.5</v>
      </c>
      <c r="G25" s="3">
        <f t="shared" si="0"/>
        <v>115277.07184714644</v>
      </c>
      <c r="H25" s="4"/>
      <c r="I25">
        <v>2006</v>
      </c>
      <c r="J25" s="6">
        <f t="shared" si="1"/>
        <v>52.288800225807428</v>
      </c>
    </row>
    <row r="26" spans="1:10" x14ac:dyDescent="0.3">
      <c r="A26">
        <v>2007</v>
      </c>
      <c r="B26" s="1">
        <v>156015</v>
      </c>
      <c r="F26" s="3">
        <v>156013.5</v>
      </c>
      <c r="G26" s="3">
        <f t="shared" si="0"/>
        <v>102873.92397832546</v>
      </c>
      <c r="H26" s="4"/>
      <c r="I26">
        <v>2007</v>
      </c>
      <c r="J26" s="6">
        <f t="shared" si="1"/>
        <v>46.662826988528472</v>
      </c>
    </row>
    <row r="27" spans="1:10" x14ac:dyDescent="0.3">
      <c r="A27">
        <v>2008</v>
      </c>
      <c r="B27" s="1">
        <v>145188</v>
      </c>
      <c r="F27" s="3">
        <v>145186.75</v>
      </c>
      <c r="G27" s="3">
        <f t="shared" si="0"/>
        <v>95734.860650906136</v>
      </c>
      <c r="H27" s="4"/>
      <c r="I27">
        <v>2008</v>
      </c>
      <c r="J27" s="6">
        <f t="shared" si="1"/>
        <v>43.424602334264257</v>
      </c>
    </row>
    <row r="28" spans="1:10" x14ac:dyDescent="0.3">
      <c r="A28">
        <v>2009</v>
      </c>
      <c r="B28" s="1">
        <v>143604</v>
      </c>
      <c r="F28" s="3">
        <v>143604.59</v>
      </c>
      <c r="G28" s="3">
        <f t="shared" si="0"/>
        <v>94691.598320649151</v>
      </c>
      <c r="H28" s="4"/>
      <c r="I28">
        <v>2009</v>
      </c>
      <c r="J28" s="6">
        <f t="shared" si="1"/>
        <v>42.951386501351273</v>
      </c>
    </row>
    <row r="29" spans="1:10" x14ac:dyDescent="0.3">
      <c r="A29">
        <v>2010</v>
      </c>
      <c r="B29" s="1">
        <v>121187</v>
      </c>
      <c r="F29" s="3">
        <v>121186.47</v>
      </c>
      <c r="G29" s="3">
        <f t="shared" si="0"/>
        <v>79909.287990985511</v>
      </c>
      <c r="H29" s="4"/>
      <c r="I29">
        <v>2010</v>
      </c>
      <c r="J29" s="6">
        <f t="shared" si="1"/>
        <v>36.246243324843654</v>
      </c>
    </row>
    <row r="30" spans="1:10" x14ac:dyDescent="0.3">
      <c r="A30">
        <v>2011</v>
      </c>
      <c r="B30" s="1">
        <v>76193</v>
      </c>
      <c r="F30" s="3">
        <v>76195.839999999997</v>
      </c>
      <c r="G30" s="3">
        <f>F30*$D$43</f>
        <v>50242.863929241059</v>
      </c>
      <c r="H30" s="4"/>
      <c r="I30">
        <v>2011</v>
      </c>
      <c r="J30" s="6">
        <f t="shared" si="1"/>
        <v>22.789779725251968</v>
      </c>
    </row>
    <row r="31" spans="1:10" x14ac:dyDescent="0.3">
      <c r="A31">
        <v>2012</v>
      </c>
      <c r="B31" s="1">
        <v>53682</v>
      </c>
      <c r="C31" s="3">
        <v>33251</v>
      </c>
      <c r="D31" s="5">
        <f>C31/B31</f>
        <v>0.61940687753809476</v>
      </c>
      <c r="F31" s="3">
        <v>53965.279999999999</v>
      </c>
      <c r="G31" s="3"/>
      <c r="H31" s="4"/>
      <c r="I31">
        <v>2012</v>
      </c>
      <c r="J31">
        <v>15.08</v>
      </c>
    </row>
    <row r="32" spans="1:10" x14ac:dyDescent="0.3">
      <c r="A32">
        <v>2013</v>
      </c>
      <c r="B32" s="1">
        <v>35889</v>
      </c>
      <c r="C32" s="3">
        <v>23685</v>
      </c>
      <c r="D32" s="5">
        <f t="shared" ref="D32:D41" si="2">C32/B32</f>
        <v>0.65995151717796541</v>
      </c>
      <c r="F32" s="3">
        <v>36462.019999999997</v>
      </c>
      <c r="G32" s="3"/>
      <c r="H32" s="4"/>
      <c r="I32">
        <v>2013</v>
      </c>
      <c r="J32">
        <v>10.74</v>
      </c>
    </row>
    <row r="33" spans="1:11" x14ac:dyDescent="0.3">
      <c r="A33">
        <v>2014</v>
      </c>
      <c r="B33" s="1">
        <v>50794</v>
      </c>
      <c r="C33" s="3">
        <v>31261</v>
      </c>
      <c r="D33" s="5">
        <f t="shared" si="2"/>
        <v>0.6154467063038942</v>
      </c>
      <c r="F33" s="3">
        <v>51191.26</v>
      </c>
      <c r="G33" s="3"/>
      <c r="H33" s="4"/>
      <c r="I33">
        <v>2014</v>
      </c>
      <c r="J33">
        <v>14.18</v>
      </c>
    </row>
    <row r="34" spans="1:11" x14ac:dyDescent="0.3">
      <c r="A34">
        <v>2015</v>
      </c>
      <c r="B34" s="1">
        <v>40053</v>
      </c>
      <c r="C34" s="3">
        <v>24273</v>
      </c>
      <c r="D34" s="5">
        <f t="shared" si="2"/>
        <v>0.6060220208224103</v>
      </c>
      <c r="F34" s="3">
        <v>40548.36</v>
      </c>
      <c r="G34" s="3"/>
      <c r="H34" s="4"/>
      <c r="I34">
        <v>2015</v>
      </c>
      <c r="J34">
        <v>11.01</v>
      </c>
    </row>
    <row r="35" spans="1:11" x14ac:dyDescent="0.3">
      <c r="A35">
        <v>2016</v>
      </c>
      <c r="B35" s="1">
        <v>42947</v>
      </c>
      <c r="C35" s="3">
        <v>28034</v>
      </c>
      <c r="D35" s="5">
        <f t="shared" si="2"/>
        <v>0.65275805062053227</v>
      </c>
      <c r="F35" s="3">
        <v>43128.07</v>
      </c>
      <c r="G35" s="3"/>
      <c r="H35" s="4"/>
      <c r="I35">
        <v>2016</v>
      </c>
      <c r="J35">
        <v>12.72</v>
      </c>
    </row>
    <row r="36" spans="1:11" x14ac:dyDescent="0.3">
      <c r="A36">
        <v>2017</v>
      </c>
      <c r="B36" s="1">
        <v>35367</v>
      </c>
      <c r="C36" s="3">
        <v>22772</v>
      </c>
      <c r="D36" s="5">
        <f t="shared" si="2"/>
        <v>0.6438770605366585</v>
      </c>
      <c r="F36" s="3">
        <v>35519.51</v>
      </c>
      <c r="G36" s="3"/>
      <c r="H36" s="4"/>
      <c r="I36">
        <v>2017</v>
      </c>
      <c r="J36">
        <v>10.33</v>
      </c>
    </row>
    <row r="37" spans="1:11" x14ac:dyDescent="0.3">
      <c r="A37">
        <v>2018</v>
      </c>
      <c r="B37" s="1">
        <v>33710</v>
      </c>
      <c r="C37" s="3">
        <v>21377</v>
      </c>
      <c r="D37" s="5">
        <f t="shared" si="2"/>
        <v>0.63414417086917829</v>
      </c>
      <c r="F37" s="3">
        <v>34020.25</v>
      </c>
      <c r="G37" s="3"/>
      <c r="H37" s="4"/>
      <c r="I37">
        <v>2018</v>
      </c>
      <c r="J37">
        <v>9.6999999999999993</v>
      </c>
    </row>
    <row r="38" spans="1:11" x14ac:dyDescent="0.3">
      <c r="A38">
        <v>2019</v>
      </c>
      <c r="B38" s="1">
        <v>35052</v>
      </c>
      <c r="C38" s="3">
        <v>24881</v>
      </c>
      <c r="D38" s="5">
        <f t="shared" si="2"/>
        <v>0.70983110806801319</v>
      </c>
      <c r="F38" s="3">
        <v>35111.99</v>
      </c>
      <c r="G38" s="3"/>
      <c r="H38" s="4"/>
      <c r="I38">
        <v>2019</v>
      </c>
      <c r="J38">
        <v>11.29</v>
      </c>
    </row>
    <row r="39" spans="1:11" x14ac:dyDescent="0.3">
      <c r="A39">
        <v>2020</v>
      </c>
      <c r="B39" s="1">
        <v>34738</v>
      </c>
      <c r="C39" s="3">
        <v>26456</v>
      </c>
      <c r="D39" s="5">
        <f t="shared" si="2"/>
        <v>0.76158673498762164</v>
      </c>
      <c r="F39" s="3">
        <v>34755.49</v>
      </c>
      <c r="G39" s="3"/>
      <c r="H39" s="4"/>
      <c r="I39">
        <v>2020</v>
      </c>
      <c r="J39">
        <v>12</v>
      </c>
    </row>
    <row r="40" spans="1:11" x14ac:dyDescent="0.3">
      <c r="A40">
        <v>2021</v>
      </c>
      <c r="B40" s="1">
        <v>24486</v>
      </c>
      <c r="C40" s="3">
        <v>16477</v>
      </c>
      <c r="D40" s="5">
        <f t="shared" si="2"/>
        <v>0.67291513517928614</v>
      </c>
      <c r="F40" s="3">
        <v>24530.29</v>
      </c>
      <c r="G40" s="3"/>
      <c r="H40" s="4"/>
      <c r="I40">
        <v>2021</v>
      </c>
      <c r="J40">
        <v>7.47</v>
      </c>
    </row>
    <row r="41" spans="1:11" x14ac:dyDescent="0.3">
      <c r="A41">
        <v>2022</v>
      </c>
      <c r="B41" s="1">
        <v>26550</v>
      </c>
      <c r="C41" s="3">
        <v>17984</v>
      </c>
      <c r="D41" s="5">
        <f t="shared" si="2"/>
        <v>0.67736346516007528</v>
      </c>
      <c r="G41" s="3"/>
      <c r="H41" s="4"/>
      <c r="I41">
        <v>2022</v>
      </c>
      <c r="J41">
        <v>8.16</v>
      </c>
    </row>
    <row r="43" spans="1:11" x14ac:dyDescent="0.3">
      <c r="D43" s="6">
        <f>AVERAGE(D31:D41)</f>
        <v>0.6593911679330664</v>
      </c>
      <c r="K43" s="6"/>
    </row>
  </sheetData>
  <sortState xmlns:xlrd2="http://schemas.microsoft.com/office/spreadsheetml/2017/richdata2" ref="A2:B67">
    <sortCondition ref="A16:A6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Adyan Rios</dc:creator>
  <cp:lastModifiedBy>Adyan Rios</cp:lastModifiedBy>
  <dcterms:created xsi:type="dcterms:W3CDTF">2025-07-18T02:21:43Z</dcterms:created>
  <dcterms:modified xsi:type="dcterms:W3CDTF">2025-07-18T02:52:00Z</dcterms:modified>
</cp:coreProperties>
</file>