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n.rios\Documents\GitHub\SEFSC-SEDAR-CR-84-STX-SLP-2022\tools\"/>
    </mc:Choice>
  </mc:AlternateContent>
  <xr:revisionPtr revIDLastSave="0" documentId="13_ncr:1_{59F0F25E-7908-46D9-AA57-E6A0B2D9E981}" xr6:coauthVersionLast="36" xr6:coauthVersionMax="36" xr10:uidLastSave="{00000000-0000-0000-0000-000000000000}"/>
  <bookViews>
    <workbookView xWindow="0" yWindow="0" windowWidth="9000" windowHeight="14124" xr2:uid="{32D2E142-44F0-45A9-93AD-7CEE0C9C4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1" i="1"/>
  <c r="D12" i="1"/>
  <c r="F12" i="1"/>
  <c r="B12" i="1" l="1"/>
  <c r="B13" i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11" i="1"/>
  <c r="C11" i="1" s="1"/>
  <c r="F11" i="1" l="1"/>
  <c r="C25" i="1"/>
  <c r="C13" i="1"/>
  <c r="F13" i="1" s="1"/>
  <c r="F21" i="1"/>
  <c r="C26" i="1"/>
  <c r="F26" i="1" s="1"/>
  <c r="C14" i="1"/>
  <c r="F14" i="1" s="1"/>
  <c r="F22" i="1"/>
  <c r="C24" i="1"/>
  <c r="F24" i="1" s="1"/>
  <c r="C12" i="1"/>
  <c r="F20" i="1"/>
  <c r="C23" i="1"/>
  <c r="F23" i="1" s="1"/>
  <c r="F31" i="1"/>
  <c r="F19" i="1"/>
  <c r="F30" i="1"/>
  <c r="F18" i="1"/>
  <c r="F25" i="1"/>
  <c r="F29" i="1"/>
  <c r="F17" i="1"/>
  <c r="F28" i="1"/>
  <c r="F16" i="1"/>
  <c r="F27" i="1"/>
  <c r="F15" i="1"/>
</calcChain>
</file>

<file path=xl/sharedStrings.xml><?xml version="1.0" encoding="utf-8"?>
<sst xmlns="http://schemas.openxmlformats.org/spreadsheetml/2006/main" count="20" uniqueCount="15">
  <si>
    <t>slope</t>
  </si>
  <si>
    <t>Mat</t>
  </si>
  <si>
    <t>Wt_F</t>
  </si>
  <si>
    <t>Fecundity</t>
  </si>
  <si>
    <t>intercept</t>
  </si>
  <si>
    <t>mat</t>
  </si>
  <si>
    <t>wt_f</t>
  </si>
  <si>
    <t>a</t>
  </si>
  <si>
    <t>b</t>
  </si>
  <si>
    <t>vonb_t0</t>
  </si>
  <si>
    <t>vonb_lmax</t>
  </si>
  <si>
    <t>vonb_k</t>
  </si>
  <si>
    <t>fit.female</t>
  </si>
  <si>
    <t>Len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</si>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</sst>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1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Sheet1!$C$10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Sheet1!$A$11:$A$31</c:f>
              <c:numCache>
                <c:formatCode>General</c:formatCode>
                <c:ptCount val="21"/>
                <c:pt idx="0">
                  <c:v>1E-3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Sheet1!$C$11:$C$31</c:f>
              <c:numCache>
                <c:formatCode>_(* #,##0.00_);_(* \(#,##0.00\);_(* "-"??_);_(@_)</c:formatCode>
                <c:ptCount val="21"/>
                <c:pt idx="0">
                  <c:v>2.8184198199884371E-5</c:v>
                </c:pt>
                <c:pt idx="1">
                  <c:v>4.1447344467060769E-2</c:v>
                </c:pt>
                <c:pt idx="2">
                  <c:v>0.86196450140211267</c:v>
                </c:pt>
                <c:pt idx="3">
                  <c:v>0.99450554650988288</c:v>
                </c:pt>
                <c:pt idx="4">
                  <c:v>0.99943494591989701</c:v>
                </c:pt>
                <c:pt idx="5">
                  <c:v>0.99987921610316166</c:v>
                </c:pt>
                <c:pt idx="6">
                  <c:v>0.9999575156054662</c:v>
                </c:pt>
                <c:pt idx="7">
                  <c:v>0.99997905978364032</c:v>
                </c:pt>
                <c:pt idx="8">
                  <c:v>0.99998702958899066</c:v>
                </c:pt>
                <c:pt idx="9">
                  <c:v>0.99999062207930034</c:v>
                </c:pt>
                <c:pt idx="10">
                  <c:v>0.99999247087080323</c:v>
                </c:pt>
                <c:pt idx="11">
                  <c:v>0.99999351097733657</c:v>
                </c:pt>
                <c:pt idx="12">
                  <c:v>0.99999413234234269</c:v>
                </c:pt>
                <c:pt idx="13">
                  <c:v>0.99999451890241975</c:v>
                </c:pt>
                <c:pt idx="14">
                  <c:v>0.99999476606268234</c:v>
                </c:pt>
                <c:pt idx="15">
                  <c:v>0.99999492704557857</c:v>
                </c:pt>
                <c:pt idx="16">
                  <c:v>0.99999503321968108</c:v>
                </c:pt>
                <c:pt idx="17">
                  <c:v>0.99999510384113843</c:v>
                </c:pt>
                <c:pt idx="18">
                  <c:v>0.99999515108492032</c:v>
                </c:pt>
                <c:pt idx="19">
                  <c:v>0.99999518281257171</c:v>
                </c:pt>
                <c:pt idx="20">
                  <c:v>0.99999520417605137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6-492C-A14F-ED0C566B7A9B}"/>
            </c:ext>
          </c:extLst>
        </c:ser>
        <c:ser>
          <c:idx val="2"/>
          <c:order val="1"/>
          <c:tx>
            <c:strRef>
              <c:f>Sheet1!$D$10</c:f>
              <c:strCache>
                <c:ptCount val="1"/>
                <c:pt idx="0">
                  <c:v>Wt_F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Sheet1!$A$11:$A$31</c:f>
              <c:numCache>
                <c:formatCode>General</c:formatCode>
                <c:ptCount val="21"/>
                <c:pt idx="0">
                  <c:v>1E-3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Sheet1!$D$11:$D$31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0.38796768743300342</c:v>
                </c:pt>
                <c:pt idx="2">
                  <c:v>1.740198000562597</c:v>
                </c:pt>
                <c:pt idx="3">
                  <c:v>3.5085827450716658</c:v>
                </c:pt>
                <c:pt idx="4">
                  <c:v>5.2015327964972462</c:v>
                </c:pt>
                <c:pt idx="5">
                  <c:v>6.6067778294225734</c:v>
                </c:pt>
                <c:pt idx="6">
                  <c:v>7.6867005730691949</c:v>
                </c:pt>
                <c:pt idx="7">
                  <c:v>8.4797765546238306</c:v>
                </c:pt>
                <c:pt idx="8">
                  <c:v>9.0460409980094223</c:v>
                </c:pt>
                <c:pt idx="9">
                  <c:v>9.4431559658375654</c:v>
                </c:pt>
                <c:pt idx="10">
                  <c:v>9.7184044920528372</c:v>
                </c:pt>
                <c:pt idx="11">
                  <c:v>9.9077152003053897</c:v>
                </c:pt>
                <c:pt idx="12">
                  <c:v>10.03725099259883</c:v>
                </c:pt>
                <c:pt idx="13">
                  <c:v>10.125580944438253</c:v>
                </c:pt>
                <c:pt idx="14">
                  <c:v>10.185673521819515</c:v>
                </c:pt>
                <c:pt idx="15">
                  <c:v>10.226491971536394</c:v>
                </c:pt>
                <c:pt idx="16">
                  <c:v>10.254189136052913</c:v>
                </c:pt>
                <c:pt idx="17">
                  <c:v>10.272969565608498</c:v>
                </c:pt>
                <c:pt idx="18">
                  <c:v>10.285697769747134</c:v>
                </c:pt>
                <c:pt idx="19">
                  <c:v>10.294321351041107</c:v>
                </c:pt>
                <c:pt idx="20">
                  <c:v>10.300162694491894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6-492C-A14F-ED0C566B7A9B}"/>
            </c:ext>
          </c:extLst>
        </c:ser>
        <c:ser>
          <c:idx val="3"/>
          <c:order val="2"/>
          <c:tx>
            <c:strRef>
              <c:f>Sheet1!$E$10</c:f>
              <c:strCache>
                <c:ptCount val="1"/>
                <c:pt idx="0">
                  <c:v>fit.female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Sheet1!$A$11:$A$31</c:f>
              <c:numCache>
                <c:formatCode>General</c:formatCode>
                <c:ptCount val="21"/>
                <c:pt idx="0">
                  <c:v>1E-3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Sheet1!$E$11:$E$31</c:f>
              <c:numCache>
                <c:formatCode>General</c:formatCode>
                <c:ptCount val="21"/>
                <c:pt idx="0">
                  <c:v>0.99580000000000002</c:v>
                </c:pt>
                <c:pt idx="1">
                  <c:v>0.96819999999999995</c:v>
                </c:pt>
                <c:pt idx="2">
                  <c:v>0.86760000000000004</c:v>
                </c:pt>
                <c:pt idx="3">
                  <c:v>0.68079999999999996</c:v>
                </c:pt>
                <c:pt idx="4">
                  <c:v>0.50319999999999998</c:v>
                </c:pt>
                <c:pt idx="5">
                  <c:v>0.41670000000000001</c:v>
                </c:pt>
                <c:pt idx="6">
                  <c:v>0.3952</c:v>
                </c:pt>
                <c:pt idx="7">
                  <c:v>0.39240000000000003</c:v>
                </c:pt>
                <c:pt idx="8">
                  <c:v>0.39229999999999998</c:v>
                </c:pt>
                <c:pt idx="9">
                  <c:v>0.39229999999999998</c:v>
                </c:pt>
                <c:pt idx="10">
                  <c:v>0.39229999999999998</c:v>
                </c:pt>
                <c:pt idx="11">
                  <c:v>0.39229999999999998</c:v>
                </c:pt>
                <c:pt idx="12">
                  <c:v>0.39229999999999998</c:v>
                </c:pt>
                <c:pt idx="13">
                  <c:v>0.39229999999999998</c:v>
                </c:pt>
                <c:pt idx="14">
                  <c:v>0.39229999999999998</c:v>
                </c:pt>
                <c:pt idx="15">
                  <c:v>0.39229999999999998</c:v>
                </c:pt>
                <c:pt idx="16">
                  <c:v>0.39229999999999998</c:v>
                </c:pt>
                <c:pt idx="17">
                  <c:v>0.39229999999999998</c:v>
                </c:pt>
                <c:pt idx="18">
                  <c:v>0.39229999999999998</c:v>
                </c:pt>
                <c:pt idx="19">
                  <c:v>0.39229999999999998</c:v>
                </c:pt>
                <c:pt idx="20">
                  <c:v>0.39229999999999998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6-492C-A14F-ED0C566B7A9B}"/>
            </c:ext>
          </c:extLst>
        </c:ser>
        <c:ser>
          <c:idx val="4"/>
          <c:order val="3"/>
          <c:tx>
            <c:strRef>
              <c:f>Sheet1!$F$10</c:f>
              <c:strCache>
                <c:ptCount val="1"/>
                <c:pt idx="0">
                  <c:v>Fecundity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Sheet1!$A$11:$A$31</c:f>
              <c:numCache>
                <c:formatCode>General</c:formatCode>
                <c:ptCount val="21"/>
                <c:pt idx="0">
                  <c:v>1E-3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Sheet1!$F$11:$F$31</c:f>
              <c:numCache>
                <c:formatCode>0.000</c:formatCode>
                <c:ptCount val="21"/>
                <c:pt idx="0">
                  <c:v>0</c:v>
                </c:pt>
                <c:pt idx="1">
                  <c:v>1.5568879056941289E-2</c:v>
                </c:pt>
                <c:pt idx="2">
                  <c:v>1.3013903712848762</c:v>
                </c:pt>
                <c:pt idx="3">
                  <c:v>2.3755188442468866</c:v>
                </c:pt>
                <c:pt idx="4">
                  <c:v>2.6159323242612347</c:v>
                </c:pt>
                <c:pt idx="5">
                  <c:v>2.7527117980990647</c:v>
                </c:pt>
                <c:pt idx="6">
                  <c:v>3.037655008060157</c:v>
                </c:pt>
                <c:pt idx="7">
                  <c:v>3.3273946422116012</c:v>
                </c:pt>
                <c:pt idx="8">
                  <c:v>3.5487158546188931</c:v>
                </c:pt>
                <c:pt idx="9">
                  <c:v>3.7045153444211483</c:v>
                </c:pt>
                <c:pt idx="10">
                  <c:v>3.8125013772007721</c:v>
                </c:pt>
                <c:pt idx="11">
                  <c:v>3.8867714515681042</c:v>
                </c:pt>
                <c:pt idx="12">
                  <c:v>3.9375904598281384</c:v>
                </c:pt>
                <c:pt idx="13">
                  <c:v>3.9722436321288299</c:v>
                </c:pt>
                <c:pt idx="14">
                  <c:v>3.995818808635156</c:v>
                </c:pt>
                <c:pt idx="15">
                  <c:v>4.0118324484873256</c:v>
                </c:pt>
                <c:pt idx="16">
                  <c:v>4.0226984181149898</c:v>
                </c:pt>
                <c:pt idx="17">
                  <c:v>4.0300662286471249</c:v>
                </c:pt>
                <c:pt idx="18">
                  <c:v>4.0350596693152498</c:v>
                </c:pt>
                <c:pt idx="19">
                  <c:v>4.038442811983769</c:v>
                </c:pt>
                <c:pt idx="20">
                  <c:v>4.0407344463052048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6-492C-A14F-ED0C566B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54159"/>
        <c:axId val="908736495"/>
      </c:scatterChart>
      <c:valAx>
        <c:axId val="9059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6495"/>
        <c:crosses val="autoZero"/>
        <c:crossBetween val="midCat"/>
      </c:valAx>
      <c:valAx>
        <c:axId val="9087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Sheet1!$C$10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Sheet1!$B$11:$B$31</c:f>
              <c:numCache>
                <c:formatCode>0</c:formatCode>
                <c:ptCount val="21"/>
                <c:pt idx="0">
                  <c:v>0</c:v>
                </c:pt>
                <c:pt idx="1">
                  <c:v>10.712943524553859</c:v>
                </c:pt>
                <c:pt idx="2">
                  <c:v>17.974983826070723</c:v>
                </c:pt>
                <c:pt idx="3">
                  <c:v>22.891798135095435</c:v>
                </c:pt>
                <c:pt idx="4">
                  <c:v>26.220761063651565</c:v>
                </c:pt>
                <c:pt idx="5">
                  <c:v>28.474658299380032</c:v>
                </c:pt>
                <c:pt idx="6">
                  <c:v>30.000674917242403</c:v>
                </c:pt>
                <c:pt idx="7">
                  <c:v>31.033874958964564</c:v>
                </c:pt>
                <c:pt idx="8">
                  <c:v>31.733410149944337</c:v>
                </c:pt>
                <c:pt idx="9">
                  <c:v>32.20703525995058</c:v>
                </c:pt>
                <c:pt idx="10">
                  <c:v>32.527706396615258</c:v>
                </c:pt>
                <c:pt idx="11">
                  <c:v>32.744818994147224</c:v>
                </c:pt>
                <c:pt idx="12">
                  <c:v>32.891816570846387</c:v>
                </c:pt>
                <c:pt idx="13">
                  <c:v>32.991342290685132</c:v>
                </c:pt>
                <c:pt idx="14">
                  <c:v>33.05872686349133</c:v>
                </c:pt>
                <c:pt idx="15">
                  <c:v>33.104350051744888</c:v>
                </c:pt>
                <c:pt idx="16">
                  <c:v>33.13523954498848</c:v>
                </c:pt>
                <c:pt idx="17">
                  <c:v>33.156153488738823</c:v>
                </c:pt>
                <c:pt idx="18">
                  <c:v>33.170313418127861</c:v>
                </c:pt>
                <c:pt idx="19">
                  <c:v>33.179900495663112</c:v>
                </c:pt>
                <c:pt idx="20">
                  <c:v>33.186391492414707</c:v>
                </c:pt>
              </c:numCache>
            </c:numRef>
          </c:xVal>
          <c:yVal>
            <c:numRef>
              <c:f>Sheet1!$C$11:$C$31</c:f>
              <c:numCache>
                <c:formatCode>_(* #,##0.00_);_(* \(#,##0.00\);_(* "-"??_);_(@_)</c:formatCode>
                <c:ptCount val="21"/>
                <c:pt idx="0">
                  <c:v>2.8184198199884371E-5</c:v>
                </c:pt>
                <c:pt idx="1">
                  <c:v>4.1447344467060769E-2</c:v>
                </c:pt>
                <c:pt idx="2">
                  <c:v>0.86196450140211267</c:v>
                </c:pt>
                <c:pt idx="3">
                  <c:v>0.99450554650988288</c:v>
                </c:pt>
                <c:pt idx="4">
                  <c:v>0.99943494591989701</c:v>
                </c:pt>
                <c:pt idx="5">
                  <c:v>0.99987921610316166</c:v>
                </c:pt>
                <c:pt idx="6">
                  <c:v>0.9999575156054662</c:v>
                </c:pt>
                <c:pt idx="7">
                  <c:v>0.99997905978364032</c:v>
                </c:pt>
                <c:pt idx="8">
                  <c:v>0.99998702958899066</c:v>
                </c:pt>
                <c:pt idx="9">
                  <c:v>0.99999062207930034</c:v>
                </c:pt>
                <c:pt idx="10">
                  <c:v>0.99999247087080323</c:v>
                </c:pt>
                <c:pt idx="11">
                  <c:v>0.99999351097733657</c:v>
                </c:pt>
                <c:pt idx="12">
                  <c:v>0.99999413234234269</c:v>
                </c:pt>
                <c:pt idx="13">
                  <c:v>0.99999451890241975</c:v>
                </c:pt>
                <c:pt idx="14">
                  <c:v>0.99999476606268234</c:v>
                </c:pt>
                <c:pt idx="15">
                  <c:v>0.99999492704557857</c:v>
                </c:pt>
                <c:pt idx="16">
                  <c:v>0.99999503321968108</c:v>
                </c:pt>
                <c:pt idx="17">
                  <c:v>0.99999510384113843</c:v>
                </c:pt>
                <c:pt idx="18">
                  <c:v>0.99999515108492032</c:v>
                </c:pt>
                <c:pt idx="19">
                  <c:v>0.99999518281257171</c:v>
                </c:pt>
                <c:pt idx="20">
                  <c:v>0.99999520417605137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B-4362-8317-284FABE1C706}"/>
            </c:ext>
          </c:extLst>
        </c:ser>
        <c:ser>
          <c:idx val="2"/>
          <c:order val="1"/>
          <c:tx>
            <c:strRef>
              <c:f>Sheet1!$D$10</c:f>
              <c:strCache>
                <c:ptCount val="1"/>
                <c:pt idx="0">
                  <c:v>Wt_F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Sheet1!$B$11:$B$31</c:f>
              <c:numCache>
                <c:formatCode>0</c:formatCode>
                <c:ptCount val="21"/>
                <c:pt idx="0">
                  <c:v>0</c:v>
                </c:pt>
                <c:pt idx="1">
                  <c:v>10.712943524553859</c:v>
                </c:pt>
                <c:pt idx="2">
                  <c:v>17.974983826070723</c:v>
                </c:pt>
                <c:pt idx="3">
                  <c:v>22.891798135095435</c:v>
                </c:pt>
                <c:pt idx="4">
                  <c:v>26.220761063651565</c:v>
                </c:pt>
                <c:pt idx="5">
                  <c:v>28.474658299380032</c:v>
                </c:pt>
                <c:pt idx="6">
                  <c:v>30.000674917242403</c:v>
                </c:pt>
                <c:pt idx="7">
                  <c:v>31.033874958964564</c:v>
                </c:pt>
                <c:pt idx="8">
                  <c:v>31.733410149944337</c:v>
                </c:pt>
                <c:pt idx="9">
                  <c:v>32.20703525995058</c:v>
                </c:pt>
                <c:pt idx="10">
                  <c:v>32.527706396615258</c:v>
                </c:pt>
                <c:pt idx="11">
                  <c:v>32.744818994147224</c:v>
                </c:pt>
                <c:pt idx="12">
                  <c:v>32.891816570846387</c:v>
                </c:pt>
                <c:pt idx="13">
                  <c:v>32.991342290685132</c:v>
                </c:pt>
                <c:pt idx="14">
                  <c:v>33.05872686349133</c:v>
                </c:pt>
                <c:pt idx="15">
                  <c:v>33.104350051744888</c:v>
                </c:pt>
                <c:pt idx="16">
                  <c:v>33.13523954498848</c:v>
                </c:pt>
                <c:pt idx="17">
                  <c:v>33.156153488738823</c:v>
                </c:pt>
                <c:pt idx="18">
                  <c:v>33.170313418127861</c:v>
                </c:pt>
                <c:pt idx="19">
                  <c:v>33.179900495663112</c:v>
                </c:pt>
                <c:pt idx="20">
                  <c:v>33.186391492414707</c:v>
                </c:pt>
              </c:numCache>
            </c:numRef>
          </c:xVal>
          <c:yVal>
            <c:numRef>
              <c:f>Sheet1!$D$11:$D$31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0.38796768743300342</c:v>
                </c:pt>
                <c:pt idx="2">
                  <c:v>1.740198000562597</c:v>
                </c:pt>
                <c:pt idx="3">
                  <c:v>3.5085827450716658</c:v>
                </c:pt>
                <c:pt idx="4">
                  <c:v>5.2015327964972462</c:v>
                </c:pt>
                <c:pt idx="5">
                  <c:v>6.6067778294225734</c:v>
                </c:pt>
                <c:pt idx="6">
                  <c:v>7.6867005730691949</c:v>
                </c:pt>
                <c:pt idx="7">
                  <c:v>8.4797765546238306</c:v>
                </c:pt>
                <c:pt idx="8">
                  <c:v>9.0460409980094223</c:v>
                </c:pt>
                <c:pt idx="9">
                  <c:v>9.4431559658375654</c:v>
                </c:pt>
                <c:pt idx="10">
                  <c:v>9.7184044920528372</c:v>
                </c:pt>
                <c:pt idx="11">
                  <c:v>9.9077152003053897</c:v>
                </c:pt>
                <c:pt idx="12">
                  <c:v>10.03725099259883</c:v>
                </c:pt>
                <c:pt idx="13">
                  <c:v>10.125580944438253</c:v>
                </c:pt>
                <c:pt idx="14">
                  <c:v>10.185673521819515</c:v>
                </c:pt>
                <c:pt idx="15">
                  <c:v>10.226491971536394</c:v>
                </c:pt>
                <c:pt idx="16">
                  <c:v>10.254189136052913</c:v>
                </c:pt>
                <c:pt idx="17">
                  <c:v>10.272969565608498</c:v>
                </c:pt>
                <c:pt idx="18">
                  <c:v>10.285697769747134</c:v>
                </c:pt>
                <c:pt idx="19">
                  <c:v>10.294321351041107</c:v>
                </c:pt>
                <c:pt idx="20">
                  <c:v>10.300162694491894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B-4362-8317-284FABE1C706}"/>
            </c:ext>
          </c:extLst>
        </c:ser>
        <c:ser>
          <c:idx val="3"/>
          <c:order val="2"/>
          <c:tx>
            <c:strRef>
              <c:f>Sheet1!$E$10</c:f>
              <c:strCache>
                <c:ptCount val="1"/>
                <c:pt idx="0">
                  <c:v>fit.female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Sheet1!$B$11:$B$31</c:f>
              <c:numCache>
                <c:formatCode>0</c:formatCode>
                <c:ptCount val="21"/>
                <c:pt idx="0">
                  <c:v>0</c:v>
                </c:pt>
                <c:pt idx="1">
                  <c:v>10.712943524553859</c:v>
                </c:pt>
                <c:pt idx="2">
                  <c:v>17.974983826070723</c:v>
                </c:pt>
                <c:pt idx="3">
                  <c:v>22.891798135095435</c:v>
                </c:pt>
                <c:pt idx="4">
                  <c:v>26.220761063651565</c:v>
                </c:pt>
                <c:pt idx="5">
                  <c:v>28.474658299380032</c:v>
                </c:pt>
                <c:pt idx="6">
                  <c:v>30.000674917242403</c:v>
                </c:pt>
                <c:pt idx="7">
                  <c:v>31.033874958964564</c:v>
                </c:pt>
                <c:pt idx="8">
                  <c:v>31.733410149944337</c:v>
                </c:pt>
                <c:pt idx="9">
                  <c:v>32.20703525995058</c:v>
                </c:pt>
                <c:pt idx="10">
                  <c:v>32.527706396615258</c:v>
                </c:pt>
                <c:pt idx="11">
                  <c:v>32.744818994147224</c:v>
                </c:pt>
                <c:pt idx="12">
                  <c:v>32.891816570846387</c:v>
                </c:pt>
                <c:pt idx="13">
                  <c:v>32.991342290685132</c:v>
                </c:pt>
                <c:pt idx="14">
                  <c:v>33.05872686349133</c:v>
                </c:pt>
                <c:pt idx="15">
                  <c:v>33.104350051744888</c:v>
                </c:pt>
                <c:pt idx="16">
                  <c:v>33.13523954498848</c:v>
                </c:pt>
                <c:pt idx="17">
                  <c:v>33.156153488738823</c:v>
                </c:pt>
                <c:pt idx="18">
                  <c:v>33.170313418127861</c:v>
                </c:pt>
                <c:pt idx="19">
                  <c:v>33.179900495663112</c:v>
                </c:pt>
                <c:pt idx="20">
                  <c:v>33.186391492414707</c:v>
                </c:pt>
              </c:numCache>
            </c:numRef>
          </c:xVal>
          <c:yVal>
            <c:numRef>
              <c:f>Sheet1!$E$11:$E$31</c:f>
              <c:numCache>
                <c:formatCode>General</c:formatCode>
                <c:ptCount val="21"/>
                <c:pt idx="0">
                  <c:v>0.99580000000000002</c:v>
                </c:pt>
                <c:pt idx="1">
                  <c:v>0.96819999999999995</c:v>
                </c:pt>
                <c:pt idx="2">
                  <c:v>0.86760000000000004</c:v>
                </c:pt>
                <c:pt idx="3">
                  <c:v>0.68079999999999996</c:v>
                </c:pt>
                <c:pt idx="4">
                  <c:v>0.50319999999999998</c:v>
                </c:pt>
                <c:pt idx="5">
                  <c:v>0.41670000000000001</c:v>
                </c:pt>
                <c:pt idx="6">
                  <c:v>0.3952</c:v>
                </c:pt>
                <c:pt idx="7">
                  <c:v>0.39240000000000003</c:v>
                </c:pt>
                <c:pt idx="8">
                  <c:v>0.39229999999999998</c:v>
                </c:pt>
                <c:pt idx="9">
                  <c:v>0.39229999999999998</c:v>
                </c:pt>
                <c:pt idx="10">
                  <c:v>0.39229999999999998</c:v>
                </c:pt>
                <c:pt idx="11">
                  <c:v>0.39229999999999998</c:v>
                </c:pt>
                <c:pt idx="12">
                  <c:v>0.39229999999999998</c:v>
                </c:pt>
                <c:pt idx="13">
                  <c:v>0.39229999999999998</c:v>
                </c:pt>
                <c:pt idx="14">
                  <c:v>0.39229999999999998</c:v>
                </c:pt>
                <c:pt idx="15">
                  <c:v>0.39229999999999998</c:v>
                </c:pt>
                <c:pt idx="16">
                  <c:v>0.39229999999999998</c:v>
                </c:pt>
                <c:pt idx="17">
                  <c:v>0.39229999999999998</c:v>
                </c:pt>
                <c:pt idx="18">
                  <c:v>0.39229999999999998</c:v>
                </c:pt>
                <c:pt idx="19">
                  <c:v>0.39229999999999998</c:v>
                </c:pt>
                <c:pt idx="20">
                  <c:v>0.39229999999999998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B-4362-8317-284FABE1C706}"/>
            </c:ext>
          </c:extLst>
        </c:ser>
        <c:ser>
          <c:idx val="4"/>
          <c:order val="3"/>
          <c:tx>
            <c:strRef>
              <c:f>Sheet1!$F$10</c:f>
              <c:strCache>
                <c:ptCount val="1"/>
                <c:pt idx="0">
                  <c:v>Fecundity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Sheet1!$B$11:$B$31</c:f>
              <c:numCache>
                <c:formatCode>0</c:formatCode>
                <c:ptCount val="21"/>
                <c:pt idx="0">
                  <c:v>0</c:v>
                </c:pt>
                <c:pt idx="1">
                  <c:v>10.712943524553859</c:v>
                </c:pt>
                <c:pt idx="2">
                  <c:v>17.974983826070723</c:v>
                </c:pt>
                <c:pt idx="3">
                  <c:v>22.891798135095435</c:v>
                </c:pt>
                <c:pt idx="4">
                  <c:v>26.220761063651565</c:v>
                </c:pt>
                <c:pt idx="5">
                  <c:v>28.474658299380032</c:v>
                </c:pt>
                <c:pt idx="6">
                  <c:v>30.000674917242403</c:v>
                </c:pt>
                <c:pt idx="7">
                  <c:v>31.033874958964564</c:v>
                </c:pt>
                <c:pt idx="8">
                  <c:v>31.733410149944337</c:v>
                </c:pt>
                <c:pt idx="9">
                  <c:v>32.20703525995058</c:v>
                </c:pt>
                <c:pt idx="10">
                  <c:v>32.527706396615258</c:v>
                </c:pt>
                <c:pt idx="11">
                  <c:v>32.744818994147224</c:v>
                </c:pt>
                <c:pt idx="12">
                  <c:v>32.891816570846387</c:v>
                </c:pt>
                <c:pt idx="13">
                  <c:v>32.991342290685132</c:v>
                </c:pt>
                <c:pt idx="14">
                  <c:v>33.05872686349133</c:v>
                </c:pt>
                <c:pt idx="15">
                  <c:v>33.104350051744888</c:v>
                </c:pt>
                <c:pt idx="16">
                  <c:v>33.13523954498848</c:v>
                </c:pt>
                <c:pt idx="17">
                  <c:v>33.156153488738823</c:v>
                </c:pt>
                <c:pt idx="18">
                  <c:v>33.170313418127861</c:v>
                </c:pt>
                <c:pt idx="19">
                  <c:v>33.179900495663112</c:v>
                </c:pt>
                <c:pt idx="20">
                  <c:v>33.186391492414707</c:v>
                </c:pt>
              </c:numCache>
            </c:numRef>
          </c:xVal>
          <c:yVal>
            <c:numRef>
              <c:f>Sheet1!$F$11:$F$31</c:f>
              <c:numCache>
                <c:formatCode>0.000</c:formatCode>
                <c:ptCount val="21"/>
                <c:pt idx="0">
                  <c:v>0</c:v>
                </c:pt>
                <c:pt idx="1">
                  <c:v>1.5568879056941289E-2</c:v>
                </c:pt>
                <c:pt idx="2">
                  <c:v>1.3013903712848762</c:v>
                </c:pt>
                <c:pt idx="3">
                  <c:v>2.3755188442468866</c:v>
                </c:pt>
                <c:pt idx="4">
                  <c:v>2.6159323242612347</c:v>
                </c:pt>
                <c:pt idx="5">
                  <c:v>2.7527117980990647</c:v>
                </c:pt>
                <c:pt idx="6">
                  <c:v>3.037655008060157</c:v>
                </c:pt>
                <c:pt idx="7">
                  <c:v>3.3273946422116012</c:v>
                </c:pt>
                <c:pt idx="8">
                  <c:v>3.5487158546188931</c:v>
                </c:pt>
                <c:pt idx="9">
                  <c:v>3.7045153444211483</c:v>
                </c:pt>
                <c:pt idx="10">
                  <c:v>3.8125013772007721</c:v>
                </c:pt>
                <c:pt idx="11">
                  <c:v>3.8867714515681042</c:v>
                </c:pt>
                <c:pt idx="12">
                  <c:v>3.9375904598281384</c:v>
                </c:pt>
                <c:pt idx="13">
                  <c:v>3.9722436321288299</c:v>
                </c:pt>
                <c:pt idx="14">
                  <c:v>3.995818808635156</c:v>
                </c:pt>
                <c:pt idx="15">
                  <c:v>4.0118324484873256</c:v>
                </c:pt>
                <c:pt idx="16">
                  <c:v>4.0226984181149898</c:v>
                </c:pt>
                <c:pt idx="17">
                  <c:v>4.0300662286471249</c:v>
                </c:pt>
                <c:pt idx="18">
                  <c:v>4.0350596693152498</c:v>
                </c:pt>
                <c:pt idx="19">
                  <c:v>4.038442811983769</c:v>
                </c:pt>
                <c:pt idx="20">
                  <c:v>4.0407344463052048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B-4362-8317-284FABE1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54159"/>
        <c:axId val="908736495"/>
      </c:scatterChart>
      <c:valAx>
        <c:axId val="9059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6495"/>
        <c:crosses val="autoZero"/>
        <c:crossBetween val="midCat"/>
      </c:valAx>
      <c:valAx>
        <c:axId val="9087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2540</xdr:rowOff>
    </xdr:from>
    <xdr:to>
      <xdr:col>14</xdr:col>
      <xdr:colOff>276860</xdr:colOff>
      <xdr:row>16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48F77-08F1-4AFF-8A0B-AE9360D1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16</xdr:row>
      <xdr:rowOff>160020</xdr:rowOff>
    </xdr:from>
    <xdr:to>
      <xdr:col>14</xdr:col>
      <xdr:colOff>215900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2CD60-E688-4E90-BB82-5240B499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1FA3-539B-43BA-A4D1-C9BB64A37577}">
  <sheetPr>
    <pageSetUpPr fitToPage="1"/>
  </sheetPr>
  <dimension ref="A2:AA54"/>
  <sheetViews>
    <sheetView tabSelected="1" workbookViewId="0">
      <selection activeCell="R20" sqref="R20"/>
    </sheetView>
  </sheetViews>
  <sheetFormatPr defaultRowHeight="14.4" x14ac:dyDescent="0.3"/>
  <cols>
    <col min="2" max="2" width="10.5546875" bestFit="1" customWidth="1"/>
    <col min="3" max="3" width="9.33203125" bestFit="1" customWidth="1"/>
  </cols>
  <sheetData>
    <row r="2" spans="1:27" x14ac:dyDescent="0.3">
      <c r="A2" t="s">
        <v>5</v>
      </c>
      <c r="B2" t="s">
        <v>0</v>
      </c>
      <c r="C2">
        <v>-0.68475299999999995</v>
      </c>
    </row>
    <row r="3" spans="1:27" x14ac:dyDescent="0.3">
      <c r="A3" t="s">
        <v>5</v>
      </c>
      <c r="B3" t="s">
        <v>4</v>
      </c>
      <c r="C3">
        <v>15.3</v>
      </c>
    </row>
    <row r="4" spans="1:27" x14ac:dyDescent="0.3">
      <c r="A4" t="s">
        <v>6</v>
      </c>
      <c r="B4" t="s">
        <v>7</v>
      </c>
      <c r="C4" s="3">
        <v>4.0000000000000003E-5</v>
      </c>
    </row>
    <row r="5" spans="1:27" x14ac:dyDescent="0.3">
      <c r="A5" t="s">
        <v>6</v>
      </c>
      <c r="B5" t="s">
        <v>8</v>
      </c>
      <c r="C5">
        <v>2.9</v>
      </c>
    </row>
    <row r="6" spans="1:27" x14ac:dyDescent="0.3">
      <c r="A6" t="s">
        <v>13</v>
      </c>
      <c r="B6" t="s">
        <v>9</v>
      </c>
      <c r="C6">
        <v>1E-3</v>
      </c>
    </row>
    <row r="7" spans="1:27" x14ac:dyDescent="0.3">
      <c r="A7" t="s">
        <v>13</v>
      </c>
      <c r="B7" t="s">
        <v>10</v>
      </c>
      <c r="C7">
        <v>33.200000000000003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t="s">
        <v>13</v>
      </c>
      <c r="B8" t="s">
        <v>11</v>
      </c>
      <c r="C8">
        <v>0.39</v>
      </c>
    </row>
    <row r="10" spans="1:27" x14ac:dyDescent="0.3">
      <c r="A10" t="s">
        <v>14</v>
      </c>
      <c r="B10" t="s">
        <v>13</v>
      </c>
      <c r="C10" t="s">
        <v>1</v>
      </c>
      <c r="D10" t="s">
        <v>2</v>
      </c>
      <c r="E10" t="s">
        <v>12</v>
      </c>
      <c r="F10" t="s">
        <v>3</v>
      </c>
    </row>
    <row r="11" spans="1:27" x14ac:dyDescent="0.3">
      <c r="A11">
        <v>1E-3</v>
      </c>
      <c r="B11" s="4">
        <f t="shared" ref="B11:B31" si="0">$C$7*(1-EXP(-$C$8*(A11-$C$6)))</f>
        <v>0</v>
      </c>
      <c r="C11" s="1">
        <f t="shared" ref="C11:C31" si="1">1/(1+EXP($C$2*(B11-$C$3)))</f>
        <v>2.8184198199884371E-5</v>
      </c>
      <c r="D11" s="1">
        <f t="shared" ref="D11:D31" si="2">$C$4*10*B11^$C$5</f>
        <v>0</v>
      </c>
      <c r="E11">
        <v>0.99580000000000002</v>
      </c>
      <c r="F11" s="5">
        <f>C11*D11*E11</f>
        <v>0</v>
      </c>
    </row>
    <row r="12" spans="1:27" x14ac:dyDescent="0.3">
      <c r="A12">
        <v>1</v>
      </c>
      <c r="B12" s="4">
        <f t="shared" si="0"/>
        <v>10.712943524553859</v>
      </c>
      <c r="C12" s="1">
        <f t="shared" si="1"/>
        <v>4.1447344467060769E-2</v>
      </c>
      <c r="D12" s="1">
        <f t="shared" si="2"/>
        <v>0.38796768743300342</v>
      </c>
      <c r="E12">
        <v>0.96819999999999995</v>
      </c>
      <c r="F12" s="5">
        <f>C12*D12*E12</f>
        <v>1.5568879056941289E-2</v>
      </c>
    </row>
    <row r="13" spans="1:27" x14ac:dyDescent="0.3">
      <c r="A13">
        <v>2</v>
      </c>
      <c r="B13" s="4">
        <f t="shared" si="0"/>
        <v>17.974983826070723</v>
      </c>
      <c r="C13" s="1">
        <f t="shared" si="1"/>
        <v>0.86196450140211267</v>
      </c>
      <c r="D13" s="1">
        <f t="shared" si="2"/>
        <v>1.740198000562597</v>
      </c>
      <c r="E13">
        <v>0.86760000000000004</v>
      </c>
      <c r="F13" s="5">
        <f t="shared" ref="F13:F31" si="3">C13*D13*E13</f>
        <v>1.3013903712848762</v>
      </c>
    </row>
    <row r="14" spans="1:27" x14ac:dyDescent="0.3">
      <c r="A14">
        <v>3</v>
      </c>
      <c r="B14" s="4">
        <f t="shared" si="0"/>
        <v>22.891798135095435</v>
      </c>
      <c r="C14" s="1">
        <f t="shared" si="1"/>
        <v>0.99450554650988288</v>
      </c>
      <c r="D14" s="1">
        <f t="shared" si="2"/>
        <v>3.5085827450716658</v>
      </c>
      <c r="E14">
        <v>0.68079999999999996</v>
      </c>
      <c r="F14" s="5">
        <f t="shared" si="3"/>
        <v>2.3755188442468866</v>
      </c>
    </row>
    <row r="15" spans="1:27" x14ac:dyDescent="0.3">
      <c r="A15">
        <v>4</v>
      </c>
      <c r="B15" s="4">
        <f t="shared" si="0"/>
        <v>26.220761063651565</v>
      </c>
      <c r="C15" s="1">
        <f t="shared" si="1"/>
        <v>0.99943494591989701</v>
      </c>
      <c r="D15" s="1">
        <f t="shared" si="2"/>
        <v>5.2015327964972462</v>
      </c>
      <c r="E15">
        <v>0.50319999999999998</v>
      </c>
      <c r="F15" s="5">
        <f t="shared" si="3"/>
        <v>2.6159323242612347</v>
      </c>
    </row>
    <row r="16" spans="1:27" x14ac:dyDescent="0.3">
      <c r="A16">
        <v>5</v>
      </c>
      <c r="B16" s="4">
        <f t="shared" si="0"/>
        <v>28.474658299380032</v>
      </c>
      <c r="C16" s="1">
        <f t="shared" si="1"/>
        <v>0.99987921610316166</v>
      </c>
      <c r="D16" s="1">
        <f t="shared" si="2"/>
        <v>6.6067778294225734</v>
      </c>
      <c r="E16">
        <v>0.41670000000000001</v>
      </c>
      <c r="F16" s="5">
        <f t="shared" si="3"/>
        <v>2.7527117980990647</v>
      </c>
    </row>
    <row r="17" spans="1:6" x14ac:dyDescent="0.3">
      <c r="A17">
        <v>6</v>
      </c>
      <c r="B17" s="4">
        <f t="shared" si="0"/>
        <v>30.000674917242403</v>
      </c>
      <c r="C17" s="1">
        <f t="shared" si="1"/>
        <v>0.9999575156054662</v>
      </c>
      <c r="D17" s="1">
        <f t="shared" si="2"/>
        <v>7.6867005730691949</v>
      </c>
      <c r="E17">
        <v>0.3952</v>
      </c>
      <c r="F17" s="5">
        <f t="shared" si="3"/>
        <v>3.037655008060157</v>
      </c>
    </row>
    <row r="18" spans="1:6" x14ac:dyDescent="0.3">
      <c r="A18">
        <v>7</v>
      </c>
      <c r="B18" s="4">
        <f t="shared" si="0"/>
        <v>31.033874958964564</v>
      </c>
      <c r="C18" s="1">
        <f t="shared" si="1"/>
        <v>0.99997905978364032</v>
      </c>
      <c r="D18" s="1">
        <f t="shared" si="2"/>
        <v>8.4797765546238306</v>
      </c>
      <c r="E18">
        <v>0.39240000000000003</v>
      </c>
      <c r="F18" s="5">
        <f t="shared" si="3"/>
        <v>3.3273946422116012</v>
      </c>
    </row>
    <row r="19" spans="1:6" x14ac:dyDescent="0.3">
      <c r="A19">
        <v>8</v>
      </c>
      <c r="B19" s="4">
        <f t="shared" si="0"/>
        <v>31.733410149944337</v>
      </c>
      <c r="C19" s="1">
        <f t="shared" si="1"/>
        <v>0.99998702958899066</v>
      </c>
      <c r="D19" s="1">
        <f t="shared" si="2"/>
        <v>9.0460409980094223</v>
      </c>
      <c r="E19">
        <v>0.39229999999999998</v>
      </c>
      <c r="F19" s="5">
        <f t="shared" si="3"/>
        <v>3.5487158546188931</v>
      </c>
    </row>
    <row r="20" spans="1:6" x14ac:dyDescent="0.3">
      <c r="A20">
        <v>9</v>
      </c>
      <c r="B20" s="4">
        <f t="shared" si="0"/>
        <v>32.20703525995058</v>
      </c>
      <c r="C20" s="1">
        <f t="shared" si="1"/>
        <v>0.99999062207930034</v>
      </c>
      <c r="D20" s="1">
        <f t="shared" si="2"/>
        <v>9.4431559658375654</v>
      </c>
      <c r="E20">
        <v>0.39229999999999998</v>
      </c>
      <c r="F20" s="5">
        <f t="shared" si="3"/>
        <v>3.7045153444211483</v>
      </c>
    </row>
    <row r="21" spans="1:6" x14ac:dyDescent="0.3">
      <c r="A21">
        <v>10</v>
      </c>
      <c r="B21" s="4">
        <f t="shared" si="0"/>
        <v>32.527706396615258</v>
      </c>
      <c r="C21" s="1">
        <f t="shared" si="1"/>
        <v>0.99999247087080323</v>
      </c>
      <c r="D21" s="1">
        <f t="shared" si="2"/>
        <v>9.7184044920528372</v>
      </c>
      <c r="E21">
        <v>0.39229999999999998</v>
      </c>
      <c r="F21" s="5">
        <f t="shared" si="3"/>
        <v>3.8125013772007721</v>
      </c>
    </row>
    <row r="22" spans="1:6" x14ac:dyDescent="0.3">
      <c r="A22">
        <v>11</v>
      </c>
      <c r="B22" s="4">
        <f t="shared" si="0"/>
        <v>32.744818994147224</v>
      </c>
      <c r="C22" s="1">
        <f t="shared" si="1"/>
        <v>0.99999351097733657</v>
      </c>
      <c r="D22" s="1">
        <f t="shared" si="2"/>
        <v>9.9077152003053897</v>
      </c>
      <c r="E22">
        <v>0.39229999999999998</v>
      </c>
      <c r="F22" s="5">
        <f t="shared" si="3"/>
        <v>3.8867714515681042</v>
      </c>
    </row>
    <row r="23" spans="1:6" x14ac:dyDescent="0.3">
      <c r="A23">
        <v>12</v>
      </c>
      <c r="B23" s="4">
        <f t="shared" si="0"/>
        <v>32.891816570846387</v>
      </c>
      <c r="C23" s="1">
        <f t="shared" si="1"/>
        <v>0.99999413234234269</v>
      </c>
      <c r="D23" s="1">
        <f t="shared" si="2"/>
        <v>10.03725099259883</v>
      </c>
      <c r="E23">
        <v>0.39229999999999998</v>
      </c>
      <c r="F23" s="5">
        <f t="shared" si="3"/>
        <v>3.9375904598281384</v>
      </c>
    </row>
    <row r="24" spans="1:6" x14ac:dyDescent="0.3">
      <c r="A24">
        <v>13</v>
      </c>
      <c r="B24" s="4">
        <f t="shared" si="0"/>
        <v>32.991342290685132</v>
      </c>
      <c r="C24" s="1">
        <f t="shared" si="1"/>
        <v>0.99999451890241975</v>
      </c>
      <c r="D24" s="1">
        <f t="shared" si="2"/>
        <v>10.125580944438253</v>
      </c>
      <c r="E24">
        <v>0.39229999999999998</v>
      </c>
      <c r="F24" s="5">
        <f t="shared" si="3"/>
        <v>3.9722436321288299</v>
      </c>
    </row>
    <row r="25" spans="1:6" x14ac:dyDescent="0.3">
      <c r="A25">
        <v>14</v>
      </c>
      <c r="B25" s="4">
        <f t="shared" si="0"/>
        <v>33.05872686349133</v>
      </c>
      <c r="C25" s="1">
        <f t="shared" si="1"/>
        <v>0.99999476606268234</v>
      </c>
      <c r="D25" s="1">
        <f t="shared" si="2"/>
        <v>10.185673521819515</v>
      </c>
      <c r="E25">
        <v>0.39229999999999998</v>
      </c>
      <c r="F25" s="5">
        <f t="shared" si="3"/>
        <v>3.995818808635156</v>
      </c>
    </row>
    <row r="26" spans="1:6" x14ac:dyDescent="0.3">
      <c r="A26">
        <v>15</v>
      </c>
      <c r="B26" s="4">
        <f t="shared" si="0"/>
        <v>33.104350051744888</v>
      </c>
      <c r="C26" s="1">
        <f t="shared" si="1"/>
        <v>0.99999492704557857</v>
      </c>
      <c r="D26" s="1">
        <f t="shared" si="2"/>
        <v>10.226491971536394</v>
      </c>
      <c r="E26">
        <v>0.39229999999999998</v>
      </c>
      <c r="F26" s="5">
        <f t="shared" si="3"/>
        <v>4.0118324484873256</v>
      </c>
    </row>
    <row r="27" spans="1:6" x14ac:dyDescent="0.3">
      <c r="A27">
        <v>16</v>
      </c>
      <c r="B27" s="4">
        <f t="shared" si="0"/>
        <v>33.13523954498848</v>
      </c>
      <c r="C27" s="1">
        <f t="shared" si="1"/>
        <v>0.99999503321968108</v>
      </c>
      <c r="D27" s="1">
        <f t="shared" si="2"/>
        <v>10.254189136052913</v>
      </c>
      <c r="E27">
        <v>0.39229999999999998</v>
      </c>
      <c r="F27" s="5">
        <f t="shared" si="3"/>
        <v>4.0226984181149898</v>
      </c>
    </row>
    <row r="28" spans="1:6" x14ac:dyDescent="0.3">
      <c r="A28">
        <v>17</v>
      </c>
      <c r="B28" s="4">
        <f t="shared" si="0"/>
        <v>33.156153488738823</v>
      </c>
      <c r="C28" s="1">
        <f t="shared" si="1"/>
        <v>0.99999510384113843</v>
      </c>
      <c r="D28" s="1">
        <f t="shared" si="2"/>
        <v>10.272969565608498</v>
      </c>
      <c r="E28">
        <v>0.39229999999999998</v>
      </c>
      <c r="F28" s="5">
        <f t="shared" si="3"/>
        <v>4.0300662286471249</v>
      </c>
    </row>
    <row r="29" spans="1:6" x14ac:dyDescent="0.3">
      <c r="A29">
        <v>18</v>
      </c>
      <c r="B29" s="4">
        <f t="shared" si="0"/>
        <v>33.170313418127861</v>
      </c>
      <c r="C29" s="1">
        <f t="shared" si="1"/>
        <v>0.99999515108492032</v>
      </c>
      <c r="D29" s="1">
        <f t="shared" si="2"/>
        <v>10.285697769747134</v>
      </c>
      <c r="E29">
        <v>0.39229999999999998</v>
      </c>
      <c r="F29" s="5">
        <f t="shared" si="3"/>
        <v>4.0350596693152498</v>
      </c>
    </row>
    <row r="30" spans="1:6" x14ac:dyDescent="0.3">
      <c r="A30">
        <v>19</v>
      </c>
      <c r="B30" s="4">
        <f t="shared" si="0"/>
        <v>33.179900495663112</v>
      </c>
      <c r="C30" s="1">
        <f t="shared" si="1"/>
        <v>0.99999518281257171</v>
      </c>
      <c r="D30" s="1">
        <f t="shared" si="2"/>
        <v>10.294321351041107</v>
      </c>
      <c r="E30">
        <v>0.39229999999999998</v>
      </c>
      <c r="F30" s="5">
        <f t="shared" si="3"/>
        <v>4.038442811983769</v>
      </c>
    </row>
    <row r="31" spans="1:6" x14ac:dyDescent="0.3">
      <c r="A31">
        <v>20</v>
      </c>
      <c r="B31" s="4">
        <f t="shared" si="0"/>
        <v>33.186391492414707</v>
      </c>
      <c r="C31" s="1">
        <f t="shared" si="1"/>
        <v>0.99999520417605137</v>
      </c>
      <c r="D31" s="1">
        <f t="shared" si="2"/>
        <v>10.300162694491894</v>
      </c>
      <c r="E31">
        <v>0.39229999999999998</v>
      </c>
      <c r="F31" s="5">
        <f t="shared" si="3"/>
        <v>4.0407344463052048</v>
      </c>
    </row>
    <row r="32" spans="1:6" x14ac:dyDescent="0.3">
      <c r="B32" s="4"/>
      <c r="C32" s="1"/>
      <c r="D32" s="3"/>
    </row>
    <row r="33" spans="2:4" x14ac:dyDescent="0.3">
      <c r="B33" s="4"/>
      <c r="C33" s="1"/>
      <c r="D33" s="3"/>
    </row>
    <row r="34" spans="2:4" x14ac:dyDescent="0.3">
      <c r="B34" s="4"/>
      <c r="C34" s="1"/>
      <c r="D34" s="3"/>
    </row>
    <row r="35" spans="2:4" x14ac:dyDescent="0.3">
      <c r="B35" s="4"/>
      <c r="C35" s="1"/>
      <c r="D35" s="3"/>
    </row>
    <row r="36" spans="2:4" x14ac:dyDescent="0.3">
      <c r="B36" s="4"/>
      <c r="C36" s="1"/>
      <c r="D36" s="3"/>
    </row>
    <row r="37" spans="2:4" x14ac:dyDescent="0.3">
      <c r="B37" s="4"/>
      <c r="C37" s="1"/>
      <c r="D37" s="3"/>
    </row>
    <row r="38" spans="2:4" x14ac:dyDescent="0.3">
      <c r="B38" s="4"/>
      <c r="C38" s="1"/>
      <c r="D38" s="3"/>
    </row>
    <row r="39" spans="2:4" x14ac:dyDescent="0.3">
      <c r="B39" s="4"/>
      <c r="C39" s="1"/>
      <c r="D39" s="3"/>
    </row>
    <row r="40" spans="2:4" x14ac:dyDescent="0.3">
      <c r="B40" s="4"/>
      <c r="C40" s="1"/>
      <c r="D40" s="3"/>
    </row>
    <row r="41" spans="2:4" x14ac:dyDescent="0.3">
      <c r="B41" s="4"/>
      <c r="C41" s="1"/>
      <c r="D41" s="3"/>
    </row>
    <row r="42" spans="2:4" x14ac:dyDescent="0.3">
      <c r="B42" s="4"/>
      <c r="C42" s="1"/>
      <c r="D42" s="3"/>
    </row>
    <row r="43" spans="2:4" x14ac:dyDescent="0.3">
      <c r="B43" s="4"/>
      <c r="C43" s="1"/>
      <c r="D43" s="3"/>
    </row>
    <row r="44" spans="2:4" x14ac:dyDescent="0.3">
      <c r="B44" s="4"/>
      <c r="C44" s="1"/>
      <c r="D44" s="3"/>
    </row>
    <row r="45" spans="2:4" x14ac:dyDescent="0.3">
      <c r="B45" s="4"/>
      <c r="C45" s="1"/>
      <c r="D45" s="3"/>
    </row>
    <row r="46" spans="2:4" x14ac:dyDescent="0.3">
      <c r="B46" s="4"/>
      <c r="C46" s="1"/>
      <c r="D46" s="3"/>
    </row>
    <row r="47" spans="2:4" x14ac:dyDescent="0.3">
      <c r="B47" s="4"/>
      <c r="C47" s="1"/>
      <c r="D47" s="3"/>
    </row>
    <row r="48" spans="2:4" x14ac:dyDescent="0.3">
      <c r="B48" s="4"/>
      <c r="C48" s="1"/>
      <c r="D48" s="3"/>
    </row>
    <row r="49" spans="2:4" x14ac:dyDescent="0.3">
      <c r="B49" s="4"/>
      <c r="C49" s="1"/>
      <c r="D49" s="3"/>
    </row>
    <row r="50" spans="2:4" x14ac:dyDescent="0.3">
      <c r="B50" s="4"/>
      <c r="C50" s="1"/>
      <c r="D50" s="3"/>
    </row>
    <row r="51" spans="2:4" x14ac:dyDescent="0.3">
      <c r="B51" s="4"/>
      <c r="C51" s="1"/>
      <c r="D51" s="3"/>
    </row>
    <row r="52" spans="2:4" x14ac:dyDescent="0.3">
      <c r="B52" s="4"/>
      <c r="C52" s="1"/>
      <c r="D52" s="3"/>
    </row>
    <row r="53" spans="2:4" x14ac:dyDescent="0.3">
      <c r="B53" s="4"/>
      <c r="C53" s="1"/>
      <c r="D53" s="3"/>
    </row>
    <row r="54" spans="2:4" x14ac:dyDescent="0.3">
      <c r="C54" s="2"/>
    </row>
  </sheetData>
  <pageMargins left="0.7" right="0.7" top="0.75" bottom="0.75" header="0.3" footer="0.3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 Rios</dc:creator>
  <cp:lastModifiedBy>Adyan Rios</cp:lastModifiedBy>
  <cp:lastPrinted>2025-04-17T18:18:23Z</cp:lastPrinted>
  <dcterms:created xsi:type="dcterms:W3CDTF">2024-12-16T17:00:39Z</dcterms:created>
  <dcterms:modified xsi:type="dcterms:W3CDTF">2025-04-17T20:06:28Z</dcterms:modified>
</cp:coreProperties>
</file>