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gundo\Documents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1" l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D54" i="1" l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F36" i="1" l="1"/>
  <c r="F35" i="1"/>
  <c r="F34" i="1"/>
  <c r="F30" i="1"/>
  <c r="F29" i="1"/>
  <c r="F28" i="1"/>
  <c r="F27" i="1"/>
  <c r="F24" i="1"/>
  <c r="F23" i="1"/>
  <c r="F22" i="1"/>
  <c r="F21" i="1"/>
  <c r="F20" i="1"/>
  <c r="F19" i="1"/>
  <c r="F18" i="1"/>
  <c r="F17" i="1"/>
  <c r="F16" i="1"/>
  <c r="F15" i="1"/>
  <c r="F37" i="1" s="1"/>
  <c r="F31" i="1" l="1"/>
  <c r="F2" i="1" l="1"/>
  <c r="F4" i="1"/>
  <c r="F5" i="1"/>
  <c r="F6" i="1"/>
  <c r="F7" i="1"/>
  <c r="F8" i="1"/>
  <c r="F9" i="1"/>
  <c r="F10" i="1"/>
  <c r="F11" i="1"/>
  <c r="F3" i="1"/>
  <c r="H2" i="1"/>
  <c r="G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I2" i="1"/>
</calcChain>
</file>

<file path=xl/sharedStrings.xml><?xml version="1.0" encoding="utf-8"?>
<sst xmlns="http://schemas.openxmlformats.org/spreadsheetml/2006/main" count="112" uniqueCount="103">
  <si>
    <t>Producto1</t>
  </si>
  <si>
    <t>Producto2</t>
  </si>
  <si>
    <t>Producto3</t>
  </si>
  <si>
    <t>Producto4</t>
  </si>
  <si>
    <t>Producto5</t>
  </si>
  <si>
    <t>Producto6</t>
  </si>
  <si>
    <t>Producto7</t>
  </si>
  <si>
    <t>Producto8</t>
  </si>
  <si>
    <t>Producto9</t>
  </si>
  <si>
    <t>Producto10</t>
  </si>
  <si>
    <t>Tienda 1</t>
  </si>
  <si>
    <t>Tienda 2</t>
  </si>
  <si>
    <t>Tienda 3</t>
  </si>
  <si>
    <t>Suma -
valores en celda aplicando formula</t>
  </si>
  <si>
    <t>Suma -
valores en celda aplicando formula a rango</t>
  </si>
  <si>
    <t>Suma -
valores en celda</t>
  </si>
  <si>
    <t>Suma -
valores directos</t>
  </si>
  <si>
    <t>REGISTRO DE NOTAS</t>
  </si>
  <si>
    <t>Nº</t>
  </si>
  <si>
    <t>APELLIDOS Y NOMBRES</t>
  </si>
  <si>
    <t>MATEMÁTICA</t>
  </si>
  <si>
    <t>LENGUAJE</t>
  </si>
  <si>
    <t>HISTORIA</t>
  </si>
  <si>
    <t>PROMEDIO</t>
  </si>
  <si>
    <t>TERRONES GUTIERREZ, Bherta</t>
  </si>
  <si>
    <t>SANCHEZ LAPA, Klisman</t>
  </si>
  <si>
    <t>PALOMAR CRISPÍN, Martín</t>
  </si>
  <si>
    <t>IBERICO BELTRAN, Hector</t>
  </si>
  <si>
    <t>PEREIRA RUCANA, Miriam Iris</t>
  </si>
  <si>
    <t>GIMENES BEDOYA, Estefania</t>
  </si>
  <si>
    <t>MANCHALITO MIÑANO, Alexander</t>
  </si>
  <si>
    <t>PINTO CALDERON, Virginia</t>
  </si>
  <si>
    <t>PELAES ORTIZ, Patricia</t>
  </si>
  <si>
    <t>VENTURA RIVEROS, Henrry</t>
  </si>
  <si>
    <t>OPERACIONES CON LA FUNCION CONTAR.SI</t>
  </si>
  <si>
    <t>RESULTADO</t>
  </si>
  <si>
    <t>¿Cuántas notas son iguales a 05 en el curso de Matemática?</t>
  </si>
  <si>
    <t>¿Cuántas notas son iguales a 16 en el curso deLenguaje?</t>
  </si>
  <si>
    <t>¿Cuántas notas son mayores a 15 en el curso de Historia?</t>
  </si>
  <si>
    <t>¿Cuántos notas son menores a 8 en el curso de Historia?</t>
  </si>
  <si>
    <t>¿Cuántos aprobados hay en el promedio</t>
  </si>
  <si>
    <t>OPERACIONES CON LA FUNCION SUMAR.SI</t>
  </si>
  <si>
    <t>¿Cuánto es la suma  de todas las notas que tienen  6 en el curso de Matemática?</t>
  </si>
  <si>
    <t>¿Cuánto es la suma de todas las notas mayores a 8 en el curso de Lenguaje?</t>
  </si>
  <si>
    <t>¿Cuánto es la suma de todas las notas menores que 15 en Historia?</t>
  </si>
  <si>
    <t>¿Cuánto es la suma de los aprobados en el promedio?</t>
  </si>
  <si>
    <t>EJEMPLO BASICO : SI ANIDADO</t>
  </si>
  <si>
    <t>CASO 1: Se desea saber el IMC de cada persona sabiendo que: IMC=PESO/(ALTURA)^2</t>
  </si>
  <si>
    <t>a)Calcular el IMC</t>
  </si>
  <si>
    <t>b)Hallar la descripcion según norma de IMC:</t>
  </si>
  <si>
    <t>IMC&lt;20</t>
  </si>
  <si>
    <t>POR DEBAJO DEL PESO IDEAL</t>
  </si>
  <si>
    <t>IMC&lt;25</t>
  </si>
  <si>
    <t>PESO IDEAL</t>
  </si>
  <si>
    <t>IMC&gt;25</t>
  </si>
  <si>
    <t>SOBREPESO</t>
  </si>
  <si>
    <t>NOMBRE</t>
  </si>
  <si>
    <t>PESO</t>
  </si>
  <si>
    <t>ALTURA</t>
  </si>
  <si>
    <t>IMC</t>
  </si>
  <si>
    <t>DESCRIPCION</t>
  </si>
  <si>
    <t>Alan Garcia Perez</t>
  </si>
  <si>
    <t>Martín Alberto Vizcarra Cornejo</t>
  </si>
  <si>
    <t>Ramon Castilla y Marquesano</t>
  </si>
  <si>
    <t>Manuel Menéndez Gorozabel</t>
  </si>
  <si>
    <t>Pedro Pablo Kuczynski Godard</t>
  </si>
  <si>
    <t>Ollanta Moisés Humala Tasso</t>
  </si>
  <si>
    <t>Datos Generales</t>
  </si>
  <si>
    <t>#</t>
  </si>
  <si>
    <t>Código</t>
  </si>
  <si>
    <t>Nombres</t>
  </si>
  <si>
    <t>Edad</t>
  </si>
  <si>
    <t>Nota</t>
  </si>
  <si>
    <t>Condicion</t>
  </si>
  <si>
    <t>Nombre1 ApellPat1 ApellMat1</t>
  </si>
  <si>
    <t>Regular</t>
  </si>
  <si>
    <t>Nombre2 ApellPat2 ApellMat2</t>
  </si>
  <si>
    <t>Bueno</t>
  </si>
  <si>
    <t>Nombre1 ApellPat1 ApellMat2</t>
  </si>
  <si>
    <t>Nombre2 ApellPat2 ApellMat3</t>
  </si>
  <si>
    <t>Nombre1 ApellPat1 ApellMat3</t>
  </si>
  <si>
    <t>Nombre2 ApellPat2 ApellMat4</t>
  </si>
  <si>
    <t>Nombre1 ApellPat1 ApellMat4</t>
  </si>
  <si>
    <t>Nombre2 ApellPat2 ApellMat5</t>
  </si>
  <si>
    <t>Nombre1 ApellPat1 ApellMat5</t>
  </si>
  <si>
    <t>Nombre2 ApellPat2 ApellMat6</t>
  </si>
  <si>
    <t>P1</t>
  </si>
  <si>
    <t>P2</t>
  </si>
  <si>
    <t>P3</t>
  </si>
  <si>
    <t>P4</t>
  </si>
  <si>
    <t>producto 
asignando celda por celda</t>
  </si>
  <si>
    <t>producto
asignando rango y celda</t>
  </si>
  <si>
    <t>producto
asignando rango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</si>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</sst>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9"/>
      <color theme="1" tint="4.9989318521683403E-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9"/>
      </left>
      <right/>
      <top style="medium">
        <color indexed="9"/>
      </top>
      <bottom style="thin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shrinkToFit="1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shrinkToFit="1"/>
    </xf>
    <xf numFmtId="164" fontId="4" fillId="0" borderId="11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5" fillId="2" borderId="1" xfId="0" applyFont="1" applyFill="1" applyBorder="1" applyAlignment="1">
      <alignment horizontal="left" vertical="center" shrinkToFit="1"/>
    </xf>
    <xf numFmtId="0" fontId="5" fillId="2" borderId="1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" fillId="0" borderId="0" xfId="0" applyFont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/>
    <xf numFmtId="0" fontId="9" fillId="0" borderId="0" xfId="1" applyFont="1" applyAlignment="1"/>
    <xf numFmtId="0" fontId="11" fillId="8" borderId="1" xfId="1" applyFont="1" applyFill="1" applyBorder="1" applyAlignment="1"/>
    <xf numFmtId="0" fontId="9" fillId="0" borderId="1" xfId="1" applyFont="1" applyBorder="1" applyAlignment="1"/>
    <xf numFmtId="0" fontId="10" fillId="7" borderId="1" xfId="1" applyFont="1" applyFill="1" applyBorder="1"/>
    <xf numFmtId="0" fontId="11" fillId="9" borderId="1" xfId="1" applyFont="1" applyFill="1" applyBorder="1" applyAlignment="1"/>
    <xf numFmtId="0" fontId="9" fillId="0" borderId="1" xfId="1" applyFont="1" applyBorder="1"/>
    <xf numFmtId="0" fontId="12" fillId="7" borderId="1" xfId="1" applyFont="1" applyFill="1" applyBorder="1"/>
    <xf numFmtId="0" fontId="9" fillId="0" borderId="1" xfId="1" applyFont="1" applyBorder="1" applyAlignment="1">
      <alignment horizontal="center"/>
    </xf>
    <xf numFmtId="0" fontId="13" fillId="7" borderId="1" xfId="1" applyFont="1" applyFill="1" applyBorder="1"/>
    <xf numFmtId="0" fontId="14" fillId="10" borderId="1" xfId="1" applyFont="1" applyFill="1" applyBorder="1" applyAlignment="1"/>
    <xf numFmtId="0" fontId="11" fillId="0" borderId="19" xfId="1" applyFont="1" applyBorder="1" applyAlignment="1">
      <alignment horizontal="center"/>
    </xf>
    <xf numFmtId="0" fontId="11" fillId="0" borderId="20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46" zoomScaleNormal="100" workbookViewId="0">
      <selection activeCell="J79" sqref="J79"/>
    </sheetView>
  </sheetViews>
  <sheetFormatPr baseColWidth="10" defaultRowHeight="15" x14ac:dyDescent="0.25"/>
  <cols>
    <col min="2" max="2" width="11" bestFit="1" customWidth="1"/>
    <col min="3" max="3" width="12" customWidth="1"/>
  </cols>
  <sheetData>
    <row r="1" spans="1:9" ht="90" x14ac:dyDescent="0.25">
      <c r="A1" s="5"/>
      <c r="B1" s="5"/>
      <c r="C1" s="5" t="s">
        <v>10</v>
      </c>
      <c r="D1" s="5" t="s">
        <v>11</v>
      </c>
      <c r="E1" s="5" t="s">
        <v>12</v>
      </c>
      <c r="F1" s="6" t="s">
        <v>16</v>
      </c>
      <c r="G1" s="6" t="s">
        <v>15</v>
      </c>
      <c r="H1" s="6" t="s">
        <v>13</v>
      </c>
      <c r="I1" s="6" t="s">
        <v>14</v>
      </c>
    </row>
    <row r="2" spans="1:9" x14ac:dyDescent="0.25">
      <c r="A2" s="4">
        <v>1</v>
      </c>
      <c r="B2" s="1" t="s">
        <v>0</v>
      </c>
      <c r="C2" s="2">
        <v>14</v>
      </c>
      <c r="D2" s="3">
        <v>12</v>
      </c>
      <c r="E2" s="3">
        <v>18</v>
      </c>
      <c r="F2" s="3">
        <f>SUM(14+12+18)</f>
        <v>44</v>
      </c>
      <c r="G2" s="1">
        <f>C2+D2+E2</f>
        <v>44</v>
      </c>
      <c r="H2" s="1">
        <f>SUM(C2,D2,E2)</f>
        <v>44</v>
      </c>
      <c r="I2" s="1">
        <f>SUM(C2:E2)</f>
        <v>44</v>
      </c>
    </row>
    <row r="3" spans="1:9" x14ac:dyDescent="0.25">
      <c r="A3" s="4">
        <v>2</v>
      </c>
      <c r="B3" s="1" t="s">
        <v>1</v>
      </c>
      <c r="C3" s="2">
        <v>17</v>
      </c>
      <c r="D3" s="3">
        <v>18</v>
      </c>
      <c r="E3" s="3">
        <v>6</v>
      </c>
      <c r="F3" s="3">
        <f>SUM(17+18+6)</f>
        <v>41</v>
      </c>
      <c r="G3" s="1">
        <f t="shared" ref="G3:G11" si="0">C3+D3+E3</f>
        <v>41</v>
      </c>
      <c r="H3" s="1">
        <f t="shared" ref="H3:H11" si="1">SUM(C3,D3,E3)</f>
        <v>41</v>
      </c>
      <c r="I3" s="1">
        <f t="shared" ref="I3:I11" si="2">SUM(C3:E3)</f>
        <v>41</v>
      </c>
    </row>
    <row r="4" spans="1:9" x14ac:dyDescent="0.25">
      <c r="A4" s="4">
        <v>3</v>
      </c>
      <c r="B4" s="1" t="s">
        <v>2</v>
      </c>
      <c r="C4" s="2">
        <v>5</v>
      </c>
      <c r="D4" s="3">
        <v>5</v>
      </c>
      <c r="E4" s="3">
        <v>16</v>
      </c>
      <c r="F4" s="3">
        <f>SUM(5+5+16)</f>
        <v>26</v>
      </c>
      <c r="G4" s="1">
        <f t="shared" si="0"/>
        <v>26</v>
      </c>
      <c r="H4" s="1">
        <f t="shared" si="1"/>
        <v>26</v>
      </c>
      <c r="I4" s="1">
        <f t="shared" si="2"/>
        <v>26</v>
      </c>
    </row>
    <row r="5" spans="1:9" x14ac:dyDescent="0.25">
      <c r="A5" s="4">
        <v>4</v>
      </c>
      <c r="B5" s="1" t="s">
        <v>3</v>
      </c>
      <c r="C5" s="2">
        <v>5</v>
      </c>
      <c r="D5" s="3">
        <v>18</v>
      </c>
      <c r="E5" s="3">
        <v>6</v>
      </c>
      <c r="F5" s="3">
        <f t="shared" ref="F5" si="3">SUM(17+18+6)</f>
        <v>41</v>
      </c>
      <c r="G5" s="1">
        <f t="shared" si="0"/>
        <v>29</v>
      </c>
      <c r="H5" s="1">
        <f t="shared" si="1"/>
        <v>29</v>
      </c>
      <c r="I5" s="1">
        <f t="shared" si="2"/>
        <v>29</v>
      </c>
    </row>
    <row r="6" spans="1:9" x14ac:dyDescent="0.25">
      <c r="A6" s="4">
        <v>5</v>
      </c>
      <c r="B6" s="1" t="s">
        <v>4</v>
      </c>
      <c r="C6" s="2">
        <v>17</v>
      </c>
      <c r="D6" s="3">
        <v>5</v>
      </c>
      <c r="E6" s="3">
        <v>12</v>
      </c>
      <c r="F6" s="3">
        <f t="shared" ref="F6" si="4">SUM(14+12+18)</f>
        <v>44</v>
      </c>
      <c r="G6" s="1">
        <f t="shared" si="0"/>
        <v>34</v>
      </c>
      <c r="H6" s="1">
        <f t="shared" si="1"/>
        <v>34</v>
      </c>
      <c r="I6" s="1">
        <f t="shared" si="2"/>
        <v>34</v>
      </c>
    </row>
    <row r="7" spans="1:9" x14ac:dyDescent="0.25">
      <c r="A7" s="4">
        <v>6</v>
      </c>
      <c r="B7" s="1" t="s">
        <v>5</v>
      </c>
      <c r="C7" s="2">
        <v>5</v>
      </c>
      <c r="D7" s="3">
        <v>5</v>
      </c>
      <c r="E7" s="3">
        <v>6</v>
      </c>
      <c r="F7" s="3">
        <f t="shared" ref="F7" si="5">SUM(17+18+6)</f>
        <v>41</v>
      </c>
      <c r="G7" s="1">
        <f t="shared" si="0"/>
        <v>16</v>
      </c>
      <c r="H7" s="1">
        <f t="shared" si="1"/>
        <v>16</v>
      </c>
      <c r="I7" s="1">
        <f t="shared" si="2"/>
        <v>16</v>
      </c>
    </row>
    <row r="8" spans="1:9" x14ac:dyDescent="0.25">
      <c r="A8" s="4">
        <v>7</v>
      </c>
      <c r="B8" s="1" t="s">
        <v>6</v>
      </c>
      <c r="C8" s="2">
        <v>19</v>
      </c>
      <c r="D8" s="3">
        <v>4</v>
      </c>
      <c r="E8" s="3">
        <v>6</v>
      </c>
      <c r="F8" s="3">
        <f t="shared" ref="F8" si="6">SUM(14+12+18)</f>
        <v>44</v>
      </c>
      <c r="G8" s="1">
        <f t="shared" si="0"/>
        <v>29</v>
      </c>
      <c r="H8" s="1">
        <f t="shared" si="1"/>
        <v>29</v>
      </c>
      <c r="I8" s="1">
        <f t="shared" si="2"/>
        <v>29</v>
      </c>
    </row>
    <row r="9" spans="1:9" x14ac:dyDescent="0.25">
      <c r="A9" s="4">
        <v>8</v>
      </c>
      <c r="B9" s="1" t="s">
        <v>7</v>
      </c>
      <c r="C9" s="2">
        <v>14</v>
      </c>
      <c r="D9" s="3">
        <v>14</v>
      </c>
      <c r="E9" s="3">
        <v>13</v>
      </c>
      <c r="F9" s="3">
        <f t="shared" ref="F9" si="7">SUM(17+18+6)</f>
        <v>41</v>
      </c>
      <c r="G9" s="1">
        <f t="shared" si="0"/>
        <v>41</v>
      </c>
      <c r="H9" s="1">
        <f t="shared" si="1"/>
        <v>41</v>
      </c>
      <c r="I9" s="1">
        <f t="shared" si="2"/>
        <v>41</v>
      </c>
    </row>
    <row r="10" spans="1:9" x14ac:dyDescent="0.25">
      <c r="A10" s="4">
        <v>9</v>
      </c>
      <c r="B10" s="1" t="s">
        <v>8</v>
      </c>
      <c r="C10" s="2">
        <v>5</v>
      </c>
      <c r="D10" s="3">
        <v>5</v>
      </c>
      <c r="E10" s="3">
        <v>10</v>
      </c>
      <c r="F10" s="3">
        <f t="shared" ref="F10" si="8">SUM(14+12+18)</f>
        <v>44</v>
      </c>
      <c r="G10" s="1">
        <f t="shared" si="0"/>
        <v>20</v>
      </c>
      <c r="H10" s="1">
        <f t="shared" si="1"/>
        <v>20</v>
      </c>
      <c r="I10" s="1">
        <f t="shared" si="2"/>
        <v>20</v>
      </c>
    </row>
    <row r="11" spans="1:9" x14ac:dyDescent="0.25">
      <c r="A11" s="4">
        <v>10</v>
      </c>
      <c r="B11" s="1" t="s">
        <v>9</v>
      </c>
      <c r="C11" s="2">
        <v>5</v>
      </c>
      <c r="D11" s="3">
        <v>16</v>
      </c>
      <c r="E11" s="3">
        <v>5</v>
      </c>
      <c r="F11" s="3">
        <f t="shared" ref="F11" si="9">SUM(17+18+6)</f>
        <v>41</v>
      </c>
      <c r="G11" s="1">
        <f t="shared" si="0"/>
        <v>26</v>
      </c>
      <c r="H11" s="1">
        <f t="shared" si="1"/>
        <v>26</v>
      </c>
      <c r="I11" s="1">
        <f t="shared" si="2"/>
        <v>26</v>
      </c>
    </row>
    <row r="12" spans="1:9" ht="15.75" thickBot="1" x14ac:dyDescent="0.3"/>
    <row r="13" spans="1:9" ht="18.75" thickBot="1" x14ac:dyDescent="0.3">
      <c r="A13" s="7" t="s">
        <v>17</v>
      </c>
      <c r="B13" s="8"/>
      <c r="C13" s="8"/>
      <c r="D13" s="8"/>
      <c r="E13" s="8"/>
      <c r="F13" s="9"/>
    </row>
    <row r="14" spans="1:9" x14ac:dyDescent="0.25">
      <c r="A14" s="10" t="s">
        <v>18</v>
      </c>
      <c r="B14" s="11" t="s">
        <v>19</v>
      </c>
      <c r="C14" s="11" t="s">
        <v>20</v>
      </c>
      <c r="D14" s="11" t="s">
        <v>21</v>
      </c>
      <c r="E14" s="11" t="s">
        <v>22</v>
      </c>
      <c r="F14" s="12" t="s">
        <v>23</v>
      </c>
    </row>
    <row r="15" spans="1:9" x14ac:dyDescent="0.25">
      <c r="A15" s="13">
        <v>1</v>
      </c>
      <c r="B15" s="14" t="s">
        <v>24</v>
      </c>
      <c r="C15" s="15">
        <v>14</v>
      </c>
      <c r="D15" s="15">
        <v>16</v>
      </c>
      <c r="E15" s="15">
        <v>14</v>
      </c>
      <c r="F15" s="16">
        <f>AVERAGE(C15:E15)</f>
        <v>14.666666666666666</v>
      </c>
    </row>
    <row r="16" spans="1:9" x14ac:dyDescent="0.25">
      <c r="A16" s="13">
        <v>2</v>
      </c>
      <c r="B16" s="14" t="s">
        <v>25</v>
      </c>
      <c r="C16" s="15">
        <v>5</v>
      </c>
      <c r="D16" s="15">
        <v>9</v>
      </c>
      <c r="E16" s="15">
        <v>8</v>
      </c>
      <c r="F16" s="16">
        <f t="shared" ref="F16:F24" si="10">AVERAGE(C16:E16)</f>
        <v>7.333333333333333</v>
      </c>
    </row>
    <row r="17" spans="1:6" x14ac:dyDescent="0.25">
      <c r="A17" s="13">
        <v>3</v>
      </c>
      <c r="B17" s="14" t="s">
        <v>26</v>
      </c>
      <c r="C17" s="15">
        <v>6</v>
      </c>
      <c r="D17" s="15">
        <v>18</v>
      </c>
      <c r="E17" s="15">
        <v>17</v>
      </c>
      <c r="F17" s="16">
        <f t="shared" si="10"/>
        <v>13.666666666666666</v>
      </c>
    </row>
    <row r="18" spans="1:6" x14ac:dyDescent="0.25">
      <c r="A18" s="13">
        <v>4</v>
      </c>
      <c r="B18" s="14" t="s">
        <v>27</v>
      </c>
      <c r="C18" s="15">
        <v>10</v>
      </c>
      <c r="D18" s="15">
        <v>5</v>
      </c>
      <c r="E18" s="15">
        <v>8</v>
      </c>
      <c r="F18" s="16">
        <f t="shared" si="10"/>
        <v>7.666666666666667</v>
      </c>
    </row>
    <row r="19" spans="1:6" x14ac:dyDescent="0.25">
      <c r="A19" s="13">
        <v>5</v>
      </c>
      <c r="B19" s="14" t="s">
        <v>28</v>
      </c>
      <c r="C19" s="15">
        <v>16</v>
      </c>
      <c r="D19" s="15">
        <v>16</v>
      </c>
      <c r="E19" s="15">
        <v>19</v>
      </c>
      <c r="F19" s="16">
        <f t="shared" si="10"/>
        <v>17</v>
      </c>
    </row>
    <row r="20" spans="1:6" x14ac:dyDescent="0.25">
      <c r="A20" s="13">
        <v>6</v>
      </c>
      <c r="B20" s="14" t="s">
        <v>29</v>
      </c>
      <c r="C20" s="15">
        <v>6</v>
      </c>
      <c r="D20" s="15">
        <v>16</v>
      </c>
      <c r="E20" s="15">
        <v>15</v>
      </c>
      <c r="F20" s="16">
        <f t="shared" si="10"/>
        <v>12.333333333333334</v>
      </c>
    </row>
    <row r="21" spans="1:6" x14ac:dyDescent="0.25">
      <c r="A21" s="13">
        <v>7</v>
      </c>
      <c r="B21" s="14" t="s">
        <v>30</v>
      </c>
      <c r="C21" s="15">
        <v>20</v>
      </c>
      <c r="D21" s="15">
        <v>18</v>
      </c>
      <c r="E21" s="15">
        <v>14</v>
      </c>
      <c r="F21" s="16">
        <f t="shared" si="10"/>
        <v>17.333333333333332</v>
      </c>
    </row>
    <row r="22" spans="1:6" x14ac:dyDescent="0.25">
      <c r="A22" s="13">
        <v>8</v>
      </c>
      <c r="B22" s="14" t="s">
        <v>31</v>
      </c>
      <c r="C22" s="15">
        <v>6</v>
      </c>
      <c r="D22" s="15">
        <v>17</v>
      </c>
      <c r="E22" s="15">
        <v>16</v>
      </c>
      <c r="F22" s="16">
        <f t="shared" si="10"/>
        <v>13</v>
      </c>
    </row>
    <row r="23" spans="1:6" x14ac:dyDescent="0.25">
      <c r="A23" s="13">
        <v>9</v>
      </c>
      <c r="B23" s="14" t="s">
        <v>32</v>
      </c>
      <c r="C23" s="15">
        <v>18</v>
      </c>
      <c r="D23" s="15">
        <v>16</v>
      </c>
      <c r="E23" s="15">
        <v>19</v>
      </c>
      <c r="F23" s="16">
        <f t="shared" si="10"/>
        <v>17.666666666666668</v>
      </c>
    </row>
    <row r="24" spans="1:6" ht="15.75" thickBot="1" x14ac:dyDescent="0.3">
      <c r="A24" s="17">
        <v>10</v>
      </c>
      <c r="B24" s="18" t="s">
        <v>33</v>
      </c>
      <c r="C24" s="19">
        <v>5</v>
      </c>
      <c r="D24" s="19">
        <v>15</v>
      </c>
      <c r="E24" s="19">
        <v>8</v>
      </c>
      <c r="F24" s="20">
        <f t="shared" si="10"/>
        <v>9.3333333333333339</v>
      </c>
    </row>
    <row r="25" spans="1:6" x14ac:dyDescent="0.25">
      <c r="C25" s="21"/>
    </row>
    <row r="26" spans="1:6" x14ac:dyDescent="0.25">
      <c r="A26" s="22" t="s">
        <v>34</v>
      </c>
      <c r="B26" s="22"/>
      <c r="C26" s="22"/>
      <c r="D26" s="22"/>
      <c r="E26" s="22"/>
      <c r="F26" s="23" t="s">
        <v>35</v>
      </c>
    </row>
    <row r="27" spans="1:6" x14ac:dyDescent="0.25">
      <c r="A27" s="24">
        <v>1</v>
      </c>
      <c r="B27" s="25" t="s">
        <v>36</v>
      </c>
      <c r="C27" s="25"/>
      <c r="D27" s="25"/>
      <c r="E27" s="25"/>
      <c r="F27" s="26">
        <f>COUNTIF(C15:C24,"=5")</f>
        <v>2</v>
      </c>
    </row>
    <row r="28" spans="1:6" x14ac:dyDescent="0.25">
      <c r="A28" s="24">
        <v>2</v>
      </c>
      <c r="B28" s="25" t="s">
        <v>37</v>
      </c>
      <c r="C28" s="25"/>
      <c r="D28" s="25"/>
      <c r="E28" s="25"/>
      <c r="F28" s="26">
        <f>COUNTIF(D15:D24,"=16")</f>
        <v>4</v>
      </c>
    </row>
    <row r="29" spans="1:6" x14ac:dyDescent="0.25">
      <c r="A29" s="24">
        <v>3</v>
      </c>
      <c r="B29" s="25" t="s">
        <v>38</v>
      </c>
      <c r="C29" s="25"/>
      <c r="D29" s="25"/>
      <c r="E29" s="25"/>
      <c r="F29" s="26">
        <f>COUNTIF(E14:E24,"&gt;15")</f>
        <v>4</v>
      </c>
    </row>
    <row r="30" spans="1:6" x14ac:dyDescent="0.25">
      <c r="A30" s="24">
        <v>4</v>
      </c>
      <c r="B30" s="25" t="s">
        <v>39</v>
      </c>
      <c r="C30" s="25"/>
      <c r="D30" s="25"/>
      <c r="E30" s="25"/>
      <c r="F30" s="26">
        <f>COUNTIF(E14:E24,"&lt;8")</f>
        <v>0</v>
      </c>
    </row>
    <row r="31" spans="1:6" x14ac:dyDescent="0.25">
      <c r="A31" s="24">
        <v>5</v>
      </c>
      <c r="B31" s="25" t="s">
        <v>40</v>
      </c>
      <c r="C31" s="25"/>
      <c r="D31" s="25"/>
      <c r="E31" s="25"/>
      <c r="F31" s="26">
        <f>COUNTIF(F15:F24,"&gt;12")</f>
        <v>7</v>
      </c>
    </row>
    <row r="32" spans="1:6" x14ac:dyDescent="0.25">
      <c r="A32" s="27"/>
      <c r="B32" s="28"/>
      <c r="C32" s="28"/>
      <c r="D32" s="28"/>
      <c r="E32" s="29"/>
      <c r="F32" s="30"/>
    </row>
    <row r="33" spans="1:6" x14ac:dyDescent="0.25">
      <c r="A33" s="31" t="s">
        <v>41</v>
      </c>
      <c r="B33" s="31"/>
      <c r="C33" s="31"/>
      <c r="D33" s="31"/>
      <c r="E33" s="31"/>
      <c r="F33" s="32" t="s">
        <v>35</v>
      </c>
    </row>
    <row r="34" spans="1:6" x14ac:dyDescent="0.25">
      <c r="A34" s="24">
        <v>6</v>
      </c>
      <c r="B34" s="33" t="s">
        <v>42</v>
      </c>
      <c r="C34" s="34"/>
      <c r="D34" s="34"/>
      <c r="E34" s="35"/>
      <c r="F34" s="26">
        <f>SUMIF(C15:C24,"=6",C15:C24)</f>
        <v>18</v>
      </c>
    </row>
    <row r="35" spans="1:6" x14ac:dyDescent="0.25">
      <c r="A35" s="24">
        <v>7</v>
      </c>
      <c r="B35" s="33" t="s">
        <v>43</v>
      </c>
      <c r="C35" s="34"/>
      <c r="D35" s="34"/>
      <c r="E35" s="35"/>
      <c r="F35" s="26">
        <f>SUMIF(D15:D24,"&gt;8",D15:D24)</f>
        <v>141</v>
      </c>
    </row>
    <row r="36" spans="1:6" x14ac:dyDescent="0.25">
      <c r="A36" s="24">
        <v>8</v>
      </c>
      <c r="B36" s="33" t="s">
        <v>44</v>
      </c>
      <c r="C36" s="34"/>
      <c r="D36" s="34"/>
      <c r="E36" s="35"/>
      <c r="F36" s="26">
        <f>SUMIF(E15:E24,"&lt;15",E15:E24)</f>
        <v>52</v>
      </c>
    </row>
    <row r="37" spans="1:6" x14ac:dyDescent="0.25">
      <c r="A37" s="24">
        <v>9</v>
      </c>
      <c r="B37" s="33" t="s">
        <v>45</v>
      </c>
      <c r="C37" s="34"/>
      <c r="D37" s="34"/>
      <c r="E37" s="35"/>
      <c r="F37" s="26">
        <f>SUMIF(F15:F24,"&gt;12",F15:F24)</f>
        <v>105.66666666666667</v>
      </c>
    </row>
    <row r="39" spans="1:6" x14ac:dyDescent="0.25">
      <c r="A39" s="36" t="s">
        <v>46</v>
      </c>
    </row>
    <row r="40" spans="1:6" x14ac:dyDescent="0.25">
      <c r="A40" t="s">
        <v>47</v>
      </c>
    </row>
    <row r="41" spans="1:6" x14ac:dyDescent="0.25">
      <c r="A41" t="s">
        <v>48</v>
      </c>
    </row>
    <row r="42" spans="1:6" x14ac:dyDescent="0.25">
      <c r="A42" t="s">
        <v>49</v>
      </c>
    </row>
    <row r="44" spans="1:6" x14ac:dyDescent="0.25">
      <c r="A44" s="37" t="s">
        <v>50</v>
      </c>
      <c r="B44" s="38" t="s">
        <v>51</v>
      </c>
      <c r="C44" s="38"/>
    </row>
    <row r="45" spans="1:6" x14ac:dyDescent="0.25">
      <c r="A45" s="39" t="s">
        <v>52</v>
      </c>
      <c r="B45" s="38" t="s">
        <v>53</v>
      </c>
      <c r="C45" s="38"/>
    </row>
    <row r="46" spans="1:6" x14ac:dyDescent="0.25">
      <c r="A46" s="40" t="s">
        <v>54</v>
      </c>
      <c r="B46" s="38" t="s">
        <v>55</v>
      </c>
      <c r="C46" s="38"/>
    </row>
    <row r="48" spans="1:6" x14ac:dyDescent="0.25">
      <c r="A48" s="41" t="s">
        <v>56</v>
      </c>
      <c r="B48" s="41" t="s">
        <v>57</v>
      </c>
      <c r="C48" s="41" t="s">
        <v>58</v>
      </c>
      <c r="D48" s="41" t="s">
        <v>59</v>
      </c>
      <c r="E48" s="41" t="s">
        <v>60</v>
      </c>
    </row>
    <row r="49" spans="1:6" x14ac:dyDescent="0.25">
      <c r="A49" s="1" t="s">
        <v>61</v>
      </c>
      <c r="B49" s="1">
        <v>85</v>
      </c>
      <c r="C49" s="1">
        <v>1.81</v>
      </c>
      <c r="D49" s="1">
        <f>B49/C49^2</f>
        <v>25.945483959586092</v>
      </c>
      <c r="E49" s="1" t="str">
        <f>IF(D49&lt;20,"POR DEBAJO DEL PESO IDEAL",IF(D49&lt;25,"ESTAMOS EN EL PESO IDEAL","SOBREPESO"))</f>
        <v>SOBREPESO</v>
      </c>
    </row>
    <row r="50" spans="1:6" x14ac:dyDescent="0.25">
      <c r="A50" s="1" t="s">
        <v>62</v>
      </c>
      <c r="B50" s="1">
        <v>65</v>
      </c>
      <c r="C50" s="1">
        <v>1.84</v>
      </c>
      <c r="D50" s="1">
        <f t="shared" ref="D50:D54" si="11">B50/C50^2</f>
        <v>19.198960302457465</v>
      </c>
      <c r="E50" s="1" t="str">
        <f t="shared" ref="E50:E54" si="12">IF(D50&lt;20,"POR DEBAJO DEL PESO IDEAL",IF(D50&lt;25,"ESTAMOS EN EL PESO IDEAL","SOBREPESO"))</f>
        <v>POR DEBAJO DEL PESO IDEAL</v>
      </c>
    </row>
    <row r="51" spans="1:6" x14ac:dyDescent="0.25">
      <c r="A51" s="1" t="s">
        <v>63</v>
      </c>
      <c r="B51" s="1">
        <v>62</v>
      </c>
      <c r="C51" s="1">
        <v>1.74</v>
      </c>
      <c r="D51" s="1">
        <f t="shared" si="11"/>
        <v>20.478266613819528</v>
      </c>
      <c r="E51" s="1" t="str">
        <f t="shared" si="12"/>
        <v>ESTAMOS EN EL PESO IDEAL</v>
      </c>
    </row>
    <row r="52" spans="1:6" x14ac:dyDescent="0.25">
      <c r="A52" s="1" t="s">
        <v>64</v>
      </c>
      <c r="B52" s="1">
        <v>81</v>
      </c>
      <c r="C52" s="1">
        <v>1.75</v>
      </c>
      <c r="D52" s="1">
        <f t="shared" si="11"/>
        <v>26.448979591836736</v>
      </c>
      <c r="E52" s="1" t="str">
        <f t="shared" si="12"/>
        <v>SOBREPESO</v>
      </c>
    </row>
    <row r="53" spans="1:6" x14ac:dyDescent="0.25">
      <c r="A53" s="1" t="s">
        <v>65</v>
      </c>
      <c r="B53" s="1">
        <v>93</v>
      </c>
      <c r="C53" s="1">
        <v>1.92</v>
      </c>
      <c r="D53" s="1">
        <f t="shared" si="11"/>
        <v>25.227864583333336</v>
      </c>
      <c r="E53" s="1" t="str">
        <f t="shared" si="12"/>
        <v>SOBREPESO</v>
      </c>
    </row>
    <row r="54" spans="1:6" x14ac:dyDescent="0.25">
      <c r="A54" s="1" t="s">
        <v>66</v>
      </c>
      <c r="B54" s="1">
        <v>52</v>
      </c>
      <c r="C54" s="1">
        <v>1.68</v>
      </c>
      <c r="D54" s="1">
        <f t="shared" si="11"/>
        <v>18.424036281179141</v>
      </c>
      <c r="E54" s="1" t="str">
        <f t="shared" si="12"/>
        <v>POR DEBAJO DEL PESO IDEAL</v>
      </c>
    </row>
    <row r="56" spans="1:6" x14ac:dyDescent="0.25">
      <c r="A56" s="52" t="s">
        <v>67</v>
      </c>
      <c r="B56" s="52"/>
      <c r="C56" s="52"/>
      <c r="D56" s="53"/>
      <c r="E56" s="42"/>
      <c r="F56" s="42"/>
    </row>
    <row r="57" spans="1:6" x14ac:dyDescent="0.25">
      <c r="A57" s="45" t="s">
        <v>68</v>
      </c>
      <c r="B57" s="50" t="s">
        <v>69</v>
      </c>
      <c r="C57" s="45" t="s">
        <v>70</v>
      </c>
      <c r="D57" s="48" t="s">
        <v>71</v>
      </c>
      <c r="E57" s="43" t="s">
        <v>72</v>
      </c>
      <c r="F57" s="46" t="s">
        <v>73</v>
      </c>
    </row>
    <row r="58" spans="1:6" x14ac:dyDescent="0.25">
      <c r="A58" s="47">
        <v>1</v>
      </c>
      <c r="B58" s="47">
        <v>20141000</v>
      </c>
      <c r="C58" s="47" t="s">
        <v>74</v>
      </c>
      <c r="D58" s="49">
        <v>18</v>
      </c>
      <c r="E58" s="51">
        <v>10</v>
      </c>
      <c r="F58" s="44" t="s">
        <v>75</v>
      </c>
    </row>
    <row r="59" spans="1:6" x14ac:dyDescent="0.25">
      <c r="A59" s="47">
        <v>2</v>
      </c>
      <c r="B59" s="47">
        <v>201911728</v>
      </c>
      <c r="C59" s="47" t="s">
        <v>76</v>
      </c>
      <c r="D59" s="49">
        <v>17</v>
      </c>
      <c r="E59" s="44">
        <v>20</v>
      </c>
      <c r="F59" s="44" t="s">
        <v>77</v>
      </c>
    </row>
    <row r="60" spans="1:6" x14ac:dyDescent="0.25">
      <c r="A60" s="47">
        <v>3</v>
      </c>
      <c r="B60" s="47">
        <v>201710613</v>
      </c>
      <c r="C60" s="47" t="s">
        <v>78</v>
      </c>
      <c r="D60" s="49">
        <v>19</v>
      </c>
      <c r="E60" s="44">
        <v>13</v>
      </c>
      <c r="F60" s="44" t="s">
        <v>75</v>
      </c>
    </row>
    <row r="61" spans="1:6" x14ac:dyDescent="0.25">
      <c r="A61" s="47">
        <v>4</v>
      </c>
      <c r="B61" s="47">
        <v>201810102</v>
      </c>
      <c r="C61" s="47" t="s">
        <v>79</v>
      </c>
      <c r="D61" s="49">
        <v>20</v>
      </c>
      <c r="E61" s="44">
        <v>18</v>
      </c>
      <c r="F61" s="44" t="s">
        <v>77</v>
      </c>
    </row>
    <row r="62" spans="1:6" x14ac:dyDescent="0.25">
      <c r="A62" s="47">
        <v>5</v>
      </c>
      <c r="B62" s="47">
        <v>201911708</v>
      </c>
      <c r="C62" s="47" t="s">
        <v>80</v>
      </c>
      <c r="D62" s="49">
        <v>20</v>
      </c>
      <c r="E62" s="44">
        <v>10</v>
      </c>
      <c r="F62" s="44" t="s">
        <v>75</v>
      </c>
    </row>
    <row r="63" spans="1:6" x14ac:dyDescent="0.25">
      <c r="A63" s="47">
        <v>6</v>
      </c>
      <c r="B63" s="47">
        <v>201820209</v>
      </c>
      <c r="C63" s="47" t="s">
        <v>81</v>
      </c>
      <c r="D63" s="49">
        <v>18</v>
      </c>
      <c r="E63" s="44">
        <v>18</v>
      </c>
      <c r="F63" s="44" t="s">
        <v>77</v>
      </c>
    </row>
    <row r="64" spans="1:6" x14ac:dyDescent="0.25">
      <c r="A64" s="47">
        <v>7</v>
      </c>
      <c r="B64" s="47">
        <v>201810394</v>
      </c>
      <c r="C64" s="47" t="s">
        <v>82</v>
      </c>
      <c r="D64" s="49">
        <v>19</v>
      </c>
      <c r="E64" s="44">
        <v>10</v>
      </c>
      <c r="F64" s="44" t="s">
        <v>75</v>
      </c>
    </row>
    <row r="65" spans="1:9" x14ac:dyDescent="0.25">
      <c r="A65" s="47">
        <v>8</v>
      </c>
      <c r="B65" s="47">
        <v>201711657</v>
      </c>
      <c r="C65" s="47" t="s">
        <v>83</v>
      </c>
      <c r="D65" s="49">
        <v>21</v>
      </c>
      <c r="E65" s="44">
        <v>14</v>
      </c>
      <c r="F65" s="44" t="s">
        <v>77</v>
      </c>
    </row>
    <row r="66" spans="1:9" x14ac:dyDescent="0.25">
      <c r="A66" s="47">
        <v>9</v>
      </c>
      <c r="B66" s="47">
        <v>201911710</v>
      </c>
      <c r="C66" s="47" t="s">
        <v>84</v>
      </c>
      <c r="D66" s="49">
        <v>21</v>
      </c>
      <c r="E66" s="44">
        <v>10</v>
      </c>
      <c r="F66" s="44" t="s">
        <v>75</v>
      </c>
    </row>
    <row r="67" spans="1:9" x14ac:dyDescent="0.25">
      <c r="A67" s="47">
        <v>10</v>
      </c>
      <c r="B67" s="47">
        <v>201911722</v>
      </c>
      <c r="C67" s="47" t="s">
        <v>85</v>
      </c>
      <c r="D67" s="49">
        <v>22</v>
      </c>
      <c r="E67" s="44">
        <v>19</v>
      </c>
      <c r="F67" s="44" t="s">
        <v>77</v>
      </c>
    </row>
    <row r="69" spans="1:9" ht="60" x14ac:dyDescent="0.25">
      <c r="A69" s="5"/>
      <c r="B69" s="5"/>
      <c r="C69" s="5" t="s">
        <v>86</v>
      </c>
      <c r="D69" s="5" t="s">
        <v>87</v>
      </c>
      <c r="E69" s="5" t="s">
        <v>88</v>
      </c>
      <c r="F69" s="5" t="s">
        <v>89</v>
      </c>
      <c r="G69" s="6" t="s">
        <v>90</v>
      </c>
      <c r="H69" s="6" t="s">
        <v>91</v>
      </c>
      <c r="I69" s="6" t="s">
        <v>92</v>
      </c>
    </row>
    <row r="70" spans="1:9" x14ac:dyDescent="0.25">
      <c r="A70" s="4">
        <v>1</v>
      </c>
      <c r="B70" s="1" t="s">
        <v>93</v>
      </c>
      <c r="C70" s="2">
        <v>4</v>
      </c>
      <c r="D70" s="3">
        <v>9</v>
      </c>
      <c r="E70" s="3">
        <v>2</v>
      </c>
      <c r="F70" s="1">
        <v>2</v>
      </c>
      <c r="G70" s="1">
        <f>F70*E70*D70*C70</f>
        <v>144</v>
      </c>
      <c r="H70" s="1">
        <f>PRODUCT(C70:D70,E70,F70)</f>
        <v>144</v>
      </c>
      <c r="I70" s="1">
        <f>PRODUCT(C70:F70)</f>
        <v>144</v>
      </c>
    </row>
    <row r="71" spans="1:9" x14ac:dyDescent="0.25">
      <c r="A71" s="4">
        <v>2</v>
      </c>
      <c r="B71" s="1" t="s">
        <v>94</v>
      </c>
      <c r="C71" s="2">
        <v>2</v>
      </c>
      <c r="D71" s="3">
        <v>2</v>
      </c>
      <c r="E71" s="3">
        <v>3</v>
      </c>
      <c r="F71" s="1">
        <v>2</v>
      </c>
      <c r="G71" s="1">
        <f t="shared" ref="G71:G79" si="13">F71*E71*D71*C71</f>
        <v>24</v>
      </c>
      <c r="H71" s="1">
        <f t="shared" ref="H71:H79" si="14">PRODUCT(C71:D71,E71,F71)</f>
        <v>24</v>
      </c>
      <c r="I71" s="1">
        <f t="shared" ref="I71:I79" si="15">PRODUCT(C71:F71)</f>
        <v>24</v>
      </c>
    </row>
    <row r="72" spans="1:9" x14ac:dyDescent="0.25">
      <c r="A72" s="4">
        <v>3</v>
      </c>
      <c r="B72" s="1" t="s">
        <v>95</v>
      </c>
      <c r="C72" s="2">
        <v>3</v>
      </c>
      <c r="D72" s="3">
        <v>7</v>
      </c>
      <c r="E72" s="3">
        <v>4</v>
      </c>
      <c r="F72" s="1">
        <v>2</v>
      </c>
      <c r="G72" s="1">
        <f t="shared" si="13"/>
        <v>168</v>
      </c>
      <c r="H72" s="1">
        <f t="shared" si="14"/>
        <v>168</v>
      </c>
      <c r="I72" s="1">
        <f t="shared" si="15"/>
        <v>168</v>
      </c>
    </row>
    <row r="73" spans="1:9" x14ac:dyDescent="0.25">
      <c r="A73" s="4">
        <v>4</v>
      </c>
      <c r="B73" s="1" t="s">
        <v>96</v>
      </c>
      <c r="C73" s="2">
        <v>4</v>
      </c>
      <c r="D73" s="3">
        <v>6</v>
      </c>
      <c r="E73" s="3">
        <v>5</v>
      </c>
      <c r="F73" s="1">
        <v>2</v>
      </c>
      <c r="G73" s="1">
        <f t="shared" si="13"/>
        <v>240</v>
      </c>
      <c r="H73" s="1">
        <f t="shared" si="14"/>
        <v>240</v>
      </c>
      <c r="I73" s="1">
        <f t="shared" si="15"/>
        <v>240</v>
      </c>
    </row>
    <row r="74" spans="1:9" x14ac:dyDescent="0.25">
      <c r="A74" s="4">
        <v>5</v>
      </c>
      <c r="B74" s="1" t="s">
        <v>97</v>
      </c>
      <c r="C74" s="2">
        <v>5</v>
      </c>
      <c r="D74" s="3">
        <v>5</v>
      </c>
      <c r="E74" s="3">
        <v>1</v>
      </c>
      <c r="F74" s="1">
        <v>2</v>
      </c>
      <c r="G74" s="1">
        <f t="shared" si="13"/>
        <v>50</v>
      </c>
      <c r="H74" s="1">
        <f t="shared" si="14"/>
        <v>50</v>
      </c>
      <c r="I74" s="1">
        <f t="shared" si="15"/>
        <v>50</v>
      </c>
    </row>
    <row r="75" spans="1:9" x14ac:dyDescent="0.25">
      <c r="A75" s="4">
        <v>6</v>
      </c>
      <c r="B75" s="1" t="s">
        <v>98</v>
      </c>
      <c r="C75" s="2">
        <v>6</v>
      </c>
      <c r="D75" s="3">
        <v>4</v>
      </c>
      <c r="E75" s="3">
        <v>2</v>
      </c>
      <c r="F75" s="1">
        <v>2</v>
      </c>
      <c r="G75" s="1">
        <f t="shared" si="13"/>
        <v>96</v>
      </c>
      <c r="H75" s="1">
        <f t="shared" si="14"/>
        <v>96</v>
      </c>
      <c r="I75" s="1">
        <f t="shared" si="15"/>
        <v>96</v>
      </c>
    </row>
    <row r="76" spans="1:9" x14ac:dyDescent="0.25">
      <c r="A76" s="4">
        <v>7</v>
      </c>
      <c r="B76" s="1" t="s">
        <v>99</v>
      </c>
      <c r="C76" s="2">
        <v>4</v>
      </c>
      <c r="D76" s="3">
        <v>5</v>
      </c>
      <c r="E76" s="3">
        <v>2</v>
      </c>
      <c r="F76" s="1">
        <v>2</v>
      </c>
      <c r="G76" s="1">
        <f t="shared" si="13"/>
        <v>80</v>
      </c>
      <c r="H76" s="1">
        <f t="shared" si="14"/>
        <v>80</v>
      </c>
      <c r="I76" s="1">
        <f t="shared" si="15"/>
        <v>80</v>
      </c>
    </row>
    <row r="77" spans="1:9" x14ac:dyDescent="0.25">
      <c r="A77" s="4">
        <v>8</v>
      </c>
      <c r="B77" s="1" t="s">
        <v>100</v>
      </c>
      <c r="C77" s="2">
        <v>3</v>
      </c>
      <c r="D77" s="3">
        <v>7</v>
      </c>
      <c r="E77" s="3">
        <v>2</v>
      </c>
      <c r="F77" s="1">
        <v>2</v>
      </c>
      <c r="G77" s="1">
        <f t="shared" si="13"/>
        <v>84</v>
      </c>
      <c r="H77" s="1">
        <f t="shared" si="14"/>
        <v>84</v>
      </c>
      <c r="I77" s="1">
        <f t="shared" si="15"/>
        <v>84</v>
      </c>
    </row>
    <row r="78" spans="1:9" x14ac:dyDescent="0.25">
      <c r="A78" s="4">
        <v>9</v>
      </c>
      <c r="B78" s="1" t="s">
        <v>101</v>
      </c>
      <c r="C78" s="2">
        <v>2</v>
      </c>
      <c r="D78" s="3">
        <v>8</v>
      </c>
      <c r="E78" s="3">
        <v>3</v>
      </c>
      <c r="F78" s="1">
        <v>2</v>
      </c>
      <c r="G78" s="1">
        <f t="shared" si="13"/>
        <v>96</v>
      </c>
      <c r="H78" s="1">
        <f t="shared" si="14"/>
        <v>96</v>
      </c>
      <c r="I78" s="1">
        <f t="shared" si="15"/>
        <v>96</v>
      </c>
    </row>
    <row r="79" spans="1:9" x14ac:dyDescent="0.25">
      <c r="A79" s="4">
        <v>10</v>
      </c>
      <c r="B79" s="1" t="s">
        <v>102</v>
      </c>
      <c r="C79" s="2">
        <v>1</v>
      </c>
      <c r="D79" s="3">
        <v>8</v>
      </c>
      <c r="E79" s="3">
        <v>2</v>
      </c>
      <c r="F79" s="1">
        <v>2</v>
      </c>
      <c r="G79" s="1">
        <f t="shared" si="13"/>
        <v>32</v>
      </c>
      <c r="H79" s="1">
        <f t="shared" si="14"/>
        <v>32</v>
      </c>
      <c r="I79" s="1">
        <f t="shared" si="15"/>
        <v>32</v>
      </c>
    </row>
  </sheetData>
  <mergeCells count="17">
    <mergeCell ref="B37:E37"/>
    <mergeCell ref="B44:C44"/>
    <mergeCell ref="B45:C45"/>
    <mergeCell ref="B46:C46"/>
    <mergeCell ref="A56:D56"/>
    <mergeCell ref="B31:E31"/>
    <mergeCell ref="A32:E32"/>
    <mergeCell ref="A33:E33"/>
    <mergeCell ref="B34:E34"/>
    <mergeCell ref="B35:E35"/>
    <mergeCell ref="B36:E36"/>
    <mergeCell ref="A13:F13"/>
    <mergeCell ref="A26:E26"/>
    <mergeCell ref="B27:E27"/>
    <mergeCell ref="B28:E28"/>
    <mergeCell ref="B29:E29"/>
    <mergeCell ref="B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EderGutierrez</dc:creator>
  <cp:lastModifiedBy>Segundo</cp:lastModifiedBy>
  <dcterms:created xsi:type="dcterms:W3CDTF">2020-06-16T19:15:21Z</dcterms:created>
  <dcterms:modified xsi:type="dcterms:W3CDTF">2020-07-15T02:40:37Z</dcterms:modified>
</cp:coreProperties>
</file>