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jmac/Downloads/"/>
    </mc:Choice>
  </mc:AlternateContent>
  <xr:revisionPtr revIDLastSave="0" documentId="13_ncr:1_{1E9DB221-91FA-CE43-BA35-EA8444D2C0AB}" xr6:coauthVersionLast="47" xr6:coauthVersionMax="47" xr10:uidLastSave="{00000000-0000-0000-0000-000000000000}"/>
  <bookViews>
    <workbookView xWindow="0" yWindow="500" windowWidth="30240" windowHeight="18400" xr2:uid="{00000000-000D-0000-FFFF-FFFF00000000}"/>
  </bookViews>
  <sheets>
    <sheet name="Tokenomics 1.3" sheetId="7" r:id="rId1"/>
    <sheet name="Staking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FBIrd3ySTbHxH5Na+xJUkkatp7IYK+lhMxjWPMpWi/w="/>
    </ext>
  </extLst>
</workbook>
</file>

<file path=xl/calcChain.xml><?xml version="1.0" encoding="utf-8"?>
<calcChain xmlns="http://schemas.openxmlformats.org/spreadsheetml/2006/main">
  <c r="C27" i="7" l="1"/>
  <c r="C29" i="7" s="1"/>
  <c r="C21" i="7"/>
  <c r="M19" i="7"/>
  <c r="N19" i="7" s="1"/>
  <c r="J19" i="7"/>
  <c r="D19" i="7"/>
  <c r="L19" i="7" s="1"/>
  <c r="M18" i="7"/>
  <c r="Q18" i="7" s="1"/>
  <c r="L18" i="7"/>
  <c r="J18" i="7"/>
  <c r="D18" i="7"/>
  <c r="M17" i="7"/>
  <c r="Q17" i="7" s="1"/>
  <c r="J17" i="7"/>
  <c r="D17" i="7"/>
  <c r="N17" i="7" s="1"/>
  <c r="M16" i="7"/>
  <c r="N16" i="7" s="1"/>
  <c r="L16" i="7"/>
  <c r="J16" i="7"/>
  <c r="D16" i="7"/>
  <c r="M15" i="7"/>
  <c r="Q15" i="7" s="1"/>
  <c r="J15" i="7"/>
  <c r="D15" i="7"/>
  <c r="N15" i="7" s="1"/>
  <c r="M14" i="7"/>
  <c r="Q14" i="7" s="1"/>
  <c r="L14" i="7"/>
  <c r="D14" i="7"/>
  <c r="M13" i="7"/>
  <c r="Q13" i="7" s="1"/>
  <c r="J13" i="7"/>
  <c r="H13" i="7"/>
  <c r="D13" i="7"/>
  <c r="N13" i="7" s="1"/>
  <c r="Q12" i="7"/>
  <c r="N12" i="7"/>
  <c r="M12" i="7"/>
  <c r="J12" i="7"/>
  <c r="H12" i="7"/>
  <c r="G12" i="7"/>
  <c r="D12" i="7"/>
  <c r="L12" i="7" s="1"/>
  <c r="M11" i="7"/>
  <c r="Q11" i="7" s="1"/>
  <c r="L11" i="7"/>
  <c r="J11" i="7"/>
  <c r="H11" i="7"/>
  <c r="D11" i="7"/>
  <c r="G11" i="7" s="1"/>
  <c r="M10" i="7"/>
  <c r="Q10" i="7" s="1"/>
  <c r="J10" i="7"/>
  <c r="H10" i="7"/>
  <c r="D10" i="7"/>
  <c r="L10" i="7" s="1"/>
  <c r="C22" i="7" l="1"/>
  <c r="G10" i="7"/>
  <c r="N18" i="7"/>
  <c r="N10" i="7"/>
  <c r="L13" i="7"/>
  <c r="L22" i="7" s="1"/>
  <c r="C26" i="7" s="1"/>
  <c r="L15" i="7"/>
  <c r="L17" i="7"/>
  <c r="N14" i="7"/>
  <c r="N11" i="7"/>
  <c r="G13" i="7"/>
  <c r="C28" i="7" l="1"/>
  <c r="C25" i="7"/>
  <c r="K22" i="7"/>
  <c r="N22" i="7"/>
  <c r="M22" i="7" s="1"/>
  <c r="C23" i="7"/>
</calcChain>
</file>

<file path=xl/sharedStrings.xml><?xml version="1.0" encoding="utf-8"?>
<sst xmlns="http://schemas.openxmlformats.org/spreadsheetml/2006/main" count="49" uniqueCount="39">
  <si>
    <t>Token</t>
  </si>
  <si>
    <t>$SELF</t>
  </si>
  <si>
    <t>Max. supply</t>
  </si>
  <si>
    <t>Token Allocation</t>
  </si>
  <si>
    <t>Pre-Launch</t>
  </si>
  <si>
    <t>TGE</t>
  </si>
  <si>
    <t>%</t>
  </si>
  <si>
    <t>Price, USD</t>
  </si>
  <si>
    <t>Raise, USD</t>
  </si>
  <si>
    <t>FDV, USD</t>
  </si>
  <si>
    <t>TGE, %</t>
  </si>
  <si>
    <t>TGE, tokens</t>
  </si>
  <si>
    <t>post TGE, %</t>
  </si>
  <si>
    <t>post TGE, tokens</t>
  </si>
  <si>
    <t>Cliff</t>
  </si>
  <si>
    <t>Vesting (M)</t>
  </si>
  <si>
    <t>Vesting (%/M)</t>
  </si>
  <si>
    <t>Pre-Seed</t>
  </si>
  <si>
    <t>Seed</t>
  </si>
  <si>
    <t>Team &amp; Advisors</t>
  </si>
  <si>
    <t>Partners</t>
  </si>
  <si>
    <t>Liquidity</t>
  </si>
  <si>
    <t>Presale Supply</t>
  </si>
  <si>
    <t>WAVG</t>
  </si>
  <si>
    <t>Total</t>
  </si>
  <si>
    <t>Tokens</t>
  </si>
  <si>
    <t>Presale Raise</t>
  </si>
  <si>
    <t>USD</t>
  </si>
  <si>
    <t>TGE Supply</t>
  </si>
  <si>
    <t>Public Sale Price</t>
  </si>
  <si>
    <t>TGE Market Cap</t>
  </si>
  <si>
    <t>Fully Diluted Market Cap</t>
  </si>
  <si>
    <t>(bonus staking program available for every category that gets tokens at TGE)</t>
  </si>
  <si>
    <t>Private</t>
  </si>
  <si>
    <t>Public</t>
  </si>
  <si>
    <t>Community &amp; Grants</t>
  </si>
  <si>
    <t>Ecosystem</t>
  </si>
  <si>
    <t>Staking is the vesting</t>
  </si>
  <si>
    <t>Staking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</si>
</sst>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2"/>
      <color theme="1"/>
      <name val="Arial"/>
      <scheme val="minor"/>
    </font>
    <font>
      <sz val="12"/>
      <color theme="1"/>
      <name val="Bai Jamjuree"/>
    </font>
    <font>
      <sz val="12"/>
      <color theme="1"/>
      <name val="Bai Jamjuree"/>
    </font>
    <font>
      <b/>
      <sz val="12"/>
      <color theme="1"/>
      <name val="Bai Jamjuree"/>
    </font>
    <font>
      <sz val="12"/>
      <color theme="5"/>
      <name val="Bai Jamjuree"/>
    </font>
    <font>
      <sz val="13"/>
      <color theme="1"/>
      <name val="Bai Jamjuree"/>
    </font>
    <font>
      <b/>
      <sz val="14"/>
      <color theme="1"/>
      <name val="Bai Jamjuree"/>
    </font>
    <font>
      <sz val="12"/>
      <name val="Arial"/>
    </font>
    <font>
      <sz val="14"/>
      <color rgb="FFFFFFFF"/>
      <name val="Bai Jamjuree"/>
    </font>
    <font>
      <sz val="8"/>
      <color theme="1"/>
      <name val="Bai Jamjuree"/>
    </font>
    <font>
      <sz val="9"/>
      <color theme="1"/>
      <name val="Bai Jamjuree"/>
    </font>
    <font>
      <sz val="12"/>
      <color theme="1"/>
      <name val="Arial"/>
      <scheme val="minor"/>
    </font>
    <font>
      <sz val="14"/>
      <color theme="1"/>
      <name val="Bai Jamjuree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3" borderId="1" xfId="0" applyFont="1" applyFill="1" applyBorder="1"/>
    <xf numFmtId="0" fontId="3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7" xfId="0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0" xfId="0" applyFont="1" applyFill="1" applyBorder="1" applyAlignment="1">
      <alignment horizontal="center"/>
    </xf>
    <xf numFmtId="0" fontId="8" fillId="3" borderId="1" xfId="0" applyFont="1" applyFill="1" applyBorder="1"/>
    <xf numFmtId="0" fontId="2" fillId="3" borderId="1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9" fontId="2" fillId="3" borderId="19" xfId="0" applyNumberFormat="1" applyFont="1" applyFill="1" applyBorder="1" applyAlignment="1">
      <alignment horizontal="center"/>
    </xf>
    <xf numFmtId="3" fontId="2" fillId="3" borderId="2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3" borderId="22" xfId="0" applyNumberFormat="1" applyFont="1" applyFill="1" applyBorder="1" applyAlignment="1">
      <alignment horizontal="center"/>
    </xf>
    <xf numFmtId="9" fontId="2" fillId="3" borderId="23" xfId="0" applyNumberFormat="1" applyFont="1" applyFill="1" applyBorder="1" applyAlignment="1">
      <alignment horizontal="center"/>
    </xf>
    <xf numFmtId="3" fontId="2" fillId="3" borderId="24" xfId="0" applyNumberFormat="1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10" fontId="2" fillId="3" borderId="20" xfId="0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9" fontId="2" fillId="3" borderId="0" xfId="0" applyNumberFormat="1" applyFont="1" applyFill="1" applyAlignment="1">
      <alignment horizontal="center"/>
    </xf>
    <xf numFmtId="3" fontId="2" fillId="3" borderId="27" xfId="0" applyNumberFormat="1" applyFont="1" applyFill="1" applyBorder="1" applyAlignment="1">
      <alignment horizontal="center"/>
    </xf>
    <xf numFmtId="9" fontId="2" fillId="3" borderId="21" xfId="0" applyNumberFormat="1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0" fontId="2" fillId="3" borderId="27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3" fontId="2" fillId="3" borderId="30" xfId="0" applyNumberFormat="1" applyFont="1" applyFill="1" applyBorder="1" applyAlignment="1">
      <alignment horizontal="center"/>
    </xf>
    <xf numFmtId="3" fontId="2" fillId="3" borderId="3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vertical="center"/>
    </xf>
    <xf numFmtId="9" fontId="2" fillId="3" borderId="32" xfId="0" applyNumberFormat="1" applyFont="1" applyFill="1" applyBorder="1" applyAlignment="1">
      <alignment horizontal="center"/>
    </xf>
    <xf numFmtId="3" fontId="2" fillId="3" borderId="33" xfId="0" applyNumberFormat="1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9" fontId="2" fillId="3" borderId="35" xfId="0" applyNumberFormat="1" applyFont="1" applyFill="1" applyBorder="1" applyAlignment="1">
      <alignment horizontal="center"/>
    </xf>
    <xf numFmtId="3" fontId="2" fillId="3" borderId="36" xfId="0" applyNumberFormat="1" applyFont="1" applyFill="1" applyBorder="1" applyAlignment="1">
      <alignment horizontal="center"/>
    </xf>
    <xf numFmtId="9" fontId="2" fillId="3" borderId="29" xfId="0" applyNumberFormat="1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10" fontId="2" fillId="3" borderId="36" xfId="0" applyNumberFormat="1" applyFont="1" applyFill="1" applyBorder="1" applyAlignment="1">
      <alignment horizontal="center"/>
    </xf>
    <xf numFmtId="0" fontId="11" fillId="3" borderId="0" xfId="0" applyFont="1" applyFill="1"/>
    <xf numFmtId="9" fontId="2" fillId="3" borderId="15" xfId="0" applyNumberFormat="1" applyFont="1" applyFill="1" applyBorder="1" applyAlignment="1">
      <alignment horizontal="center"/>
    </xf>
    <xf numFmtId="0" fontId="2" fillId="3" borderId="38" xfId="0" applyFont="1" applyFill="1" applyBorder="1"/>
    <xf numFmtId="0" fontId="2" fillId="3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9" fontId="2" fillId="3" borderId="30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12" fillId="3" borderId="1" xfId="0" applyFont="1" applyFill="1" applyBorder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center"/>
    </xf>
    <xf numFmtId="0" fontId="11" fillId="4" borderId="0" xfId="0" applyFont="1" applyFill="1"/>
    <xf numFmtId="0" fontId="6" fillId="3" borderId="10" xfId="0" applyFont="1" applyFill="1" applyBorder="1" applyAlignment="1">
      <alignment horizontal="center"/>
    </xf>
    <xf numFmtId="0" fontId="7" fillId="0" borderId="11" xfId="0" applyFont="1" applyBorder="1"/>
    <xf numFmtId="0" fontId="2" fillId="3" borderId="2" xfId="0" applyFont="1" applyFill="1" applyBorder="1" applyAlignment="1">
      <alignment horizontal="center"/>
    </xf>
    <xf numFmtId="0" fontId="7" fillId="0" borderId="40" xfId="0" applyFont="1" applyBorder="1"/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2">
    <tableStyle name="1.2 12m Sell Pressure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1.2 TGE Sell Pressure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885950" cy="571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-190500</xdr:rowOff>
    </xdr:from>
    <xdr:ext cx="11944350" cy="648652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964"/>
  <sheetViews>
    <sheetView tabSelected="1" workbookViewId="0"/>
  </sheetViews>
  <sheetFormatPr baseColWidth="10" defaultColWidth="10.140625" defaultRowHeight="15" customHeight="1" x14ac:dyDescent="0.2"/>
  <cols>
    <col min="1" max="1" width="0.140625" customWidth="1"/>
    <col min="2" max="2" width="18.5703125" customWidth="1"/>
    <col min="3" max="3" width="13" customWidth="1"/>
    <col min="4" max="4" width="13.140625" customWidth="1"/>
    <col min="5" max="5" width="1.42578125" customWidth="1"/>
    <col min="6" max="6" width="9.140625" customWidth="1"/>
    <col min="7" max="7" width="9.85546875" customWidth="1"/>
    <col min="8" max="8" width="16" customWidth="1"/>
    <col min="9" max="9" width="1.42578125" customWidth="1"/>
    <col min="10" max="10" width="18.85546875" customWidth="1"/>
    <col min="11" max="11" width="6.85546875" customWidth="1"/>
    <col min="12" max="12" width="12.140625" customWidth="1"/>
    <col min="13" max="13" width="9.7109375" customWidth="1"/>
    <col min="14" max="14" width="13.28515625" customWidth="1"/>
    <col min="15" max="15" width="5.140625" customWidth="1"/>
    <col min="16" max="16" width="9.42578125" customWidth="1"/>
    <col min="17" max="17" width="11.85546875" customWidth="1"/>
    <col min="18" max="46" width="21.85546875" customWidth="1"/>
  </cols>
  <sheetData>
    <row r="1" spans="1:4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9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0.5" customHeight="1" x14ac:dyDescent="0.2">
      <c r="A4" s="1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24.75" customHeight="1" x14ac:dyDescent="0.2">
      <c r="A5" s="4"/>
      <c r="B5" s="5" t="s">
        <v>0</v>
      </c>
      <c r="C5" s="6" t="s">
        <v>1</v>
      </c>
      <c r="D5" s="7"/>
      <c r="E5" s="7"/>
      <c r="F5" s="8"/>
      <c r="G5" s="1"/>
      <c r="H5" s="1"/>
      <c r="I5" s="1"/>
      <c r="J5" s="7"/>
      <c r="K5" s="1"/>
      <c r="L5" s="1"/>
      <c r="M5" s="1"/>
      <c r="N5" s="1" t="s">
        <v>32</v>
      </c>
      <c r="O5" s="1"/>
      <c r="P5" s="1"/>
      <c r="Q5" s="1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ht="24.75" customHeight="1" x14ac:dyDescent="0.2">
      <c r="A6" s="4"/>
      <c r="B6" s="10" t="s">
        <v>2</v>
      </c>
      <c r="C6" s="11">
        <v>500000000</v>
      </c>
      <c r="D6" s="7"/>
      <c r="E6" s="7"/>
      <c r="F6" s="12"/>
      <c r="G6" s="7"/>
      <c r="H6" s="7"/>
      <c r="I6" s="7"/>
      <c r="J6" s="7"/>
      <c r="K6" s="7"/>
      <c r="L6" s="13"/>
      <c r="M6" s="7"/>
      <c r="N6" s="7"/>
      <c r="O6" s="7"/>
      <c r="P6" s="7"/>
      <c r="Q6" s="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9" customHeight="1" x14ac:dyDescent="0.2">
      <c r="A7" s="1"/>
      <c r="B7" s="14"/>
      <c r="C7" s="14"/>
      <c r="D7" s="14"/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  <c r="S7" s="7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6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24.75" customHeight="1" x14ac:dyDescent="0.25">
      <c r="A8" s="1"/>
      <c r="B8" s="84" t="s">
        <v>3</v>
      </c>
      <c r="C8" s="85"/>
      <c r="D8" s="85"/>
      <c r="E8" s="7"/>
      <c r="F8" s="84" t="s">
        <v>4</v>
      </c>
      <c r="G8" s="85"/>
      <c r="H8" s="85"/>
      <c r="I8" s="17"/>
      <c r="J8" s="3"/>
      <c r="K8" s="84" t="s">
        <v>5</v>
      </c>
      <c r="L8" s="85"/>
      <c r="M8" s="85"/>
      <c r="N8" s="85"/>
      <c r="O8" s="85"/>
      <c r="P8" s="85"/>
      <c r="Q8" s="85"/>
      <c r="R8" s="13"/>
      <c r="S8" s="7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8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24.75" customHeight="1" x14ac:dyDescent="0.2">
      <c r="A9" s="4"/>
      <c r="B9" s="27"/>
      <c r="C9" s="81" t="s">
        <v>6</v>
      </c>
      <c r="D9" s="82" t="s">
        <v>0</v>
      </c>
      <c r="E9" s="21"/>
      <c r="F9" s="22" t="s">
        <v>7</v>
      </c>
      <c r="G9" s="23" t="s">
        <v>8</v>
      </c>
      <c r="H9" s="24" t="s">
        <v>9</v>
      </c>
      <c r="I9" s="7"/>
      <c r="J9" s="19"/>
      <c r="K9" s="25" t="s">
        <v>10</v>
      </c>
      <c r="L9" s="20" t="s">
        <v>11</v>
      </c>
      <c r="M9" s="25" t="s">
        <v>12</v>
      </c>
      <c r="N9" s="20" t="s">
        <v>13</v>
      </c>
      <c r="O9" s="25" t="s">
        <v>14</v>
      </c>
      <c r="P9" s="26" t="s">
        <v>15</v>
      </c>
      <c r="Q9" s="20" t="s">
        <v>16</v>
      </c>
      <c r="R9" s="1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6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24.75" customHeight="1" x14ac:dyDescent="0.25">
      <c r="A10" s="4"/>
      <c r="B10" s="27" t="s">
        <v>17</v>
      </c>
      <c r="C10" s="28">
        <v>0.1</v>
      </c>
      <c r="D10" s="29">
        <f t="shared" ref="D10:D19" si="0">C10*$C$6</f>
        <v>50000000</v>
      </c>
      <c r="E10" s="21"/>
      <c r="F10" s="30">
        <v>0.03</v>
      </c>
      <c r="G10" s="31">
        <f t="shared" ref="G10:G13" si="1">F10*D10</f>
        <v>1500000</v>
      </c>
      <c r="H10" s="32">
        <f t="shared" ref="H10:H13" si="2">$C$6*F10</f>
        <v>15000000</v>
      </c>
      <c r="I10" s="7"/>
      <c r="J10" s="27" t="str">
        <f t="shared" ref="J10:J13" si="3">B10</f>
        <v>Pre-Seed</v>
      </c>
      <c r="K10" s="33">
        <v>0.5</v>
      </c>
      <c r="L10" s="34">
        <f t="shared" ref="L10:L19" si="4">D10*K10</f>
        <v>25000000</v>
      </c>
      <c r="M10" s="33">
        <f t="shared" ref="M10:M19" si="5">1-K10</f>
        <v>0.5</v>
      </c>
      <c r="N10" s="34">
        <f t="shared" ref="N10:N19" si="6">M10*D10</f>
        <v>25000000</v>
      </c>
      <c r="O10" s="35">
        <v>0</v>
      </c>
      <c r="P10" s="36">
        <v>10</v>
      </c>
      <c r="Q10" s="37">
        <f t="shared" ref="Q10:Q15" si="7">M10/P10</f>
        <v>0.05</v>
      </c>
      <c r="R10" s="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8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24.75" customHeight="1" x14ac:dyDescent="0.2">
      <c r="A11" s="4"/>
      <c r="B11" s="38" t="s">
        <v>18</v>
      </c>
      <c r="C11" s="39">
        <v>0.02</v>
      </c>
      <c r="D11" s="40">
        <f t="shared" si="0"/>
        <v>10000000</v>
      </c>
      <c r="E11" s="21"/>
      <c r="F11" s="30">
        <v>0.04</v>
      </c>
      <c r="G11" s="31">
        <f t="shared" si="1"/>
        <v>400000</v>
      </c>
      <c r="H11" s="32">
        <f t="shared" si="2"/>
        <v>20000000</v>
      </c>
      <c r="I11" s="7"/>
      <c r="J11" s="38" t="str">
        <f t="shared" si="3"/>
        <v>Seed</v>
      </c>
      <c r="K11" s="41">
        <v>0.25</v>
      </c>
      <c r="L11" s="32">
        <f t="shared" si="4"/>
        <v>2500000</v>
      </c>
      <c r="M11" s="41">
        <f t="shared" si="5"/>
        <v>0.75</v>
      </c>
      <c r="N11" s="32">
        <f t="shared" si="6"/>
        <v>7500000</v>
      </c>
      <c r="O11" s="42">
        <v>0</v>
      </c>
      <c r="P11" s="43">
        <v>12</v>
      </c>
      <c r="Q11" s="44">
        <f t="shared" si="7"/>
        <v>6.25E-2</v>
      </c>
      <c r="R11" s="49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6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24.75" customHeight="1" x14ac:dyDescent="0.2">
      <c r="A12" s="4"/>
      <c r="B12" s="38" t="s">
        <v>33</v>
      </c>
      <c r="C12" s="39">
        <v>0.02</v>
      </c>
      <c r="D12" s="40">
        <f t="shared" si="0"/>
        <v>10000000</v>
      </c>
      <c r="E12" s="21"/>
      <c r="F12" s="30">
        <v>0.05</v>
      </c>
      <c r="G12" s="31">
        <f t="shared" si="1"/>
        <v>500000</v>
      </c>
      <c r="H12" s="32">
        <f t="shared" si="2"/>
        <v>25000000</v>
      </c>
      <c r="I12" s="7"/>
      <c r="J12" s="38" t="str">
        <f t="shared" si="3"/>
        <v>Private</v>
      </c>
      <c r="K12" s="41">
        <v>0.25</v>
      </c>
      <c r="L12" s="32">
        <f t="shared" si="4"/>
        <v>2500000</v>
      </c>
      <c r="M12" s="41">
        <f t="shared" si="5"/>
        <v>0.75</v>
      </c>
      <c r="N12" s="32">
        <f t="shared" si="6"/>
        <v>7500000</v>
      </c>
      <c r="O12" s="42">
        <v>3</v>
      </c>
      <c r="P12" s="43">
        <v>15</v>
      </c>
      <c r="Q12" s="44">
        <f t="shared" si="7"/>
        <v>0.05</v>
      </c>
      <c r="R12" s="49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24.75" customHeight="1" x14ac:dyDescent="0.25">
      <c r="A13" s="4"/>
      <c r="B13" s="38" t="s">
        <v>34</v>
      </c>
      <c r="C13" s="39">
        <v>0.01</v>
      </c>
      <c r="D13" s="40">
        <f t="shared" si="0"/>
        <v>5000000</v>
      </c>
      <c r="E13" s="45"/>
      <c r="F13" s="46">
        <v>0.06</v>
      </c>
      <c r="G13" s="47">
        <f t="shared" si="1"/>
        <v>300000</v>
      </c>
      <c r="H13" s="48">
        <f t="shared" si="2"/>
        <v>30000000</v>
      </c>
      <c r="I13" s="7"/>
      <c r="J13" s="38" t="str">
        <f t="shared" si="3"/>
        <v>Public</v>
      </c>
      <c r="K13" s="41">
        <v>0.2</v>
      </c>
      <c r="L13" s="32">
        <f t="shared" si="4"/>
        <v>1000000</v>
      </c>
      <c r="M13" s="41">
        <f t="shared" si="5"/>
        <v>0.8</v>
      </c>
      <c r="N13" s="32">
        <f t="shared" si="6"/>
        <v>4000000</v>
      </c>
      <c r="O13" s="42">
        <v>3</v>
      </c>
      <c r="P13" s="43">
        <v>15</v>
      </c>
      <c r="Q13" s="44">
        <f t="shared" si="7"/>
        <v>5.3333333333333337E-2</v>
      </c>
      <c r="R13" s="49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24.75" customHeight="1" x14ac:dyDescent="0.25">
      <c r="A14" s="4"/>
      <c r="B14" s="38" t="s">
        <v>20</v>
      </c>
      <c r="C14" s="39">
        <v>0.04</v>
      </c>
      <c r="D14" s="40">
        <f t="shared" si="0"/>
        <v>20000000</v>
      </c>
      <c r="E14" s="12"/>
      <c r="F14" s="7"/>
      <c r="G14" s="7"/>
      <c r="H14" s="7"/>
      <c r="I14" s="7"/>
      <c r="J14" s="38" t="s">
        <v>20</v>
      </c>
      <c r="K14" s="41">
        <v>0.1</v>
      </c>
      <c r="L14" s="32">
        <f t="shared" si="4"/>
        <v>2000000</v>
      </c>
      <c r="M14" s="41">
        <f t="shared" si="5"/>
        <v>0.9</v>
      </c>
      <c r="N14" s="32">
        <f t="shared" si="6"/>
        <v>18000000</v>
      </c>
      <c r="O14" s="42">
        <v>3</v>
      </c>
      <c r="P14" s="43">
        <v>15</v>
      </c>
      <c r="Q14" s="44">
        <f t="shared" si="7"/>
        <v>6.0000000000000005E-2</v>
      </c>
      <c r="R14" s="49"/>
      <c r="S14" s="7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24.75" customHeight="1" x14ac:dyDescent="0.2">
      <c r="A15" s="4"/>
      <c r="B15" s="38" t="s">
        <v>19</v>
      </c>
      <c r="C15" s="39">
        <v>0.1</v>
      </c>
      <c r="D15" s="40">
        <f t="shared" si="0"/>
        <v>50000000</v>
      </c>
      <c r="E15" s="50"/>
      <c r="F15" s="7"/>
      <c r="G15" s="7"/>
      <c r="H15" s="7"/>
      <c r="I15" s="7"/>
      <c r="J15" s="38" t="str">
        <f t="shared" ref="J15:J19" si="8">B15</f>
        <v>Team &amp; Advisors</v>
      </c>
      <c r="K15" s="41">
        <v>0</v>
      </c>
      <c r="L15" s="32">
        <f t="shared" si="4"/>
        <v>0</v>
      </c>
      <c r="M15" s="41">
        <f t="shared" si="5"/>
        <v>1</v>
      </c>
      <c r="N15" s="32">
        <f t="shared" si="6"/>
        <v>50000000</v>
      </c>
      <c r="O15" s="42">
        <v>3</v>
      </c>
      <c r="P15" s="43">
        <v>36</v>
      </c>
      <c r="Q15" s="44">
        <f t="shared" si="7"/>
        <v>2.7777777777777776E-2</v>
      </c>
      <c r="R15" s="49"/>
      <c r="S15" s="7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6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24.75" customHeight="1" x14ac:dyDescent="0.25">
      <c r="A16" s="4"/>
      <c r="B16" s="38" t="s">
        <v>38</v>
      </c>
      <c r="C16" s="39">
        <v>0.21</v>
      </c>
      <c r="D16" s="40">
        <f t="shared" si="0"/>
        <v>105000000</v>
      </c>
      <c r="E16" s="12"/>
      <c r="F16" s="7"/>
      <c r="G16" s="7"/>
      <c r="H16" s="7"/>
      <c r="I16" s="7"/>
      <c r="J16" s="38" t="str">
        <f t="shared" si="8"/>
        <v>Staking</v>
      </c>
      <c r="K16" s="41">
        <v>0</v>
      </c>
      <c r="L16" s="32">
        <f t="shared" si="4"/>
        <v>0</v>
      </c>
      <c r="M16" s="41">
        <f t="shared" si="5"/>
        <v>1</v>
      </c>
      <c r="N16" s="32">
        <f t="shared" si="6"/>
        <v>105000000</v>
      </c>
      <c r="O16" s="42"/>
      <c r="P16" s="43"/>
      <c r="Q16" s="44"/>
      <c r="R16" s="51" t="s">
        <v>37</v>
      </c>
      <c r="S16" s="7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24.75" customHeight="1" x14ac:dyDescent="0.25">
      <c r="A17" s="4"/>
      <c r="B17" s="38" t="s">
        <v>35</v>
      </c>
      <c r="C17" s="39">
        <v>0.2</v>
      </c>
      <c r="D17" s="40">
        <f t="shared" si="0"/>
        <v>100000000</v>
      </c>
      <c r="E17" s="12"/>
      <c r="F17" s="7"/>
      <c r="G17" s="7"/>
      <c r="H17" s="7"/>
      <c r="I17" s="7"/>
      <c r="J17" s="38" t="str">
        <f t="shared" si="8"/>
        <v>Community &amp; Grants</v>
      </c>
      <c r="K17" s="52">
        <v>0.2</v>
      </c>
      <c r="L17" s="53">
        <f t="shared" si="4"/>
        <v>20000000</v>
      </c>
      <c r="M17" s="52">
        <f t="shared" si="5"/>
        <v>0.8</v>
      </c>
      <c r="N17" s="53">
        <f t="shared" si="6"/>
        <v>80000000</v>
      </c>
      <c r="O17" s="42">
        <v>3</v>
      </c>
      <c r="P17" s="43">
        <v>48</v>
      </c>
      <c r="Q17" s="44">
        <f t="shared" ref="Q17:Q18" si="9">M17/P17</f>
        <v>1.6666666666666666E-2</v>
      </c>
      <c r="R17" s="49"/>
      <c r="S17" s="7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6"/>
      <c r="AG17" s="1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24.75" customHeight="1" x14ac:dyDescent="0.25">
      <c r="A18" s="4"/>
      <c r="B18" s="38" t="s">
        <v>36</v>
      </c>
      <c r="C18" s="39">
        <v>0.2</v>
      </c>
      <c r="D18" s="40">
        <f t="shared" si="0"/>
        <v>100000000</v>
      </c>
      <c r="E18" s="12"/>
      <c r="F18" s="7"/>
      <c r="G18" s="7"/>
      <c r="H18" s="7"/>
      <c r="I18" s="7"/>
      <c r="J18" s="38" t="str">
        <f t="shared" si="8"/>
        <v>Ecosystem</v>
      </c>
      <c r="K18" s="41">
        <v>0.25</v>
      </c>
      <c r="L18" s="32">
        <f t="shared" si="4"/>
        <v>25000000</v>
      </c>
      <c r="M18" s="41">
        <f t="shared" si="5"/>
        <v>0.75</v>
      </c>
      <c r="N18" s="32">
        <f t="shared" si="6"/>
        <v>75000000</v>
      </c>
      <c r="O18" s="42">
        <v>0</v>
      </c>
      <c r="P18" s="43">
        <v>36</v>
      </c>
      <c r="Q18" s="44">
        <f t="shared" si="9"/>
        <v>2.0833333333333332E-2</v>
      </c>
      <c r="R18" s="49"/>
      <c r="S18" s="77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6"/>
      <c r="AG18" s="1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24.75" customHeight="1" x14ac:dyDescent="0.25">
      <c r="A19" s="4"/>
      <c r="B19" s="54" t="s">
        <v>21</v>
      </c>
      <c r="C19" s="55">
        <v>0.1</v>
      </c>
      <c r="D19" s="56">
        <f t="shared" si="0"/>
        <v>50000000</v>
      </c>
      <c r="E19" s="12"/>
      <c r="F19" s="7"/>
      <c r="G19" s="7"/>
      <c r="H19" s="7"/>
      <c r="I19" s="7"/>
      <c r="J19" s="54" t="str">
        <f t="shared" si="8"/>
        <v>Liquidity</v>
      </c>
      <c r="K19" s="57">
        <v>0</v>
      </c>
      <c r="L19" s="48">
        <f t="shared" si="4"/>
        <v>0</v>
      </c>
      <c r="M19" s="57">
        <f t="shared" si="5"/>
        <v>1</v>
      </c>
      <c r="N19" s="48">
        <f t="shared" si="6"/>
        <v>50000000</v>
      </c>
      <c r="O19" s="58"/>
      <c r="P19" s="59"/>
      <c r="Q19" s="60"/>
      <c r="R19" s="51"/>
      <c r="S19" s="7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6"/>
      <c r="AG19" s="1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6" x14ac:dyDescent="0.2">
      <c r="A20" s="61"/>
      <c r="B20" s="7"/>
      <c r="C20" s="7"/>
      <c r="D20" s="7"/>
      <c r="E20" s="61"/>
      <c r="F20" s="61"/>
      <c r="G20" s="7"/>
      <c r="H20" s="61"/>
      <c r="I20" s="7"/>
      <c r="J20" s="7"/>
      <c r="K20" s="7"/>
      <c r="L20" s="7"/>
      <c r="M20" s="7"/>
      <c r="N20" s="7"/>
      <c r="O20" s="7"/>
      <c r="P20" s="7"/>
      <c r="Q20" s="7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</row>
    <row r="21" spans="1:46" ht="24.75" customHeight="1" x14ac:dyDescent="0.2">
      <c r="A21" s="4"/>
      <c r="B21" s="22" t="s">
        <v>22</v>
      </c>
      <c r="C21" s="62">
        <f>SUM(C10:C13)</f>
        <v>0.15000000000000002</v>
      </c>
      <c r="D21" s="24"/>
      <c r="E21" s="12"/>
      <c r="F21" s="1"/>
      <c r="G21" s="7"/>
      <c r="H21" s="1"/>
      <c r="I21" s="63"/>
      <c r="J21" s="64"/>
      <c r="K21" s="65" t="s">
        <v>23</v>
      </c>
      <c r="L21" s="66" t="s">
        <v>24</v>
      </c>
      <c r="M21" s="66" t="s">
        <v>23</v>
      </c>
      <c r="N21" s="67" t="s">
        <v>24</v>
      </c>
      <c r="O21" s="68"/>
      <c r="P21" s="15"/>
      <c r="Q21" s="15"/>
      <c r="R21" s="69"/>
      <c r="S21" s="7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24.75" customHeight="1" x14ac:dyDescent="0.25">
      <c r="A22" s="4"/>
      <c r="B22" s="30" t="s">
        <v>22</v>
      </c>
      <c r="C22" s="31">
        <f>SUM(D10:D11)</f>
        <v>60000000</v>
      </c>
      <c r="D22" s="70" t="s">
        <v>25</v>
      </c>
      <c r="E22" s="12"/>
      <c r="F22" s="7"/>
      <c r="G22" s="7"/>
      <c r="H22" s="1"/>
      <c r="I22" s="4"/>
      <c r="J22" s="71"/>
      <c r="K22" s="57">
        <f>C26/C6</f>
        <v>0.156</v>
      </c>
      <c r="L22" s="47">
        <f>SUM(L10:L19)</f>
        <v>78000000</v>
      </c>
      <c r="M22" s="72">
        <f>N22/C6</f>
        <v>0.84399999999999997</v>
      </c>
      <c r="N22" s="48">
        <f>SUM(N10:N19)</f>
        <v>422000000</v>
      </c>
      <c r="O22" s="12"/>
      <c r="P22" s="7"/>
      <c r="Q22" s="7"/>
      <c r="R22" s="7"/>
      <c r="S22" s="7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8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24.75" customHeight="1" x14ac:dyDescent="0.2">
      <c r="A23" s="4"/>
      <c r="B23" s="46" t="s">
        <v>26</v>
      </c>
      <c r="C23" s="47">
        <f>SUM(G10:G13)</f>
        <v>2700000</v>
      </c>
      <c r="D23" s="73" t="s">
        <v>27</v>
      </c>
      <c r="E23" s="12"/>
      <c r="F23" s="7"/>
      <c r="G23" s="7"/>
      <c r="H23" s="7"/>
      <c r="I23" s="7"/>
      <c r="J23" s="1"/>
      <c r="K23" s="7"/>
      <c r="L23" s="7"/>
      <c r="M23" s="7"/>
      <c r="N23" s="7"/>
      <c r="O23" s="1"/>
      <c r="P23" s="1"/>
      <c r="Q23" s="1"/>
      <c r="R23" s="7"/>
      <c r="S23" s="7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24.75" customHeight="1" x14ac:dyDescent="0.25">
      <c r="A24" s="4"/>
      <c r="B24" s="15"/>
      <c r="C24" s="15"/>
      <c r="D24" s="15"/>
      <c r="E24" s="1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24.75" customHeight="1" x14ac:dyDescent="0.2">
      <c r="A25" s="1"/>
      <c r="B25" s="22" t="s">
        <v>28</v>
      </c>
      <c r="C25" s="62">
        <f>C26/C6</f>
        <v>0.156</v>
      </c>
      <c r="D25" s="24"/>
      <c r="E25" s="7"/>
      <c r="F25" s="74"/>
      <c r="G25" s="74"/>
      <c r="H25" s="7"/>
      <c r="I25" s="7"/>
      <c r="J25" s="75"/>
      <c r="K25" s="7"/>
      <c r="L25" s="7"/>
      <c r="M25" s="7"/>
      <c r="N25" s="7"/>
      <c r="O25" s="7"/>
      <c r="P25" s="7"/>
      <c r="Q25" s="7"/>
      <c r="R25" s="31"/>
      <c r="S25" s="7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6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24.75" customHeight="1" x14ac:dyDescent="0.2">
      <c r="A26" s="4"/>
      <c r="B26" s="30" t="s">
        <v>28</v>
      </c>
      <c r="C26" s="31">
        <f>L22</f>
        <v>78000000</v>
      </c>
      <c r="D26" s="70" t="s">
        <v>25</v>
      </c>
      <c r="E26" s="12"/>
      <c r="F26" s="7"/>
      <c r="G26" s="7"/>
      <c r="H26" s="7"/>
      <c r="I26" s="7"/>
      <c r="J26" s="76"/>
      <c r="K26" s="7"/>
      <c r="L26" s="7"/>
      <c r="M26" s="7"/>
      <c r="N26" s="77"/>
      <c r="O26" s="7"/>
      <c r="P26" s="7"/>
      <c r="Q26" s="7"/>
      <c r="R26" s="7"/>
      <c r="S26" s="7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24.75" customHeight="1" x14ac:dyDescent="0.25">
      <c r="A27" s="4"/>
      <c r="B27" s="30" t="s">
        <v>29</v>
      </c>
      <c r="C27" s="7">
        <f>F13</f>
        <v>0.06</v>
      </c>
      <c r="D27" s="70" t="s">
        <v>27</v>
      </c>
      <c r="E27" s="12"/>
      <c r="F27" s="7"/>
      <c r="G27" s="7"/>
      <c r="H27" s="7"/>
      <c r="I27" s="7"/>
      <c r="J27" s="7"/>
      <c r="K27" s="7"/>
      <c r="L27" s="7"/>
      <c r="M27" s="7"/>
      <c r="N27" s="77"/>
      <c r="O27" s="7"/>
      <c r="P27" s="7"/>
      <c r="Q27" s="7"/>
      <c r="R27" s="7"/>
      <c r="S27" s="7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7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24.75" customHeight="1" x14ac:dyDescent="0.2">
      <c r="A28" s="4"/>
      <c r="B28" s="30" t="s">
        <v>30</v>
      </c>
      <c r="C28" s="31">
        <f>C26*C27</f>
        <v>4680000</v>
      </c>
      <c r="D28" s="70" t="s">
        <v>27</v>
      </c>
      <c r="E28" s="12"/>
      <c r="F28" s="7"/>
      <c r="G28" s="7"/>
      <c r="H28" s="7"/>
      <c r="I28" s="7"/>
      <c r="J28" s="7"/>
      <c r="K28" s="7"/>
      <c r="L28" s="7"/>
      <c r="M28" s="7"/>
      <c r="N28" s="77"/>
      <c r="O28" s="7"/>
      <c r="P28" s="7"/>
      <c r="Q28" s="7"/>
      <c r="R28" s="7"/>
      <c r="S28" s="7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24.75" customHeight="1" x14ac:dyDescent="0.2">
      <c r="A29" s="4"/>
      <c r="B29" s="46" t="s">
        <v>31</v>
      </c>
      <c r="C29" s="47">
        <f>C6*C27</f>
        <v>30000000</v>
      </c>
      <c r="D29" s="73" t="s">
        <v>27</v>
      </c>
      <c r="E29" s="12"/>
      <c r="F29" s="7"/>
      <c r="G29" s="7"/>
      <c r="H29" s="7"/>
      <c r="I29" s="7"/>
      <c r="K29" s="7"/>
      <c r="L29" s="79"/>
      <c r="M29" s="7"/>
      <c r="N29" s="77"/>
      <c r="O29" s="7"/>
      <c r="P29" s="7"/>
      <c r="Q29" s="7"/>
      <c r="R29" s="7"/>
      <c r="S29" s="7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24.75" customHeight="1" x14ac:dyDescent="0.2">
      <c r="A30" s="4"/>
      <c r="E30" s="12"/>
      <c r="F30" s="7"/>
      <c r="G30" s="7"/>
      <c r="H30" s="7"/>
      <c r="I30" s="7"/>
      <c r="J30" s="7"/>
      <c r="K30" s="7"/>
      <c r="L30" s="7"/>
      <c r="M30" s="7"/>
      <c r="N30" s="77"/>
      <c r="O30" s="7"/>
      <c r="P30" s="7"/>
      <c r="Q30" s="7"/>
      <c r="R30" s="7"/>
      <c r="S30" s="7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24.75" customHeight="1" x14ac:dyDescent="0.2">
      <c r="A31" s="1"/>
      <c r="B31" s="61"/>
      <c r="C31" s="7"/>
      <c r="D31" s="61"/>
      <c r="E31" s="7"/>
      <c r="F31" s="7"/>
      <c r="G31" s="7"/>
      <c r="H31" s="7"/>
      <c r="I31" s="7"/>
      <c r="J31" s="7"/>
      <c r="K31" s="7"/>
      <c r="L31" s="61"/>
      <c r="M31" s="7"/>
      <c r="N31" s="74"/>
      <c r="O31" s="7"/>
      <c r="P31" s="7"/>
      <c r="Q31" s="7"/>
      <c r="R31" s="7"/>
      <c r="S31" s="7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" customHeight="1" x14ac:dyDescent="0.2">
      <c r="A32" s="1"/>
      <c r="B32" s="7"/>
      <c r="C32" s="7"/>
      <c r="D32" s="86"/>
      <c r="E32" s="7"/>
      <c r="F32" s="7"/>
      <c r="G32" s="7"/>
      <c r="H32" s="7"/>
      <c r="I32" s="7"/>
      <c r="J32" s="7"/>
      <c r="K32" s="7"/>
      <c r="L32" s="74"/>
      <c r="M32" s="7"/>
      <c r="N32" s="74"/>
      <c r="O32" s="7"/>
      <c r="P32" s="7"/>
      <c r="Q32" s="7"/>
      <c r="R32" s="7"/>
      <c r="S32" s="7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" customHeight="1" x14ac:dyDescent="0.2">
      <c r="A33" s="1"/>
      <c r="B33" s="1"/>
      <c r="C33" s="1"/>
      <c r="D33" s="87"/>
      <c r="E33" s="7"/>
      <c r="F33" s="7"/>
      <c r="G33" s="7"/>
      <c r="H33" s="7"/>
      <c r="I33" s="7"/>
      <c r="J33" s="7"/>
      <c r="K33" s="7"/>
      <c r="L33" s="74"/>
      <c r="M33" s="7"/>
      <c r="N33" s="7"/>
      <c r="O33" s="7"/>
      <c r="P33" s="7"/>
      <c r="Q33" s="7"/>
      <c r="R33" s="7"/>
      <c r="S33" s="7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" customHeight="1" x14ac:dyDescent="0.2">
      <c r="A34" s="1"/>
      <c r="B34" s="1"/>
      <c r="C34" s="1"/>
      <c r="D34" s="1"/>
      <c r="G34" s="1"/>
      <c r="H34" s="1"/>
      <c r="I34" s="1"/>
      <c r="J34" s="7"/>
      <c r="K34" s="7"/>
      <c r="L34" s="1"/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7"/>
      <c r="K35" s="1"/>
      <c r="L35" s="2"/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" customHeight="1" x14ac:dyDescent="0.2">
      <c r="A36" s="1"/>
      <c r="B36" s="1"/>
      <c r="C36" s="1"/>
      <c r="D36" s="1"/>
      <c r="G36" s="1"/>
      <c r="H36" s="1"/>
      <c r="I36" s="1"/>
      <c r="J36" s="7"/>
      <c r="K36" s="1"/>
      <c r="L36" s="1"/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7"/>
      <c r="K37" s="1"/>
      <c r="L37" s="2"/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" customHeight="1" x14ac:dyDescent="0.2">
      <c r="A38" s="1"/>
      <c r="B38" s="1"/>
      <c r="C38" s="1"/>
      <c r="D38" s="1"/>
      <c r="G38" s="1"/>
      <c r="H38" s="1"/>
      <c r="I38" s="1"/>
      <c r="J38" s="7"/>
      <c r="K38" s="1"/>
      <c r="L38" s="1"/>
      <c r="M38" s="8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8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8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8" customHeight="1" x14ac:dyDescent="0.2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8" customHeight="1" x14ac:dyDescent="0.2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</sheetData>
  <mergeCells count="4">
    <mergeCell ref="B8:D8"/>
    <mergeCell ref="F8:H8"/>
    <mergeCell ref="K8:Q8"/>
    <mergeCell ref="D32:D3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baseColWidth="10" defaultColWidth="10.140625" defaultRowHeight="15" customHeight="1" x14ac:dyDescent="0.2"/>
  <sheetData>
    <row r="1" spans="1:26" x14ac:dyDescent="0.2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x14ac:dyDescent="0.2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x14ac:dyDescent="0.2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x14ac:dyDescent="0.2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x14ac:dyDescent="0.2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x14ac:dyDescent="0.2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x14ac:dyDescent="0.2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x14ac:dyDescent="0.2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x14ac:dyDescent="0.2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x14ac:dyDescent="0.2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x14ac:dyDescent="0.2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x14ac:dyDescent="0.2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x14ac:dyDescent="0.2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x14ac:dyDescent="0.2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x14ac:dyDescent="0.2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x14ac:dyDescent="0.2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x14ac:dyDescent="0.2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x14ac:dyDescent="0.2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x14ac:dyDescent="0.2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x14ac:dyDescent="0.2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x14ac:dyDescent="0.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x14ac:dyDescent="0.2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x14ac:dyDescent="0.2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x14ac:dyDescent="0.2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x14ac:dyDescent="0.2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x14ac:dyDescent="0.2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x14ac:dyDescent="0.2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x14ac:dyDescent="0.2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x14ac:dyDescent="0.2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x14ac:dyDescent="0.2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x14ac:dyDescent="0.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x14ac:dyDescent="0.2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x14ac:dyDescent="0.2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x14ac:dyDescent="0.2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x14ac:dyDescent="0.2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x14ac:dyDescent="0.2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x14ac:dyDescent="0.2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x14ac:dyDescent="0.2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x14ac:dyDescent="0.2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x14ac:dyDescent="0.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x14ac:dyDescent="0.2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x14ac:dyDescent="0.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x14ac:dyDescent="0.2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x14ac:dyDescent="0.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x14ac:dyDescent="0.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x14ac:dyDescent="0.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x14ac:dyDescent="0.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x14ac:dyDescent="0.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x14ac:dyDescent="0.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x14ac:dyDescent="0.2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x14ac:dyDescent="0.2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x14ac:dyDescent="0.2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x14ac:dyDescent="0.2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x14ac:dyDescent="0.2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x14ac:dyDescent="0.2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x14ac:dyDescent="0.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x14ac:dyDescent="0.2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x14ac:dyDescent="0.2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x14ac:dyDescent="0.2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x14ac:dyDescent="0.2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x14ac:dyDescent="0.2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x14ac:dyDescent="0.2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x14ac:dyDescent="0.2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x14ac:dyDescent="0.2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x14ac:dyDescent="0.2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x14ac:dyDescent="0.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x14ac:dyDescent="0.2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x14ac:dyDescent="0.2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x14ac:dyDescent="0.2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x14ac:dyDescent="0.2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x14ac:dyDescent="0.2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x14ac:dyDescent="0.2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x14ac:dyDescent="0.2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x14ac:dyDescent="0.2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x14ac:dyDescent="0.2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x14ac:dyDescent="0.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x14ac:dyDescent="0.2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x14ac:dyDescent="0.2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x14ac:dyDescent="0.2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x14ac:dyDescent="0.2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x14ac:dyDescent="0.2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x14ac:dyDescent="0.2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x14ac:dyDescent="0.2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x14ac:dyDescent="0.2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x14ac:dyDescent="0.2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x14ac:dyDescent="0.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x14ac:dyDescent="0.2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x14ac:dyDescent="0.2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x14ac:dyDescent="0.2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x14ac:dyDescent="0.2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x14ac:dyDescent="0.2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x14ac:dyDescent="0.2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x14ac:dyDescent="0.2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x14ac:dyDescent="0.2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x14ac:dyDescent="0.2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x14ac:dyDescent="0.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x14ac:dyDescent="0.2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x14ac:dyDescent="0.2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x14ac:dyDescent="0.2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x14ac:dyDescent="0.2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x14ac:dyDescent="0.2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x14ac:dyDescent="0.2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x14ac:dyDescent="0.2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x14ac:dyDescent="0.2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x14ac:dyDescent="0.2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x14ac:dyDescent="0.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x14ac:dyDescent="0.2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x14ac:dyDescent="0.2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x14ac:dyDescent="0.2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x14ac:dyDescent="0.2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x14ac:dyDescent="0.2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x14ac:dyDescent="0.2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x14ac:dyDescent="0.2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x14ac:dyDescent="0.2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x14ac:dyDescent="0.2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x14ac:dyDescent="0.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x14ac:dyDescent="0.2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x14ac:dyDescent="0.2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x14ac:dyDescent="0.2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x14ac:dyDescent="0.2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x14ac:dyDescent="0.2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x14ac:dyDescent="0.2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x14ac:dyDescent="0.2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x14ac:dyDescent="0.2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x14ac:dyDescent="0.2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x14ac:dyDescent="0.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x14ac:dyDescent="0.2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x14ac:dyDescent="0.2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x14ac:dyDescent="0.2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x14ac:dyDescent="0.2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x14ac:dyDescent="0.2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x14ac:dyDescent="0.2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x14ac:dyDescent="0.2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x14ac:dyDescent="0.2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x14ac:dyDescent="0.2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x14ac:dyDescent="0.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x14ac:dyDescent="0.2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x14ac:dyDescent="0.2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x14ac:dyDescent="0.2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x14ac:dyDescent="0.2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x14ac:dyDescent="0.2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x14ac:dyDescent="0.2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x14ac:dyDescent="0.2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x14ac:dyDescent="0.2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x14ac:dyDescent="0.2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x14ac:dyDescent="0.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x14ac:dyDescent="0.2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x14ac:dyDescent="0.2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x14ac:dyDescent="0.2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x14ac:dyDescent="0.2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x14ac:dyDescent="0.2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x14ac:dyDescent="0.2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x14ac:dyDescent="0.2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x14ac:dyDescent="0.2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x14ac:dyDescent="0.2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x14ac:dyDescent="0.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x14ac:dyDescent="0.2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x14ac:dyDescent="0.2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x14ac:dyDescent="0.2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x14ac:dyDescent="0.2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x14ac:dyDescent="0.2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x14ac:dyDescent="0.2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x14ac:dyDescent="0.2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x14ac:dyDescent="0.2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x14ac:dyDescent="0.2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x14ac:dyDescent="0.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x14ac:dyDescent="0.2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x14ac:dyDescent="0.2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x14ac:dyDescent="0.2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x14ac:dyDescent="0.2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x14ac:dyDescent="0.2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x14ac:dyDescent="0.2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x14ac:dyDescent="0.2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x14ac:dyDescent="0.2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x14ac:dyDescent="0.2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x14ac:dyDescent="0.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x14ac:dyDescent="0.2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x14ac:dyDescent="0.2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x14ac:dyDescent="0.2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x14ac:dyDescent="0.2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x14ac:dyDescent="0.2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x14ac:dyDescent="0.2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x14ac:dyDescent="0.2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x14ac:dyDescent="0.2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x14ac:dyDescent="0.2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x14ac:dyDescent="0.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x14ac:dyDescent="0.2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x14ac:dyDescent="0.2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x14ac:dyDescent="0.2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x14ac:dyDescent="0.2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x14ac:dyDescent="0.2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x14ac:dyDescent="0.2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x14ac:dyDescent="0.2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x14ac:dyDescent="0.2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x14ac:dyDescent="0.2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x14ac:dyDescent="0.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x14ac:dyDescent="0.2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x14ac:dyDescent="0.2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x14ac:dyDescent="0.2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x14ac:dyDescent="0.2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x14ac:dyDescent="0.2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x14ac:dyDescent="0.2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x14ac:dyDescent="0.2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x14ac:dyDescent="0.2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x14ac:dyDescent="0.2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x14ac:dyDescent="0.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x14ac:dyDescent="0.2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x14ac:dyDescent="0.2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x14ac:dyDescent="0.2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x14ac:dyDescent="0.2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x14ac:dyDescent="0.2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x14ac:dyDescent="0.2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x14ac:dyDescent="0.2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x14ac:dyDescent="0.2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x14ac:dyDescent="0.2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x14ac:dyDescent="0.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x14ac:dyDescent="0.2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x14ac:dyDescent="0.2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x14ac:dyDescent="0.2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x14ac:dyDescent="0.2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x14ac:dyDescent="0.2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x14ac:dyDescent="0.2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x14ac:dyDescent="0.2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x14ac:dyDescent="0.2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x14ac:dyDescent="0.2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x14ac:dyDescent="0.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x14ac:dyDescent="0.2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x14ac:dyDescent="0.2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x14ac:dyDescent="0.2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x14ac:dyDescent="0.2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x14ac:dyDescent="0.2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x14ac:dyDescent="0.2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x14ac:dyDescent="0.2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x14ac:dyDescent="0.2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x14ac:dyDescent="0.2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x14ac:dyDescent="0.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x14ac:dyDescent="0.2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x14ac:dyDescent="0.2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x14ac:dyDescent="0.2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x14ac:dyDescent="0.2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x14ac:dyDescent="0.2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x14ac:dyDescent="0.2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x14ac:dyDescent="0.2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x14ac:dyDescent="0.2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x14ac:dyDescent="0.2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x14ac:dyDescent="0.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x14ac:dyDescent="0.2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x14ac:dyDescent="0.2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x14ac:dyDescent="0.2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x14ac:dyDescent="0.2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x14ac:dyDescent="0.2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x14ac:dyDescent="0.2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x14ac:dyDescent="0.2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x14ac:dyDescent="0.2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x14ac:dyDescent="0.2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x14ac:dyDescent="0.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x14ac:dyDescent="0.2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x14ac:dyDescent="0.2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x14ac:dyDescent="0.2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x14ac:dyDescent="0.2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x14ac:dyDescent="0.2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x14ac:dyDescent="0.2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x14ac:dyDescent="0.2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x14ac:dyDescent="0.2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x14ac:dyDescent="0.2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x14ac:dyDescent="0.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x14ac:dyDescent="0.2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x14ac:dyDescent="0.2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x14ac:dyDescent="0.2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x14ac:dyDescent="0.2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x14ac:dyDescent="0.2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x14ac:dyDescent="0.2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x14ac:dyDescent="0.2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x14ac:dyDescent="0.2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x14ac:dyDescent="0.2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x14ac:dyDescent="0.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x14ac:dyDescent="0.2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x14ac:dyDescent="0.2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x14ac:dyDescent="0.2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x14ac:dyDescent="0.2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x14ac:dyDescent="0.2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x14ac:dyDescent="0.2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x14ac:dyDescent="0.2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x14ac:dyDescent="0.2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x14ac:dyDescent="0.2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x14ac:dyDescent="0.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x14ac:dyDescent="0.2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x14ac:dyDescent="0.2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x14ac:dyDescent="0.2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x14ac:dyDescent="0.2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x14ac:dyDescent="0.2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x14ac:dyDescent="0.2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x14ac:dyDescent="0.2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x14ac:dyDescent="0.2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x14ac:dyDescent="0.2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x14ac:dyDescent="0.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x14ac:dyDescent="0.2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x14ac:dyDescent="0.2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x14ac:dyDescent="0.2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x14ac:dyDescent="0.2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x14ac:dyDescent="0.2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x14ac:dyDescent="0.2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x14ac:dyDescent="0.2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x14ac:dyDescent="0.2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x14ac:dyDescent="0.2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x14ac:dyDescent="0.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x14ac:dyDescent="0.2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x14ac:dyDescent="0.2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x14ac:dyDescent="0.2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x14ac:dyDescent="0.2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x14ac:dyDescent="0.2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x14ac:dyDescent="0.2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x14ac:dyDescent="0.2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x14ac:dyDescent="0.2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x14ac:dyDescent="0.2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x14ac:dyDescent="0.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x14ac:dyDescent="0.2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x14ac:dyDescent="0.2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x14ac:dyDescent="0.2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x14ac:dyDescent="0.2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x14ac:dyDescent="0.2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x14ac:dyDescent="0.2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x14ac:dyDescent="0.2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x14ac:dyDescent="0.2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x14ac:dyDescent="0.2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x14ac:dyDescent="0.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x14ac:dyDescent="0.2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x14ac:dyDescent="0.2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x14ac:dyDescent="0.2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x14ac:dyDescent="0.2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x14ac:dyDescent="0.2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x14ac:dyDescent="0.2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x14ac:dyDescent="0.2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x14ac:dyDescent="0.2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x14ac:dyDescent="0.2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x14ac:dyDescent="0.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x14ac:dyDescent="0.2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x14ac:dyDescent="0.2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x14ac:dyDescent="0.2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x14ac:dyDescent="0.2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x14ac:dyDescent="0.2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x14ac:dyDescent="0.2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x14ac:dyDescent="0.2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x14ac:dyDescent="0.2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x14ac:dyDescent="0.2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x14ac:dyDescent="0.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x14ac:dyDescent="0.2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x14ac:dyDescent="0.2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x14ac:dyDescent="0.2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x14ac:dyDescent="0.2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x14ac:dyDescent="0.2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x14ac:dyDescent="0.2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x14ac:dyDescent="0.2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x14ac:dyDescent="0.2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x14ac:dyDescent="0.2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x14ac:dyDescent="0.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x14ac:dyDescent="0.2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x14ac:dyDescent="0.2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x14ac:dyDescent="0.2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x14ac:dyDescent="0.2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x14ac:dyDescent="0.2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x14ac:dyDescent="0.2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x14ac:dyDescent="0.2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x14ac:dyDescent="0.2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x14ac:dyDescent="0.2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x14ac:dyDescent="0.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x14ac:dyDescent="0.2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x14ac:dyDescent="0.2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x14ac:dyDescent="0.2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x14ac:dyDescent="0.2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x14ac:dyDescent="0.2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x14ac:dyDescent="0.2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x14ac:dyDescent="0.2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x14ac:dyDescent="0.2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x14ac:dyDescent="0.2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x14ac:dyDescent="0.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x14ac:dyDescent="0.2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x14ac:dyDescent="0.2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x14ac:dyDescent="0.2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x14ac:dyDescent="0.2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x14ac:dyDescent="0.2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x14ac:dyDescent="0.2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x14ac:dyDescent="0.2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x14ac:dyDescent="0.2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x14ac:dyDescent="0.2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x14ac:dyDescent="0.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x14ac:dyDescent="0.2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x14ac:dyDescent="0.2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x14ac:dyDescent="0.2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x14ac:dyDescent="0.2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x14ac:dyDescent="0.2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x14ac:dyDescent="0.2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x14ac:dyDescent="0.2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x14ac:dyDescent="0.2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x14ac:dyDescent="0.2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x14ac:dyDescent="0.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x14ac:dyDescent="0.2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x14ac:dyDescent="0.2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x14ac:dyDescent="0.2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x14ac:dyDescent="0.2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x14ac:dyDescent="0.2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x14ac:dyDescent="0.2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x14ac:dyDescent="0.2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x14ac:dyDescent="0.2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x14ac:dyDescent="0.2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x14ac:dyDescent="0.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x14ac:dyDescent="0.2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x14ac:dyDescent="0.2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x14ac:dyDescent="0.2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x14ac:dyDescent="0.2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x14ac:dyDescent="0.2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x14ac:dyDescent="0.2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x14ac:dyDescent="0.2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x14ac:dyDescent="0.2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x14ac:dyDescent="0.2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x14ac:dyDescent="0.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x14ac:dyDescent="0.2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x14ac:dyDescent="0.2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x14ac:dyDescent="0.2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x14ac:dyDescent="0.2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x14ac:dyDescent="0.2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x14ac:dyDescent="0.2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x14ac:dyDescent="0.2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x14ac:dyDescent="0.2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x14ac:dyDescent="0.2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x14ac:dyDescent="0.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x14ac:dyDescent="0.2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x14ac:dyDescent="0.2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x14ac:dyDescent="0.2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x14ac:dyDescent="0.2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x14ac:dyDescent="0.2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x14ac:dyDescent="0.2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x14ac:dyDescent="0.2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x14ac:dyDescent="0.2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x14ac:dyDescent="0.2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x14ac:dyDescent="0.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x14ac:dyDescent="0.2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x14ac:dyDescent="0.2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x14ac:dyDescent="0.2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x14ac:dyDescent="0.2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x14ac:dyDescent="0.2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x14ac:dyDescent="0.2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x14ac:dyDescent="0.2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x14ac:dyDescent="0.2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x14ac:dyDescent="0.2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x14ac:dyDescent="0.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x14ac:dyDescent="0.2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x14ac:dyDescent="0.2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x14ac:dyDescent="0.2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x14ac:dyDescent="0.2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x14ac:dyDescent="0.2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x14ac:dyDescent="0.2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x14ac:dyDescent="0.2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x14ac:dyDescent="0.2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x14ac:dyDescent="0.2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x14ac:dyDescent="0.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x14ac:dyDescent="0.2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x14ac:dyDescent="0.2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x14ac:dyDescent="0.2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x14ac:dyDescent="0.2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x14ac:dyDescent="0.2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x14ac:dyDescent="0.2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x14ac:dyDescent="0.2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x14ac:dyDescent="0.2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x14ac:dyDescent="0.2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x14ac:dyDescent="0.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x14ac:dyDescent="0.2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x14ac:dyDescent="0.2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x14ac:dyDescent="0.2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x14ac:dyDescent="0.2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x14ac:dyDescent="0.2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x14ac:dyDescent="0.2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x14ac:dyDescent="0.2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x14ac:dyDescent="0.2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x14ac:dyDescent="0.2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x14ac:dyDescent="0.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x14ac:dyDescent="0.2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x14ac:dyDescent="0.2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x14ac:dyDescent="0.2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x14ac:dyDescent="0.2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x14ac:dyDescent="0.2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x14ac:dyDescent="0.2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x14ac:dyDescent="0.2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x14ac:dyDescent="0.2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x14ac:dyDescent="0.2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x14ac:dyDescent="0.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x14ac:dyDescent="0.2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x14ac:dyDescent="0.2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x14ac:dyDescent="0.2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x14ac:dyDescent="0.2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x14ac:dyDescent="0.2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x14ac:dyDescent="0.2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x14ac:dyDescent="0.2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x14ac:dyDescent="0.2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x14ac:dyDescent="0.2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x14ac:dyDescent="0.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x14ac:dyDescent="0.2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x14ac:dyDescent="0.2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x14ac:dyDescent="0.2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x14ac:dyDescent="0.2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x14ac:dyDescent="0.2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x14ac:dyDescent="0.2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x14ac:dyDescent="0.2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x14ac:dyDescent="0.2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x14ac:dyDescent="0.2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x14ac:dyDescent="0.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x14ac:dyDescent="0.2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x14ac:dyDescent="0.2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x14ac:dyDescent="0.2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x14ac:dyDescent="0.2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x14ac:dyDescent="0.2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x14ac:dyDescent="0.2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x14ac:dyDescent="0.2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x14ac:dyDescent="0.2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x14ac:dyDescent="0.2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x14ac:dyDescent="0.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x14ac:dyDescent="0.2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x14ac:dyDescent="0.2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x14ac:dyDescent="0.2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x14ac:dyDescent="0.2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x14ac:dyDescent="0.2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x14ac:dyDescent="0.2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x14ac:dyDescent="0.2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x14ac:dyDescent="0.2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x14ac:dyDescent="0.2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x14ac:dyDescent="0.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x14ac:dyDescent="0.2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x14ac:dyDescent="0.2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x14ac:dyDescent="0.2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x14ac:dyDescent="0.2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x14ac:dyDescent="0.2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x14ac:dyDescent="0.2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x14ac:dyDescent="0.2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x14ac:dyDescent="0.2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x14ac:dyDescent="0.2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x14ac:dyDescent="0.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x14ac:dyDescent="0.2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x14ac:dyDescent="0.2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x14ac:dyDescent="0.2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x14ac:dyDescent="0.2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x14ac:dyDescent="0.2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x14ac:dyDescent="0.2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x14ac:dyDescent="0.2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x14ac:dyDescent="0.2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x14ac:dyDescent="0.2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x14ac:dyDescent="0.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x14ac:dyDescent="0.2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x14ac:dyDescent="0.2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x14ac:dyDescent="0.2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x14ac:dyDescent="0.2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x14ac:dyDescent="0.2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x14ac:dyDescent="0.2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x14ac:dyDescent="0.2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x14ac:dyDescent="0.2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x14ac:dyDescent="0.2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x14ac:dyDescent="0.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x14ac:dyDescent="0.2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x14ac:dyDescent="0.2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x14ac:dyDescent="0.2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x14ac:dyDescent="0.2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x14ac:dyDescent="0.2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x14ac:dyDescent="0.2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x14ac:dyDescent="0.2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x14ac:dyDescent="0.2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x14ac:dyDescent="0.2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x14ac:dyDescent="0.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x14ac:dyDescent="0.2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x14ac:dyDescent="0.2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x14ac:dyDescent="0.2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x14ac:dyDescent="0.2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x14ac:dyDescent="0.2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x14ac:dyDescent="0.2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x14ac:dyDescent="0.2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x14ac:dyDescent="0.2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x14ac:dyDescent="0.2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x14ac:dyDescent="0.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x14ac:dyDescent="0.2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x14ac:dyDescent="0.2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x14ac:dyDescent="0.2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x14ac:dyDescent="0.2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x14ac:dyDescent="0.2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x14ac:dyDescent="0.2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x14ac:dyDescent="0.2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x14ac:dyDescent="0.2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x14ac:dyDescent="0.2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x14ac:dyDescent="0.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x14ac:dyDescent="0.2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x14ac:dyDescent="0.2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x14ac:dyDescent="0.2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x14ac:dyDescent="0.2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x14ac:dyDescent="0.2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x14ac:dyDescent="0.2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x14ac:dyDescent="0.2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x14ac:dyDescent="0.2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x14ac:dyDescent="0.2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x14ac:dyDescent="0.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x14ac:dyDescent="0.2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x14ac:dyDescent="0.2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x14ac:dyDescent="0.2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x14ac:dyDescent="0.2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x14ac:dyDescent="0.2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x14ac:dyDescent="0.2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x14ac:dyDescent="0.2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x14ac:dyDescent="0.2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x14ac:dyDescent="0.2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x14ac:dyDescent="0.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x14ac:dyDescent="0.2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x14ac:dyDescent="0.2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x14ac:dyDescent="0.2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x14ac:dyDescent="0.2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x14ac:dyDescent="0.2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x14ac:dyDescent="0.2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x14ac:dyDescent="0.2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x14ac:dyDescent="0.2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x14ac:dyDescent="0.2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x14ac:dyDescent="0.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x14ac:dyDescent="0.2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x14ac:dyDescent="0.2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x14ac:dyDescent="0.2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x14ac:dyDescent="0.2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x14ac:dyDescent="0.2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x14ac:dyDescent="0.2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x14ac:dyDescent="0.2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x14ac:dyDescent="0.2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x14ac:dyDescent="0.2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x14ac:dyDescent="0.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x14ac:dyDescent="0.2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x14ac:dyDescent="0.2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x14ac:dyDescent="0.2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x14ac:dyDescent="0.2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x14ac:dyDescent="0.2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x14ac:dyDescent="0.2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x14ac:dyDescent="0.2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x14ac:dyDescent="0.2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x14ac:dyDescent="0.2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x14ac:dyDescent="0.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x14ac:dyDescent="0.2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x14ac:dyDescent="0.2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x14ac:dyDescent="0.2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x14ac:dyDescent="0.2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x14ac:dyDescent="0.2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x14ac:dyDescent="0.2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x14ac:dyDescent="0.2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x14ac:dyDescent="0.2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x14ac:dyDescent="0.2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x14ac:dyDescent="0.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x14ac:dyDescent="0.2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x14ac:dyDescent="0.2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x14ac:dyDescent="0.2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x14ac:dyDescent="0.2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x14ac:dyDescent="0.2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x14ac:dyDescent="0.2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x14ac:dyDescent="0.2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x14ac:dyDescent="0.2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x14ac:dyDescent="0.2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x14ac:dyDescent="0.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x14ac:dyDescent="0.2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x14ac:dyDescent="0.2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x14ac:dyDescent="0.2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x14ac:dyDescent="0.2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x14ac:dyDescent="0.2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x14ac:dyDescent="0.2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x14ac:dyDescent="0.2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x14ac:dyDescent="0.2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x14ac:dyDescent="0.2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x14ac:dyDescent="0.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x14ac:dyDescent="0.2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x14ac:dyDescent="0.2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x14ac:dyDescent="0.2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x14ac:dyDescent="0.2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x14ac:dyDescent="0.2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x14ac:dyDescent="0.2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x14ac:dyDescent="0.2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x14ac:dyDescent="0.2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x14ac:dyDescent="0.2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x14ac:dyDescent="0.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x14ac:dyDescent="0.2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x14ac:dyDescent="0.2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x14ac:dyDescent="0.2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x14ac:dyDescent="0.2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x14ac:dyDescent="0.2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x14ac:dyDescent="0.2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x14ac:dyDescent="0.2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x14ac:dyDescent="0.2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x14ac:dyDescent="0.2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x14ac:dyDescent="0.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x14ac:dyDescent="0.2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x14ac:dyDescent="0.2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x14ac:dyDescent="0.2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x14ac:dyDescent="0.2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x14ac:dyDescent="0.2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x14ac:dyDescent="0.2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x14ac:dyDescent="0.2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x14ac:dyDescent="0.2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x14ac:dyDescent="0.2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x14ac:dyDescent="0.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x14ac:dyDescent="0.2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x14ac:dyDescent="0.2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x14ac:dyDescent="0.2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x14ac:dyDescent="0.2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x14ac:dyDescent="0.2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x14ac:dyDescent="0.2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x14ac:dyDescent="0.2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x14ac:dyDescent="0.2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x14ac:dyDescent="0.2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x14ac:dyDescent="0.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x14ac:dyDescent="0.2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x14ac:dyDescent="0.2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x14ac:dyDescent="0.2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x14ac:dyDescent="0.2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x14ac:dyDescent="0.2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x14ac:dyDescent="0.2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x14ac:dyDescent="0.2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x14ac:dyDescent="0.2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x14ac:dyDescent="0.2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x14ac:dyDescent="0.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x14ac:dyDescent="0.2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x14ac:dyDescent="0.2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x14ac:dyDescent="0.2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x14ac:dyDescent="0.2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x14ac:dyDescent="0.2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x14ac:dyDescent="0.2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x14ac:dyDescent="0.2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x14ac:dyDescent="0.2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x14ac:dyDescent="0.2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x14ac:dyDescent="0.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x14ac:dyDescent="0.2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x14ac:dyDescent="0.2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x14ac:dyDescent="0.2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x14ac:dyDescent="0.2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x14ac:dyDescent="0.2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x14ac:dyDescent="0.2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x14ac:dyDescent="0.2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x14ac:dyDescent="0.2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x14ac:dyDescent="0.2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x14ac:dyDescent="0.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x14ac:dyDescent="0.2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x14ac:dyDescent="0.2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x14ac:dyDescent="0.2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x14ac:dyDescent="0.2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x14ac:dyDescent="0.2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x14ac:dyDescent="0.2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x14ac:dyDescent="0.2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x14ac:dyDescent="0.2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x14ac:dyDescent="0.2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x14ac:dyDescent="0.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x14ac:dyDescent="0.2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x14ac:dyDescent="0.2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x14ac:dyDescent="0.2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x14ac:dyDescent="0.2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x14ac:dyDescent="0.2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x14ac:dyDescent="0.2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x14ac:dyDescent="0.2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x14ac:dyDescent="0.2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x14ac:dyDescent="0.2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x14ac:dyDescent="0.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x14ac:dyDescent="0.2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x14ac:dyDescent="0.2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x14ac:dyDescent="0.2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x14ac:dyDescent="0.2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x14ac:dyDescent="0.2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x14ac:dyDescent="0.2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x14ac:dyDescent="0.2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x14ac:dyDescent="0.2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x14ac:dyDescent="0.2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x14ac:dyDescent="0.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x14ac:dyDescent="0.2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x14ac:dyDescent="0.2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x14ac:dyDescent="0.2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x14ac:dyDescent="0.2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x14ac:dyDescent="0.2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x14ac:dyDescent="0.2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x14ac:dyDescent="0.2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x14ac:dyDescent="0.2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x14ac:dyDescent="0.2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x14ac:dyDescent="0.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x14ac:dyDescent="0.2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x14ac:dyDescent="0.2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x14ac:dyDescent="0.2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x14ac:dyDescent="0.2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x14ac:dyDescent="0.2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x14ac:dyDescent="0.2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x14ac:dyDescent="0.2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x14ac:dyDescent="0.2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x14ac:dyDescent="0.2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x14ac:dyDescent="0.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x14ac:dyDescent="0.2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x14ac:dyDescent="0.2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x14ac:dyDescent="0.2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x14ac:dyDescent="0.2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x14ac:dyDescent="0.2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x14ac:dyDescent="0.2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x14ac:dyDescent="0.2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x14ac:dyDescent="0.2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x14ac:dyDescent="0.2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x14ac:dyDescent="0.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x14ac:dyDescent="0.2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x14ac:dyDescent="0.2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x14ac:dyDescent="0.2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x14ac:dyDescent="0.2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x14ac:dyDescent="0.2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x14ac:dyDescent="0.2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x14ac:dyDescent="0.2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x14ac:dyDescent="0.2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x14ac:dyDescent="0.2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x14ac:dyDescent="0.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x14ac:dyDescent="0.2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x14ac:dyDescent="0.2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x14ac:dyDescent="0.2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x14ac:dyDescent="0.2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x14ac:dyDescent="0.2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x14ac:dyDescent="0.2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x14ac:dyDescent="0.2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x14ac:dyDescent="0.2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x14ac:dyDescent="0.2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x14ac:dyDescent="0.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x14ac:dyDescent="0.2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x14ac:dyDescent="0.2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x14ac:dyDescent="0.2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x14ac:dyDescent="0.2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x14ac:dyDescent="0.2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x14ac:dyDescent="0.2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x14ac:dyDescent="0.2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x14ac:dyDescent="0.2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x14ac:dyDescent="0.2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x14ac:dyDescent="0.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x14ac:dyDescent="0.2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x14ac:dyDescent="0.2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x14ac:dyDescent="0.2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x14ac:dyDescent="0.2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x14ac:dyDescent="0.2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x14ac:dyDescent="0.2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x14ac:dyDescent="0.2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x14ac:dyDescent="0.2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x14ac:dyDescent="0.2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x14ac:dyDescent="0.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x14ac:dyDescent="0.2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x14ac:dyDescent="0.2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x14ac:dyDescent="0.2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x14ac:dyDescent="0.2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x14ac:dyDescent="0.2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x14ac:dyDescent="0.2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x14ac:dyDescent="0.2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x14ac:dyDescent="0.2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x14ac:dyDescent="0.2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x14ac:dyDescent="0.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x14ac:dyDescent="0.2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x14ac:dyDescent="0.2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x14ac:dyDescent="0.2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x14ac:dyDescent="0.2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x14ac:dyDescent="0.2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x14ac:dyDescent="0.2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x14ac:dyDescent="0.2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x14ac:dyDescent="0.2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x14ac:dyDescent="0.2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x14ac:dyDescent="0.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x14ac:dyDescent="0.2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x14ac:dyDescent="0.2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x14ac:dyDescent="0.2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x14ac:dyDescent="0.2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x14ac:dyDescent="0.2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x14ac:dyDescent="0.2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x14ac:dyDescent="0.2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x14ac:dyDescent="0.2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x14ac:dyDescent="0.2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x14ac:dyDescent="0.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x14ac:dyDescent="0.2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x14ac:dyDescent="0.2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x14ac:dyDescent="0.2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x14ac:dyDescent="0.2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x14ac:dyDescent="0.2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x14ac:dyDescent="0.2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x14ac:dyDescent="0.2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x14ac:dyDescent="0.2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x14ac:dyDescent="0.2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x14ac:dyDescent="0.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x14ac:dyDescent="0.2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x14ac:dyDescent="0.2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x14ac:dyDescent="0.2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x14ac:dyDescent="0.2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x14ac:dyDescent="0.2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x14ac:dyDescent="0.2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x14ac:dyDescent="0.2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x14ac:dyDescent="0.2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x14ac:dyDescent="0.2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x14ac:dyDescent="0.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x14ac:dyDescent="0.2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x14ac:dyDescent="0.2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x14ac:dyDescent="0.2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x14ac:dyDescent="0.2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x14ac:dyDescent="0.2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x14ac:dyDescent="0.2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x14ac:dyDescent="0.2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x14ac:dyDescent="0.2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x14ac:dyDescent="0.2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x14ac:dyDescent="0.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x14ac:dyDescent="0.2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x14ac:dyDescent="0.2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x14ac:dyDescent="0.2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x14ac:dyDescent="0.2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x14ac:dyDescent="0.2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x14ac:dyDescent="0.2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x14ac:dyDescent="0.2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x14ac:dyDescent="0.2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x14ac:dyDescent="0.2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x14ac:dyDescent="0.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x14ac:dyDescent="0.2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x14ac:dyDescent="0.2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x14ac:dyDescent="0.2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x14ac:dyDescent="0.2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x14ac:dyDescent="0.2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x14ac:dyDescent="0.2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x14ac:dyDescent="0.2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x14ac:dyDescent="0.2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x14ac:dyDescent="0.2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x14ac:dyDescent="0.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x14ac:dyDescent="0.2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x14ac:dyDescent="0.2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x14ac:dyDescent="0.2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x14ac:dyDescent="0.2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x14ac:dyDescent="0.2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x14ac:dyDescent="0.2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x14ac:dyDescent="0.2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x14ac:dyDescent="0.2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x14ac:dyDescent="0.2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x14ac:dyDescent="0.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x14ac:dyDescent="0.2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x14ac:dyDescent="0.2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x14ac:dyDescent="0.2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x14ac:dyDescent="0.2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x14ac:dyDescent="0.2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x14ac:dyDescent="0.2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x14ac:dyDescent="0.2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x14ac:dyDescent="0.2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x14ac:dyDescent="0.2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x14ac:dyDescent="0.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x14ac:dyDescent="0.2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x14ac:dyDescent="0.2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x14ac:dyDescent="0.2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x14ac:dyDescent="0.2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x14ac:dyDescent="0.2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x14ac:dyDescent="0.2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x14ac:dyDescent="0.2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x14ac:dyDescent="0.2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x14ac:dyDescent="0.2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x14ac:dyDescent="0.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x14ac:dyDescent="0.2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x14ac:dyDescent="0.2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x14ac:dyDescent="0.2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x14ac:dyDescent="0.2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x14ac:dyDescent="0.2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x14ac:dyDescent="0.2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x14ac:dyDescent="0.2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x14ac:dyDescent="0.2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x14ac:dyDescent="0.2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x14ac:dyDescent="0.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x14ac:dyDescent="0.2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x14ac:dyDescent="0.2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x14ac:dyDescent="0.2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x14ac:dyDescent="0.2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x14ac:dyDescent="0.2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x14ac:dyDescent="0.2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x14ac:dyDescent="0.2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x14ac:dyDescent="0.2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x14ac:dyDescent="0.2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x14ac:dyDescent="0.2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x14ac:dyDescent="0.2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x14ac:dyDescent="0.2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x14ac:dyDescent="0.2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x14ac:dyDescent="0.2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x14ac:dyDescent="0.2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x14ac:dyDescent="0.2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x14ac:dyDescent="0.2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x14ac:dyDescent="0.2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x14ac:dyDescent="0.2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x14ac:dyDescent="0.2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x14ac:dyDescent="0.2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x14ac:dyDescent="0.2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x14ac:dyDescent="0.2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x14ac:dyDescent="0.2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x14ac:dyDescent="0.2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x14ac:dyDescent="0.2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x14ac:dyDescent="0.2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x14ac:dyDescent="0.2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x14ac:dyDescent="0.2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x14ac:dyDescent="0.2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x14ac:dyDescent="0.2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x14ac:dyDescent="0.2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x14ac:dyDescent="0.2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x14ac:dyDescent="0.2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x14ac:dyDescent="0.2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x14ac:dyDescent="0.2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x14ac:dyDescent="0.2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x14ac:dyDescent="0.2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Tokenomics 1.3</vt:lpstr>
      <vt:lpstr>Staking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Смольников</dc:creator>
  <cp:lastModifiedBy>jonathan macdonald</cp:lastModifiedBy>
  <dcterms:created xsi:type="dcterms:W3CDTF">2024-04-15T21:41:36Z</dcterms:created>
  <dcterms:modified xsi:type="dcterms:W3CDTF">2025-07-06T02:52:21Z</dcterms:modified>
</cp:coreProperties>
</file>