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01 - YPF/99_Python/60-MachineLearning/"/>
    </mc:Choice>
  </mc:AlternateContent>
  <xr:revisionPtr revIDLastSave="247" documentId="11_797AFBFAD78E4EC830160B06035ADC13512DFE5E" xr6:coauthVersionLast="47" xr6:coauthVersionMax="47" xr10:uidLastSave="{AB1012F9-EBD5-4064-B61C-E2111AA68517}"/>
  <bookViews>
    <workbookView minimized="1" xWindow="5955" yWindow="1920" windowWidth="21600" windowHeight="14175" activeTab="1" xr2:uid="{00000000-000D-0000-FFFF-FFFF00000000}"/>
  </bookViews>
  <sheets>
    <sheet name="Sheet4" sheetId="6" r:id="rId1"/>
    <sheet name="Predict" sheetId="5" r:id="rId2"/>
    <sheet name="PRED" sheetId="1" r:id="rId3"/>
    <sheet name="Validacion" sheetId="2" r:id="rId4"/>
  </sheets>
  <definedNames>
    <definedName name="_xlnm._FilterDatabase" localSheetId="1" hidden="1">Predict!$A$1:$R$158</definedName>
    <definedName name="_xlnm._FilterDatabase" localSheetId="3" hidden="1">Validacion!$A$1:$U$121</definedName>
    <definedName name="_xlchart.v1.0" hidden="1">Validacion!$S$3:$S$122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20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39" i="5"/>
  <c r="X16" i="1" l="1"/>
  <c r="X17" i="1"/>
  <c r="X7" i="1"/>
  <c r="X8" i="1" s="1"/>
  <c r="X9" i="1" s="1"/>
  <c r="X10" i="1" s="1"/>
  <c r="X11" i="1" s="1"/>
  <c r="X12" i="1" s="1"/>
  <c r="X13" i="1" s="1"/>
  <c r="X14" i="1" s="1"/>
  <c r="X15" i="1" s="1"/>
  <c r="X6" i="1"/>
  <c r="Y3" i="1"/>
  <c r="X3" i="1"/>
  <c r="X2" i="1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2" i="2"/>
  <c r="U8" i="2"/>
  <c r="R8" i="2"/>
  <c r="P8" i="2"/>
  <c r="N8" i="2"/>
  <c r="U7" i="2"/>
  <c r="R7" i="2"/>
  <c r="P7" i="2"/>
  <c r="N7" i="2"/>
  <c r="U6" i="2"/>
  <c r="R6" i="2"/>
  <c r="P6" i="2"/>
  <c r="N6" i="2"/>
  <c r="N80" i="2"/>
  <c r="N79" i="2"/>
  <c r="N78" i="2"/>
  <c r="N77" i="2"/>
  <c r="N76" i="2"/>
  <c r="N72" i="2"/>
  <c r="N69" i="2"/>
  <c r="N68" i="2"/>
  <c r="U3" i="2"/>
  <c r="R3" i="2"/>
  <c r="P3" i="2"/>
  <c r="N3" i="2"/>
  <c r="U4" i="2"/>
  <c r="R4" i="2"/>
  <c r="P4" i="2"/>
  <c r="N4" i="2"/>
  <c r="N56" i="2"/>
  <c r="N52" i="2"/>
  <c r="N51" i="2"/>
  <c r="U2" i="2"/>
  <c r="R2" i="2"/>
  <c r="P2" i="2"/>
  <c r="N2" i="2"/>
  <c r="N121" i="2" s="1"/>
  <c r="N48" i="2"/>
  <c r="N46" i="2"/>
  <c r="N45" i="2"/>
  <c r="U5" i="2"/>
  <c r="R5" i="2"/>
  <c r="P5" i="2"/>
  <c r="N5" i="2"/>
  <c r="U9" i="2"/>
  <c r="R9" i="2"/>
  <c r="P9" i="2"/>
  <c r="N9" i="2"/>
  <c r="N33" i="2"/>
  <c r="N32" i="2"/>
  <c r="N31" i="2"/>
  <c r="N29" i="2"/>
  <c r="N28" i="2"/>
  <c r="N27" i="2"/>
  <c r="N12" i="2"/>
  <c r="N26" i="2"/>
  <c r="N25" i="2"/>
  <c r="N24" i="2"/>
  <c r="N23" i="2"/>
  <c r="N22" i="2"/>
  <c r="N21" i="2"/>
  <c r="N20" i="2"/>
  <c r="U10" i="2"/>
  <c r="R10" i="2"/>
  <c r="P10" i="2"/>
  <c r="N10" i="2"/>
  <c r="U11" i="2"/>
  <c r="R11" i="2"/>
  <c r="P11" i="2"/>
  <c r="N11" i="2"/>
  <c r="N47" i="2" l="1"/>
  <c r="N71" i="2"/>
  <c r="N49" i="2"/>
  <c r="N73" i="2"/>
  <c r="N50" i="2"/>
  <c r="N74" i="2"/>
  <c r="N75" i="2"/>
  <c r="N53" i="2"/>
  <c r="N83" i="2"/>
  <c r="N54" i="2"/>
  <c r="N55" i="2"/>
  <c r="N36" i="2"/>
  <c r="N35" i="2"/>
  <c r="N89" i="2"/>
  <c r="N39" i="2"/>
  <c r="N59" i="2"/>
  <c r="N90" i="2"/>
  <c r="N40" i="2"/>
  <c r="N60" i="2"/>
  <c r="N92" i="2"/>
  <c r="N34" i="2"/>
  <c r="N14" i="2"/>
  <c r="N61" i="2"/>
  <c r="N93" i="2"/>
  <c r="N62" i="2"/>
  <c r="N95" i="2"/>
  <c r="N87" i="2"/>
  <c r="N63" i="2"/>
  <c r="N64" i="2"/>
  <c r="N88" i="2"/>
  <c r="N43" i="2"/>
  <c r="N65" i="2"/>
  <c r="N44" i="2"/>
  <c r="N66" i="2"/>
  <c r="N30" i="2"/>
  <c r="N70" i="2"/>
  <c r="N94" i="2"/>
  <c r="N96" i="2"/>
  <c r="N97" i="2"/>
  <c r="N98" i="2"/>
  <c r="N99" i="2"/>
  <c r="N100" i="2"/>
  <c r="N101" i="2"/>
  <c r="N102" i="2"/>
  <c r="N103" i="2"/>
  <c r="N104" i="2"/>
  <c r="N105" i="2"/>
  <c r="N37" i="2"/>
  <c r="N57" i="2"/>
  <c r="N81" i="2"/>
  <c r="N15" i="2"/>
  <c r="N38" i="2"/>
  <c r="N82" i="2"/>
  <c r="N106" i="2"/>
  <c r="N107" i="2"/>
  <c r="N84" i="2"/>
  <c r="N41" i="2"/>
  <c r="N42" i="2"/>
  <c r="N16" i="2"/>
  <c r="N108" i="2"/>
  <c r="N109" i="2"/>
  <c r="N17" i="2"/>
  <c r="N18" i="2"/>
  <c r="N85" i="2"/>
  <c r="N19" i="2"/>
  <c r="N58" i="2"/>
  <c r="N86" i="2"/>
  <c r="N110" i="2"/>
  <c r="N111" i="2"/>
  <c r="N112" i="2"/>
  <c r="N113" i="2"/>
  <c r="N114" i="2"/>
  <c r="N115" i="2"/>
  <c r="N116" i="2"/>
  <c r="N117" i="2"/>
  <c r="N118" i="2"/>
  <c r="N67" i="2"/>
  <c r="N91" i="2"/>
  <c r="N119" i="2"/>
  <c r="N120" i="2"/>
  <c r="U55" i="1" l="1"/>
  <c r="S55" i="1"/>
  <c r="Q55" i="1"/>
  <c r="Q54" i="1"/>
  <c r="O55" i="1"/>
  <c r="U108" i="1"/>
  <c r="U88" i="1"/>
  <c r="U83" i="1"/>
  <c r="U54" i="1"/>
  <c r="U52" i="1"/>
  <c r="U45" i="1"/>
  <c r="U36" i="1"/>
  <c r="U29" i="1"/>
  <c r="U6" i="1"/>
  <c r="U4" i="1"/>
  <c r="S108" i="1" l="1"/>
  <c r="S88" i="1"/>
  <c r="S83" i="1"/>
  <c r="S54" i="1"/>
  <c r="S52" i="1"/>
  <c r="S45" i="1"/>
  <c r="S36" i="1"/>
  <c r="S29" i="1"/>
  <c r="S6" i="1"/>
  <c r="S4" i="1"/>
  <c r="Q108" i="1"/>
  <c r="Q88" i="1"/>
  <c r="Q83" i="1"/>
  <c r="Q52" i="1"/>
  <c r="Q45" i="1"/>
  <c r="Q36" i="1"/>
  <c r="Q29" i="1"/>
  <c r="Q6" i="1"/>
  <c r="Q4" i="1"/>
  <c r="O108" i="1"/>
  <c r="O88" i="1"/>
  <c r="O83" i="1"/>
  <c r="O54" i="1"/>
  <c r="O52" i="1"/>
  <c r="O45" i="1"/>
  <c r="O36" i="1"/>
  <c r="O29" i="1"/>
  <c r="O6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3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3" i="1"/>
</calcChain>
</file>

<file path=xl/sharedStrings.xml><?xml version="1.0" encoding="utf-8"?>
<sst xmlns="http://schemas.openxmlformats.org/spreadsheetml/2006/main" count="1077" uniqueCount="334">
  <si>
    <t>Name</t>
  </si>
  <si>
    <t>CASE Wp</t>
  </si>
  <si>
    <t>Orientation</t>
  </si>
  <si>
    <t>Trans</t>
  </si>
  <si>
    <t>KRWR_1</t>
  </si>
  <si>
    <t>MOVIL</t>
  </si>
  <si>
    <t>MULTPERM</t>
  </si>
  <si>
    <t>NOW_1</t>
  </si>
  <si>
    <t>NW_1</t>
  </si>
  <si>
    <t>OWC_01</t>
  </si>
  <si>
    <t>NP</t>
  </si>
  <si>
    <t>300_PREMIO</t>
  </si>
  <si>
    <t>200_PREMIO</t>
  </si>
  <si>
    <t>100_017_TRANZ</t>
  </si>
  <si>
    <t>100_018_TRANZ</t>
  </si>
  <si>
    <t>100_042_TRANZ</t>
  </si>
  <si>
    <t>100_043_TRANZ</t>
  </si>
  <si>
    <t>100_060</t>
  </si>
  <si>
    <t>100_063</t>
  </si>
  <si>
    <t>100_067_TRANZ</t>
  </si>
  <si>
    <t>100_068_TRANZ</t>
  </si>
  <si>
    <t>100_073_TRANZ</t>
  </si>
  <si>
    <t>100_077</t>
  </si>
  <si>
    <t>100_085</t>
  </si>
  <si>
    <t>100_088_TRANZ</t>
  </si>
  <si>
    <t>100_091</t>
  </si>
  <si>
    <t>100_096</t>
  </si>
  <si>
    <t>100_098_TRANZ</t>
  </si>
  <si>
    <t>100_112</t>
  </si>
  <si>
    <t>100_118</t>
  </si>
  <si>
    <t>100_146</t>
  </si>
  <si>
    <t>100_153</t>
  </si>
  <si>
    <t>100_158_TRANZ</t>
  </si>
  <si>
    <t>100_159</t>
  </si>
  <si>
    <t>100_160_TRANZ</t>
  </si>
  <si>
    <t>100_180</t>
  </si>
  <si>
    <t>100_183_TRANZ</t>
  </si>
  <si>
    <t>100_193_TRANZ</t>
  </si>
  <si>
    <t>100_196_TRANZ</t>
  </si>
  <si>
    <t>100_199_TRANZ</t>
  </si>
  <si>
    <t>100_208_TRANZ</t>
  </si>
  <si>
    <t>100_219_TRANZ</t>
  </si>
  <si>
    <t>100_221</t>
  </si>
  <si>
    <t>100_224</t>
  </si>
  <si>
    <t>300_002_TRANZ</t>
  </si>
  <si>
    <t>300_008_TRANZ</t>
  </si>
  <si>
    <t>300_009_TRANZ</t>
  </si>
  <si>
    <t>300_011</t>
  </si>
  <si>
    <t>300_015</t>
  </si>
  <si>
    <t>300_019_TRANZ</t>
  </si>
  <si>
    <t>300_022_TRANZ</t>
  </si>
  <si>
    <t>300_029</t>
  </si>
  <si>
    <t>300_030_TRANZ</t>
  </si>
  <si>
    <t>300_034</t>
  </si>
  <si>
    <t>300_038</t>
  </si>
  <si>
    <t>300_042_TRANZ</t>
  </si>
  <si>
    <t>300_045_TRANZ</t>
  </si>
  <si>
    <t>300_046_TRANZ</t>
  </si>
  <si>
    <t>300_056_TRANZ</t>
  </si>
  <si>
    <t>300_058_TRANZ</t>
  </si>
  <si>
    <t>300_063_TRANZ</t>
  </si>
  <si>
    <t>300_079_TRANZ</t>
  </si>
  <si>
    <t>300_084</t>
  </si>
  <si>
    <t>300_089_TRANZ</t>
  </si>
  <si>
    <t>300_091_TRANZ</t>
  </si>
  <si>
    <t>300_093_TRANZ</t>
  </si>
  <si>
    <t>300_096_TRANZ</t>
  </si>
  <si>
    <t>300_097</t>
  </si>
  <si>
    <t>300_104</t>
  </si>
  <si>
    <t>300_105_TRANZ</t>
  </si>
  <si>
    <t>300_108_TRANZ</t>
  </si>
  <si>
    <t>300_114_TRANZ</t>
  </si>
  <si>
    <t>300_115</t>
  </si>
  <si>
    <t>300_116</t>
  </si>
  <si>
    <t>300_117</t>
  </si>
  <si>
    <t>300_118_TRANZ</t>
  </si>
  <si>
    <t>300_123_TRANZ</t>
  </si>
  <si>
    <t>300_125_TRANZ</t>
  </si>
  <si>
    <t>300_133_TRANZ</t>
  </si>
  <si>
    <t>300_138</t>
  </si>
  <si>
    <t>300_168</t>
  </si>
  <si>
    <t>300_176</t>
  </si>
  <si>
    <t>300_179</t>
  </si>
  <si>
    <t>300_184</t>
  </si>
  <si>
    <t>300_208</t>
  </si>
  <si>
    <t>300_220</t>
  </si>
  <si>
    <t>300_235</t>
  </si>
  <si>
    <t>300_237</t>
  </si>
  <si>
    <t>300_245</t>
  </si>
  <si>
    <t>300_254</t>
  </si>
  <si>
    <t>300_278</t>
  </si>
  <si>
    <t>300_283</t>
  </si>
  <si>
    <t>300_288</t>
  </si>
  <si>
    <t>300_293</t>
  </si>
  <si>
    <t>400_017_TRANZ</t>
  </si>
  <si>
    <t>400_021_TRANZ</t>
  </si>
  <si>
    <t>400_036</t>
  </si>
  <si>
    <t>400_052_TRANZ</t>
  </si>
  <si>
    <t>400_054_TRANZ</t>
  </si>
  <si>
    <t>400_055</t>
  </si>
  <si>
    <t>400_064_TRANZ</t>
  </si>
  <si>
    <t>400_066_TRANZ</t>
  </si>
  <si>
    <t>400_068_TRANZ</t>
  </si>
  <si>
    <t>400_071</t>
  </si>
  <si>
    <t>400_096</t>
  </si>
  <si>
    <t>400_100</t>
  </si>
  <si>
    <t>400_107</t>
  </si>
  <si>
    <t>400_111_TRANZ</t>
  </si>
  <si>
    <t>400_112_TRANZ</t>
  </si>
  <si>
    <t>400_114</t>
  </si>
  <si>
    <t>400_115</t>
  </si>
  <si>
    <t>400_122_TRANZ</t>
  </si>
  <si>
    <t>400_127_TRANZ</t>
  </si>
  <si>
    <t>400_130_TRANZ</t>
  </si>
  <si>
    <t>400_134_TRANZ</t>
  </si>
  <si>
    <t>400_135_TRANZ</t>
  </si>
  <si>
    <t>400_144</t>
  </si>
  <si>
    <t>400_152_TRANZ</t>
  </si>
  <si>
    <t>400_156_TRANZ</t>
  </si>
  <si>
    <t>400_158</t>
  </si>
  <si>
    <t>400_165_TRANZ</t>
  </si>
  <si>
    <t>400_186</t>
  </si>
  <si>
    <t>400_187_TRANZ</t>
  </si>
  <si>
    <t>400_191_TRANZ</t>
  </si>
  <si>
    <t>400_228_TRANZ</t>
  </si>
  <si>
    <t>400_230_TRANZ</t>
  </si>
  <si>
    <t>400_233</t>
  </si>
  <si>
    <t>400_237</t>
  </si>
  <si>
    <t>400_251_TRANZ</t>
  </si>
  <si>
    <t>400_266_TRANZ</t>
  </si>
  <si>
    <t>400_277_TRANZ</t>
  </si>
  <si>
    <t>400_295_TRANZ</t>
  </si>
  <si>
    <t>400_296_TRANZ</t>
  </si>
  <si>
    <t>400_299_TRANZ</t>
  </si>
  <si>
    <t>A001/e1_v00017</t>
  </si>
  <si>
    <t>A001/e1_v00018</t>
  </si>
  <si>
    <t>A001/e1_v00042</t>
  </si>
  <si>
    <t>A001/e1_v00043</t>
  </si>
  <si>
    <t>A001/e1_v00060</t>
  </si>
  <si>
    <t>A001/e1_v00063</t>
  </si>
  <si>
    <t>A001/e1_v00067</t>
  </si>
  <si>
    <t>A001/e1_v00068</t>
  </si>
  <si>
    <t>A001/e1_v00073</t>
  </si>
  <si>
    <t>A001/e1_v00077</t>
  </si>
  <si>
    <t>A001/e1_v00085</t>
  </si>
  <si>
    <t>A001/e1_v00088</t>
  </si>
  <si>
    <t>A001/e1_v00091</t>
  </si>
  <si>
    <t>A001/e1_v00096</t>
  </si>
  <si>
    <t>A001/e1_v00098</t>
  </si>
  <si>
    <t>A001/e1_v00112</t>
  </si>
  <si>
    <t>A001/e1_v00118</t>
  </si>
  <si>
    <t>A001/e1_v00146</t>
  </si>
  <si>
    <t>A001/e1_v00153</t>
  </si>
  <si>
    <t>A001/e1_v00158</t>
  </si>
  <si>
    <t>A001/e1_v00159</t>
  </si>
  <si>
    <t>A001/e1_v00160</t>
  </si>
  <si>
    <t>A001/e1_v00180</t>
  </si>
  <si>
    <t>A001/e1_v00183</t>
  </si>
  <si>
    <t>A001/e1_v00193</t>
  </si>
  <si>
    <t>A001/e1_v00196</t>
  </si>
  <si>
    <t>A001/e1_v00199</t>
  </si>
  <si>
    <t>A001/e1_v00208</t>
  </si>
  <si>
    <t>A001/e1_v00219</t>
  </si>
  <si>
    <t>A001/e1_v00221</t>
  </si>
  <si>
    <t>A001/e1_v00224</t>
  </si>
  <si>
    <t>A001/e1_v00002</t>
  </si>
  <si>
    <t>A001/e1_v00008</t>
  </si>
  <si>
    <t>A001/e1_v00009</t>
  </si>
  <si>
    <t>A001/e1_v00011</t>
  </si>
  <si>
    <t>A001/e1_v00015</t>
  </si>
  <si>
    <t>A001/e1_v00019</t>
  </si>
  <si>
    <t>A001/e1_v00022</t>
  </si>
  <si>
    <t>A001/e1_v00029</t>
  </si>
  <si>
    <t>A001/e1_v00030</t>
  </si>
  <si>
    <t>A001/e1_v00034</t>
  </si>
  <si>
    <t>A001/e1_v00038</t>
  </si>
  <si>
    <t>A001/e1_v00045</t>
  </si>
  <si>
    <t>A001/e1_v00046</t>
  </si>
  <si>
    <t>A001/e1_v00056</t>
  </si>
  <si>
    <t>A001/e1_v00058</t>
  </si>
  <si>
    <t>A001/e1_v00079</t>
  </si>
  <si>
    <t>A001/e1_v00084</t>
  </si>
  <si>
    <t>A001/e1_v00089</t>
  </si>
  <si>
    <t>A001/e1_v00093</t>
  </si>
  <si>
    <t>A001/e1_v00097</t>
  </si>
  <si>
    <t>A001/e1_v00104</t>
  </si>
  <si>
    <t>A001/e1_v00105</t>
  </si>
  <si>
    <t>A001/e1_v00108</t>
  </si>
  <si>
    <t>A001/e1_v00114</t>
  </si>
  <si>
    <t>A001/e1_v00115</t>
  </si>
  <si>
    <t>A001/e1_v00116</t>
  </si>
  <si>
    <t>A001/e1_v00117</t>
  </si>
  <si>
    <t>A001/e1_v00123</t>
  </si>
  <si>
    <t>A001/e1_v00125</t>
  </si>
  <si>
    <t>A001/e1_v00133</t>
  </si>
  <si>
    <t>A001/e1_v00138</t>
  </si>
  <si>
    <t>A001/e1_v00168</t>
  </si>
  <si>
    <t>A001/e1_v00176</t>
  </si>
  <si>
    <t>A001/e1_v00179</t>
  </si>
  <si>
    <t>A001/e1_v00184</t>
  </si>
  <si>
    <t>A001/e1_v00220</t>
  </si>
  <si>
    <t>A001/e1_v00235</t>
  </si>
  <si>
    <t>A001/e1_v00237</t>
  </si>
  <si>
    <t>A001/e1_v00245</t>
  </si>
  <si>
    <t>A001/e1_v00254</t>
  </si>
  <si>
    <t>A001/e1_v00278</t>
  </si>
  <si>
    <t>A001/e1_v00283</t>
  </si>
  <si>
    <t>A001/e1_v00288</t>
  </si>
  <si>
    <t>A001/e1_v00293</t>
  </si>
  <si>
    <t>A001/e2_v00017</t>
  </si>
  <si>
    <t>A001/e2_v00021</t>
  </si>
  <si>
    <t>A001/e2_v00036</t>
  </si>
  <si>
    <t>A001/e2_v00052</t>
  </si>
  <si>
    <t>A001/e2_v00054</t>
  </si>
  <si>
    <t>A001/e2_v00055</t>
  </si>
  <si>
    <t>A001/e2_v00064</t>
  </si>
  <si>
    <t>A001/e2_v00066</t>
  </si>
  <si>
    <t>A001/e2_v00068</t>
  </si>
  <si>
    <t>A001/e2_v00071</t>
  </si>
  <si>
    <t>A001/e2_v00096</t>
  </si>
  <si>
    <t>A001/e2_v00100</t>
  </si>
  <si>
    <t>A001/e2_v00107</t>
  </si>
  <si>
    <t>A001/e2_v00111</t>
  </si>
  <si>
    <t>A001/e2_v00112</t>
  </si>
  <si>
    <t>A001/e2_v00114</t>
  </si>
  <si>
    <t>A001/e2_v00115</t>
  </si>
  <si>
    <t>A001/e2_v00122</t>
  </si>
  <si>
    <t>A001/e2_v00127</t>
  </si>
  <si>
    <t>A001/e2_v00130</t>
  </si>
  <si>
    <t>A001/e2_v00134</t>
  </si>
  <si>
    <t>A001/e2_v00135</t>
  </si>
  <si>
    <t>A001/e2_v00144</t>
  </si>
  <si>
    <t>A001/e2_v00152</t>
  </si>
  <si>
    <t>A001/e2_v00156</t>
  </si>
  <si>
    <t>A001/e2_v00158</t>
  </si>
  <si>
    <t>A001/e2_v00165</t>
  </si>
  <si>
    <t>A001/e2_v00186</t>
  </si>
  <si>
    <t>A001/e2_v00187</t>
  </si>
  <si>
    <t>A001/e2_v00191</t>
  </si>
  <si>
    <t>A001/e2_v00228</t>
  </si>
  <si>
    <t>A001/e2_v00230</t>
  </si>
  <si>
    <t>A001/e2_v00233</t>
  </si>
  <si>
    <t>A001/e2_v00237</t>
  </si>
  <si>
    <t>A001/e2_v00251</t>
  </si>
  <si>
    <t>A001/e2_v00266</t>
  </si>
  <si>
    <t>A001/e2_v00277</t>
  </si>
  <si>
    <t>A001/e2_v00295</t>
  </si>
  <si>
    <t>A001/e2_v00296</t>
  </si>
  <si>
    <t>A001/e2_v00299</t>
  </si>
  <si>
    <t>_TRANZ</t>
  </si>
  <si>
    <t>c</t>
  </si>
  <si>
    <t>Con TRANZ</t>
  </si>
  <si>
    <t>tNav</t>
  </si>
  <si>
    <t>Con 300_93</t>
  </si>
  <si>
    <t>Variables Discretas</t>
  </si>
  <si>
    <t>% Desvio</t>
  </si>
  <si>
    <t>Bin</t>
  </si>
  <si>
    <t>More</t>
  </si>
  <si>
    <t>Frequency</t>
  </si>
  <si>
    <t>Cumulative %</t>
  </si>
  <si>
    <t>MODEL100</t>
  </si>
  <si>
    <t>MODELO300</t>
  </si>
  <si>
    <t>MODELO400</t>
  </si>
  <si>
    <t>TRANZ0</t>
  </si>
  <si>
    <t>TRANZ1</t>
  </si>
  <si>
    <t>A001/e1_v00003</t>
  </si>
  <si>
    <t>A001/e1_v00032</t>
  </si>
  <si>
    <t>A001/e1_v00071</t>
  </si>
  <si>
    <t>A001/e1_v00094</t>
  </si>
  <si>
    <t>A001/e1_v00126</t>
  </si>
  <si>
    <t>A001/e1_v00134</t>
  </si>
  <si>
    <t>A001/e1_v00172</t>
  </si>
  <si>
    <t>A001/e1_v00206</t>
  </si>
  <si>
    <t>A001/e1_v00213</t>
  </si>
  <si>
    <t>A001/e1_v00000</t>
  </si>
  <si>
    <t>A001/e1_v00012</t>
  </si>
  <si>
    <t>A001/e1_v00049</t>
  </si>
  <si>
    <t>A001/e1_v00050</t>
  </si>
  <si>
    <t>A001/e1_v00054</t>
  </si>
  <si>
    <t>A001/e1_v00055</t>
  </si>
  <si>
    <t>A001/e1_v00113</t>
  </si>
  <si>
    <t>A001/e1_v00204</t>
  </si>
  <si>
    <t>A001/e1_v00223</t>
  </si>
  <si>
    <t>A001/e1_v00241</t>
  </si>
  <si>
    <t>A001/e1_v00252</t>
  </si>
  <si>
    <t>A001/e2_v00045</t>
  </si>
  <si>
    <t>A001/e2_v00076</t>
  </si>
  <si>
    <t>A001/e2_v00099</t>
  </si>
  <si>
    <t>A001/e2_v00103</t>
  </si>
  <si>
    <t>A001/e2_v00116</t>
  </si>
  <si>
    <t>A001/e2_v00125</t>
  </si>
  <si>
    <t>A001/e2_v00175</t>
  </si>
  <si>
    <t>A001/e2_v00182</t>
  </si>
  <si>
    <t>A001/e2_v00200</t>
  </si>
  <si>
    <t>A001/e2_v00257</t>
  </si>
  <si>
    <t>A001/e2_v00279</t>
  </si>
  <si>
    <t>A001/e2_v00300</t>
  </si>
  <si>
    <t>100_003_TRANZ</t>
  </si>
  <si>
    <t>100_032</t>
  </si>
  <si>
    <t>100_071</t>
  </si>
  <si>
    <t>100_093_TRANZ</t>
  </si>
  <si>
    <t>100_094</t>
  </si>
  <si>
    <t>100_123</t>
  </si>
  <si>
    <t>100_126_TRANZ</t>
  </si>
  <si>
    <t>100_134</t>
  </si>
  <si>
    <t>100_172_TRANZ</t>
  </si>
  <si>
    <t>100_206_TRANZ</t>
  </si>
  <si>
    <t>100_213</t>
  </si>
  <si>
    <t>100_237_TRANZ</t>
  </si>
  <si>
    <t>300_000</t>
  </si>
  <si>
    <t>300_012_TRANZ</t>
  </si>
  <si>
    <t>300_049_TRANZ</t>
  </si>
  <si>
    <t>300_050</t>
  </si>
  <si>
    <t>300_054_TRANZ</t>
  </si>
  <si>
    <t>300_055_TRANZ</t>
  </si>
  <si>
    <t>300_112_TRANZ</t>
  </si>
  <si>
    <t>300_113_TRANZ</t>
  </si>
  <si>
    <t>300_204</t>
  </si>
  <si>
    <t>300_223</t>
  </si>
  <si>
    <t>300_241</t>
  </si>
  <si>
    <t>300_252</t>
  </si>
  <si>
    <t>400_045</t>
  </si>
  <si>
    <t>400_076</t>
  </si>
  <si>
    <t>400_099_TRANZ</t>
  </si>
  <si>
    <t>400_103_TRANZ</t>
  </si>
  <si>
    <t>400_116_TRANZ</t>
  </si>
  <si>
    <t>400_125_TRANZ</t>
  </si>
  <si>
    <t>400_175</t>
  </si>
  <si>
    <t>400_182_TRANZ</t>
  </si>
  <si>
    <t>400_200</t>
  </si>
  <si>
    <t>400_257</t>
  </si>
  <si>
    <t>400_279</t>
  </si>
  <si>
    <t>400_300_TRANZ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</si>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</sst>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3" borderId="1" xfId="0" applyNumberFormat="1" applyFont="1" applyFill="1" applyBorder="1" applyAlignment="1">
      <alignment horizontal="center" vertical="top"/>
    </xf>
    <xf numFmtId="1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4" xfId="0" applyFill="1" applyBorder="1" applyAlignment="1"/>
    <xf numFmtId="10" fontId="0" fillId="0" borderId="4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05572483221202E-2"/>
          <c:y val="0.10768407057212395"/>
          <c:w val="0.78239514749612582"/>
          <c:h val="0.718862127876005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Sheet4!$A$2:$A$14</c:f>
              <c:strCache>
                <c:ptCount val="13"/>
                <c:pt idx="0">
                  <c:v>1600000</c:v>
                </c:pt>
                <c:pt idx="1">
                  <c:v>1700000</c:v>
                </c:pt>
                <c:pt idx="2">
                  <c:v>1800000</c:v>
                </c:pt>
                <c:pt idx="3">
                  <c:v>1900000</c:v>
                </c:pt>
                <c:pt idx="4">
                  <c:v>2000000</c:v>
                </c:pt>
                <c:pt idx="5">
                  <c:v>2100000</c:v>
                </c:pt>
                <c:pt idx="6">
                  <c:v>2200000</c:v>
                </c:pt>
                <c:pt idx="7">
                  <c:v>2300000</c:v>
                </c:pt>
                <c:pt idx="8">
                  <c:v>2400000</c:v>
                </c:pt>
                <c:pt idx="9">
                  <c:v>2500000</c:v>
                </c:pt>
                <c:pt idx="10">
                  <c:v>2600000</c:v>
                </c:pt>
                <c:pt idx="11">
                  <c:v>2700000</c:v>
                </c:pt>
                <c:pt idx="12">
                  <c:v>More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3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11</c:v>
                </c:pt>
                <c:pt idx="4">
                  <c:v>20</c:v>
                </c:pt>
                <c:pt idx="5">
                  <c:v>27</c:v>
                </c:pt>
                <c:pt idx="6">
                  <c:v>20</c:v>
                </c:pt>
                <c:pt idx="7">
                  <c:v>25</c:v>
                </c:pt>
                <c:pt idx="8">
                  <c:v>12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6-4B9E-B4EF-C30A3C35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779496"/>
        <c:axId val="8087778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Sheet4!$A$2:$A$14</c:f>
              <c:strCache>
                <c:ptCount val="13"/>
                <c:pt idx="0">
                  <c:v>1600000</c:v>
                </c:pt>
                <c:pt idx="1">
                  <c:v>1700000</c:v>
                </c:pt>
                <c:pt idx="2">
                  <c:v>1800000</c:v>
                </c:pt>
                <c:pt idx="3">
                  <c:v>1900000</c:v>
                </c:pt>
                <c:pt idx="4">
                  <c:v>2000000</c:v>
                </c:pt>
                <c:pt idx="5">
                  <c:v>2100000</c:v>
                </c:pt>
                <c:pt idx="6">
                  <c:v>2200000</c:v>
                </c:pt>
                <c:pt idx="7">
                  <c:v>2300000</c:v>
                </c:pt>
                <c:pt idx="8">
                  <c:v>2400000</c:v>
                </c:pt>
                <c:pt idx="9">
                  <c:v>2500000</c:v>
                </c:pt>
                <c:pt idx="10">
                  <c:v>2600000</c:v>
                </c:pt>
                <c:pt idx="11">
                  <c:v>2700000</c:v>
                </c:pt>
                <c:pt idx="12">
                  <c:v>More</c:v>
                </c:pt>
              </c:strCache>
            </c:strRef>
          </c:cat>
          <c:val>
            <c:numRef>
              <c:f>Sheet4!$C$2:$C$14</c:f>
              <c:numCache>
                <c:formatCode>0.00%</c:formatCode>
                <c:ptCount val="13"/>
                <c:pt idx="0">
                  <c:v>0</c:v>
                </c:pt>
                <c:pt idx="1">
                  <c:v>5.7324840764331211E-2</c:v>
                </c:pt>
                <c:pt idx="2">
                  <c:v>0.15286624203821655</c:v>
                </c:pt>
                <c:pt idx="3">
                  <c:v>0.22292993630573249</c:v>
                </c:pt>
                <c:pt idx="4">
                  <c:v>0.3503184713375796</c:v>
                </c:pt>
                <c:pt idx="5">
                  <c:v>0.52229299363057324</c:v>
                </c:pt>
                <c:pt idx="6">
                  <c:v>0.64968152866242035</c:v>
                </c:pt>
                <c:pt idx="7">
                  <c:v>0.80891719745222934</c:v>
                </c:pt>
                <c:pt idx="8">
                  <c:v>0.88535031847133761</c:v>
                </c:pt>
                <c:pt idx="9">
                  <c:v>0.92356687898089174</c:v>
                </c:pt>
                <c:pt idx="10">
                  <c:v>0.98089171974522293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6-4B9E-B4EF-C30A3C35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780480"/>
        <c:axId val="808784088"/>
      </c:lineChart>
      <c:catAx>
        <c:axId val="80877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777856"/>
        <c:crosses val="autoZero"/>
        <c:auto val="1"/>
        <c:lblAlgn val="ctr"/>
        <c:lblOffset val="100"/>
        <c:noMultiLvlLbl val="0"/>
      </c:catAx>
      <c:valAx>
        <c:axId val="80877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8779496"/>
        <c:crosses val="autoZero"/>
        <c:crossBetween val="between"/>
      </c:valAx>
      <c:valAx>
        <c:axId val="80878408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808780480"/>
        <c:crosses val="max"/>
        <c:crossBetween val="between"/>
      </c:valAx>
      <c:catAx>
        <c:axId val="80878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784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6221917192015989"/>
          <c:y val="0.26288909955237255"/>
          <c:w val="0.14608585421820389"/>
          <c:h val="8.3862771404720496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879588A-6EB3-44E9-8D21-F887F68CAF78}">
          <cx:dataId val="0"/>
          <cx:layoutPr>
            <cx:binning intervalClosed="r">
              <cx:binCount val="20"/>
            </cx:binning>
          </cx:layoutPr>
          <cx:axisId val="1"/>
        </cx:series>
        <cx:series layoutId="paretoLine" ownerIdx="0" uniqueId="{0449E56F-FB45-463B-AEB7-8D99F3630C13}">
          <cx:axisId val="2"/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16</xdr:col>
      <xdr:colOff>352425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96B1-BDD7-44E2-B229-0119A6C2D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95</xdr:row>
      <xdr:rowOff>166687</xdr:rowOff>
    </xdr:from>
    <xdr:to>
      <xdr:col>18</xdr:col>
      <xdr:colOff>33337</xdr:colOff>
      <xdr:row>115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EE03A4-FD73-57A6-2D73-356EE7BFE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0" y="18264187"/>
              <a:ext cx="5634037" cy="3690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BF2A-9960-4974-B13D-53B20070CC67}">
  <dimension ref="A1:C14"/>
  <sheetViews>
    <sheetView workbookViewId="0">
      <selection sqref="A1:C13"/>
    </sheetView>
  </sheetViews>
  <sheetFormatPr defaultRowHeight="15" x14ac:dyDescent="0.25"/>
  <cols>
    <col min="2" max="2" width="11.7109375" customWidth="1"/>
    <col min="3" max="3" width="13.140625" customWidth="1"/>
  </cols>
  <sheetData>
    <row r="1" spans="1:3" x14ac:dyDescent="0.25">
      <c r="A1" s="27" t="s">
        <v>256</v>
      </c>
      <c r="B1" s="27" t="s">
        <v>258</v>
      </c>
      <c r="C1" s="27" t="s">
        <v>259</v>
      </c>
    </row>
    <row r="2" spans="1:3" x14ac:dyDescent="0.25">
      <c r="A2" s="22">
        <v>1600000</v>
      </c>
      <c r="B2" s="23">
        <v>0</v>
      </c>
      <c r="C2" s="24">
        <v>0</v>
      </c>
    </row>
    <row r="3" spans="1:3" x14ac:dyDescent="0.25">
      <c r="A3" s="22">
        <v>1700000</v>
      </c>
      <c r="B3" s="23">
        <v>9</v>
      </c>
      <c r="C3" s="24">
        <v>5.7324840764331211E-2</v>
      </c>
    </row>
    <row r="4" spans="1:3" x14ac:dyDescent="0.25">
      <c r="A4" s="22">
        <v>1800000</v>
      </c>
      <c r="B4" s="23">
        <v>15</v>
      </c>
      <c r="C4" s="24">
        <v>0.15286624203821655</v>
      </c>
    </row>
    <row r="5" spans="1:3" x14ac:dyDescent="0.25">
      <c r="A5" s="22">
        <v>1900000</v>
      </c>
      <c r="B5" s="23">
        <v>11</v>
      </c>
      <c r="C5" s="24">
        <v>0.22292993630573249</v>
      </c>
    </row>
    <row r="6" spans="1:3" x14ac:dyDescent="0.25">
      <c r="A6" s="22">
        <v>2000000</v>
      </c>
      <c r="B6" s="23">
        <v>20</v>
      </c>
      <c r="C6" s="24">
        <v>0.3503184713375796</v>
      </c>
    </row>
    <row r="7" spans="1:3" x14ac:dyDescent="0.25">
      <c r="A7" s="22">
        <v>2100000</v>
      </c>
      <c r="B7" s="23">
        <v>27</v>
      </c>
      <c r="C7" s="24">
        <v>0.52229299363057324</v>
      </c>
    </row>
    <row r="8" spans="1:3" x14ac:dyDescent="0.25">
      <c r="A8" s="22">
        <v>2200000</v>
      </c>
      <c r="B8" s="23">
        <v>20</v>
      </c>
      <c r="C8" s="24">
        <v>0.64968152866242035</v>
      </c>
    </row>
    <row r="9" spans="1:3" x14ac:dyDescent="0.25">
      <c r="A9" s="22">
        <v>2300000</v>
      </c>
      <c r="B9" s="23">
        <v>25</v>
      </c>
      <c r="C9" s="24">
        <v>0.80891719745222934</v>
      </c>
    </row>
    <row r="10" spans="1:3" x14ac:dyDescent="0.25">
      <c r="A10" s="22">
        <v>2400000</v>
      </c>
      <c r="B10" s="23">
        <v>12</v>
      </c>
      <c r="C10" s="24">
        <v>0.88535031847133761</v>
      </c>
    </row>
    <row r="11" spans="1:3" x14ac:dyDescent="0.25">
      <c r="A11" s="22">
        <v>2500000</v>
      </c>
      <c r="B11" s="23">
        <v>6</v>
      </c>
      <c r="C11" s="24">
        <v>0.92356687898089174</v>
      </c>
    </row>
    <row r="12" spans="1:3" x14ac:dyDescent="0.25">
      <c r="A12" s="22">
        <v>2600000</v>
      </c>
      <c r="B12" s="23">
        <v>9</v>
      </c>
      <c r="C12" s="24">
        <v>0.98089171974522293</v>
      </c>
    </row>
    <row r="13" spans="1:3" x14ac:dyDescent="0.25">
      <c r="A13" s="22">
        <v>2700000</v>
      </c>
      <c r="B13" s="23">
        <v>3</v>
      </c>
      <c r="C13" s="24">
        <v>1</v>
      </c>
    </row>
    <row r="14" spans="1:3" ht="15.75" thickBot="1" x14ac:dyDescent="0.3">
      <c r="A14" s="25" t="s">
        <v>257</v>
      </c>
      <c r="B14" s="25">
        <v>0</v>
      </c>
      <c r="C14" s="26">
        <v>1</v>
      </c>
    </row>
  </sheetData>
  <sortState xmlns:xlrd2="http://schemas.microsoft.com/office/spreadsheetml/2017/richdata2" ref="A2:A13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57D7-D56B-4685-8ADA-F904F4E64FAF}">
  <dimension ref="A1:S158"/>
  <sheetViews>
    <sheetView tabSelected="1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1" max="1" width="16.140625" customWidth="1"/>
    <col min="2" max="2" width="5.5703125" customWidth="1"/>
    <col min="3" max="3" width="5.5703125" style="10" customWidth="1"/>
    <col min="4" max="4" width="5.5703125" customWidth="1"/>
    <col min="5" max="5" width="5.5703125" style="7" customWidth="1"/>
    <col min="6" max="8" width="5.5703125" style="10" customWidth="1"/>
    <col min="9" max="12" width="5.5703125" style="7" customWidth="1"/>
    <col min="13" max="13" width="5.5703125" style="9" customWidth="1"/>
    <col min="14" max="15" width="5.5703125" style="10" customWidth="1"/>
    <col min="16" max="16" width="5.5703125" customWidth="1"/>
    <col min="17" max="17" width="13.85546875" style="9" customWidth="1"/>
    <col min="18" max="18" width="13.42578125" style="9" customWidth="1"/>
    <col min="19" max="19" width="11.28515625" style="10" customWidth="1"/>
  </cols>
  <sheetData>
    <row r="1" spans="1:19" x14ac:dyDescent="0.25">
      <c r="A1" t="s">
        <v>0</v>
      </c>
      <c r="B1" t="s">
        <v>1</v>
      </c>
      <c r="C1" s="10" t="s">
        <v>2</v>
      </c>
      <c r="D1" t="s">
        <v>3</v>
      </c>
      <c r="E1" s="7" t="s">
        <v>4</v>
      </c>
      <c r="F1" s="10" t="s">
        <v>260</v>
      </c>
      <c r="G1" s="10" t="s">
        <v>261</v>
      </c>
      <c r="H1" s="10" t="s">
        <v>262</v>
      </c>
      <c r="I1" s="7" t="s">
        <v>5</v>
      </c>
      <c r="J1" s="7" t="s">
        <v>6</v>
      </c>
      <c r="K1" s="7" t="s">
        <v>7</v>
      </c>
      <c r="L1" s="7" t="s">
        <v>8</v>
      </c>
      <c r="M1" s="9" t="s">
        <v>9</v>
      </c>
      <c r="N1" s="10" t="s">
        <v>263</v>
      </c>
      <c r="O1" s="10" t="s">
        <v>264</v>
      </c>
      <c r="P1" t="s">
        <v>10</v>
      </c>
      <c r="Q1" s="9" t="s">
        <v>11</v>
      </c>
      <c r="R1" s="9" t="s">
        <v>12</v>
      </c>
      <c r="S1" s="10" t="s">
        <v>333</v>
      </c>
    </row>
    <row r="2" spans="1:19" x14ac:dyDescent="0.25">
      <c r="A2" t="s">
        <v>313</v>
      </c>
      <c r="B2" t="s">
        <v>278</v>
      </c>
      <c r="C2" s="10">
        <v>300</v>
      </c>
      <c r="D2" t="s">
        <v>249</v>
      </c>
      <c r="E2" s="7">
        <v>0.14619905829999999</v>
      </c>
      <c r="F2" s="10">
        <v>0</v>
      </c>
      <c r="G2" s="10">
        <v>1</v>
      </c>
      <c r="H2" s="10">
        <v>0</v>
      </c>
      <c r="I2" s="7">
        <v>5.75743061E-2</v>
      </c>
      <c r="J2" s="7">
        <v>7.3649273246</v>
      </c>
      <c r="K2" s="7">
        <v>4.7993843492000003</v>
      </c>
      <c r="L2" s="7">
        <v>2.9401437457999999</v>
      </c>
      <c r="M2" s="9">
        <v>1624.8657575346999</v>
      </c>
      <c r="N2" s="10">
        <v>0</v>
      </c>
      <c r="O2" s="10">
        <v>1</v>
      </c>
      <c r="P2">
        <v>1548842.79</v>
      </c>
      <c r="Q2" s="9">
        <v>2766789.42</v>
      </c>
      <c r="R2" s="9">
        <v>3289115.63</v>
      </c>
      <c r="S2" s="10">
        <f t="shared" ref="S2:S19" si="0">+R2-P2</f>
        <v>1740272.8399999999</v>
      </c>
    </row>
    <row r="3" spans="1:19" x14ac:dyDescent="0.25">
      <c r="A3" t="s">
        <v>311</v>
      </c>
      <c r="B3" t="s">
        <v>276</v>
      </c>
      <c r="C3" s="10">
        <v>300</v>
      </c>
      <c r="D3" t="s">
        <v>249</v>
      </c>
      <c r="E3" s="7">
        <v>0.25573083829999999</v>
      </c>
      <c r="F3" s="10">
        <v>0</v>
      </c>
      <c r="G3" s="10">
        <v>1</v>
      </c>
      <c r="H3" s="10">
        <v>0</v>
      </c>
      <c r="I3" s="7">
        <v>4.0364046299999998E-2</v>
      </c>
      <c r="J3" s="7">
        <v>9.3427588928999992</v>
      </c>
      <c r="K3" s="7">
        <v>3.7497112027999999</v>
      </c>
      <c r="L3" s="7">
        <v>2.5827428708000002</v>
      </c>
      <c r="M3" s="9">
        <v>1615.2522250355</v>
      </c>
      <c r="N3" s="10">
        <v>0</v>
      </c>
      <c r="O3" s="10">
        <v>1</v>
      </c>
      <c r="P3">
        <v>1639133.12</v>
      </c>
      <c r="Q3" s="9">
        <v>2896631.3</v>
      </c>
      <c r="R3" s="9">
        <v>3297844.25</v>
      </c>
      <c r="S3" s="10">
        <f t="shared" si="0"/>
        <v>1658711.13</v>
      </c>
    </row>
    <row r="4" spans="1:19" x14ac:dyDescent="0.25">
      <c r="A4" t="s">
        <v>315</v>
      </c>
      <c r="B4" t="s">
        <v>149</v>
      </c>
      <c r="C4" s="10">
        <v>300</v>
      </c>
      <c r="D4" t="s">
        <v>249</v>
      </c>
      <c r="E4" s="7">
        <v>0.2378386831</v>
      </c>
      <c r="F4" s="10">
        <v>0</v>
      </c>
      <c r="G4" s="10">
        <v>1</v>
      </c>
      <c r="H4" s="10">
        <v>0</v>
      </c>
      <c r="I4" s="7">
        <v>1.7224314800000001E-2</v>
      </c>
      <c r="J4" s="7">
        <v>4.1769807401000003</v>
      </c>
      <c r="K4" s="7">
        <v>3.8560227732999999</v>
      </c>
      <c r="L4" s="7">
        <v>2.5430628923</v>
      </c>
      <c r="M4" s="9">
        <v>1625.7819057224999</v>
      </c>
      <c r="N4" s="10">
        <v>0</v>
      </c>
      <c r="O4" s="10">
        <v>1</v>
      </c>
      <c r="P4">
        <v>1615561.64</v>
      </c>
      <c r="Q4" s="9">
        <v>2639942.96</v>
      </c>
      <c r="R4" s="9">
        <v>3307855.69</v>
      </c>
      <c r="S4" s="10">
        <f t="shared" si="0"/>
        <v>1692294.05</v>
      </c>
    </row>
    <row r="5" spans="1:19" x14ac:dyDescent="0.25">
      <c r="A5" t="s">
        <v>320</v>
      </c>
      <c r="B5" t="s">
        <v>284</v>
      </c>
      <c r="C5" s="10">
        <v>300</v>
      </c>
      <c r="E5" s="7">
        <v>0.22398984459999999</v>
      </c>
      <c r="F5" s="10">
        <v>0</v>
      </c>
      <c r="G5" s="10">
        <v>1</v>
      </c>
      <c r="H5" s="10">
        <v>0</v>
      </c>
      <c r="I5" s="7">
        <v>4.1720212999999999E-2</v>
      </c>
      <c r="J5" s="7">
        <v>1.8278688677999999</v>
      </c>
      <c r="K5" s="7">
        <v>4.9948069593</v>
      </c>
      <c r="L5" s="7">
        <v>2.8727413372999999</v>
      </c>
      <c r="M5" s="9">
        <v>1615.7138402778</v>
      </c>
      <c r="N5" s="10">
        <v>1</v>
      </c>
      <c r="O5" s="10">
        <v>0</v>
      </c>
      <c r="P5">
        <v>1400736.14</v>
      </c>
      <c r="Q5" s="9">
        <v>2584660.2000000002</v>
      </c>
      <c r="R5" s="9">
        <v>3308511.71</v>
      </c>
      <c r="S5" s="10">
        <f t="shared" si="0"/>
        <v>1907775.57</v>
      </c>
    </row>
    <row r="6" spans="1:19" x14ac:dyDescent="0.25">
      <c r="A6" t="s">
        <v>316</v>
      </c>
      <c r="B6" t="s">
        <v>280</v>
      </c>
      <c r="C6" s="10">
        <v>300</v>
      </c>
      <c r="D6" t="s">
        <v>249</v>
      </c>
      <c r="E6" s="7">
        <v>0.15768141050000001</v>
      </c>
      <c r="F6" s="10">
        <v>0</v>
      </c>
      <c r="G6" s="10">
        <v>1</v>
      </c>
      <c r="H6" s="10">
        <v>0</v>
      </c>
      <c r="I6" s="7">
        <v>3.7995562400000002E-2</v>
      </c>
      <c r="J6" s="7">
        <v>4.6429633671000001</v>
      </c>
      <c r="K6" s="7">
        <v>2.5540623815000001</v>
      </c>
      <c r="L6" s="7">
        <v>2.1915473184000001</v>
      </c>
      <c r="M6" s="9">
        <v>1616.0072157159</v>
      </c>
      <c r="N6" s="10">
        <v>0</v>
      </c>
      <c r="O6" s="10">
        <v>1</v>
      </c>
      <c r="P6">
        <v>1553610.19</v>
      </c>
      <c r="Q6" s="9">
        <v>2629437.15</v>
      </c>
      <c r="R6" s="9">
        <v>3366602.06</v>
      </c>
      <c r="S6" s="10">
        <f t="shared" si="0"/>
        <v>1812991.87</v>
      </c>
    </row>
    <row r="7" spans="1:19" x14ac:dyDescent="0.25">
      <c r="A7" t="s">
        <v>314</v>
      </c>
      <c r="B7" t="s">
        <v>279</v>
      </c>
      <c r="C7" s="10">
        <v>300</v>
      </c>
      <c r="D7" t="s">
        <v>249</v>
      </c>
      <c r="E7" s="7">
        <v>0.10821113039999999</v>
      </c>
      <c r="F7" s="10">
        <v>0</v>
      </c>
      <c r="G7" s="10">
        <v>1</v>
      </c>
      <c r="H7" s="10">
        <v>0</v>
      </c>
      <c r="I7" s="7">
        <v>4.8979197799999999E-2</v>
      </c>
      <c r="J7" s="7">
        <v>8.2544876314</v>
      </c>
      <c r="K7" s="7">
        <v>3.6768629563999999</v>
      </c>
      <c r="L7" s="7">
        <v>2.0381304381000001</v>
      </c>
      <c r="M7" s="9">
        <v>1629.1243694044999</v>
      </c>
      <c r="N7" s="10">
        <v>0</v>
      </c>
      <c r="O7" s="10">
        <v>1</v>
      </c>
      <c r="P7">
        <v>1676469.83</v>
      </c>
      <c r="Q7" s="9">
        <v>2927627.28</v>
      </c>
      <c r="R7" s="9">
        <v>3367848.55</v>
      </c>
      <c r="S7" s="10">
        <f t="shared" si="0"/>
        <v>1691378.7199999997</v>
      </c>
    </row>
    <row r="8" spans="1:19" x14ac:dyDescent="0.25">
      <c r="A8" t="s">
        <v>319</v>
      </c>
      <c r="B8" t="s">
        <v>283</v>
      </c>
      <c r="C8" s="10">
        <v>300</v>
      </c>
      <c r="E8" s="7">
        <v>0.19651521180000001</v>
      </c>
      <c r="F8" s="10">
        <v>0</v>
      </c>
      <c r="G8" s="10">
        <v>1</v>
      </c>
      <c r="H8" s="10">
        <v>0</v>
      </c>
      <c r="I8" s="7">
        <v>6.2145906000000001E-2</v>
      </c>
      <c r="J8" s="7">
        <v>1.8933631203000001</v>
      </c>
      <c r="K8" s="7">
        <v>3.5480893322</v>
      </c>
      <c r="L8" s="7">
        <v>2.4536700288</v>
      </c>
      <c r="M8" s="9">
        <v>1618.7841336112001</v>
      </c>
      <c r="N8" s="10">
        <v>1</v>
      </c>
      <c r="O8" s="10">
        <v>0</v>
      </c>
      <c r="P8">
        <v>1400423.89</v>
      </c>
      <c r="Q8" s="9">
        <v>2675061.81</v>
      </c>
      <c r="R8" s="9">
        <v>3374511.52</v>
      </c>
      <c r="S8" s="10">
        <f t="shared" si="0"/>
        <v>1974087.6300000001</v>
      </c>
    </row>
    <row r="9" spans="1:19" x14ac:dyDescent="0.25">
      <c r="A9" t="s">
        <v>65</v>
      </c>
      <c r="B9" t="s">
        <v>183</v>
      </c>
      <c r="C9" s="10">
        <v>300</v>
      </c>
      <c r="D9" t="s">
        <v>249</v>
      </c>
      <c r="E9" s="7">
        <v>0.22021474739999999</v>
      </c>
      <c r="F9" s="10">
        <v>0</v>
      </c>
      <c r="G9" s="10">
        <v>1</v>
      </c>
      <c r="H9" s="10">
        <v>0</v>
      </c>
      <c r="I9" s="7">
        <v>4.2389637000000001E-2</v>
      </c>
      <c r="J9" s="7">
        <v>9.0258955796000002</v>
      </c>
      <c r="K9" s="7">
        <v>4.8302930784999996</v>
      </c>
      <c r="L9" s="7">
        <v>2.8872535291000001</v>
      </c>
      <c r="M9" s="9">
        <v>1625.9707730477</v>
      </c>
      <c r="N9" s="10">
        <v>0</v>
      </c>
      <c r="O9" s="10">
        <v>1</v>
      </c>
      <c r="P9">
        <v>1560429.48</v>
      </c>
      <c r="Q9" s="9">
        <v>2680717.37</v>
      </c>
      <c r="R9" s="31">
        <v>3396738.72</v>
      </c>
      <c r="S9" s="10">
        <f t="shared" si="0"/>
        <v>1836309.2400000002</v>
      </c>
    </row>
    <row r="10" spans="1:19" x14ac:dyDescent="0.25">
      <c r="A10" t="s">
        <v>310</v>
      </c>
      <c r="B10" t="s">
        <v>275</v>
      </c>
      <c r="C10" s="10">
        <v>300</v>
      </c>
      <c r="D10" t="s">
        <v>249</v>
      </c>
      <c r="E10" s="7">
        <v>0.43170450919999998</v>
      </c>
      <c r="F10" s="10">
        <v>0</v>
      </c>
      <c r="G10" s="10">
        <v>1</v>
      </c>
      <c r="H10" s="10">
        <v>0</v>
      </c>
      <c r="I10" s="7">
        <v>3.2892237400000003E-2</v>
      </c>
      <c r="J10" s="7">
        <v>9.2856216394000004</v>
      </c>
      <c r="K10" s="7">
        <v>3.2169223722</v>
      </c>
      <c r="L10" s="7">
        <v>2.6916787843000001</v>
      </c>
      <c r="M10" s="9">
        <v>1626.4934373664</v>
      </c>
      <c r="N10" s="10">
        <v>0</v>
      </c>
      <c r="O10" s="10">
        <v>1</v>
      </c>
      <c r="P10">
        <v>1691678.83</v>
      </c>
      <c r="Q10" s="9">
        <v>2888510.09</v>
      </c>
      <c r="R10" s="9">
        <v>3437616.65</v>
      </c>
      <c r="S10" s="10">
        <f t="shared" si="0"/>
        <v>1745937.8199999998</v>
      </c>
    </row>
    <row r="11" spans="1:19" x14ac:dyDescent="0.25">
      <c r="A11" t="s">
        <v>309</v>
      </c>
      <c r="B11" t="s">
        <v>274</v>
      </c>
      <c r="C11" s="10">
        <v>300</v>
      </c>
      <c r="E11" s="7">
        <v>0.2</v>
      </c>
      <c r="F11" s="10">
        <v>0</v>
      </c>
      <c r="G11" s="10">
        <v>1</v>
      </c>
      <c r="H11" s="10">
        <v>0</v>
      </c>
      <c r="I11" s="7">
        <v>0</v>
      </c>
      <c r="J11" s="7">
        <v>1</v>
      </c>
      <c r="K11" s="7">
        <v>3</v>
      </c>
      <c r="L11" s="7">
        <v>2</v>
      </c>
      <c r="M11" s="9">
        <v>1620</v>
      </c>
      <c r="N11" s="10">
        <v>1</v>
      </c>
      <c r="O11" s="10">
        <v>0</v>
      </c>
      <c r="P11">
        <v>1580416.66</v>
      </c>
      <c r="Q11" s="9">
        <v>2753728.79</v>
      </c>
      <c r="R11" s="9">
        <v>3459387.62</v>
      </c>
      <c r="S11" s="10">
        <f t="shared" si="0"/>
        <v>1878970.9600000002</v>
      </c>
    </row>
    <row r="12" spans="1:19" x14ac:dyDescent="0.25">
      <c r="A12" t="s">
        <v>327</v>
      </c>
      <c r="B12" t="s">
        <v>291</v>
      </c>
      <c r="C12" s="10">
        <v>400</v>
      </c>
      <c r="E12" s="7">
        <v>0.2578783093</v>
      </c>
      <c r="F12" s="10">
        <v>0</v>
      </c>
      <c r="G12" s="10">
        <v>0</v>
      </c>
      <c r="H12" s="10">
        <v>1</v>
      </c>
      <c r="I12" s="7">
        <v>8.3193477000000002E-3</v>
      </c>
      <c r="J12" s="7">
        <v>0.96250139150000003</v>
      </c>
      <c r="K12" s="7">
        <v>4.7835559735000004</v>
      </c>
      <c r="L12" s="7">
        <v>2.9079560717000001</v>
      </c>
      <c r="M12" s="9">
        <v>1627.4599787028001</v>
      </c>
      <c r="N12" s="10">
        <v>1</v>
      </c>
      <c r="O12" s="10">
        <v>0</v>
      </c>
      <c r="P12">
        <v>1510134.92</v>
      </c>
      <c r="Q12" s="9">
        <v>2839984.44</v>
      </c>
      <c r="R12" s="9">
        <v>3503849.5</v>
      </c>
      <c r="S12" s="10">
        <f t="shared" si="0"/>
        <v>1993714.58</v>
      </c>
    </row>
    <row r="13" spans="1:19" x14ac:dyDescent="0.25">
      <c r="A13" t="s">
        <v>331</v>
      </c>
      <c r="B13" t="s">
        <v>295</v>
      </c>
      <c r="C13" s="10">
        <v>400</v>
      </c>
      <c r="E13" s="7">
        <v>0.1603643541</v>
      </c>
      <c r="F13" s="10">
        <v>0</v>
      </c>
      <c r="G13" s="10">
        <v>0</v>
      </c>
      <c r="H13" s="10">
        <v>1</v>
      </c>
      <c r="I13" s="7">
        <v>1.32934191E-2</v>
      </c>
      <c r="J13" s="7">
        <v>0.82609689529999997</v>
      </c>
      <c r="K13" s="7">
        <v>3.5766190549000001</v>
      </c>
      <c r="L13" s="7">
        <v>2.3088890834</v>
      </c>
      <c r="M13" s="9">
        <v>1620.6842907304999</v>
      </c>
      <c r="N13" s="10">
        <v>1</v>
      </c>
      <c r="O13" s="10">
        <v>0</v>
      </c>
      <c r="P13">
        <v>1418289.55</v>
      </c>
      <c r="Q13" s="9">
        <v>2791804.15</v>
      </c>
      <c r="R13" s="9">
        <v>3531554.92</v>
      </c>
      <c r="S13" s="10">
        <f t="shared" si="0"/>
        <v>2113265.37</v>
      </c>
    </row>
    <row r="14" spans="1:19" x14ac:dyDescent="0.25">
      <c r="A14" t="s">
        <v>328</v>
      </c>
      <c r="B14" t="s">
        <v>292</v>
      </c>
      <c r="C14" s="10">
        <v>400</v>
      </c>
      <c r="D14" t="s">
        <v>249</v>
      </c>
      <c r="E14" s="7">
        <v>0.44090137039999999</v>
      </c>
      <c r="F14" s="10">
        <v>0</v>
      </c>
      <c r="G14" s="10">
        <v>0</v>
      </c>
      <c r="H14" s="10">
        <v>1</v>
      </c>
      <c r="I14" s="7">
        <v>4.6487361999999997E-2</v>
      </c>
      <c r="J14" s="7">
        <v>4.8262540281000001</v>
      </c>
      <c r="K14" s="7">
        <v>4.6484469338999999</v>
      </c>
      <c r="L14" s="7">
        <v>2.8564603126999999</v>
      </c>
      <c r="M14" s="9">
        <v>1614.3415144114001</v>
      </c>
      <c r="N14" s="10">
        <v>0</v>
      </c>
      <c r="O14" s="10">
        <v>1</v>
      </c>
      <c r="P14">
        <v>1567024.38</v>
      </c>
      <c r="Q14" s="9">
        <v>2810620.99</v>
      </c>
      <c r="R14" s="9">
        <v>3536114.18</v>
      </c>
      <c r="S14" s="10">
        <f t="shared" si="0"/>
        <v>1969089.8000000003</v>
      </c>
    </row>
    <row r="15" spans="1:19" x14ac:dyDescent="0.25">
      <c r="A15" t="s">
        <v>326</v>
      </c>
      <c r="B15" t="s">
        <v>290</v>
      </c>
      <c r="C15" s="10">
        <v>400</v>
      </c>
      <c r="D15" t="s">
        <v>249</v>
      </c>
      <c r="E15" s="7">
        <v>0.13285788009999999</v>
      </c>
      <c r="F15" s="10">
        <v>0</v>
      </c>
      <c r="G15" s="10">
        <v>0</v>
      </c>
      <c r="H15" s="10">
        <v>1</v>
      </c>
      <c r="I15" s="7">
        <v>3.1556582000000001E-3</v>
      </c>
      <c r="J15" s="7">
        <v>1.5658085352</v>
      </c>
      <c r="K15" s="7">
        <v>3.6649197543000001</v>
      </c>
      <c r="L15" s="7">
        <v>2.8093473275999998</v>
      </c>
      <c r="M15" s="9">
        <v>1622.7117135838</v>
      </c>
      <c r="N15" s="10">
        <v>0</v>
      </c>
      <c r="O15" s="10">
        <v>1</v>
      </c>
      <c r="P15">
        <v>1648068.2</v>
      </c>
      <c r="Q15" s="9">
        <v>2881175.41</v>
      </c>
      <c r="R15" s="9">
        <v>3545914.36</v>
      </c>
      <c r="S15" s="10">
        <f t="shared" si="0"/>
        <v>1897846.16</v>
      </c>
    </row>
    <row r="16" spans="1:19" x14ac:dyDescent="0.25">
      <c r="A16" t="s">
        <v>322</v>
      </c>
      <c r="B16" t="s">
        <v>286</v>
      </c>
      <c r="C16" s="10">
        <v>400</v>
      </c>
      <c r="E16" s="7">
        <v>0.11071158659999999</v>
      </c>
      <c r="F16" s="10">
        <v>0</v>
      </c>
      <c r="G16" s="10">
        <v>0</v>
      </c>
      <c r="H16" s="10">
        <v>1</v>
      </c>
      <c r="I16" s="7">
        <v>5.6640530500000001E-2</v>
      </c>
      <c r="J16" s="7">
        <v>1.2659634517</v>
      </c>
      <c r="K16" s="7">
        <v>3.6592370382000001</v>
      </c>
      <c r="L16" s="7">
        <v>2.1634062156999998</v>
      </c>
      <c r="M16" s="9">
        <v>1625.5168739600001</v>
      </c>
      <c r="N16" s="10">
        <v>1</v>
      </c>
      <c r="O16" s="10">
        <v>0</v>
      </c>
      <c r="P16">
        <v>1408522.19</v>
      </c>
      <c r="Q16" s="9">
        <v>2854854.24</v>
      </c>
      <c r="R16" s="9">
        <v>3591021.94</v>
      </c>
      <c r="S16" s="10">
        <f t="shared" si="0"/>
        <v>2182499.75</v>
      </c>
    </row>
    <row r="17" spans="1:19" x14ac:dyDescent="0.25">
      <c r="A17" t="s">
        <v>323</v>
      </c>
      <c r="B17" t="s">
        <v>287</v>
      </c>
      <c r="C17" s="10">
        <v>400</v>
      </c>
      <c r="D17" t="s">
        <v>249</v>
      </c>
      <c r="E17" s="7">
        <v>0.1869112617</v>
      </c>
      <c r="F17" s="10">
        <v>0</v>
      </c>
      <c r="G17" s="10">
        <v>0</v>
      </c>
      <c r="H17" s="10">
        <v>1</v>
      </c>
      <c r="I17" s="7">
        <v>2.9689034699999999E-2</v>
      </c>
      <c r="J17" s="7">
        <v>3.2653322153</v>
      </c>
      <c r="K17" s="7">
        <v>2.4328865622000002</v>
      </c>
      <c r="L17" s="7">
        <v>2.7968617885999998</v>
      </c>
      <c r="M17" s="9">
        <v>1617.7143425490001</v>
      </c>
      <c r="N17" s="10">
        <v>0</v>
      </c>
      <c r="O17" s="10">
        <v>1</v>
      </c>
      <c r="P17">
        <v>1645319.65</v>
      </c>
      <c r="Q17" s="9">
        <v>3000089.25</v>
      </c>
      <c r="R17" s="9">
        <v>3679979.41</v>
      </c>
      <c r="S17" s="10">
        <f t="shared" si="0"/>
        <v>2034659.7600000002</v>
      </c>
    </row>
    <row r="18" spans="1:19" x14ac:dyDescent="0.25">
      <c r="A18" t="s">
        <v>325</v>
      </c>
      <c r="B18" t="s">
        <v>289</v>
      </c>
      <c r="C18" s="10">
        <v>400</v>
      </c>
      <c r="D18" t="s">
        <v>249</v>
      </c>
      <c r="E18" s="7">
        <v>0.34952777070000002</v>
      </c>
      <c r="F18" s="10">
        <v>0</v>
      </c>
      <c r="G18" s="10">
        <v>0</v>
      </c>
      <c r="H18" s="10">
        <v>1</v>
      </c>
      <c r="I18" s="7">
        <v>1.49885816E-2</v>
      </c>
      <c r="J18" s="7">
        <v>3.4561962509000002</v>
      </c>
      <c r="K18" s="7">
        <v>4.4748459009000001</v>
      </c>
      <c r="L18" s="7">
        <v>2.5265196425999998</v>
      </c>
      <c r="M18" s="9">
        <v>1623.8048437574</v>
      </c>
      <c r="N18" s="10">
        <v>0</v>
      </c>
      <c r="O18" s="10">
        <v>1</v>
      </c>
      <c r="P18">
        <v>1694096.69</v>
      </c>
      <c r="Q18" s="9">
        <v>2973814.41</v>
      </c>
      <c r="R18" s="9">
        <v>3690661.05</v>
      </c>
      <c r="S18" s="10">
        <f t="shared" si="0"/>
        <v>1996564.3599999999</v>
      </c>
    </row>
    <row r="19" spans="1:19" x14ac:dyDescent="0.25">
      <c r="A19" t="s">
        <v>301</v>
      </c>
      <c r="B19" t="s">
        <v>268</v>
      </c>
      <c r="C19" s="10">
        <v>100</v>
      </c>
      <c r="E19" s="28">
        <v>0.47420276290000002</v>
      </c>
      <c r="F19" s="29">
        <v>1</v>
      </c>
      <c r="G19" s="29">
        <v>0</v>
      </c>
      <c r="H19" s="29">
        <v>0</v>
      </c>
      <c r="I19" s="28">
        <v>4.6803355499999998E-2</v>
      </c>
      <c r="J19" s="28">
        <v>1.3522434851</v>
      </c>
      <c r="K19" s="28">
        <v>4.7910234823</v>
      </c>
      <c r="L19" s="28">
        <v>2.9175043114000001</v>
      </c>
      <c r="M19" s="12">
        <v>1620</v>
      </c>
      <c r="N19" s="29">
        <v>1</v>
      </c>
      <c r="O19" s="29">
        <v>0</v>
      </c>
      <c r="P19" s="30">
        <v>1410968.46</v>
      </c>
      <c r="Q19" s="12">
        <v>2743601.48</v>
      </c>
      <c r="R19" s="12">
        <v>3697610.93</v>
      </c>
      <c r="S19" s="29">
        <f t="shared" si="0"/>
        <v>2286642.4700000002</v>
      </c>
    </row>
    <row r="20" spans="1:19" x14ac:dyDescent="0.25">
      <c r="A20" t="s">
        <v>303</v>
      </c>
      <c r="B20" t="s">
        <v>269</v>
      </c>
      <c r="C20" s="10">
        <v>100</v>
      </c>
      <c r="D20" t="s">
        <v>249</v>
      </c>
      <c r="E20" s="28">
        <v>0.33772387180000002</v>
      </c>
      <c r="F20" s="29">
        <v>1</v>
      </c>
      <c r="G20" s="29">
        <v>0</v>
      </c>
      <c r="H20" s="29">
        <v>0</v>
      </c>
      <c r="I20" s="28">
        <v>3.2959500799999999E-2</v>
      </c>
      <c r="J20" s="28">
        <v>4.8350439082000003</v>
      </c>
      <c r="K20" s="28">
        <v>3.7908193357000002</v>
      </c>
      <c r="L20" s="28">
        <v>2.5581697879999998</v>
      </c>
      <c r="M20" s="12">
        <v>1612.4406212706999</v>
      </c>
      <c r="N20" s="29">
        <v>0</v>
      </c>
      <c r="O20" s="29">
        <v>1</v>
      </c>
      <c r="P20" s="30">
        <v>1657077.98</v>
      </c>
      <c r="Q20" s="12">
        <v>3249039.29</v>
      </c>
      <c r="R20" s="12">
        <v>3722802.56</v>
      </c>
      <c r="S20" s="29">
        <f>+R20-P20</f>
        <v>2065724.58</v>
      </c>
    </row>
    <row r="21" spans="1:19" x14ac:dyDescent="0.25">
      <c r="A21" t="s">
        <v>332</v>
      </c>
      <c r="B21" t="s">
        <v>296</v>
      </c>
      <c r="C21" s="10">
        <v>400</v>
      </c>
      <c r="D21" t="s">
        <v>249</v>
      </c>
      <c r="E21" s="7">
        <v>0.39479411019999999</v>
      </c>
      <c r="F21" s="10">
        <v>0</v>
      </c>
      <c r="G21" s="10">
        <v>0</v>
      </c>
      <c r="H21" s="10">
        <v>1</v>
      </c>
      <c r="I21" s="7">
        <v>3.9633722199999999E-2</v>
      </c>
      <c r="J21" s="7">
        <v>5.4373805217999998</v>
      </c>
      <c r="K21" s="7">
        <v>4.4876653799000001</v>
      </c>
      <c r="L21" s="7">
        <v>2.3901616307000002</v>
      </c>
      <c r="M21" s="9">
        <v>1611.6730274234001</v>
      </c>
      <c r="N21" s="10">
        <v>0</v>
      </c>
      <c r="O21" s="10">
        <v>1</v>
      </c>
      <c r="P21">
        <v>1564319.3</v>
      </c>
      <c r="Q21" s="9">
        <v>2898542.97</v>
      </c>
      <c r="R21" s="9">
        <v>3730291.61</v>
      </c>
      <c r="S21" s="10">
        <f t="shared" ref="S21:S84" si="1">+R21-P21</f>
        <v>2165972.3099999996</v>
      </c>
    </row>
    <row r="22" spans="1:19" x14ac:dyDescent="0.25">
      <c r="A22" t="s">
        <v>317</v>
      </c>
      <c r="B22" t="s">
        <v>281</v>
      </c>
      <c r="C22" s="10">
        <v>300</v>
      </c>
      <c r="E22" s="7">
        <v>0.29251335299999998</v>
      </c>
      <c r="F22" s="10">
        <v>0</v>
      </c>
      <c r="G22" s="10">
        <v>1</v>
      </c>
      <c r="H22" s="10">
        <v>0</v>
      </c>
      <c r="I22" s="7">
        <v>2.9645765399999999E-2</v>
      </c>
      <c r="J22" s="7">
        <v>2.5685093872000002</v>
      </c>
      <c r="K22" s="7">
        <v>3.1570471384999998</v>
      </c>
      <c r="L22" s="7">
        <v>2.3317346296000001</v>
      </c>
      <c r="M22" s="9">
        <v>1628.3051444826001</v>
      </c>
      <c r="N22" s="10">
        <v>1</v>
      </c>
      <c r="O22" s="10">
        <v>0</v>
      </c>
      <c r="P22">
        <v>1699478.6</v>
      </c>
      <c r="Q22" s="9">
        <v>2977599.09</v>
      </c>
      <c r="R22" s="9">
        <v>3756922.87</v>
      </c>
      <c r="S22" s="10">
        <f t="shared" si="1"/>
        <v>2057444.27</v>
      </c>
    </row>
    <row r="23" spans="1:19" x14ac:dyDescent="0.25">
      <c r="A23" t="s">
        <v>318</v>
      </c>
      <c r="B23" t="s">
        <v>282</v>
      </c>
      <c r="C23" s="10">
        <v>300</v>
      </c>
      <c r="E23" s="7">
        <v>0.12687028080000001</v>
      </c>
      <c r="F23" s="10">
        <v>0</v>
      </c>
      <c r="G23" s="10">
        <v>1</v>
      </c>
      <c r="H23" s="10">
        <v>0</v>
      </c>
      <c r="I23" s="7">
        <v>5.7285299200000001E-2</v>
      </c>
      <c r="J23" s="7">
        <v>2.1861675242</v>
      </c>
      <c r="K23" s="7">
        <v>2.0611010503</v>
      </c>
      <c r="L23" s="7">
        <v>2.5148896196999999</v>
      </c>
      <c r="M23" s="9">
        <v>1618.4452151104999</v>
      </c>
      <c r="N23" s="10">
        <v>1</v>
      </c>
      <c r="O23" s="10">
        <v>0</v>
      </c>
      <c r="P23">
        <v>1603096.81</v>
      </c>
      <c r="Q23" s="9">
        <v>3054348.51</v>
      </c>
      <c r="R23" s="9">
        <v>3769562.5</v>
      </c>
      <c r="S23" s="10">
        <f t="shared" si="1"/>
        <v>2166465.69</v>
      </c>
    </row>
    <row r="24" spans="1:19" x14ac:dyDescent="0.25">
      <c r="A24" t="s">
        <v>297</v>
      </c>
      <c r="B24" t="s">
        <v>265</v>
      </c>
      <c r="C24" s="10">
        <v>100</v>
      </c>
      <c r="D24" t="s">
        <v>249</v>
      </c>
      <c r="E24" s="28">
        <v>0.4654236162</v>
      </c>
      <c r="F24" s="29">
        <v>1</v>
      </c>
      <c r="G24" s="29">
        <v>0</v>
      </c>
      <c r="H24" s="29">
        <v>0</v>
      </c>
      <c r="I24" s="28">
        <v>4.5206006100000001E-2</v>
      </c>
      <c r="J24" s="28">
        <v>4.7363183926000003</v>
      </c>
      <c r="K24" s="28">
        <v>4.8999886759000004</v>
      </c>
      <c r="L24" s="28">
        <v>2.8520906592999999</v>
      </c>
      <c r="M24" s="12">
        <v>1621.3206676682</v>
      </c>
      <c r="N24" s="29">
        <v>0</v>
      </c>
      <c r="O24" s="29">
        <v>1</v>
      </c>
      <c r="P24" s="30">
        <v>1575071.35</v>
      </c>
      <c r="Q24" s="12">
        <v>2899753.93</v>
      </c>
      <c r="R24" s="12">
        <v>3787032.02</v>
      </c>
      <c r="S24" s="29">
        <f t="shared" si="1"/>
        <v>2211960.67</v>
      </c>
    </row>
    <row r="25" spans="1:19" x14ac:dyDescent="0.25">
      <c r="A25" t="s">
        <v>324</v>
      </c>
      <c r="B25" t="s">
        <v>288</v>
      </c>
      <c r="C25" s="10">
        <v>400</v>
      </c>
      <c r="D25" t="s">
        <v>249</v>
      </c>
      <c r="E25" s="7">
        <v>9.5746442400000006E-2</v>
      </c>
      <c r="F25" s="10">
        <v>0</v>
      </c>
      <c r="G25" s="10">
        <v>0</v>
      </c>
      <c r="H25" s="10">
        <v>1</v>
      </c>
      <c r="I25" s="7">
        <v>6.07043206E-2</v>
      </c>
      <c r="J25" s="7">
        <v>5.8559549310000003</v>
      </c>
      <c r="K25" s="7">
        <v>3.0714942607000002</v>
      </c>
      <c r="L25" s="7">
        <v>2.2657423604</v>
      </c>
      <c r="M25" s="9">
        <v>1624.1017610660001</v>
      </c>
      <c r="N25" s="10">
        <v>0</v>
      </c>
      <c r="O25" s="10">
        <v>1</v>
      </c>
      <c r="P25">
        <v>1614928.15</v>
      </c>
      <c r="Q25" s="9">
        <v>3203116.33</v>
      </c>
      <c r="R25" s="9">
        <v>3796612.54</v>
      </c>
      <c r="S25" s="10">
        <f t="shared" si="1"/>
        <v>2181684.39</v>
      </c>
    </row>
    <row r="26" spans="1:19" x14ac:dyDescent="0.25">
      <c r="A26" t="s">
        <v>312</v>
      </c>
      <c r="B26" t="s">
        <v>277</v>
      </c>
      <c r="C26" s="10">
        <v>300</v>
      </c>
      <c r="E26" s="7">
        <v>0.1346677526</v>
      </c>
      <c r="F26" s="10">
        <v>0</v>
      </c>
      <c r="G26" s="10">
        <v>1</v>
      </c>
      <c r="H26" s="10">
        <v>0</v>
      </c>
      <c r="I26" s="7">
        <v>5.8098104499999997E-2</v>
      </c>
      <c r="J26" s="7">
        <v>3.2269957027</v>
      </c>
      <c r="K26" s="7">
        <v>3.5790551282999998</v>
      </c>
      <c r="L26" s="7">
        <v>2.7541081416000002</v>
      </c>
      <c r="M26" s="9">
        <v>1623.5680903282</v>
      </c>
      <c r="N26" s="10">
        <v>1</v>
      </c>
      <c r="O26" s="10">
        <v>0</v>
      </c>
      <c r="P26">
        <v>1661811.97</v>
      </c>
      <c r="Q26" s="9">
        <v>3103997.48</v>
      </c>
      <c r="R26" s="9">
        <v>3800954.33</v>
      </c>
      <c r="S26" s="10">
        <f t="shared" si="1"/>
        <v>2139142.3600000003</v>
      </c>
    </row>
    <row r="27" spans="1:19" x14ac:dyDescent="0.25">
      <c r="A27" t="s">
        <v>308</v>
      </c>
      <c r="B27" t="s">
        <v>202</v>
      </c>
      <c r="C27" s="10">
        <v>100</v>
      </c>
      <c r="D27" t="s">
        <v>249</v>
      </c>
      <c r="E27" s="7">
        <v>0.34862012785466667</v>
      </c>
      <c r="F27" s="10">
        <v>1</v>
      </c>
      <c r="G27" s="10">
        <v>0</v>
      </c>
      <c r="H27" s="10">
        <v>0</v>
      </c>
      <c r="I27" s="7">
        <v>4.2846015646666666E-2</v>
      </c>
      <c r="J27" s="7">
        <v>4.6669208193106666</v>
      </c>
      <c r="K27" s="7">
        <v>3.7569005838173335</v>
      </c>
      <c r="L27" s="7">
        <v>2.5585874530386672</v>
      </c>
      <c r="M27" s="9">
        <v>1620.2849572387333</v>
      </c>
      <c r="N27" s="10">
        <v>0</v>
      </c>
      <c r="O27" s="10">
        <v>1</v>
      </c>
      <c r="P27">
        <v>1656817.96</v>
      </c>
      <c r="Q27" s="9">
        <v>3140918.89</v>
      </c>
      <c r="R27" s="9">
        <v>3811108.21</v>
      </c>
      <c r="S27" s="10">
        <f t="shared" si="1"/>
        <v>2154290.25</v>
      </c>
    </row>
    <row r="28" spans="1:19" x14ac:dyDescent="0.25">
      <c r="A28" t="s">
        <v>302</v>
      </c>
      <c r="B28" t="s">
        <v>192</v>
      </c>
      <c r="C28" s="10">
        <v>100</v>
      </c>
      <c r="E28" s="28">
        <v>0.15218610460000001</v>
      </c>
      <c r="F28" s="29">
        <v>1</v>
      </c>
      <c r="G28" s="29">
        <v>0</v>
      </c>
      <c r="H28" s="29">
        <v>0</v>
      </c>
      <c r="I28" s="28">
        <v>4.74599983E-2</v>
      </c>
      <c r="J28" s="28">
        <v>1.118677189</v>
      </c>
      <c r="K28" s="28">
        <v>3.0509517494999998</v>
      </c>
      <c r="L28" s="28">
        <v>2.8028518682999999</v>
      </c>
      <c r="M28" s="12">
        <v>1620</v>
      </c>
      <c r="N28" s="29">
        <v>1</v>
      </c>
      <c r="O28" s="29">
        <v>0</v>
      </c>
      <c r="P28" s="30">
        <v>1440754.91</v>
      </c>
      <c r="Q28" s="12">
        <v>2912446.98</v>
      </c>
      <c r="R28" s="12">
        <v>3889947.77</v>
      </c>
      <c r="S28" s="29">
        <f t="shared" si="1"/>
        <v>2449192.8600000003</v>
      </c>
    </row>
    <row r="29" spans="1:19" x14ac:dyDescent="0.25">
      <c r="A29" t="s">
        <v>321</v>
      </c>
      <c r="B29" t="s">
        <v>285</v>
      </c>
      <c r="C29" s="10">
        <v>400</v>
      </c>
      <c r="E29" s="7">
        <v>0.10508374450000001</v>
      </c>
      <c r="F29" s="10">
        <v>0</v>
      </c>
      <c r="G29" s="10">
        <v>0</v>
      </c>
      <c r="H29" s="10">
        <v>1</v>
      </c>
      <c r="I29" s="7">
        <v>6.5091337900000004E-2</v>
      </c>
      <c r="J29" s="7">
        <v>1.4170536748</v>
      </c>
      <c r="K29" s="7">
        <v>2.3711824411000002</v>
      </c>
      <c r="L29" s="7">
        <v>2.2780693031000001</v>
      </c>
      <c r="M29" s="9">
        <v>1624.142068009</v>
      </c>
      <c r="N29" s="10">
        <v>1</v>
      </c>
      <c r="O29" s="10">
        <v>0</v>
      </c>
      <c r="P29">
        <v>1529107.48</v>
      </c>
      <c r="Q29" s="9">
        <v>3164212.39</v>
      </c>
      <c r="R29" s="9">
        <v>3916473.48</v>
      </c>
      <c r="S29" s="10">
        <f t="shared" si="1"/>
        <v>2387366</v>
      </c>
    </row>
    <row r="30" spans="1:19" x14ac:dyDescent="0.25">
      <c r="A30" t="s">
        <v>300</v>
      </c>
      <c r="B30" t="s">
        <v>183</v>
      </c>
      <c r="C30" s="10">
        <v>100</v>
      </c>
      <c r="D30" t="s">
        <v>249</v>
      </c>
      <c r="E30" s="28">
        <v>0.46840342340000002</v>
      </c>
      <c r="F30" s="29">
        <v>1</v>
      </c>
      <c r="G30" s="29">
        <v>0</v>
      </c>
      <c r="H30" s="29">
        <v>0</v>
      </c>
      <c r="I30" s="28">
        <v>4.1948421700000002E-2</v>
      </c>
      <c r="J30" s="28">
        <v>4.0332278419999996</v>
      </c>
      <c r="K30" s="28">
        <v>3.8117567078999999</v>
      </c>
      <c r="L30" s="28">
        <v>2.7175964142</v>
      </c>
      <c r="M30" s="12">
        <v>1621.0508061769999</v>
      </c>
      <c r="N30" s="29">
        <v>0</v>
      </c>
      <c r="O30" s="29">
        <v>1</v>
      </c>
      <c r="P30" s="30">
        <v>1609683.64</v>
      </c>
      <c r="Q30" s="12">
        <v>3058581.86</v>
      </c>
      <c r="R30" s="12">
        <v>3933714.81</v>
      </c>
      <c r="S30" s="29">
        <f t="shared" si="1"/>
        <v>2324031.17</v>
      </c>
    </row>
    <row r="31" spans="1:19" x14ac:dyDescent="0.25">
      <c r="A31" t="s">
        <v>330</v>
      </c>
      <c r="B31" t="s">
        <v>294</v>
      </c>
      <c r="C31" s="10">
        <v>400</v>
      </c>
      <c r="E31" s="7">
        <v>0.48807917830000003</v>
      </c>
      <c r="F31" s="10">
        <v>0</v>
      </c>
      <c r="G31" s="10">
        <v>0</v>
      </c>
      <c r="H31" s="10">
        <v>1</v>
      </c>
      <c r="I31" s="7">
        <v>1.6749876E-2</v>
      </c>
      <c r="J31" s="7">
        <v>1.8094273384999999</v>
      </c>
      <c r="K31" s="7">
        <v>4.7504480071000001</v>
      </c>
      <c r="L31" s="7">
        <v>2.568400971</v>
      </c>
      <c r="M31" s="9">
        <v>1612.7047354279</v>
      </c>
      <c r="N31" s="10">
        <v>1</v>
      </c>
      <c r="O31" s="10">
        <v>0</v>
      </c>
      <c r="P31">
        <v>1693652.5</v>
      </c>
      <c r="Q31" s="9">
        <v>3220647.38</v>
      </c>
      <c r="R31" s="9">
        <v>3947426.3</v>
      </c>
      <c r="S31" s="10">
        <f t="shared" si="1"/>
        <v>2253773.7999999998</v>
      </c>
    </row>
    <row r="32" spans="1:19" x14ac:dyDescent="0.25">
      <c r="A32" t="s">
        <v>329</v>
      </c>
      <c r="B32" t="s">
        <v>293</v>
      </c>
      <c r="C32" s="10">
        <v>400</v>
      </c>
      <c r="E32" s="7">
        <v>0.44958784429999998</v>
      </c>
      <c r="F32" s="10">
        <v>0</v>
      </c>
      <c r="G32" s="10">
        <v>0</v>
      </c>
      <c r="H32" s="10">
        <v>1</v>
      </c>
      <c r="I32" s="7">
        <v>5.4855782999999998E-2</v>
      </c>
      <c r="J32" s="7">
        <v>1.9384606401</v>
      </c>
      <c r="K32" s="7">
        <v>2.4904266810000002</v>
      </c>
      <c r="L32" s="7">
        <v>2.9224741305999999</v>
      </c>
      <c r="M32" s="9">
        <v>1627.1507632672999</v>
      </c>
      <c r="N32" s="10">
        <v>1</v>
      </c>
      <c r="O32" s="10">
        <v>0</v>
      </c>
      <c r="P32">
        <v>1645828.77</v>
      </c>
      <c r="Q32" s="9">
        <v>3265818.97</v>
      </c>
      <c r="R32" s="9">
        <v>3961501.19</v>
      </c>
      <c r="S32" s="10">
        <f t="shared" si="1"/>
        <v>2315672.42</v>
      </c>
    </row>
    <row r="33" spans="1:19" x14ac:dyDescent="0.25">
      <c r="A33" t="s">
        <v>305</v>
      </c>
      <c r="B33" t="s">
        <v>271</v>
      </c>
      <c r="C33" s="10">
        <v>100</v>
      </c>
      <c r="D33" t="s">
        <v>249</v>
      </c>
      <c r="E33" s="28">
        <v>0.33402134432857145</v>
      </c>
      <c r="F33" s="29">
        <v>1</v>
      </c>
      <c r="G33" s="29">
        <v>0</v>
      </c>
      <c r="H33" s="29">
        <v>0</v>
      </c>
      <c r="I33" s="28">
        <v>4.4059759242857141E-2</v>
      </c>
      <c r="J33" s="28">
        <v>4.6011583636857143</v>
      </c>
      <c r="K33" s="28">
        <v>4.0134965628000003</v>
      </c>
      <c r="L33" s="28">
        <v>2.6215956527142863</v>
      </c>
      <c r="M33" s="12">
        <v>1623.1494124701433</v>
      </c>
      <c r="N33" s="29">
        <v>0</v>
      </c>
      <c r="O33" s="29">
        <v>1</v>
      </c>
      <c r="P33" s="30">
        <v>1699295.25</v>
      </c>
      <c r="Q33" s="12">
        <v>3070675.97</v>
      </c>
      <c r="R33" s="12">
        <v>3969693.94</v>
      </c>
      <c r="S33" s="29">
        <f t="shared" si="1"/>
        <v>2270398.69</v>
      </c>
    </row>
    <row r="34" spans="1:19" x14ac:dyDescent="0.25">
      <c r="A34" t="s">
        <v>306</v>
      </c>
      <c r="B34" t="s">
        <v>272</v>
      </c>
      <c r="C34" s="10">
        <v>100</v>
      </c>
      <c r="D34" t="s">
        <v>249</v>
      </c>
      <c r="E34" s="28">
        <v>0.357029281325</v>
      </c>
      <c r="F34" s="29">
        <v>1</v>
      </c>
      <c r="G34" s="29">
        <v>0</v>
      </c>
      <c r="H34" s="29">
        <v>0</v>
      </c>
      <c r="I34" s="28">
        <v>4.2374115974999994E-2</v>
      </c>
      <c r="J34" s="28">
        <v>4.5507027754166662</v>
      </c>
      <c r="K34" s="28">
        <v>3.6292487185083337</v>
      </c>
      <c r="L34" s="28">
        <v>2.5658979097083336</v>
      </c>
      <c r="M34" s="12">
        <v>1621.0878899540085</v>
      </c>
      <c r="N34" s="29">
        <v>0</v>
      </c>
      <c r="O34" s="29">
        <v>1</v>
      </c>
      <c r="P34" s="30">
        <v>1651107.62</v>
      </c>
      <c r="Q34" s="12">
        <v>3169864.1</v>
      </c>
      <c r="R34" s="12">
        <v>4083390.9</v>
      </c>
      <c r="S34" s="29">
        <f t="shared" si="1"/>
        <v>2432283.2799999998</v>
      </c>
    </row>
    <row r="35" spans="1:19" x14ac:dyDescent="0.25">
      <c r="A35" t="s">
        <v>298</v>
      </c>
      <c r="B35" t="s">
        <v>266</v>
      </c>
      <c r="C35" s="10">
        <v>100</v>
      </c>
      <c r="E35" s="28">
        <v>0.23012942280000001</v>
      </c>
      <c r="F35" s="29">
        <v>1</v>
      </c>
      <c r="G35" s="29">
        <v>0</v>
      </c>
      <c r="H35" s="29">
        <v>0</v>
      </c>
      <c r="I35" s="28">
        <v>2.8375980299999999E-2</v>
      </c>
      <c r="J35" s="28">
        <v>1.7929091320999999</v>
      </c>
      <c r="K35" s="28">
        <v>4.0456142161999997</v>
      </c>
      <c r="L35" s="28">
        <v>2.2493584058999998</v>
      </c>
      <c r="M35" s="12">
        <v>1620</v>
      </c>
      <c r="N35" s="29">
        <v>1</v>
      </c>
      <c r="O35" s="29">
        <v>0</v>
      </c>
      <c r="P35" s="30">
        <v>1615271.43</v>
      </c>
      <c r="Q35" s="12">
        <v>3181804.42</v>
      </c>
      <c r="R35" s="12">
        <v>4133632.63</v>
      </c>
      <c r="S35" s="29">
        <f t="shared" si="1"/>
        <v>2518361.2000000002</v>
      </c>
    </row>
    <row r="36" spans="1:19" x14ac:dyDescent="0.25">
      <c r="A36" t="s">
        <v>299</v>
      </c>
      <c r="B36" t="s">
        <v>267</v>
      </c>
      <c r="C36" s="10">
        <v>100</v>
      </c>
      <c r="E36" s="28">
        <v>0.45912597040000003</v>
      </c>
      <c r="F36" s="29">
        <v>1</v>
      </c>
      <c r="G36" s="29">
        <v>0</v>
      </c>
      <c r="H36" s="29">
        <v>0</v>
      </c>
      <c r="I36" s="28">
        <v>5.6537955600000002E-2</v>
      </c>
      <c r="J36" s="28">
        <v>1.7680717354</v>
      </c>
      <c r="K36" s="28">
        <v>2.9709977853999998</v>
      </c>
      <c r="L36" s="28">
        <v>2.8733800899999999</v>
      </c>
      <c r="M36" s="12">
        <v>1620</v>
      </c>
      <c r="N36" s="29">
        <v>1</v>
      </c>
      <c r="O36" s="29">
        <v>0</v>
      </c>
      <c r="P36" s="30">
        <v>1589396.13</v>
      </c>
      <c r="Q36" s="12">
        <v>3230832.73</v>
      </c>
      <c r="R36" s="12">
        <v>4148091.53</v>
      </c>
      <c r="S36" s="29">
        <f t="shared" si="1"/>
        <v>2558695.4</v>
      </c>
    </row>
    <row r="37" spans="1:19" x14ac:dyDescent="0.25">
      <c r="A37" t="s">
        <v>304</v>
      </c>
      <c r="B37" t="s">
        <v>270</v>
      </c>
      <c r="C37" s="10">
        <v>100</v>
      </c>
      <c r="E37" s="28">
        <v>0.27505617409999999</v>
      </c>
      <c r="F37" s="29">
        <v>1</v>
      </c>
      <c r="G37" s="29">
        <v>0</v>
      </c>
      <c r="H37" s="29">
        <v>0</v>
      </c>
      <c r="I37" s="28">
        <v>3.0129566399999998E-2</v>
      </c>
      <c r="J37" s="28">
        <v>2.2083404498000001</v>
      </c>
      <c r="K37" s="28">
        <v>3.9604815002999998</v>
      </c>
      <c r="L37" s="28">
        <v>2.4312033229000001</v>
      </c>
      <c r="M37" s="12">
        <v>1620</v>
      </c>
      <c r="N37" s="29">
        <v>1</v>
      </c>
      <c r="O37" s="29">
        <v>0</v>
      </c>
      <c r="P37" s="30">
        <v>1717039.42</v>
      </c>
      <c r="Q37" s="12">
        <v>3332829.3</v>
      </c>
      <c r="R37" s="12">
        <v>4293276.66</v>
      </c>
      <c r="S37" s="29">
        <f t="shared" si="1"/>
        <v>2576237.2400000002</v>
      </c>
    </row>
    <row r="38" spans="1:19" x14ac:dyDescent="0.25">
      <c r="A38" t="s">
        <v>307</v>
      </c>
      <c r="B38" t="s">
        <v>273</v>
      </c>
      <c r="C38" s="10">
        <v>100</v>
      </c>
      <c r="E38" s="7">
        <v>0.2343198604</v>
      </c>
      <c r="F38" s="10">
        <v>1</v>
      </c>
      <c r="G38" s="10">
        <v>0</v>
      </c>
      <c r="H38" s="10">
        <v>0</v>
      </c>
      <c r="I38" s="7">
        <v>3.95459508E-2</v>
      </c>
      <c r="J38" s="7">
        <v>1.9086941069000001</v>
      </c>
      <c r="K38" s="7">
        <v>2.3297544650000002</v>
      </c>
      <c r="L38" s="7">
        <v>2.5482955665999998</v>
      </c>
      <c r="M38" s="9">
        <v>1620</v>
      </c>
      <c r="N38" s="10">
        <v>1</v>
      </c>
      <c r="O38" s="10">
        <v>0</v>
      </c>
      <c r="P38">
        <v>1679445.63</v>
      </c>
      <c r="Q38" s="9">
        <v>3441501.5</v>
      </c>
      <c r="R38" s="9">
        <v>4376879.5599999996</v>
      </c>
      <c r="S38" s="10">
        <f t="shared" si="1"/>
        <v>2697433.9299999997</v>
      </c>
    </row>
    <row r="39" spans="1:19" x14ac:dyDescent="0.25">
      <c r="A39" t="s">
        <v>13</v>
      </c>
      <c r="B39" t="s">
        <v>134</v>
      </c>
      <c r="C39" s="10">
        <v>100</v>
      </c>
      <c r="D39" t="s">
        <v>249</v>
      </c>
      <c r="E39" s="7">
        <v>0.1168787844</v>
      </c>
      <c r="F39" s="10">
        <v>1</v>
      </c>
      <c r="G39" s="10">
        <v>0</v>
      </c>
      <c r="H39" s="10">
        <v>0</v>
      </c>
      <c r="I39" s="7">
        <v>2.21171831E-2</v>
      </c>
      <c r="J39" s="7">
        <v>3.0267782914999999</v>
      </c>
      <c r="K39" s="7">
        <v>4.8126595941000003</v>
      </c>
      <c r="L39" s="7">
        <v>2.7353954047000002</v>
      </c>
      <c r="M39" s="9">
        <v>1624.3662847583</v>
      </c>
      <c r="N39" s="10">
        <v>0</v>
      </c>
      <c r="O39" s="10">
        <v>1</v>
      </c>
      <c r="P39">
        <v>1699043.71</v>
      </c>
      <c r="Q39" s="9">
        <v>3112500.95</v>
      </c>
      <c r="R39" s="9">
        <f>VLOOKUP(A39,PRED!$A$2:$T$122,20,FALSE)</f>
        <v>3912985.0992080742</v>
      </c>
      <c r="S39" s="10">
        <f t="shared" si="1"/>
        <v>2213941.3892080742</v>
      </c>
    </row>
    <row r="40" spans="1:19" x14ac:dyDescent="0.25">
      <c r="A40" t="s">
        <v>14</v>
      </c>
      <c r="B40" t="s">
        <v>135</v>
      </c>
      <c r="C40" s="10">
        <v>100</v>
      </c>
      <c r="D40" t="s">
        <v>249</v>
      </c>
      <c r="E40" s="7">
        <v>0.41019501209999998</v>
      </c>
      <c r="F40" s="10">
        <v>1</v>
      </c>
      <c r="G40" s="10">
        <v>0</v>
      </c>
      <c r="H40" s="10">
        <v>0</v>
      </c>
      <c r="I40" s="7">
        <v>4.90364441E-2</v>
      </c>
      <c r="J40" s="7">
        <v>7.1281280042999997</v>
      </c>
      <c r="K40" s="7">
        <v>4.8843305192999997</v>
      </c>
      <c r="L40" s="7">
        <v>2.2955472277000002</v>
      </c>
      <c r="M40" s="9">
        <v>1617.4319649659001</v>
      </c>
      <c r="N40" s="10">
        <v>0</v>
      </c>
      <c r="O40" s="10">
        <v>1</v>
      </c>
      <c r="P40">
        <v>1695829.78</v>
      </c>
      <c r="Q40" s="9">
        <v>3183715.14</v>
      </c>
      <c r="R40" s="9">
        <f>VLOOKUP(A40,PRED!$A$2:$T$122,20,FALSE)</f>
        <v>4003257.0610163189</v>
      </c>
      <c r="S40" s="10">
        <f t="shared" si="1"/>
        <v>2307427.2810163191</v>
      </c>
    </row>
    <row r="41" spans="1:19" x14ac:dyDescent="0.25">
      <c r="A41" t="s">
        <v>15</v>
      </c>
      <c r="B41" t="s">
        <v>136</v>
      </c>
      <c r="C41" s="10">
        <v>100</v>
      </c>
      <c r="D41" t="s">
        <v>249</v>
      </c>
      <c r="E41" s="7">
        <v>0.36634520129999998</v>
      </c>
      <c r="F41" s="10">
        <v>1</v>
      </c>
      <c r="G41" s="10">
        <v>0</v>
      </c>
      <c r="H41" s="10">
        <v>0</v>
      </c>
      <c r="I41" s="7">
        <v>4.7156976699999999E-2</v>
      </c>
      <c r="J41" s="7">
        <v>3.8994188066</v>
      </c>
      <c r="K41" s="7">
        <v>2.5381693909999998</v>
      </c>
      <c r="L41" s="7">
        <v>2.5698529822</v>
      </c>
      <c r="M41" s="9">
        <v>1625.2261740578001</v>
      </c>
      <c r="N41" s="10">
        <v>0</v>
      </c>
      <c r="O41" s="10">
        <v>1</v>
      </c>
      <c r="P41">
        <v>1647714.83</v>
      </c>
      <c r="Q41" s="9">
        <v>3204708.78</v>
      </c>
      <c r="R41" s="9">
        <f>VLOOKUP(A41,PRED!$A$2:$T$122,20,FALSE)</f>
        <v>3963501.614512438</v>
      </c>
      <c r="S41" s="10">
        <f t="shared" si="1"/>
        <v>2315786.7845124379</v>
      </c>
    </row>
    <row r="42" spans="1:19" x14ac:dyDescent="0.25">
      <c r="A42" t="s">
        <v>16</v>
      </c>
      <c r="B42" t="s">
        <v>137</v>
      </c>
      <c r="C42" s="10">
        <v>100</v>
      </c>
      <c r="D42" t="s">
        <v>249</v>
      </c>
      <c r="E42" s="7">
        <v>0.42067349510000002</v>
      </c>
      <c r="F42" s="10">
        <v>1</v>
      </c>
      <c r="G42" s="10">
        <v>0</v>
      </c>
      <c r="H42" s="10">
        <v>0</v>
      </c>
      <c r="I42" s="7">
        <v>5.0003493000000003E-2</v>
      </c>
      <c r="J42" s="7">
        <v>4.5920170858000002</v>
      </c>
      <c r="K42" s="7">
        <v>4.2321299325000004</v>
      </c>
      <c r="L42" s="7">
        <v>2.7643605080000002</v>
      </c>
      <c r="M42" s="9">
        <v>1622.3061361128</v>
      </c>
      <c r="N42" s="10">
        <v>0</v>
      </c>
      <c r="O42" s="10">
        <v>1</v>
      </c>
      <c r="P42">
        <v>1605941.53</v>
      </c>
      <c r="Q42" s="9">
        <v>2984117.91</v>
      </c>
      <c r="R42" s="9">
        <f>VLOOKUP(A42,PRED!$A$2:$T$122,20,FALSE)</f>
        <v>3860000.510766271</v>
      </c>
      <c r="S42" s="10">
        <f t="shared" si="1"/>
        <v>2254058.9807662712</v>
      </c>
    </row>
    <row r="43" spans="1:19" x14ac:dyDescent="0.25">
      <c r="A43" t="s">
        <v>17</v>
      </c>
      <c r="B43" t="s">
        <v>138</v>
      </c>
      <c r="C43" s="10">
        <v>100</v>
      </c>
      <c r="E43" s="7">
        <v>0.4900572668</v>
      </c>
      <c r="F43" s="10">
        <v>1</v>
      </c>
      <c r="G43" s="10">
        <v>0</v>
      </c>
      <c r="H43" s="10">
        <v>0</v>
      </c>
      <c r="I43" s="7">
        <v>6.0705658999999999E-3</v>
      </c>
      <c r="J43" s="7">
        <v>1.0704411394</v>
      </c>
      <c r="K43" s="7">
        <v>4.3515193823000002</v>
      </c>
      <c r="L43" s="7">
        <v>2.3337384773999998</v>
      </c>
      <c r="M43" s="9">
        <v>1620</v>
      </c>
      <c r="N43" s="10">
        <v>1</v>
      </c>
      <c r="O43" s="10">
        <v>0</v>
      </c>
      <c r="P43">
        <v>1573051.18</v>
      </c>
      <c r="Q43" s="9">
        <v>3020224.81</v>
      </c>
      <c r="R43" s="9">
        <f>VLOOKUP(A43,PRED!$A$2:$T$122,20,FALSE)</f>
        <v>3915214.992532284</v>
      </c>
      <c r="S43" s="10">
        <f t="shared" si="1"/>
        <v>2342163.8125322843</v>
      </c>
    </row>
    <row r="44" spans="1:19" x14ac:dyDescent="0.25">
      <c r="A44" t="s">
        <v>18</v>
      </c>
      <c r="B44" t="s">
        <v>139</v>
      </c>
      <c r="C44" s="10">
        <v>100</v>
      </c>
      <c r="E44" s="7">
        <v>0.49668616840000002</v>
      </c>
      <c r="F44" s="10">
        <v>1</v>
      </c>
      <c r="G44" s="10">
        <v>0</v>
      </c>
      <c r="H44" s="10">
        <v>0</v>
      </c>
      <c r="I44" s="7">
        <v>6.7319656399999997E-2</v>
      </c>
      <c r="J44" s="7">
        <v>1.6785874404000001</v>
      </c>
      <c r="K44" s="7">
        <v>2.8542053710999999</v>
      </c>
      <c r="L44" s="7">
        <v>2.4680140751000001</v>
      </c>
      <c r="M44" s="9">
        <v>1620</v>
      </c>
      <c r="N44" s="10">
        <v>1</v>
      </c>
      <c r="O44" s="10">
        <v>0</v>
      </c>
      <c r="P44">
        <v>1519455.08</v>
      </c>
      <c r="Q44" s="9">
        <v>3116484.97</v>
      </c>
      <c r="R44" s="9">
        <f>VLOOKUP(A44,PRED!$A$2:$T$122,20,FALSE)</f>
        <v>4091857.4556789682</v>
      </c>
      <c r="S44" s="10">
        <f t="shared" si="1"/>
        <v>2572402.3756789682</v>
      </c>
    </row>
    <row r="45" spans="1:19" x14ac:dyDescent="0.25">
      <c r="A45" t="s">
        <v>19</v>
      </c>
      <c r="B45" t="s">
        <v>140</v>
      </c>
      <c r="C45" s="10">
        <v>100</v>
      </c>
      <c r="D45" t="s">
        <v>249</v>
      </c>
      <c r="E45" s="7">
        <v>0.46198178690000002</v>
      </c>
      <c r="F45" s="10">
        <v>1</v>
      </c>
      <c r="G45" s="10">
        <v>0</v>
      </c>
      <c r="H45" s="10">
        <v>0</v>
      </c>
      <c r="I45" s="7">
        <v>3.5755010300000001E-2</v>
      </c>
      <c r="J45" s="7">
        <v>4.5035037571999998</v>
      </c>
      <c r="K45" s="7">
        <v>2.6633832454999999</v>
      </c>
      <c r="L45" s="7">
        <v>2.1969401176000001</v>
      </c>
      <c r="M45" s="9">
        <v>1621.4259206029001</v>
      </c>
      <c r="N45" s="10">
        <v>0</v>
      </c>
      <c r="O45" s="10">
        <v>1</v>
      </c>
      <c r="P45">
        <v>1671760.15</v>
      </c>
      <c r="Q45" s="9">
        <v>3071231.28</v>
      </c>
      <c r="R45" s="9">
        <f>VLOOKUP(A45,PRED!$A$2:$T$122,20,FALSE)</f>
        <v>3961328.596207493</v>
      </c>
      <c r="S45" s="10">
        <f t="shared" si="1"/>
        <v>2289568.4462074931</v>
      </c>
    </row>
    <row r="46" spans="1:19" x14ac:dyDescent="0.25">
      <c r="A46" t="s">
        <v>20</v>
      </c>
      <c r="B46" t="s">
        <v>141</v>
      </c>
      <c r="C46" s="10">
        <v>100</v>
      </c>
      <c r="D46" t="s">
        <v>249</v>
      </c>
      <c r="E46" s="7">
        <v>9.6651514300000005E-2</v>
      </c>
      <c r="F46" s="10">
        <v>1</v>
      </c>
      <c r="G46" s="10">
        <v>0</v>
      </c>
      <c r="H46" s="10">
        <v>0</v>
      </c>
      <c r="I46" s="7">
        <v>5.9143201399999998E-2</v>
      </c>
      <c r="J46" s="7">
        <v>4.3219442077999997</v>
      </c>
      <c r="K46" s="7">
        <v>4.0638145813</v>
      </c>
      <c r="L46" s="7">
        <v>2.9369826694999999</v>
      </c>
      <c r="M46" s="9">
        <v>1629.9687391251</v>
      </c>
      <c r="N46" s="10">
        <v>0</v>
      </c>
      <c r="O46" s="10">
        <v>1</v>
      </c>
      <c r="P46">
        <v>1638279.57</v>
      </c>
      <c r="Q46" s="9">
        <v>3142289.16</v>
      </c>
      <c r="R46" s="9">
        <f>VLOOKUP(A46,PRED!$A$2:$T$122,20,FALSE)</f>
        <v>3945255.1622350188</v>
      </c>
      <c r="S46" s="10">
        <f t="shared" si="1"/>
        <v>2306975.5922350185</v>
      </c>
    </row>
    <row r="47" spans="1:19" x14ac:dyDescent="0.25">
      <c r="A47" t="s">
        <v>21</v>
      </c>
      <c r="B47" t="s">
        <v>142</v>
      </c>
      <c r="C47" s="10">
        <v>100</v>
      </c>
      <c r="D47" t="s">
        <v>249</v>
      </c>
      <c r="E47" s="7">
        <v>0.32740209209999999</v>
      </c>
      <c r="F47" s="10">
        <v>1</v>
      </c>
      <c r="G47" s="10">
        <v>0</v>
      </c>
      <c r="H47" s="10">
        <v>0</v>
      </c>
      <c r="I47" s="7">
        <v>4.3791155800000002E-2</v>
      </c>
      <c r="J47" s="7">
        <v>4.9129188227</v>
      </c>
      <c r="K47" s="7">
        <v>3.7601211402999999</v>
      </c>
      <c r="L47" s="7">
        <v>2.0974328003</v>
      </c>
      <c r="M47" s="9">
        <v>1625.0233117396999</v>
      </c>
      <c r="N47" s="10">
        <v>0</v>
      </c>
      <c r="O47" s="10">
        <v>1</v>
      </c>
      <c r="P47">
        <v>1682616.24</v>
      </c>
      <c r="Q47" s="9">
        <v>3085251.33</v>
      </c>
      <c r="R47" s="9">
        <f>VLOOKUP(A47,PRED!$A$2:$T$122,20,FALSE)</f>
        <v>3985131.9707635618</v>
      </c>
      <c r="S47" s="10">
        <f t="shared" si="1"/>
        <v>2302515.730763562</v>
      </c>
    </row>
    <row r="48" spans="1:19" x14ac:dyDescent="0.25">
      <c r="A48" t="s">
        <v>22</v>
      </c>
      <c r="B48" t="s">
        <v>143</v>
      </c>
      <c r="C48" s="10">
        <v>100</v>
      </c>
      <c r="E48" s="7">
        <v>0.48561564419999997</v>
      </c>
      <c r="F48" s="10">
        <v>1</v>
      </c>
      <c r="G48" s="10">
        <v>0</v>
      </c>
      <c r="H48" s="10">
        <v>0</v>
      </c>
      <c r="I48" s="7">
        <v>6.1331409999999999E-3</v>
      </c>
      <c r="J48" s="7">
        <v>1.1446178239</v>
      </c>
      <c r="K48" s="7">
        <v>4.4397761569999998</v>
      </c>
      <c r="L48" s="7">
        <v>2.2185130535000002</v>
      </c>
      <c r="M48" s="9">
        <v>1620</v>
      </c>
      <c r="N48" s="10">
        <v>1</v>
      </c>
      <c r="O48" s="10">
        <v>0</v>
      </c>
      <c r="P48">
        <v>1602990.27</v>
      </c>
      <c r="Q48" s="9">
        <v>3088442.14</v>
      </c>
      <c r="R48" s="9">
        <f>VLOOKUP(A48,PRED!$A$2:$T$122,20,FALSE)</f>
        <v>3967902.4270541128</v>
      </c>
      <c r="S48" s="10">
        <f t="shared" si="1"/>
        <v>2364912.1570541128</v>
      </c>
    </row>
    <row r="49" spans="1:19" x14ac:dyDescent="0.25">
      <c r="A49" t="s">
        <v>23</v>
      </c>
      <c r="B49" t="s">
        <v>144</v>
      </c>
      <c r="C49" s="10">
        <v>100</v>
      </c>
      <c r="E49" s="7">
        <v>0.28597568919999999</v>
      </c>
      <c r="F49" s="10">
        <v>1</v>
      </c>
      <c r="G49" s="10">
        <v>0</v>
      </c>
      <c r="H49" s="10">
        <v>0</v>
      </c>
      <c r="I49" s="7">
        <v>2.5602639199999999E-2</v>
      </c>
      <c r="J49" s="7">
        <v>1.5490676699000001</v>
      </c>
      <c r="K49" s="7">
        <v>2.7985820240999999</v>
      </c>
      <c r="L49" s="7">
        <v>2.5771785968000001</v>
      </c>
      <c r="M49" s="9">
        <v>1620</v>
      </c>
      <c r="N49" s="10">
        <v>1</v>
      </c>
      <c r="O49" s="10">
        <v>0</v>
      </c>
      <c r="P49">
        <v>1642245.37</v>
      </c>
      <c r="Q49" s="9">
        <v>3238686.54</v>
      </c>
      <c r="R49" s="9">
        <f>VLOOKUP(A49,PRED!$A$2:$T$122,20,FALSE)</f>
        <v>4135166.28872929</v>
      </c>
      <c r="S49" s="10">
        <f t="shared" si="1"/>
        <v>2492920.9187292899</v>
      </c>
    </row>
    <row r="50" spans="1:19" x14ac:dyDescent="0.25">
      <c r="A50" t="s">
        <v>24</v>
      </c>
      <c r="B50" t="s">
        <v>145</v>
      </c>
      <c r="C50" s="10">
        <v>100</v>
      </c>
      <c r="D50" t="s">
        <v>249</v>
      </c>
      <c r="E50" s="7">
        <v>0.44548863989999998</v>
      </c>
      <c r="F50" s="10">
        <v>1</v>
      </c>
      <c r="G50" s="10">
        <v>0</v>
      </c>
      <c r="H50" s="10">
        <v>0</v>
      </c>
      <c r="I50" s="7">
        <v>2.3941803800000001E-2</v>
      </c>
      <c r="J50" s="7">
        <v>2.632781118</v>
      </c>
      <c r="K50" s="7">
        <v>2.2404568654000001</v>
      </c>
      <c r="L50" s="7">
        <v>2.9922983877</v>
      </c>
      <c r="M50" s="9">
        <v>1617.0583591596001</v>
      </c>
      <c r="N50" s="10">
        <v>0</v>
      </c>
      <c r="O50" s="10">
        <v>1</v>
      </c>
      <c r="P50">
        <v>1685960.95</v>
      </c>
      <c r="Q50" s="9">
        <v>3187529.74</v>
      </c>
      <c r="R50" s="9">
        <f>VLOOKUP(A50,PRED!$A$2:$T$122,20,FALSE)</f>
        <v>3954076.556231671</v>
      </c>
      <c r="S50" s="10">
        <f t="shared" si="1"/>
        <v>2268115.6062316708</v>
      </c>
    </row>
    <row r="51" spans="1:19" x14ac:dyDescent="0.25">
      <c r="A51" t="s">
        <v>25</v>
      </c>
      <c r="B51" t="s">
        <v>146</v>
      </c>
      <c r="C51" s="10">
        <v>100</v>
      </c>
      <c r="E51" s="7">
        <v>0.2203452763</v>
      </c>
      <c r="F51" s="10">
        <v>1</v>
      </c>
      <c r="G51" s="10">
        <v>0</v>
      </c>
      <c r="H51" s="10">
        <v>0</v>
      </c>
      <c r="I51" s="7">
        <v>2.5929160999999999E-2</v>
      </c>
      <c r="J51" s="7">
        <v>1.8404167311999999</v>
      </c>
      <c r="K51" s="7">
        <v>4.6990708990999996</v>
      </c>
      <c r="L51" s="7">
        <v>2.8405373623000001</v>
      </c>
      <c r="M51" s="9">
        <v>1620</v>
      </c>
      <c r="N51" s="10">
        <v>1</v>
      </c>
      <c r="O51" s="10">
        <v>0</v>
      </c>
      <c r="P51">
        <v>1645848.91</v>
      </c>
      <c r="Q51" s="9">
        <v>3130282.63</v>
      </c>
      <c r="R51" s="9">
        <f>VLOOKUP(A51,PRED!$A$2:$T$122,20,FALSE)</f>
        <v>4093120.5833923039</v>
      </c>
      <c r="S51" s="10">
        <f t="shared" si="1"/>
        <v>2447271.6733923042</v>
      </c>
    </row>
    <row r="52" spans="1:19" x14ac:dyDescent="0.25">
      <c r="A52" t="s">
        <v>26</v>
      </c>
      <c r="B52" t="s">
        <v>147</v>
      </c>
      <c r="C52" s="10">
        <v>100</v>
      </c>
      <c r="E52" s="7">
        <v>0.13674156940000001</v>
      </c>
      <c r="F52" s="10">
        <v>1</v>
      </c>
      <c r="G52" s="10">
        <v>0</v>
      </c>
      <c r="H52" s="10">
        <v>0</v>
      </c>
      <c r="I52" s="7">
        <v>6.3418696799999993E-2</v>
      </c>
      <c r="J52" s="7">
        <v>1.5217885211</v>
      </c>
      <c r="K52" s="7">
        <v>3.4609248486999999</v>
      </c>
      <c r="L52" s="7">
        <v>2.6419193651000001</v>
      </c>
      <c r="M52" s="9">
        <v>1620</v>
      </c>
      <c r="N52" s="10">
        <v>1</v>
      </c>
      <c r="O52" s="10">
        <v>0</v>
      </c>
      <c r="P52">
        <v>1485976.5</v>
      </c>
      <c r="Q52" s="9">
        <v>3062474.85</v>
      </c>
      <c r="R52" s="9">
        <f>VLOOKUP(A52,PRED!$A$2:$T$122,20,FALSE)</f>
        <v>4016937.5921552512</v>
      </c>
      <c r="S52" s="10">
        <f t="shared" si="1"/>
        <v>2530961.0921552512</v>
      </c>
    </row>
    <row r="53" spans="1:19" x14ac:dyDescent="0.25">
      <c r="A53" t="s">
        <v>27</v>
      </c>
      <c r="B53" t="s">
        <v>148</v>
      </c>
      <c r="C53" s="10">
        <v>100</v>
      </c>
      <c r="D53" t="s">
        <v>249</v>
      </c>
      <c r="E53" s="7">
        <v>0.34456432710000001</v>
      </c>
      <c r="F53" s="10">
        <v>1</v>
      </c>
      <c r="G53" s="10">
        <v>0</v>
      </c>
      <c r="H53" s="10">
        <v>0</v>
      </c>
      <c r="I53" s="7">
        <v>3.46210588E-2</v>
      </c>
      <c r="J53" s="7">
        <v>3.4835432654999998</v>
      </c>
      <c r="K53" s="7">
        <v>2.3892239152000001</v>
      </c>
      <c r="L53" s="7">
        <v>2.3530808641999998</v>
      </c>
      <c r="M53" s="9">
        <v>1617.3107165157001</v>
      </c>
      <c r="N53" s="10">
        <v>0</v>
      </c>
      <c r="O53" s="10">
        <v>1</v>
      </c>
      <c r="P53">
        <v>1670269.66</v>
      </c>
      <c r="Q53" s="9">
        <v>3115511.36</v>
      </c>
      <c r="R53" s="9">
        <f>VLOOKUP(A53,PRED!$A$2:$T$122,20,FALSE)</f>
        <v>3979852.1859149029</v>
      </c>
      <c r="S53" s="10">
        <f t="shared" si="1"/>
        <v>2309582.5259149028</v>
      </c>
    </row>
    <row r="54" spans="1:19" x14ac:dyDescent="0.25">
      <c r="A54" t="s">
        <v>28</v>
      </c>
      <c r="B54" t="s">
        <v>149</v>
      </c>
      <c r="C54" s="10">
        <v>100</v>
      </c>
      <c r="E54" s="7">
        <v>0.3392559101</v>
      </c>
      <c r="F54" s="10">
        <v>1</v>
      </c>
      <c r="G54" s="10">
        <v>0</v>
      </c>
      <c r="H54" s="10">
        <v>0</v>
      </c>
      <c r="I54" s="7">
        <v>3.1684335600000002E-2</v>
      </c>
      <c r="J54" s="7">
        <v>1.7394419183000001</v>
      </c>
      <c r="K54" s="7">
        <v>3.4808990985000001</v>
      </c>
      <c r="L54" s="7">
        <v>2.4981801217999999</v>
      </c>
      <c r="M54" s="9">
        <v>1620</v>
      </c>
      <c r="N54" s="10">
        <v>1</v>
      </c>
      <c r="O54" s="10">
        <v>0</v>
      </c>
      <c r="P54">
        <v>1609357.45</v>
      </c>
      <c r="Q54" s="9">
        <v>3178110.06</v>
      </c>
      <c r="R54" s="9">
        <f>VLOOKUP(A54,PRED!$A$2:$T$122,20,FALSE)</f>
        <v>4090457.1703796559</v>
      </c>
      <c r="S54" s="10">
        <f t="shared" si="1"/>
        <v>2481099.7203796562</v>
      </c>
    </row>
    <row r="55" spans="1:19" x14ac:dyDescent="0.25">
      <c r="A55" t="s">
        <v>29</v>
      </c>
      <c r="B55" t="s">
        <v>150</v>
      </c>
      <c r="C55" s="10">
        <v>100</v>
      </c>
      <c r="E55" s="7">
        <v>0.17178516699999999</v>
      </c>
      <c r="F55" s="10">
        <v>1</v>
      </c>
      <c r="G55" s="10">
        <v>0</v>
      </c>
      <c r="H55" s="10">
        <v>0</v>
      </c>
      <c r="I55" s="7">
        <v>5.4144361699999997E-2</v>
      </c>
      <c r="J55" s="7">
        <v>2.3082222619000001</v>
      </c>
      <c r="K55" s="7">
        <v>2.9233482711000001</v>
      </c>
      <c r="L55" s="7">
        <v>2.1583981294000001</v>
      </c>
      <c r="M55" s="9">
        <v>1620</v>
      </c>
      <c r="N55" s="10">
        <v>1</v>
      </c>
      <c r="O55" s="10">
        <v>0</v>
      </c>
      <c r="P55">
        <v>1674711.61</v>
      </c>
      <c r="Q55" s="9">
        <v>3341752.16</v>
      </c>
      <c r="R55" s="9">
        <f>VLOOKUP(A55,PRED!$A$2:$T$122,20,FALSE)</f>
        <v>4311176.9070047224</v>
      </c>
      <c r="S55" s="10">
        <f t="shared" si="1"/>
        <v>2636465.2970047221</v>
      </c>
    </row>
    <row r="56" spans="1:19" x14ac:dyDescent="0.25">
      <c r="A56" t="s">
        <v>30</v>
      </c>
      <c r="B56" t="s">
        <v>151</v>
      </c>
      <c r="C56" s="10">
        <v>100</v>
      </c>
      <c r="E56" s="7">
        <v>0.40552787150000003</v>
      </c>
      <c r="F56" s="10">
        <v>1</v>
      </c>
      <c r="G56" s="10">
        <v>0</v>
      </c>
      <c r="H56" s="10">
        <v>0</v>
      </c>
      <c r="I56" s="7">
        <v>4.5984976900000002E-2</v>
      </c>
      <c r="J56" s="7">
        <v>1.6427638439000001</v>
      </c>
      <c r="K56" s="7">
        <v>3.1499590281000001</v>
      </c>
      <c r="L56" s="7">
        <v>2.5239255653999999</v>
      </c>
      <c r="M56" s="9">
        <v>1620</v>
      </c>
      <c r="N56" s="10">
        <v>1</v>
      </c>
      <c r="O56" s="10">
        <v>0</v>
      </c>
      <c r="P56">
        <v>1537619.02</v>
      </c>
      <c r="Q56" s="9">
        <v>3149122.71</v>
      </c>
      <c r="R56" s="9">
        <f>VLOOKUP(A56,PRED!$A$2:$T$122,20,FALSE)</f>
        <v>4035173.3882200541</v>
      </c>
      <c r="S56" s="10">
        <f t="shared" si="1"/>
        <v>2497554.3682200541</v>
      </c>
    </row>
    <row r="57" spans="1:19" x14ac:dyDescent="0.25">
      <c r="A57" t="s">
        <v>31</v>
      </c>
      <c r="B57" t="s">
        <v>152</v>
      </c>
      <c r="C57" s="10">
        <v>100</v>
      </c>
      <c r="E57" s="7">
        <v>0.24801795630000001</v>
      </c>
      <c r="F57" s="10">
        <v>1</v>
      </c>
      <c r="G57" s="10">
        <v>0</v>
      </c>
      <c r="H57" s="10">
        <v>0</v>
      </c>
      <c r="I57" s="7">
        <v>5.6724900600000003E-2</v>
      </c>
      <c r="J57" s="7">
        <v>1.5976403793</v>
      </c>
      <c r="K57" s="7">
        <v>2.7779446015000002</v>
      </c>
      <c r="L57" s="7">
        <v>2.2139990297000001</v>
      </c>
      <c r="M57" s="9">
        <v>1620</v>
      </c>
      <c r="N57" s="10">
        <v>1</v>
      </c>
      <c r="O57" s="10">
        <v>0</v>
      </c>
      <c r="P57">
        <v>1509613.16</v>
      </c>
      <c r="Q57" s="9">
        <v>3116236.87</v>
      </c>
      <c r="R57" s="9">
        <f>VLOOKUP(A57,PRED!$A$2:$T$122,20,FALSE)</f>
        <v>4052854.5483432831</v>
      </c>
      <c r="S57" s="10">
        <f t="shared" si="1"/>
        <v>2543241.388343283</v>
      </c>
    </row>
    <row r="58" spans="1:19" x14ac:dyDescent="0.25">
      <c r="A58" t="s">
        <v>32</v>
      </c>
      <c r="B58" t="s">
        <v>153</v>
      </c>
      <c r="C58" s="10">
        <v>100</v>
      </c>
      <c r="D58" t="s">
        <v>249</v>
      </c>
      <c r="E58" s="7">
        <v>0.35590322182</v>
      </c>
      <c r="F58" s="10">
        <v>1</v>
      </c>
      <c r="G58" s="10">
        <v>0</v>
      </c>
      <c r="H58" s="10">
        <v>0</v>
      </c>
      <c r="I58" s="7">
        <v>4.2704020599999996E-2</v>
      </c>
      <c r="J58" s="7">
        <v>4.6765321161599998</v>
      </c>
      <c r="K58" s="7">
        <v>4.2734556225600002</v>
      </c>
      <c r="L58" s="7">
        <v>2.6434493563800006</v>
      </c>
      <c r="M58" s="9">
        <v>1622.1302455126001</v>
      </c>
      <c r="N58" s="10">
        <v>0</v>
      </c>
      <c r="O58" s="10">
        <v>1</v>
      </c>
      <c r="P58">
        <v>1679904.34</v>
      </c>
      <c r="Q58" s="9">
        <v>3154880.64</v>
      </c>
      <c r="R58" s="9">
        <f>VLOOKUP(A58,PRED!$A$2:$T$122,20,FALSE)</f>
        <v>3962276.976057427</v>
      </c>
      <c r="S58" s="10">
        <f t="shared" si="1"/>
        <v>2282372.6360574272</v>
      </c>
    </row>
    <row r="59" spans="1:19" x14ac:dyDescent="0.25">
      <c r="A59" t="s">
        <v>33</v>
      </c>
      <c r="B59" t="s">
        <v>154</v>
      </c>
      <c r="C59" s="10">
        <v>100</v>
      </c>
      <c r="E59" s="7">
        <v>8.7220164000000003E-2</v>
      </c>
      <c r="F59" s="10">
        <v>1</v>
      </c>
      <c r="G59" s="10">
        <v>0</v>
      </c>
      <c r="H59" s="10">
        <v>0</v>
      </c>
      <c r="I59" s="7">
        <v>6.7906879500000003E-2</v>
      </c>
      <c r="J59" s="7">
        <v>1.4583920199</v>
      </c>
      <c r="K59" s="7">
        <v>4.2571908523999999</v>
      </c>
      <c r="L59" s="7">
        <v>2.6796120098</v>
      </c>
      <c r="M59" s="9">
        <v>1620</v>
      </c>
      <c r="N59" s="10">
        <v>1</v>
      </c>
      <c r="O59" s="10">
        <v>0</v>
      </c>
      <c r="P59">
        <v>1509613.16</v>
      </c>
      <c r="Q59" s="9">
        <v>3116236.87</v>
      </c>
      <c r="R59" s="9">
        <f>VLOOKUP(A59,PRED!$A$2:$T$122,20,FALSE)</f>
        <v>4060986.9938009768</v>
      </c>
      <c r="S59" s="10">
        <f t="shared" si="1"/>
        <v>2551373.8338009771</v>
      </c>
    </row>
    <row r="60" spans="1:19" x14ac:dyDescent="0.25">
      <c r="A60" t="s">
        <v>34</v>
      </c>
      <c r="B60" t="s">
        <v>155</v>
      </c>
      <c r="C60" s="10">
        <v>100</v>
      </c>
      <c r="D60" t="s">
        <v>249</v>
      </c>
      <c r="E60" s="7">
        <v>0.37358298266666673</v>
      </c>
      <c r="F60" s="10">
        <v>1</v>
      </c>
      <c r="G60" s="10">
        <v>0</v>
      </c>
      <c r="H60" s="10">
        <v>0</v>
      </c>
      <c r="I60" s="7">
        <v>4.1545852216666665E-2</v>
      </c>
      <c r="J60" s="7">
        <v>4.6476940563333331</v>
      </c>
      <c r="K60" s="7">
        <v>4.0051102263833336</v>
      </c>
      <c r="L60" s="7">
        <v>2.5690311499166669</v>
      </c>
      <c r="M60" s="9">
        <v>1622.0128580276503</v>
      </c>
      <c r="N60" s="10">
        <v>0</v>
      </c>
      <c r="O60" s="10">
        <v>1</v>
      </c>
      <c r="P60">
        <v>1683675.92</v>
      </c>
      <c r="Q60" s="9">
        <v>3132208.52</v>
      </c>
      <c r="R60" s="9">
        <f>VLOOKUP(A60,PRED!$A$2:$T$122,20,FALSE)</f>
        <v>3969773.2017999501</v>
      </c>
      <c r="S60" s="10">
        <f t="shared" si="1"/>
        <v>2286097.2817999502</v>
      </c>
    </row>
    <row r="61" spans="1:19" x14ac:dyDescent="0.25">
      <c r="A61" t="s">
        <v>35</v>
      </c>
      <c r="B61" t="s">
        <v>156</v>
      </c>
      <c r="C61" s="10">
        <v>100</v>
      </c>
      <c r="E61" s="7">
        <v>0.19206402780000001</v>
      </c>
      <c r="F61" s="10">
        <v>1</v>
      </c>
      <c r="G61" s="10">
        <v>0</v>
      </c>
      <c r="H61" s="10">
        <v>0</v>
      </c>
      <c r="I61" s="7">
        <v>3.5023948200000002E-2</v>
      </c>
      <c r="J61" s="7">
        <v>2.0879840755000001</v>
      </c>
      <c r="K61" s="7">
        <v>4.2719738501000002</v>
      </c>
      <c r="L61" s="7">
        <v>2.0295549586999999</v>
      </c>
      <c r="M61" s="9">
        <v>1620</v>
      </c>
      <c r="N61" s="10">
        <v>1</v>
      </c>
      <c r="O61" s="10">
        <v>0</v>
      </c>
      <c r="P61">
        <v>1646606.2</v>
      </c>
      <c r="Q61" s="9">
        <v>3198996.25</v>
      </c>
      <c r="R61" s="9">
        <f>VLOOKUP(A61,PRED!$A$2:$T$122,20,FALSE)</f>
        <v>4165459.153988373</v>
      </c>
      <c r="S61" s="10">
        <f t="shared" si="1"/>
        <v>2518852.9539883733</v>
      </c>
    </row>
    <row r="62" spans="1:19" x14ac:dyDescent="0.25">
      <c r="A62" t="s">
        <v>36</v>
      </c>
      <c r="B62" t="s">
        <v>157</v>
      </c>
      <c r="C62" s="10">
        <v>100</v>
      </c>
      <c r="D62" t="s">
        <v>249</v>
      </c>
      <c r="E62" s="7">
        <v>0.33319393780000001</v>
      </c>
      <c r="F62" s="10">
        <v>1</v>
      </c>
      <c r="G62" s="10">
        <v>0</v>
      </c>
      <c r="H62" s="10">
        <v>0</v>
      </c>
      <c r="I62" s="7">
        <v>4.4026183812499994E-2</v>
      </c>
      <c r="J62" s="7">
        <v>4.6401284210625002</v>
      </c>
      <c r="K62" s="7">
        <v>3.9818246349875004</v>
      </c>
      <c r="L62" s="7">
        <v>2.5560752961625006</v>
      </c>
      <c r="M62" s="9">
        <v>1623.3836498788378</v>
      </c>
      <c r="N62" s="10">
        <v>0</v>
      </c>
      <c r="O62" s="10">
        <v>1</v>
      </c>
      <c r="P62">
        <v>1679486.71</v>
      </c>
      <c r="Q62" s="9">
        <v>3102261.85</v>
      </c>
      <c r="R62" s="9">
        <f>VLOOKUP(A62,PRED!$A$2:$T$122,20,FALSE)</f>
        <v>3969861.8468271731</v>
      </c>
      <c r="S62" s="10">
        <f t="shared" si="1"/>
        <v>2290375.1368271732</v>
      </c>
    </row>
    <row r="63" spans="1:19" x14ac:dyDescent="0.25">
      <c r="A63" t="s">
        <v>37</v>
      </c>
      <c r="B63" t="s">
        <v>158</v>
      </c>
      <c r="C63" s="10">
        <v>100</v>
      </c>
      <c r="D63" t="s">
        <v>249</v>
      </c>
      <c r="E63" s="7">
        <v>0.34567112692222224</v>
      </c>
      <c r="F63" s="10">
        <v>1</v>
      </c>
      <c r="G63" s="10">
        <v>0</v>
      </c>
      <c r="H63" s="10">
        <v>0</v>
      </c>
      <c r="I63" s="7">
        <v>4.1794586033333331E-2</v>
      </c>
      <c r="J63" s="7">
        <v>4.4170898318333336</v>
      </c>
      <c r="K63" s="7">
        <v>3.7883393272555557</v>
      </c>
      <c r="L63" s="7">
        <v>2.604544528555556</v>
      </c>
      <c r="M63" s="9">
        <v>1622.6808397989225</v>
      </c>
      <c r="N63" s="10">
        <v>0</v>
      </c>
      <c r="O63" s="10">
        <v>1</v>
      </c>
      <c r="P63">
        <v>1682728.19</v>
      </c>
      <c r="Q63" s="9">
        <v>3124155.13</v>
      </c>
      <c r="R63" s="9">
        <f>VLOOKUP(A63,PRED!$A$2:$T$122,20,FALSE)</f>
        <v>3972745.6859050659</v>
      </c>
      <c r="S63" s="10">
        <f t="shared" si="1"/>
        <v>2290017.4959050659</v>
      </c>
    </row>
    <row r="64" spans="1:19" x14ac:dyDescent="0.25">
      <c r="A64" t="s">
        <v>38</v>
      </c>
      <c r="B64" t="s">
        <v>159</v>
      </c>
      <c r="C64" s="10">
        <v>100</v>
      </c>
      <c r="D64" t="s">
        <v>249</v>
      </c>
      <c r="E64" s="7">
        <v>0.35794435657000001</v>
      </c>
      <c r="F64" s="10">
        <v>1</v>
      </c>
      <c r="G64" s="10">
        <v>0</v>
      </c>
      <c r="H64" s="10">
        <v>0</v>
      </c>
      <c r="I64" s="7">
        <v>4.1809969599999997E-2</v>
      </c>
      <c r="J64" s="7">
        <v>4.3787036328499997</v>
      </c>
      <c r="K64" s="7">
        <v>3.7906810653200003</v>
      </c>
      <c r="L64" s="7">
        <v>2.6158497171200006</v>
      </c>
      <c r="M64" s="9">
        <v>1622.5178364367302</v>
      </c>
      <c r="N64" s="10">
        <v>0</v>
      </c>
      <c r="O64" s="10">
        <v>1</v>
      </c>
      <c r="P64">
        <v>1681642.48</v>
      </c>
      <c r="Q64" s="9">
        <v>3053456.21</v>
      </c>
      <c r="R64" s="9">
        <f>VLOOKUP(A64,PRED!$A$2:$T$122,20,FALSE)</f>
        <v>3967354.0519079468</v>
      </c>
      <c r="S64" s="10">
        <f t="shared" si="1"/>
        <v>2285711.5719079468</v>
      </c>
    </row>
    <row r="65" spans="1:19" x14ac:dyDescent="0.25">
      <c r="A65" t="s">
        <v>39</v>
      </c>
      <c r="B65" t="s">
        <v>160</v>
      </c>
      <c r="C65" s="10">
        <v>100</v>
      </c>
      <c r="D65" t="s">
        <v>249</v>
      </c>
      <c r="E65" s="7">
        <v>0.35672799025454549</v>
      </c>
      <c r="F65" s="10">
        <v>1</v>
      </c>
      <c r="G65" s="10">
        <v>0</v>
      </c>
      <c r="H65" s="10">
        <v>0</v>
      </c>
      <c r="I65" s="7">
        <v>4.1156432254545454E-2</v>
      </c>
      <c r="J65" s="7">
        <v>4.2973254176363636</v>
      </c>
      <c r="K65" s="7">
        <v>3.6632758698545458</v>
      </c>
      <c r="L65" s="7">
        <v>2.5919616395818186</v>
      </c>
      <c r="M65" s="9">
        <v>1622.0444618984548</v>
      </c>
      <c r="N65" s="10">
        <v>0</v>
      </c>
      <c r="O65" s="10">
        <v>1</v>
      </c>
      <c r="P65">
        <v>1676974.26</v>
      </c>
      <c r="Q65" s="9">
        <v>3164512.27</v>
      </c>
      <c r="R65" s="9">
        <f>VLOOKUP(A65,PRED!$A$2:$T$122,20,FALSE)</f>
        <v>3968254.756572003</v>
      </c>
      <c r="S65" s="10">
        <f t="shared" si="1"/>
        <v>2291280.4965720028</v>
      </c>
    </row>
    <row r="66" spans="1:19" x14ac:dyDescent="0.25">
      <c r="A66" t="s">
        <v>40</v>
      </c>
      <c r="B66" t="s">
        <v>161</v>
      </c>
      <c r="C66" s="10">
        <v>100</v>
      </c>
      <c r="D66" t="s">
        <v>249</v>
      </c>
      <c r="E66" s="7">
        <v>0.35554424982307692</v>
      </c>
      <c r="F66" s="10">
        <v>1</v>
      </c>
      <c r="G66" s="10">
        <v>0</v>
      </c>
      <c r="H66" s="10">
        <v>0</v>
      </c>
      <c r="I66" s="7">
        <v>4.1649914807692305E-2</v>
      </c>
      <c r="J66" s="7">
        <v>4.5725751702461537</v>
      </c>
      <c r="K66" s="7">
        <v>3.6416772275230773</v>
      </c>
      <c r="L66" s="7">
        <v>2.5653034388076921</v>
      </c>
      <c r="M66" s="9">
        <v>1620.4227154399077</v>
      </c>
      <c r="N66" s="10">
        <v>0</v>
      </c>
      <c r="O66" s="10">
        <v>1</v>
      </c>
      <c r="P66">
        <v>1665702.47</v>
      </c>
      <c r="Q66" s="9">
        <v>3107603.52</v>
      </c>
      <c r="R66" s="9">
        <f>VLOOKUP(A66,PRED!$A$2:$T$122,20,FALSE)</f>
        <v>3952521.9870623662</v>
      </c>
      <c r="S66" s="10">
        <f t="shared" si="1"/>
        <v>2286819.517062366</v>
      </c>
    </row>
    <row r="67" spans="1:19" x14ac:dyDescent="0.25">
      <c r="A67" t="s">
        <v>41</v>
      </c>
      <c r="B67" t="s">
        <v>162</v>
      </c>
      <c r="C67" s="10">
        <v>100</v>
      </c>
      <c r="D67" t="s">
        <v>249</v>
      </c>
      <c r="E67" s="7">
        <v>0.34809990685714282</v>
      </c>
      <c r="F67" s="10">
        <v>1</v>
      </c>
      <c r="G67" s="10">
        <v>0</v>
      </c>
      <c r="H67" s="10">
        <v>0</v>
      </c>
      <c r="I67" s="7">
        <v>4.2856158149999997E-2</v>
      </c>
      <c r="J67" s="7">
        <v>4.6662342981071427</v>
      </c>
      <c r="K67" s="7">
        <v>3.7200037953357143</v>
      </c>
      <c r="L67" s="7">
        <v>2.5525258885142859</v>
      </c>
      <c r="M67" s="9">
        <v>1620.153150933457</v>
      </c>
      <c r="N67" s="10">
        <v>0</v>
      </c>
      <c r="O67" s="10">
        <v>1</v>
      </c>
      <c r="P67">
        <v>1660033.98</v>
      </c>
      <c r="Q67" s="9">
        <v>3162323.12</v>
      </c>
      <c r="R67" s="9">
        <f>VLOOKUP(A67,PRED!$A$2:$T$122,20,FALSE)</f>
        <v>3950233.3693511202</v>
      </c>
      <c r="S67" s="10">
        <f t="shared" si="1"/>
        <v>2290199.3893511202</v>
      </c>
    </row>
    <row r="68" spans="1:19" x14ac:dyDescent="0.25">
      <c r="A68" t="s">
        <v>42</v>
      </c>
      <c r="B68" t="s">
        <v>163</v>
      </c>
      <c r="C68" s="10">
        <v>100</v>
      </c>
      <c r="E68" s="7">
        <v>0.35635402919999998</v>
      </c>
      <c r="F68" s="10">
        <v>1</v>
      </c>
      <c r="G68" s="10">
        <v>0</v>
      </c>
      <c r="H68" s="10">
        <v>0</v>
      </c>
      <c r="I68" s="7">
        <v>5.1569786200000002E-2</v>
      </c>
      <c r="J68" s="7">
        <v>2.2621008404</v>
      </c>
      <c r="K68" s="7">
        <v>3.1520657341999998</v>
      </c>
      <c r="L68" s="7">
        <v>2.6237010419</v>
      </c>
      <c r="M68" s="9">
        <v>1620</v>
      </c>
      <c r="N68" s="10">
        <v>1</v>
      </c>
      <c r="O68" s="10">
        <v>0</v>
      </c>
      <c r="P68">
        <v>1679447.34</v>
      </c>
      <c r="Q68" s="9">
        <v>3341750.7</v>
      </c>
      <c r="R68" s="9">
        <f>VLOOKUP(A68,PRED!$A$2:$T$122,20,FALSE)</f>
        <v>4284431.6538244849</v>
      </c>
      <c r="S68" s="10">
        <f t="shared" si="1"/>
        <v>2604984.3138244851</v>
      </c>
    </row>
    <row r="69" spans="1:19" x14ac:dyDescent="0.25">
      <c r="A69" t="s">
        <v>43</v>
      </c>
      <c r="B69" t="s">
        <v>164</v>
      </c>
      <c r="C69" s="10">
        <v>100</v>
      </c>
      <c r="E69" s="7">
        <v>0.28990423780000002</v>
      </c>
      <c r="F69" s="10">
        <v>1</v>
      </c>
      <c r="G69" s="10">
        <v>0</v>
      </c>
      <c r="H69" s="10">
        <v>0</v>
      </c>
      <c r="I69" s="7">
        <v>4.56092258E-2</v>
      </c>
      <c r="J69" s="7">
        <v>2.4470208866999998</v>
      </c>
      <c r="K69" s="7">
        <v>3.5094393094999998</v>
      </c>
      <c r="L69" s="7">
        <v>2.5277950979999999</v>
      </c>
      <c r="M69" s="9">
        <v>1620</v>
      </c>
      <c r="N69" s="10">
        <v>1</v>
      </c>
      <c r="O69" s="10">
        <v>0</v>
      </c>
      <c r="P69">
        <v>1699964.23</v>
      </c>
      <c r="Q69" s="9">
        <v>3373140.3</v>
      </c>
      <c r="R69" s="9">
        <f>VLOOKUP(A69,PRED!$A$2:$T$122,20,FALSE)</f>
        <v>4292320.6977919796</v>
      </c>
      <c r="S69" s="10">
        <f t="shared" si="1"/>
        <v>2592356.4677919797</v>
      </c>
    </row>
    <row r="70" spans="1:19" x14ac:dyDescent="0.25">
      <c r="A70" t="s">
        <v>44</v>
      </c>
      <c r="B70" t="s">
        <v>165</v>
      </c>
      <c r="C70" s="10">
        <v>300</v>
      </c>
      <c r="D70" t="s">
        <v>249</v>
      </c>
      <c r="E70" s="7">
        <v>0.31295667230000002</v>
      </c>
      <c r="F70" s="10">
        <v>0</v>
      </c>
      <c r="G70" s="10">
        <v>1</v>
      </c>
      <c r="H70" s="10">
        <v>0</v>
      </c>
      <c r="I70" s="7">
        <v>2.5150188E-2</v>
      </c>
      <c r="J70" s="7">
        <v>5.6362408029999997</v>
      </c>
      <c r="K70" s="7">
        <v>2.6217191897999998</v>
      </c>
      <c r="L70" s="7">
        <v>2.3992606604</v>
      </c>
      <c r="M70" s="9">
        <v>1625.6597616746001</v>
      </c>
      <c r="N70" s="10">
        <v>0</v>
      </c>
      <c r="O70" s="10">
        <v>1</v>
      </c>
      <c r="P70">
        <v>1678705.7</v>
      </c>
      <c r="Q70" s="9">
        <v>2842050.42</v>
      </c>
      <c r="R70" s="9">
        <f>VLOOKUP(A70,PRED!$A$2:$T$122,20,FALSE)</f>
        <v>3440515.8280803449</v>
      </c>
      <c r="S70" s="10">
        <f t="shared" si="1"/>
        <v>1761810.128080345</v>
      </c>
    </row>
    <row r="71" spans="1:19" x14ac:dyDescent="0.25">
      <c r="A71" t="s">
        <v>45</v>
      </c>
      <c r="B71" t="s">
        <v>166</v>
      </c>
      <c r="C71" s="10">
        <v>300</v>
      </c>
      <c r="D71" t="s">
        <v>249</v>
      </c>
      <c r="E71" s="7">
        <v>0.21760041920000001</v>
      </c>
      <c r="F71" s="10">
        <v>0</v>
      </c>
      <c r="G71" s="10">
        <v>1</v>
      </c>
      <c r="H71" s="10">
        <v>0</v>
      </c>
      <c r="I71" s="7">
        <v>1.4957634500000001E-2</v>
      </c>
      <c r="J71" s="7">
        <v>4.3380046968999997</v>
      </c>
      <c r="K71" s="7">
        <v>2.6653601121000001</v>
      </c>
      <c r="L71" s="7">
        <v>2.6058899832</v>
      </c>
      <c r="M71" s="9">
        <v>1611.4570644862999</v>
      </c>
      <c r="N71" s="10">
        <v>0</v>
      </c>
      <c r="O71" s="10">
        <v>1</v>
      </c>
      <c r="P71">
        <v>1641451.74</v>
      </c>
      <c r="Q71" s="9">
        <v>2671240.54</v>
      </c>
      <c r="R71" s="9">
        <f>VLOOKUP(A71,PRED!$A$2:$T$122,20,FALSE)</f>
        <v>3376291.286320712</v>
      </c>
      <c r="S71" s="10">
        <f t="shared" si="1"/>
        <v>1734839.546320712</v>
      </c>
    </row>
    <row r="72" spans="1:19" x14ac:dyDescent="0.25">
      <c r="A72" t="s">
        <v>46</v>
      </c>
      <c r="B72" t="s">
        <v>167</v>
      </c>
      <c r="C72" s="10">
        <v>300</v>
      </c>
      <c r="D72" t="s">
        <v>249</v>
      </c>
      <c r="E72" s="7">
        <v>0.2840775371</v>
      </c>
      <c r="F72" s="10">
        <v>0</v>
      </c>
      <c r="G72" s="10">
        <v>1</v>
      </c>
      <c r="H72" s="10">
        <v>0</v>
      </c>
      <c r="I72" s="7">
        <v>3.09180197E-2</v>
      </c>
      <c r="J72" s="7">
        <v>7.2733500396000004</v>
      </c>
      <c r="K72" s="7">
        <v>4.9149841986</v>
      </c>
      <c r="L72" s="7">
        <v>2.6994426882</v>
      </c>
      <c r="M72" s="9">
        <v>1619.0619222426999</v>
      </c>
      <c r="N72" s="10">
        <v>0</v>
      </c>
      <c r="O72" s="10">
        <v>1</v>
      </c>
      <c r="P72">
        <v>1571103.01</v>
      </c>
      <c r="Q72" s="9">
        <v>2680762.4700000002</v>
      </c>
      <c r="R72" s="9">
        <f>VLOOKUP(A72,PRED!$A$2:$T$122,20,FALSE)</f>
        <v>3237299.0526426272</v>
      </c>
      <c r="S72" s="10">
        <f t="shared" si="1"/>
        <v>1666196.0426426271</v>
      </c>
    </row>
    <row r="73" spans="1:19" x14ac:dyDescent="0.25">
      <c r="A73" t="s">
        <v>47</v>
      </c>
      <c r="B73" t="s">
        <v>168</v>
      </c>
      <c r="C73" s="10">
        <v>300</v>
      </c>
      <c r="E73" s="7">
        <v>0.26992389300000003</v>
      </c>
      <c r="F73" s="10">
        <v>0</v>
      </c>
      <c r="G73" s="10">
        <v>1</v>
      </c>
      <c r="H73" s="10">
        <v>0</v>
      </c>
      <c r="I73" s="7">
        <v>2.8829312100000001E-2</v>
      </c>
      <c r="J73" s="7">
        <v>2.3691679133000001</v>
      </c>
      <c r="K73" s="7">
        <v>3.5093174487000001</v>
      </c>
      <c r="L73" s="7">
        <v>2.4713375955000001</v>
      </c>
      <c r="M73" s="9">
        <v>1615.6605432289</v>
      </c>
      <c r="N73" s="10">
        <v>1</v>
      </c>
      <c r="O73" s="10">
        <v>0</v>
      </c>
      <c r="P73">
        <v>1625171.11</v>
      </c>
      <c r="Q73" s="9">
        <v>2912434.4</v>
      </c>
      <c r="R73" s="9">
        <f>VLOOKUP(A73,PRED!$A$2:$T$122,20,FALSE)</f>
        <v>3641789.6528937439</v>
      </c>
      <c r="S73" s="10">
        <f t="shared" si="1"/>
        <v>2016618.5428937438</v>
      </c>
    </row>
    <row r="74" spans="1:19" x14ac:dyDescent="0.25">
      <c r="A74" t="s">
        <v>48</v>
      </c>
      <c r="B74" t="s">
        <v>169</v>
      </c>
      <c r="C74" s="10">
        <v>300</v>
      </c>
      <c r="E74" s="7">
        <v>0.49562134740000002</v>
      </c>
      <c r="F74" s="10">
        <v>0</v>
      </c>
      <c r="G74" s="10">
        <v>1</v>
      </c>
      <c r="H74" s="10">
        <v>0</v>
      </c>
      <c r="I74" s="7">
        <v>3.7290027599999997E-2</v>
      </c>
      <c r="J74" s="7">
        <v>1.575230141</v>
      </c>
      <c r="K74" s="7">
        <v>3.4383361521000002</v>
      </c>
      <c r="L74" s="7">
        <v>2.7190017889</v>
      </c>
      <c r="M74" s="9">
        <v>1626.9406558850001</v>
      </c>
      <c r="N74" s="10">
        <v>1</v>
      </c>
      <c r="O74" s="10">
        <v>0</v>
      </c>
      <c r="P74">
        <v>1423985.09</v>
      </c>
      <c r="Q74" s="9">
        <v>2643953.73</v>
      </c>
      <c r="R74" s="9">
        <f>VLOOKUP(A74,PRED!$A$2:$T$122,20,FALSE)</f>
        <v>3306523.6206573369</v>
      </c>
      <c r="S74" s="10">
        <f t="shared" si="1"/>
        <v>1882538.5306573368</v>
      </c>
    </row>
    <row r="75" spans="1:19" x14ac:dyDescent="0.25">
      <c r="A75" t="s">
        <v>49</v>
      </c>
      <c r="B75" t="s">
        <v>170</v>
      </c>
      <c r="C75" s="10">
        <v>300</v>
      </c>
      <c r="D75" t="s">
        <v>249</v>
      </c>
      <c r="E75" s="7">
        <v>0.15921457950000001</v>
      </c>
      <c r="F75" s="10">
        <v>0</v>
      </c>
      <c r="G75" s="10">
        <v>1</v>
      </c>
      <c r="H75" s="10">
        <v>0</v>
      </c>
      <c r="I75" s="7">
        <v>2.02807726E-2</v>
      </c>
      <c r="J75" s="7">
        <v>3.5308066523999999</v>
      </c>
      <c r="K75" s="7">
        <v>2.6504239652999999</v>
      </c>
      <c r="L75" s="7">
        <v>2.7799346035000001</v>
      </c>
      <c r="M75" s="9">
        <v>1622.2409301509001</v>
      </c>
      <c r="N75" s="10">
        <v>0</v>
      </c>
      <c r="O75" s="10">
        <v>1</v>
      </c>
      <c r="P75">
        <v>1575038.69</v>
      </c>
      <c r="Q75" s="9">
        <v>2672362.46</v>
      </c>
      <c r="R75" s="9">
        <f>VLOOKUP(A75,PRED!$A$2:$T$122,20,FALSE)</f>
        <v>3267603.263535819</v>
      </c>
      <c r="S75" s="10">
        <f t="shared" si="1"/>
        <v>1692564.5735358191</v>
      </c>
    </row>
    <row r="76" spans="1:19" x14ac:dyDescent="0.25">
      <c r="A76" t="s">
        <v>50</v>
      </c>
      <c r="B76" t="s">
        <v>171</v>
      </c>
      <c r="C76" s="10">
        <v>300</v>
      </c>
      <c r="D76" t="s">
        <v>249</v>
      </c>
      <c r="E76" s="7">
        <v>8.6286071800000003E-2</v>
      </c>
      <c r="F76" s="10">
        <v>0</v>
      </c>
      <c r="G76" s="10">
        <v>1</v>
      </c>
      <c r="H76" s="10">
        <v>0</v>
      </c>
      <c r="I76" s="7">
        <v>4.74303513E-2</v>
      </c>
      <c r="J76" s="7">
        <v>5.0676391854</v>
      </c>
      <c r="K76" s="7">
        <v>3.3863861671</v>
      </c>
      <c r="L76" s="7">
        <v>2.8310051187999998</v>
      </c>
      <c r="M76" s="9">
        <v>1610.0679098062001</v>
      </c>
      <c r="N76" s="10">
        <v>0</v>
      </c>
      <c r="O76" s="10">
        <v>1</v>
      </c>
      <c r="P76">
        <v>1552562.51</v>
      </c>
      <c r="Q76" s="9">
        <v>2701311.51</v>
      </c>
      <c r="R76" s="9">
        <f>VLOOKUP(A76,PRED!$A$2:$T$122,20,FALSE)</f>
        <v>3345124.497083867</v>
      </c>
      <c r="S76" s="10">
        <f t="shared" si="1"/>
        <v>1792561.987083867</v>
      </c>
    </row>
    <row r="77" spans="1:19" x14ac:dyDescent="0.25">
      <c r="A77" t="s">
        <v>51</v>
      </c>
      <c r="B77" t="s">
        <v>172</v>
      </c>
      <c r="C77" s="10">
        <v>300</v>
      </c>
      <c r="E77" s="7">
        <v>0.35668543060000002</v>
      </c>
      <c r="F77" s="10">
        <v>0</v>
      </c>
      <c r="G77" s="10">
        <v>1</v>
      </c>
      <c r="H77" s="10">
        <v>0</v>
      </c>
      <c r="I77" s="7">
        <v>5.2317368900000001E-2</v>
      </c>
      <c r="J77" s="7">
        <v>2.9353150127999998</v>
      </c>
      <c r="K77" s="7">
        <v>2.4114813649000002</v>
      </c>
      <c r="L77" s="7">
        <v>2.4150084154</v>
      </c>
      <c r="M77" s="9">
        <v>1624.0641087097999</v>
      </c>
      <c r="N77" s="10">
        <v>1</v>
      </c>
      <c r="O77" s="10">
        <v>0</v>
      </c>
      <c r="P77">
        <v>1672381.48</v>
      </c>
      <c r="Q77" s="9">
        <v>3052232.22</v>
      </c>
      <c r="R77" s="9">
        <f>VLOOKUP(A77,PRED!$A$2:$T$122,20,FALSE)</f>
        <v>3807850.6368673299</v>
      </c>
      <c r="S77" s="10">
        <f t="shared" si="1"/>
        <v>2135469.15686733</v>
      </c>
    </row>
    <row r="78" spans="1:19" x14ac:dyDescent="0.25">
      <c r="A78" t="s">
        <v>52</v>
      </c>
      <c r="B78" t="s">
        <v>173</v>
      </c>
      <c r="C78" s="10">
        <v>300</v>
      </c>
      <c r="D78" t="s">
        <v>249</v>
      </c>
      <c r="E78" s="7">
        <v>0.2756660219</v>
      </c>
      <c r="F78" s="10">
        <v>0</v>
      </c>
      <c r="G78" s="10">
        <v>1</v>
      </c>
      <c r="H78" s="10">
        <v>0</v>
      </c>
      <c r="I78" s="7">
        <v>1.9434236099999998E-2</v>
      </c>
      <c r="J78" s="7">
        <v>5.5852023504000003</v>
      </c>
      <c r="K78" s="7">
        <v>3.425566431</v>
      </c>
      <c r="L78" s="7">
        <v>2.9065617582000001</v>
      </c>
      <c r="M78" s="9">
        <v>1627.1628922381001</v>
      </c>
      <c r="N78" s="10">
        <v>0</v>
      </c>
      <c r="O78" s="10">
        <v>1</v>
      </c>
      <c r="P78">
        <v>1615850.87</v>
      </c>
      <c r="Q78" s="9">
        <v>2756453.13</v>
      </c>
      <c r="R78" s="9">
        <f>VLOOKUP(A78,PRED!$A$2:$T$122,20,FALSE)</f>
        <v>3281458.0000249711</v>
      </c>
      <c r="S78" s="10">
        <f t="shared" si="1"/>
        <v>1665607.130024971</v>
      </c>
    </row>
    <row r="79" spans="1:19" x14ac:dyDescent="0.25">
      <c r="A79" t="s">
        <v>53</v>
      </c>
      <c r="B79" t="s">
        <v>174</v>
      </c>
      <c r="C79" s="10">
        <v>300</v>
      </c>
      <c r="E79" s="7">
        <v>0.26249123169999999</v>
      </c>
      <c r="F79" s="10">
        <v>0</v>
      </c>
      <c r="G79" s="10">
        <v>1</v>
      </c>
      <c r="H79" s="10">
        <v>0</v>
      </c>
      <c r="I79" s="7">
        <v>2.25523119E-2</v>
      </c>
      <c r="J79" s="7">
        <v>1.7570718358999999</v>
      </c>
      <c r="K79" s="7">
        <v>2.6393174091999998</v>
      </c>
      <c r="L79" s="7">
        <v>2.3723039944000002</v>
      </c>
      <c r="M79" s="9">
        <v>1619.3052238908001</v>
      </c>
      <c r="N79" s="10">
        <v>1</v>
      </c>
      <c r="O79" s="10">
        <v>0</v>
      </c>
      <c r="P79">
        <v>1588005.08</v>
      </c>
      <c r="Q79" s="9">
        <v>2827501.83</v>
      </c>
      <c r="R79" s="9">
        <f>VLOOKUP(A79,PRED!$A$2:$T$122,20,FALSE)</f>
        <v>3569069.0886461688</v>
      </c>
      <c r="S79" s="10">
        <f t="shared" si="1"/>
        <v>1981064.0086461687</v>
      </c>
    </row>
    <row r="80" spans="1:19" x14ac:dyDescent="0.25">
      <c r="A80" t="s">
        <v>54</v>
      </c>
      <c r="B80" t="s">
        <v>175</v>
      </c>
      <c r="C80" s="10">
        <v>300</v>
      </c>
      <c r="E80" s="7">
        <v>0.2456192885</v>
      </c>
      <c r="F80" s="10">
        <v>0</v>
      </c>
      <c r="G80" s="10">
        <v>1</v>
      </c>
      <c r="H80" s="10">
        <v>0</v>
      </c>
      <c r="I80" s="7">
        <v>1.4882287100000001E-2</v>
      </c>
      <c r="J80" s="7">
        <v>1.9659792495999999</v>
      </c>
      <c r="K80" s="7">
        <v>3.6836439311000002</v>
      </c>
      <c r="L80" s="7">
        <v>2.4973213846000002</v>
      </c>
      <c r="M80" s="9">
        <v>1622.8457525229001</v>
      </c>
      <c r="N80" s="10">
        <v>1</v>
      </c>
      <c r="O80" s="10">
        <v>0</v>
      </c>
      <c r="P80">
        <v>1649340.61</v>
      </c>
      <c r="Q80" s="9">
        <v>2927328.56</v>
      </c>
      <c r="R80" s="9">
        <f>VLOOKUP(A80,PRED!$A$2:$T$122,20,FALSE)</f>
        <v>3608038.7770795291</v>
      </c>
      <c r="S80" s="10">
        <f t="shared" si="1"/>
        <v>1958698.167079529</v>
      </c>
    </row>
    <row r="81" spans="1:19" x14ac:dyDescent="0.25">
      <c r="A81" t="s">
        <v>55</v>
      </c>
      <c r="B81" t="s">
        <v>136</v>
      </c>
      <c r="C81" s="10">
        <v>300</v>
      </c>
      <c r="D81" t="s">
        <v>249</v>
      </c>
      <c r="E81" s="7">
        <v>0.16371720619999999</v>
      </c>
      <c r="F81" s="10">
        <v>0</v>
      </c>
      <c r="G81" s="10">
        <v>1</v>
      </c>
      <c r="H81" s="10">
        <v>0</v>
      </c>
      <c r="I81" s="7">
        <v>3.5913431699999998E-2</v>
      </c>
      <c r="J81" s="7">
        <v>5.5413085950000003</v>
      </c>
      <c r="K81" s="7">
        <v>3.3042863894000001</v>
      </c>
      <c r="L81" s="7">
        <v>2.3397599330999999</v>
      </c>
      <c r="M81" s="9">
        <v>1622.3061361128</v>
      </c>
      <c r="N81" s="10">
        <v>0</v>
      </c>
      <c r="O81" s="10">
        <v>1</v>
      </c>
      <c r="P81">
        <v>1581566.34</v>
      </c>
      <c r="Q81" s="9">
        <v>2674262.2400000002</v>
      </c>
      <c r="R81" s="9">
        <f>VLOOKUP(A81,PRED!$A$2:$T$122,20,FALSE)</f>
        <v>3323622.952839484</v>
      </c>
      <c r="S81" s="10">
        <f t="shared" si="1"/>
        <v>1742056.6128394839</v>
      </c>
    </row>
    <row r="82" spans="1:19" x14ac:dyDescent="0.25">
      <c r="A82" t="s">
        <v>56</v>
      </c>
      <c r="B82" t="s">
        <v>176</v>
      </c>
      <c r="C82" s="10">
        <v>300</v>
      </c>
      <c r="D82" t="s">
        <v>249</v>
      </c>
      <c r="E82" s="7">
        <v>0.1123427302</v>
      </c>
      <c r="F82" s="10">
        <v>0</v>
      </c>
      <c r="G82" s="10">
        <v>1</v>
      </c>
      <c r="H82" s="10">
        <v>0</v>
      </c>
      <c r="I82" s="7">
        <v>2.0470457000000001E-2</v>
      </c>
      <c r="J82" s="7">
        <v>4.7614782792000003</v>
      </c>
      <c r="K82" s="7">
        <v>4.7357079247999998</v>
      </c>
      <c r="L82" s="7">
        <v>2.2236965123000001</v>
      </c>
      <c r="M82" s="9">
        <v>1621.1344450738</v>
      </c>
      <c r="N82" s="10">
        <v>0</v>
      </c>
      <c r="O82" s="10">
        <v>1</v>
      </c>
      <c r="P82">
        <v>1607974.06</v>
      </c>
      <c r="Q82" s="9">
        <v>2764146.31</v>
      </c>
      <c r="R82" s="9">
        <f>VLOOKUP(A82,PRED!$A$2:$T$122,20,FALSE)</f>
        <v>3298670.419641783</v>
      </c>
      <c r="S82" s="10">
        <f t="shared" si="1"/>
        <v>1690696.3596417829</v>
      </c>
    </row>
    <row r="83" spans="1:19" x14ac:dyDescent="0.25">
      <c r="A83" t="s">
        <v>57</v>
      </c>
      <c r="B83" t="s">
        <v>177</v>
      </c>
      <c r="C83" s="10">
        <v>300</v>
      </c>
      <c r="D83" t="s">
        <v>249</v>
      </c>
      <c r="E83" s="7">
        <v>0.35071637300000003</v>
      </c>
      <c r="F83" s="10">
        <v>0</v>
      </c>
      <c r="G83" s="10">
        <v>1</v>
      </c>
      <c r="H83" s="10">
        <v>0</v>
      </c>
      <c r="I83" s="7">
        <v>2.3044045499999999E-2</v>
      </c>
      <c r="J83" s="7">
        <v>6.2206439797000002</v>
      </c>
      <c r="K83" s="7">
        <v>2.3099599155999999</v>
      </c>
      <c r="L83" s="7">
        <v>2.3927490369000002</v>
      </c>
      <c r="M83" s="9">
        <v>1614.8470709429</v>
      </c>
      <c r="N83" s="10">
        <v>0</v>
      </c>
      <c r="O83" s="10">
        <v>1</v>
      </c>
      <c r="P83">
        <v>1667978.12</v>
      </c>
      <c r="Q83" s="9">
        <v>2839387.38</v>
      </c>
      <c r="R83" s="9">
        <f>VLOOKUP(A83,PRED!$A$2:$T$122,20,FALSE)</f>
        <v>3442947.7143010199</v>
      </c>
      <c r="S83" s="10">
        <f t="shared" si="1"/>
        <v>1774969.5943010198</v>
      </c>
    </row>
    <row r="84" spans="1:19" x14ac:dyDescent="0.25">
      <c r="A84" t="s">
        <v>58</v>
      </c>
      <c r="B84" t="s">
        <v>178</v>
      </c>
      <c r="C84" s="10">
        <v>300</v>
      </c>
      <c r="D84" t="s">
        <v>249</v>
      </c>
      <c r="E84" s="7">
        <v>7.6287528600000001E-2</v>
      </c>
      <c r="F84" s="10">
        <v>0</v>
      </c>
      <c r="G84" s="10">
        <v>1</v>
      </c>
      <c r="H84" s="10">
        <v>0</v>
      </c>
      <c r="I84" s="7">
        <v>3.77019439E-2</v>
      </c>
      <c r="J84" s="7">
        <v>5.9152017577000002</v>
      </c>
      <c r="K84" s="7">
        <v>2.6025757921000001</v>
      </c>
      <c r="L84" s="7">
        <v>2.7384702493000002</v>
      </c>
      <c r="M84" s="9">
        <v>1612.6333505591999</v>
      </c>
      <c r="N84" s="10">
        <v>0</v>
      </c>
      <c r="O84" s="10">
        <v>1</v>
      </c>
      <c r="P84">
        <v>1648993.78</v>
      </c>
      <c r="Q84" s="9">
        <v>2872844.86</v>
      </c>
      <c r="R84" s="9">
        <f>VLOOKUP(A84,PRED!$A$2:$T$122,20,FALSE)</f>
        <v>3472441.0225245981</v>
      </c>
      <c r="S84" s="10">
        <f t="shared" si="1"/>
        <v>1823447.242524598</v>
      </c>
    </row>
    <row r="85" spans="1:19" x14ac:dyDescent="0.25">
      <c r="A85" t="s">
        <v>59</v>
      </c>
      <c r="B85" t="s">
        <v>179</v>
      </c>
      <c r="C85" s="10">
        <v>300</v>
      </c>
      <c r="D85" t="s">
        <v>249</v>
      </c>
      <c r="E85" s="7">
        <v>0.2342285063</v>
      </c>
      <c r="F85" s="10">
        <v>0</v>
      </c>
      <c r="G85" s="10">
        <v>1</v>
      </c>
      <c r="H85" s="10">
        <v>0</v>
      </c>
      <c r="I85" s="7">
        <v>1.6496125399999999E-2</v>
      </c>
      <c r="J85" s="7">
        <v>5.4315831694999996</v>
      </c>
      <c r="K85" s="7">
        <v>4.8564182670999996</v>
      </c>
      <c r="L85" s="7">
        <v>2.5362864675000001</v>
      </c>
      <c r="M85" s="9">
        <v>1611.5041205453999</v>
      </c>
      <c r="N85" s="10">
        <v>0</v>
      </c>
      <c r="O85" s="10">
        <v>1</v>
      </c>
      <c r="P85">
        <v>1637177.03</v>
      </c>
      <c r="Q85" s="9">
        <v>2665904.12</v>
      </c>
      <c r="R85" s="9">
        <f>VLOOKUP(A85,PRED!$A$2:$T$122,20,FALSE)</f>
        <v>3327630.4625992188</v>
      </c>
      <c r="S85" s="10">
        <f t="shared" ref="S85:S148" si="2">+R85-P85</f>
        <v>1690453.4325992188</v>
      </c>
    </row>
    <row r="86" spans="1:19" x14ac:dyDescent="0.25">
      <c r="A86" t="s">
        <v>60</v>
      </c>
      <c r="B86" t="s">
        <v>139</v>
      </c>
      <c r="C86" s="10">
        <v>300</v>
      </c>
      <c r="D86" t="s">
        <v>249</v>
      </c>
      <c r="E86" s="7">
        <v>8.9100219999999994E-2</v>
      </c>
      <c r="F86" s="10">
        <v>0</v>
      </c>
      <c r="G86" s="10">
        <v>1</v>
      </c>
      <c r="H86" s="10">
        <v>0</v>
      </c>
      <c r="I86" s="7">
        <v>6.1543432299999999E-2</v>
      </c>
      <c r="J86" s="7">
        <v>5.8922012975999998</v>
      </c>
      <c r="K86" s="7">
        <v>3.3286664110999999</v>
      </c>
      <c r="L86" s="7">
        <v>2.5591470069</v>
      </c>
      <c r="M86" s="9">
        <v>1621.1012783227</v>
      </c>
      <c r="N86" s="10">
        <v>0</v>
      </c>
      <c r="O86" s="10">
        <v>1</v>
      </c>
      <c r="P86">
        <v>1583111.13</v>
      </c>
      <c r="Q86" s="9">
        <v>2772572.15</v>
      </c>
      <c r="R86" s="9">
        <f>VLOOKUP(A86,PRED!$A$2:$T$122,20,FALSE)</f>
        <v>3426199.5118436841</v>
      </c>
      <c r="S86" s="10">
        <f t="shared" si="2"/>
        <v>1843088.3818436842</v>
      </c>
    </row>
    <row r="87" spans="1:19" x14ac:dyDescent="0.25">
      <c r="A87" t="s">
        <v>61</v>
      </c>
      <c r="B87" t="s">
        <v>180</v>
      </c>
      <c r="C87" s="10">
        <v>300</v>
      </c>
      <c r="D87" t="s">
        <v>249</v>
      </c>
      <c r="E87" s="7">
        <v>0.15110704089999999</v>
      </c>
      <c r="F87" s="10">
        <v>0</v>
      </c>
      <c r="G87" s="10">
        <v>1</v>
      </c>
      <c r="H87" s="10">
        <v>0</v>
      </c>
      <c r="I87" s="7">
        <v>6.6039429299999994E-2</v>
      </c>
      <c r="J87" s="7">
        <v>8.8382310870000005</v>
      </c>
      <c r="K87" s="7">
        <v>3.0914260447999999</v>
      </c>
      <c r="L87" s="7">
        <v>2.9074380666000001</v>
      </c>
      <c r="M87" s="9">
        <v>1622.9450378153999</v>
      </c>
      <c r="N87" s="10">
        <v>0</v>
      </c>
      <c r="O87" s="10">
        <v>1</v>
      </c>
      <c r="P87">
        <v>1605618.99</v>
      </c>
      <c r="Q87" s="9">
        <v>2804115.38</v>
      </c>
      <c r="R87" s="9">
        <f>VLOOKUP(A87,PRED!$A$2:$T$122,20,FALSE)</f>
        <v>3442814.3971292828</v>
      </c>
      <c r="S87" s="10">
        <f t="shared" si="2"/>
        <v>1837195.4071292828</v>
      </c>
    </row>
    <row r="88" spans="1:19" x14ac:dyDescent="0.25">
      <c r="A88" t="s">
        <v>62</v>
      </c>
      <c r="B88" t="s">
        <v>181</v>
      </c>
      <c r="C88" s="10">
        <v>300</v>
      </c>
      <c r="E88" s="7">
        <v>0.29436461390000002</v>
      </c>
      <c r="F88" s="10">
        <v>0</v>
      </c>
      <c r="G88" s="10">
        <v>1</v>
      </c>
      <c r="H88" s="10">
        <v>0</v>
      </c>
      <c r="I88" s="7">
        <v>4.1081611400000002E-2</v>
      </c>
      <c r="J88" s="7">
        <v>3.3804660112999998</v>
      </c>
      <c r="K88" s="7">
        <v>4.9362711487000004</v>
      </c>
      <c r="L88" s="7">
        <v>2.6483335097</v>
      </c>
      <c r="M88" s="9">
        <v>1610.7235439412</v>
      </c>
      <c r="N88" s="10">
        <v>1</v>
      </c>
      <c r="O88" s="10">
        <v>0</v>
      </c>
      <c r="P88">
        <v>1667494.54</v>
      </c>
      <c r="Q88" s="9">
        <v>2975084.99</v>
      </c>
      <c r="R88" s="9">
        <f>VLOOKUP(A88,PRED!$A$2:$T$122,20,FALSE)</f>
        <v>3731615.9810330682</v>
      </c>
      <c r="S88" s="10">
        <f t="shared" si="2"/>
        <v>2064121.4410330681</v>
      </c>
    </row>
    <row r="89" spans="1:19" x14ac:dyDescent="0.25">
      <c r="A89" t="s">
        <v>63</v>
      </c>
      <c r="B89" t="s">
        <v>182</v>
      </c>
      <c r="C89" s="10">
        <v>300</v>
      </c>
      <c r="D89" t="s">
        <v>249</v>
      </c>
      <c r="E89" s="7">
        <v>0.20441907200000001</v>
      </c>
      <c r="F89" s="10">
        <v>0</v>
      </c>
      <c r="G89" s="10">
        <v>1</v>
      </c>
      <c r="H89" s="10">
        <v>0</v>
      </c>
      <c r="I89" s="7">
        <v>2.7181490499999999E-2</v>
      </c>
      <c r="J89" s="7">
        <v>4.9135762418000004</v>
      </c>
      <c r="K89" s="7">
        <v>2.4743421343000001</v>
      </c>
      <c r="L89" s="7">
        <v>2.3750415055</v>
      </c>
      <c r="M89" s="9">
        <v>1627.0358580637001</v>
      </c>
      <c r="N89" s="10">
        <v>0</v>
      </c>
      <c r="O89" s="10">
        <v>1</v>
      </c>
      <c r="P89">
        <v>1649190.23</v>
      </c>
      <c r="Q89" s="9">
        <v>2763278.2</v>
      </c>
      <c r="R89" s="9">
        <f>VLOOKUP(A89,PRED!$A$2:$T$122,20,FALSE)</f>
        <v>3407008.000832825</v>
      </c>
      <c r="S89" s="10">
        <f t="shared" si="2"/>
        <v>1757817.770832825</v>
      </c>
    </row>
    <row r="90" spans="1:19" x14ac:dyDescent="0.25">
      <c r="A90" t="s">
        <v>64</v>
      </c>
      <c r="B90" t="s">
        <v>146</v>
      </c>
      <c r="C90" s="10">
        <v>300</v>
      </c>
      <c r="D90" t="s">
        <v>249</v>
      </c>
      <c r="E90" s="7">
        <v>0.30533821</v>
      </c>
      <c r="F90" s="10">
        <v>0</v>
      </c>
      <c r="G90" s="10">
        <v>1</v>
      </c>
      <c r="H90" s="10">
        <v>0</v>
      </c>
      <c r="I90" s="7">
        <v>2.2777353E-2</v>
      </c>
      <c r="J90" s="7">
        <v>6.7808172845000003</v>
      </c>
      <c r="K90" s="7">
        <v>3.1233435859999998</v>
      </c>
      <c r="L90" s="7">
        <v>2.9519420037000001</v>
      </c>
      <c r="M90" s="9">
        <v>1621.0508061769999</v>
      </c>
      <c r="N90" s="10">
        <v>0</v>
      </c>
      <c r="O90" s="10">
        <v>1</v>
      </c>
      <c r="P90">
        <v>1660384.54</v>
      </c>
      <c r="Q90" s="9">
        <v>2693900.5</v>
      </c>
      <c r="R90" s="9">
        <f>VLOOKUP(A90,PRED!$A$2:$T$122,20,FALSE)</f>
        <v>3370525.465361848</v>
      </c>
      <c r="S90" s="10">
        <f t="shared" si="2"/>
        <v>1710140.925361848</v>
      </c>
    </row>
    <row r="91" spans="1:19" x14ac:dyDescent="0.25">
      <c r="A91" t="s">
        <v>66</v>
      </c>
      <c r="B91" t="s">
        <v>147</v>
      </c>
      <c r="C91" s="10">
        <v>300</v>
      </c>
      <c r="D91" t="s">
        <v>249</v>
      </c>
      <c r="E91" s="7">
        <v>0.37524088639999997</v>
      </c>
      <c r="F91" s="10">
        <v>0</v>
      </c>
      <c r="G91" s="10">
        <v>1</v>
      </c>
      <c r="H91" s="10">
        <v>0</v>
      </c>
      <c r="I91" s="7">
        <v>4.95626412E-2</v>
      </c>
      <c r="J91" s="7">
        <v>7.2180724296000003</v>
      </c>
      <c r="K91" s="7">
        <v>3.3193711394999998</v>
      </c>
      <c r="L91" s="7">
        <v>2.6303203033</v>
      </c>
      <c r="M91" s="9">
        <v>1626.011357331</v>
      </c>
      <c r="N91" s="10">
        <v>0</v>
      </c>
      <c r="O91" s="10">
        <v>1</v>
      </c>
      <c r="P91">
        <v>1557889.54</v>
      </c>
      <c r="Q91" s="9">
        <v>2639075.41</v>
      </c>
      <c r="R91" s="9">
        <f>VLOOKUP(A91,PRED!$A$2:$T$122,20,FALSE)</f>
        <v>3297782.5422569341</v>
      </c>
      <c r="S91" s="10">
        <f t="shared" si="2"/>
        <v>1739893.0022569341</v>
      </c>
    </row>
    <row r="92" spans="1:19" x14ac:dyDescent="0.25">
      <c r="A92" t="s">
        <v>67</v>
      </c>
      <c r="B92" t="s">
        <v>184</v>
      </c>
      <c r="C92" s="10">
        <v>300</v>
      </c>
      <c r="E92" s="7">
        <v>0.17049261330000001</v>
      </c>
      <c r="F92" s="10">
        <v>0</v>
      </c>
      <c r="G92" s="10">
        <v>1</v>
      </c>
      <c r="H92" s="10">
        <v>0</v>
      </c>
      <c r="I92" s="7">
        <v>3.1322048499999998E-2</v>
      </c>
      <c r="J92" s="7">
        <v>1.797686906</v>
      </c>
      <c r="K92" s="7">
        <v>2.434547486</v>
      </c>
      <c r="L92" s="7">
        <v>2.3236133246000001</v>
      </c>
      <c r="M92" s="9">
        <v>1617.3107165157001</v>
      </c>
      <c r="N92" s="10">
        <v>1</v>
      </c>
      <c r="O92" s="10">
        <v>0</v>
      </c>
      <c r="P92">
        <v>1562687.93</v>
      </c>
      <c r="Q92" s="9">
        <v>2890091.54</v>
      </c>
      <c r="R92" s="9">
        <f>VLOOKUP(A92,PRED!$A$2:$T$122,20,FALSE)</f>
        <v>3579430.0978896678</v>
      </c>
      <c r="S92" s="10">
        <f t="shared" si="2"/>
        <v>2016742.1678896679</v>
      </c>
    </row>
    <row r="93" spans="1:19" x14ac:dyDescent="0.25">
      <c r="A93" t="s">
        <v>68</v>
      </c>
      <c r="B93" t="s">
        <v>185</v>
      </c>
      <c r="C93" s="10">
        <v>300</v>
      </c>
      <c r="E93" s="7">
        <v>0.26017165930000002</v>
      </c>
      <c r="F93" s="10">
        <v>0</v>
      </c>
      <c r="G93" s="10">
        <v>1</v>
      </c>
      <c r="H93" s="10">
        <v>0</v>
      </c>
      <c r="I93" s="7">
        <v>5.0538718500000003E-2</v>
      </c>
      <c r="J93" s="7">
        <v>1.6614857165000001</v>
      </c>
      <c r="K93" s="7">
        <v>2.5145113487000001</v>
      </c>
      <c r="L93" s="7">
        <v>2.5726096033000001</v>
      </c>
      <c r="M93" s="9">
        <v>1619.13036197</v>
      </c>
      <c r="N93" s="10">
        <v>1</v>
      </c>
      <c r="O93" s="10">
        <v>0</v>
      </c>
      <c r="P93">
        <v>1442206.87</v>
      </c>
      <c r="Q93" s="9">
        <v>2772820.39</v>
      </c>
      <c r="R93" s="9">
        <f>VLOOKUP(A93,PRED!$A$2:$T$122,20,FALSE)</f>
        <v>3441977.1959852348</v>
      </c>
      <c r="S93" s="10">
        <f t="shared" si="2"/>
        <v>1999770.3259852347</v>
      </c>
    </row>
    <row r="94" spans="1:19" x14ac:dyDescent="0.25">
      <c r="A94" t="s">
        <v>69</v>
      </c>
      <c r="B94" t="s">
        <v>186</v>
      </c>
      <c r="C94" s="10">
        <v>300</v>
      </c>
      <c r="D94" t="s">
        <v>249</v>
      </c>
      <c r="E94" s="7">
        <v>0.34953327299999998</v>
      </c>
      <c r="F94" s="10">
        <v>0</v>
      </c>
      <c r="G94" s="10">
        <v>1</v>
      </c>
      <c r="H94" s="10">
        <v>0</v>
      </c>
      <c r="I94" s="7">
        <v>2.4169664399999999E-2</v>
      </c>
      <c r="J94" s="7">
        <v>7.6369311668000002</v>
      </c>
      <c r="K94" s="7">
        <v>3.9261072913000001</v>
      </c>
      <c r="L94" s="7">
        <v>2.9965143393</v>
      </c>
      <c r="M94" s="9">
        <v>1610.5655985650999</v>
      </c>
      <c r="N94" s="10">
        <v>0</v>
      </c>
      <c r="O94" s="10">
        <v>1</v>
      </c>
      <c r="P94">
        <v>1657114.12</v>
      </c>
      <c r="Q94" s="9">
        <v>2782795.4</v>
      </c>
      <c r="R94" s="9">
        <f>VLOOKUP(A94,PRED!$A$2:$T$122,20,FALSE)</f>
        <v>3377897.4114468559</v>
      </c>
      <c r="S94" s="10">
        <f t="shared" si="2"/>
        <v>1720783.2914468558</v>
      </c>
    </row>
    <row r="95" spans="1:19" x14ac:dyDescent="0.25">
      <c r="A95" t="s">
        <v>70</v>
      </c>
      <c r="B95" t="s">
        <v>187</v>
      </c>
      <c r="C95" s="10">
        <v>300</v>
      </c>
      <c r="D95" t="s">
        <v>249</v>
      </c>
      <c r="E95" s="7">
        <v>0.28334464329999998</v>
      </c>
      <c r="F95" s="10">
        <v>0</v>
      </c>
      <c r="G95" s="10">
        <v>1</v>
      </c>
      <c r="H95" s="10">
        <v>0</v>
      </c>
      <c r="I95" s="7">
        <v>3.5585290200000001E-2</v>
      </c>
      <c r="J95" s="7">
        <v>7.4305389772000003</v>
      </c>
      <c r="K95" s="7">
        <v>2.5355686177000001</v>
      </c>
      <c r="L95" s="7">
        <v>2.2614904285000001</v>
      </c>
      <c r="M95" s="9">
        <v>1624.7296383570999</v>
      </c>
      <c r="N95" s="10">
        <v>0</v>
      </c>
      <c r="O95" s="10">
        <v>1</v>
      </c>
      <c r="P95">
        <v>1690132.12</v>
      </c>
      <c r="Q95" s="9">
        <v>2872372.06</v>
      </c>
      <c r="R95" s="9">
        <f>VLOOKUP(A95,PRED!$A$2:$T$122,20,FALSE)</f>
        <v>3494957.248030812</v>
      </c>
      <c r="S95" s="10">
        <f t="shared" si="2"/>
        <v>1804825.1280308119</v>
      </c>
    </row>
    <row r="96" spans="1:19" x14ac:dyDescent="0.25">
      <c r="A96" t="s">
        <v>71</v>
      </c>
      <c r="B96" t="s">
        <v>188</v>
      </c>
      <c r="C96" s="10">
        <v>300</v>
      </c>
      <c r="D96" t="s">
        <v>249</v>
      </c>
      <c r="E96" s="7">
        <v>0.4975973414</v>
      </c>
      <c r="F96" s="10">
        <v>0</v>
      </c>
      <c r="G96" s="10">
        <v>1</v>
      </c>
      <c r="H96" s="10">
        <v>0</v>
      </c>
      <c r="I96" s="7">
        <v>4.4004717899999997E-2</v>
      </c>
      <c r="J96" s="7">
        <v>6.3703383970000003</v>
      </c>
      <c r="K96" s="7">
        <v>2.8926374753999999</v>
      </c>
      <c r="L96" s="7">
        <v>2.6450308607999999</v>
      </c>
      <c r="M96" s="9">
        <v>1624.2929309225999</v>
      </c>
      <c r="N96" s="10">
        <v>0</v>
      </c>
      <c r="O96" s="10">
        <v>1</v>
      </c>
      <c r="P96">
        <v>1574632.14</v>
      </c>
      <c r="Q96" s="9">
        <v>2670723.79</v>
      </c>
      <c r="R96" s="9">
        <f>VLOOKUP(A96,PRED!$A$2:$T$122,20,FALSE)</f>
        <v>3319330.7467769212</v>
      </c>
      <c r="S96" s="10">
        <f t="shared" si="2"/>
        <v>1744698.6067769213</v>
      </c>
    </row>
    <row r="97" spans="1:19" x14ac:dyDescent="0.25">
      <c r="A97" t="s">
        <v>72</v>
      </c>
      <c r="B97" t="s">
        <v>189</v>
      </c>
      <c r="C97" s="10">
        <v>300</v>
      </c>
      <c r="E97" s="7">
        <v>0.27141137710000002</v>
      </c>
      <c r="F97" s="10">
        <v>0</v>
      </c>
      <c r="G97" s="10">
        <v>1</v>
      </c>
      <c r="H97" s="10">
        <v>0</v>
      </c>
      <c r="I97" s="7">
        <v>3.3654628700000001E-2</v>
      </c>
      <c r="J97" s="7">
        <v>3.0289593365999998</v>
      </c>
      <c r="K97" s="7">
        <v>4.3586114124000002</v>
      </c>
      <c r="L97" s="7">
        <v>2.8762356008999999</v>
      </c>
      <c r="M97" s="9">
        <v>1623.5050758307</v>
      </c>
      <c r="N97" s="10">
        <v>1</v>
      </c>
      <c r="O97" s="10">
        <v>0</v>
      </c>
      <c r="P97">
        <v>1662774.75</v>
      </c>
      <c r="Q97" s="9">
        <v>2974777.35</v>
      </c>
      <c r="R97" s="9">
        <f>VLOOKUP(A97,PRED!$A$2:$T$122,20,FALSE)</f>
        <v>3669200.3420201349</v>
      </c>
      <c r="S97" s="10">
        <f t="shared" si="2"/>
        <v>2006425.5920201349</v>
      </c>
    </row>
    <row r="98" spans="1:19" x14ac:dyDescent="0.25">
      <c r="A98" t="s">
        <v>73</v>
      </c>
      <c r="B98" t="s">
        <v>190</v>
      </c>
      <c r="C98" s="10">
        <v>300</v>
      </c>
      <c r="E98" s="7">
        <v>0.20925585020000001</v>
      </c>
      <c r="F98" s="10">
        <v>0</v>
      </c>
      <c r="G98" s="10">
        <v>1</v>
      </c>
      <c r="H98" s="10">
        <v>0</v>
      </c>
      <c r="I98" s="7">
        <v>6.5390724100000006E-2</v>
      </c>
      <c r="J98" s="7">
        <v>3.3222465884000001</v>
      </c>
      <c r="K98" s="7">
        <v>4.3963311956000002</v>
      </c>
      <c r="L98" s="7">
        <v>2.9694144732000001</v>
      </c>
      <c r="M98" s="9">
        <v>1623.4085058298001</v>
      </c>
      <c r="N98" s="10">
        <v>1</v>
      </c>
      <c r="O98" s="10">
        <v>0</v>
      </c>
      <c r="P98">
        <v>1577109.06</v>
      </c>
      <c r="Q98" s="9">
        <v>2984059.91</v>
      </c>
      <c r="R98" s="9">
        <f>VLOOKUP(A98,PRED!$A$2:$T$122,20,FALSE)</f>
        <v>3653956.989438145</v>
      </c>
      <c r="S98" s="10">
        <f t="shared" si="2"/>
        <v>2076847.9294381449</v>
      </c>
    </row>
    <row r="99" spans="1:19" x14ac:dyDescent="0.25">
      <c r="A99" t="s">
        <v>74</v>
      </c>
      <c r="B99" t="s">
        <v>191</v>
      </c>
      <c r="C99" s="10">
        <v>300</v>
      </c>
      <c r="E99" s="7">
        <v>0.24650932680000001</v>
      </c>
      <c r="F99" s="10">
        <v>0</v>
      </c>
      <c r="G99" s="10">
        <v>1</v>
      </c>
      <c r="H99" s="10">
        <v>0</v>
      </c>
      <c r="I99" s="7">
        <v>1.5819070399999999E-2</v>
      </c>
      <c r="J99" s="7">
        <v>1.6140863763</v>
      </c>
      <c r="K99" s="7">
        <v>4.8945109832</v>
      </c>
      <c r="L99" s="7">
        <v>2.1478949078</v>
      </c>
      <c r="M99" s="9">
        <v>1625.5221178539</v>
      </c>
      <c r="N99" s="10">
        <v>1</v>
      </c>
      <c r="O99" s="10">
        <v>0</v>
      </c>
      <c r="P99">
        <v>1536819.51</v>
      </c>
      <c r="Q99" s="9">
        <v>2727349.87</v>
      </c>
      <c r="R99" s="9">
        <f>VLOOKUP(A99,PRED!$A$2:$T$122,20,FALSE)</f>
        <v>3408226.4404823431</v>
      </c>
      <c r="S99" s="10">
        <f t="shared" si="2"/>
        <v>1871406.9304823431</v>
      </c>
    </row>
    <row r="100" spans="1:19" x14ac:dyDescent="0.25">
      <c r="A100" t="s">
        <v>75</v>
      </c>
      <c r="B100" t="s">
        <v>150</v>
      </c>
      <c r="C100" s="10">
        <v>300</v>
      </c>
      <c r="D100" t="s">
        <v>249</v>
      </c>
      <c r="E100" s="7">
        <v>9.6157282999999996E-2</v>
      </c>
      <c r="F100" s="10">
        <v>0</v>
      </c>
      <c r="G100" s="10">
        <v>1</v>
      </c>
      <c r="H100" s="10">
        <v>0</v>
      </c>
      <c r="I100" s="7">
        <v>1.4224113300000001E-2</v>
      </c>
      <c r="J100" s="7">
        <v>4.0055073048000001</v>
      </c>
      <c r="K100" s="7">
        <v>4.0487994114000001</v>
      </c>
      <c r="L100" s="7">
        <v>2.8647980109</v>
      </c>
      <c r="M100" s="9">
        <v>1629.3512004244001</v>
      </c>
      <c r="N100" s="10">
        <v>0</v>
      </c>
      <c r="O100" s="10">
        <v>1</v>
      </c>
      <c r="P100">
        <v>1654257.12</v>
      </c>
      <c r="Q100" s="9">
        <v>2686437.23</v>
      </c>
      <c r="R100" s="9">
        <f>VLOOKUP(A100,PRED!$A$2:$T$122,20,FALSE)</f>
        <v>3321440.994177714</v>
      </c>
      <c r="S100" s="10">
        <f t="shared" si="2"/>
        <v>1667183.8741777139</v>
      </c>
    </row>
    <row r="101" spans="1:19" x14ac:dyDescent="0.25">
      <c r="A101" t="s">
        <v>76</v>
      </c>
      <c r="B101" t="s">
        <v>192</v>
      </c>
      <c r="C101" s="10">
        <v>300</v>
      </c>
      <c r="D101" t="s">
        <v>249</v>
      </c>
      <c r="E101" s="7">
        <v>0.36429033100000002</v>
      </c>
      <c r="F101" s="10">
        <v>0</v>
      </c>
      <c r="G101" s="10">
        <v>1</v>
      </c>
      <c r="H101" s="10">
        <v>0</v>
      </c>
      <c r="I101" s="7">
        <v>3.6438537399999998E-2</v>
      </c>
      <c r="J101" s="7">
        <v>6.6911776136999999</v>
      </c>
      <c r="K101" s="7">
        <v>4.0150148117000004</v>
      </c>
      <c r="L101" s="7">
        <v>2.6831193459999998</v>
      </c>
      <c r="M101" s="9">
        <v>1625.2961704372001</v>
      </c>
      <c r="N101" s="10">
        <v>0</v>
      </c>
      <c r="O101" s="10">
        <v>1</v>
      </c>
      <c r="P101">
        <v>1615278.62</v>
      </c>
      <c r="Q101" s="9">
        <v>2750957.09</v>
      </c>
      <c r="R101" s="9">
        <f>VLOOKUP(A101,PRED!$A$2:$T$122,20,FALSE)</f>
        <v>3335536.0602160771</v>
      </c>
      <c r="S101" s="10">
        <f t="shared" si="2"/>
        <v>1720257.440216077</v>
      </c>
    </row>
    <row r="102" spans="1:19" x14ac:dyDescent="0.25">
      <c r="A102" t="s">
        <v>77</v>
      </c>
      <c r="B102" t="s">
        <v>193</v>
      </c>
      <c r="C102" s="10">
        <v>300</v>
      </c>
      <c r="D102" t="s">
        <v>249</v>
      </c>
      <c r="E102" s="7">
        <v>0.15979619</v>
      </c>
      <c r="F102" s="10">
        <v>0</v>
      </c>
      <c r="G102" s="10">
        <v>1</v>
      </c>
      <c r="H102" s="10">
        <v>0</v>
      </c>
      <c r="I102" s="7">
        <v>3.6918952599999999E-2</v>
      </c>
      <c r="J102" s="7">
        <v>5.3699093624999996</v>
      </c>
      <c r="K102" s="7">
        <v>3.8123145741000002</v>
      </c>
      <c r="L102" s="7">
        <v>2.2072563675999999</v>
      </c>
      <c r="M102" s="9">
        <v>1612.4406212706999</v>
      </c>
      <c r="N102" s="10">
        <v>0</v>
      </c>
      <c r="O102" s="10">
        <v>1</v>
      </c>
      <c r="P102">
        <v>1585293.12</v>
      </c>
      <c r="Q102" s="9">
        <v>2709175.23</v>
      </c>
      <c r="R102" s="9">
        <f>VLOOKUP(A102,PRED!$A$2:$T$122,20,FALSE)</f>
        <v>3357233.0399616561</v>
      </c>
      <c r="S102" s="10">
        <f t="shared" si="2"/>
        <v>1771939.919961656</v>
      </c>
    </row>
    <row r="103" spans="1:19" x14ac:dyDescent="0.25">
      <c r="A103" t="s">
        <v>78</v>
      </c>
      <c r="B103" t="s">
        <v>194</v>
      </c>
      <c r="C103" s="10">
        <v>300</v>
      </c>
      <c r="D103" t="s">
        <v>249</v>
      </c>
      <c r="E103" s="7">
        <v>0.1242869397</v>
      </c>
      <c r="F103" s="10">
        <v>0</v>
      </c>
      <c r="G103" s="10">
        <v>1</v>
      </c>
      <c r="H103" s="10">
        <v>0</v>
      </c>
      <c r="I103" s="7">
        <v>1.7370427300000001E-2</v>
      </c>
      <c r="J103" s="7">
        <v>4.3117347474000001</v>
      </c>
      <c r="K103" s="7">
        <v>2.0846416965999999</v>
      </c>
      <c r="L103" s="7">
        <v>2.9842355929000002</v>
      </c>
      <c r="M103" s="9">
        <v>1611.3124111819</v>
      </c>
      <c r="N103" s="10">
        <v>0</v>
      </c>
      <c r="O103" s="10">
        <v>1</v>
      </c>
      <c r="P103">
        <v>1649681.71</v>
      </c>
      <c r="Q103" s="9">
        <v>2785727.42</v>
      </c>
      <c r="R103" s="9">
        <f>VLOOKUP(A103,PRED!$A$2:$T$122,20,FALSE)</f>
        <v>3406887.8846704718</v>
      </c>
      <c r="S103" s="10">
        <f t="shared" si="2"/>
        <v>1757206.1746704718</v>
      </c>
    </row>
    <row r="104" spans="1:19" x14ac:dyDescent="0.25">
      <c r="A104" t="s">
        <v>79</v>
      </c>
      <c r="B104" t="s">
        <v>195</v>
      </c>
      <c r="C104" s="10">
        <v>300</v>
      </c>
      <c r="E104" s="7">
        <v>0.47733151550000003</v>
      </c>
      <c r="F104" s="10">
        <v>0</v>
      </c>
      <c r="G104" s="10">
        <v>1</v>
      </c>
      <c r="H104" s="10">
        <v>0</v>
      </c>
      <c r="I104" s="7">
        <v>3.2021095999999999E-2</v>
      </c>
      <c r="J104" s="7">
        <v>2.7436308382000001</v>
      </c>
      <c r="K104" s="7">
        <v>3.6226499607</v>
      </c>
      <c r="L104" s="7">
        <v>2.0718039793999998</v>
      </c>
      <c r="M104" s="9">
        <v>1616.6488123495999</v>
      </c>
      <c r="N104" s="10">
        <v>1</v>
      </c>
      <c r="O104" s="10">
        <v>0</v>
      </c>
      <c r="P104">
        <v>1667109.71</v>
      </c>
      <c r="Q104" s="9">
        <v>2960015.38</v>
      </c>
      <c r="R104" s="9">
        <f>VLOOKUP(A104,PRED!$A$2:$T$122,20,FALSE)</f>
        <v>3721345.1913740672</v>
      </c>
      <c r="S104" s="10">
        <f t="shared" si="2"/>
        <v>2054235.4813740673</v>
      </c>
    </row>
    <row r="105" spans="1:19" x14ac:dyDescent="0.25">
      <c r="A105" t="s">
        <v>80</v>
      </c>
      <c r="B105" t="s">
        <v>196</v>
      </c>
      <c r="C105" s="10">
        <v>300</v>
      </c>
      <c r="E105" s="7">
        <v>0.331824171</v>
      </c>
      <c r="F105" s="10">
        <v>0</v>
      </c>
      <c r="G105" s="10">
        <v>1</v>
      </c>
      <c r="H105" s="10">
        <v>0</v>
      </c>
      <c r="I105" s="7">
        <v>6.3128705100000002E-2</v>
      </c>
      <c r="J105" s="7">
        <v>2.1665776108000001</v>
      </c>
      <c r="K105" s="7">
        <v>3.0566794851000001</v>
      </c>
      <c r="L105" s="7">
        <v>2.9384917473000001</v>
      </c>
      <c r="M105" s="9">
        <v>1619.8212756299999</v>
      </c>
      <c r="N105" s="10">
        <v>1</v>
      </c>
      <c r="O105" s="10">
        <v>0</v>
      </c>
      <c r="P105">
        <v>1486177.93</v>
      </c>
      <c r="Q105" s="9">
        <v>2795924.82</v>
      </c>
      <c r="R105" s="9">
        <f>VLOOKUP(A105,PRED!$A$2:$T$122,20,FALSE)</f>
        <v>3532083.0914027048</v>
      </c>
      <c r="S105" s="10">
        <f t="shared" si="2"/>
        <v>2045905.1614027049</v>
      </c>
    </row>
    <row r="106" spans="1:19" x14ac:dyDescent="0.25">
      <c r="A106" t="s">
        <v>81</v>
      </c>
      <c r="B106" t="s">
        <v>197</v>
      </c>
      <c r="C106" s="10">
        <v>300</v>
      </c>
      <c r="E106" s="7">
        <v>0.28000851869999999</v>
      </c>
      <c r="F106" s="10">
        <v>0</v>
      </c>
      <c r="G106" s="10">
        <v>1</v>
      </c>
      <c r="H106" s="10">
        <v>0</v>
      </c>
      <c r="I106" s="7">
        <v>3.6730203099999997E-2</v>
      </c>
      <c r="J106" s="7">
        <v>1.8816414751999999</v>
      </c>
      <c r="K106" s="7">
        <v>4.6256727896000003</v>
      </c>
      <c r="L106" s="7">
        <v>2.6714329636</v>
      </c>
      <c r="M106" s="9">
        <v>1629.1828141645999</v>
      </c>
      <c r="N106" s="10">
        <v>1</v>
      </c>
      <c r="O106" s="10">
        <v>0</v>
      </c>
      <c r="P106">
        <v>1458649.39</v>
      </c>
      <c r="Q106" s="9">
        <v>2713894.01</v>
      </c>
      <c r="R106" s="9">
        <f>VLOOKUP(A106,PRED!$A$2:$T$122,20,FALSE)</f>
        <v>3341031.4272467862</v>
      </c>
      <c r="S106" s="10">
        <f t="shared" si="2"/>
        <v>1882382.0372467863</v>
      </c>
    </row>
    <row r="107" spans="1:19" x14ac:dyDescent="0.25">
      <c r="A107" t="s">
        <v>82</v>
      </c>
      <c r="B107" t="s">
        <v>198</v>
      </c>
      <c r="C107" s="10">
        <v>300</v>
      </c>
      <c r="E107" s="7">
        <v>0.34776865620000003</v>
      </c>
      <c r="F107" s="10">
        <v>0</v>
      </c>
      <c r="G107" s="10">
        <v>1</v>
      </c>
      <c r="H107" s="10">
        <v>0</v>
      </c>
      <c r="I107" s="7">
        <v>5.4065301400000002E-2</v>
      </c>
      <c r="J107" s="7">
        <v>2.0419221745999998</v>
      </c>
      <c r="K107" s="7">
        <v>3.9749198011</v>
      </c>
      <c r="L107" s="7">
        <v>2.4230920979000001</v>
      </c>
      <c r="M107" s="9">
        <v>1623.7052345490999</v>
      </c>
      <c r="N107" s="10">
        <v>1</v>
      </c>
      <c r="O107" s="10">
        <v>0</v>
      </c>
      <c r="P107">
        <v>1435275.5</v>
      </c>
      <c r="Q107" s="9">
        <v>2692829.52</v>
      </c>
      <c r="R107" s="9">
        <f>VLOOKUP(A107,PRED!$A$2:$T$122,20,FALSE)</f>
        <v>3400875.632749076</v>
      </c>
      <c r="S107" s="10">
        <f t="shared" si="2"/>
        <v>1965600.132749076</v>
      </c>
    </row>
    <row r="108" spans="1:19" x14ac:dyDescent="0.25">
      <c r="A108" t="s">
        <v>83</v>
      </c>
      <c r="B108" t="s">
        <v>199</v>
      </c>
      <c r="C108" s="10">
        <v>300</v>
      </c>
      <c r="E108" s="7">
        <v>0.40754167720000001</v>
      </c>
      <c r="F108" s="10">
        <v>0</v>
      </c>
      <c r="G108" s="10">
        <v>1</v>
      </c>
      <c r="H108" s="10">
        <v>0</v>
      </c>
      <c r="I108" s="7">
        <v>6.5914558200000001E-2</v>
      </c>
      <c r="J108" s="7">
        <v>2.1387005748000001</v>
      </c>
      <c r="K108" s="7">
        <v>4.2237736690999999</v>
      </c>
      <c r="L108" s="7">
        <v>2.7268288957000002</v>
      </c>
      <c r="M108" s="9">
        <v>1618.9345859026</v>
      </c>
      <c r="N108" s="10">
        <v>1</v>
      </c>
      <c r="O108" s="10">
        <v>0</v>
      </c>
      <c r="P108">
        <v>1413060.57</v>
      </c>
      <c r="Q108" s="9">
        <v>2653891.59</v>
      </c>
      <c r="R108" s="9">
        <f>VLOOKUP(A108,PRED!$A$2:$T$122,20,FALSE)</f>
        <v>3405419.6203029449</v>
      </c>
      <c r="S108" s="10">
        <f t="shared" si="2"/>
        <v>1992359.0503029448</v>
      </c>
    </row>
    <row r="109" spans="1:19" x14ac:dyDescent="0.25">
      <c r="A109" t="s">
        <v>84</v>
      </c>
      <c r="B109" t="s">
        <v>161</v>
      </c>
      <c r="C109" s="10">
        <v>300</v>
      </c>
      <c r="E109" s="7">
        <v>0.30170652260000003</v>
      </c>
      <c r="F109" s="10">
        <v>0</v>
      </c>
      <c r="G109" s="10">
        <v>1</v>
      </c>
      <c r="H109" s="10">
        <v>0</v>
      </c>
      <c r="I109" s="7">
        <v>6.3868902000000005E-2</v>
      </c>
      <c r="J109" s="7">
        <v>2.8393146342</v>
      </c>
      <c r="K109" s="7">
        <v>3.0199032985000001</v>
      </c>
      <c r="L109" s="7">
        <v>2.7495777512999999</v>
      </c>
      <c r="M109" s="9">
        <v>1621.7763198873999</v>
      </c>
      <c r="N109" s="10">
        <v>1</v>
      </c>
      <c r="O109" s="10">
        <v>0</v>
      </c>
      <c r="P109">
        <v>1601422.54</v>
      </c>
      <c r="Q109" s="9">
        <v>3010727.68</v>
      </c>
      <c r="R109" s="9">
        <f>VLOOKUP(A109,PRED!$A$2:$T$122,20,FALSE)</f>
        <v>3725285.17870853</v>
      </c>
      <c r="S109" s="10">
        <f t="shared" si="2"/>
        <v>2123862.63870853</v>
      </c>
    </row>
    <row r="110" spans="1:19" x14ac:dyDescent="0.25">
      <c r="A110" t="s">
        <v>85</v>
      </c>
      <c r="B110" t="s">
        <v>200</v>
      </c>
      <c r="C110" s="10">
        <v>300</v>
      </c>
      <c r="E110" s="7">
        <v>0.1096345998</v>
      </c>
      <c r="F110" s="10">
        <v>0</v>
      </c>
      <c r="G110" s="10">
        <v>1</v>
      </c>
      <c r="H110" s="10">
        <v>0</v>
      </c>
      <c r="I110" s="7">
        <v>5.1301140500000002E-2</v>
      </c>
      <c r="J110" s="7">
        <v>1.9944744576</v>
      </c>
      <c r="K110" s="7">
        <v>2.5252530200000001</v>
      </c>
      <c r="L110" s="7">
        <v>2.3548879608000002</v>
      </c>
      <c r="M110" s="9">
        <v>1616.3531350955</v>
      </c>
      <c r="N110" s="10">
        <v>1</v>
      </c>
      <c r="O110" s="10">
        <v>0</v>
      </c>
      <c r="P110">
        <v>1553879.84</v>
      </c>
      <c r="Q110" s="9">
        <v>2927529.03</v>
      </c>
      <c r="R110" s="9">
        <f>VLOOKUP(A110,PRED!$A$2:$T$122,20,FALSE)</f>
        <v>3645376.7198739061</v>
      </c>
      <c r="S110" s="10">
        <f t="shared" si="2"/>
        <v>2091496.879873906</v>
      </c>
    </row>
    <row r="111" spans="1:19" x14ac:dyDescent="0.25">
      <c r="A111" t="s">
        <v>86</v>
      </c>
      <c r="B111" t="s">
        <v>201</v>
      </c>
      <c r="C111" s="10">
        <v>300</v>
      </c>
      <c r="E111" s="7">
        <v>0.25176647829999999</v>
      </c>
      <c r="F111" s="10">
        <v>0</v>
      </c>
      <c r="G111" s="10">
        <v>1</v>
      </c>
      <c r="H111" s="10">
        <v>0</v>
      </c>
      <c r="I111" s="7">
        <v>3.8148665999999998E-2</v>
      </c>
      <c r="J111" s="7">
        <v>1.7300052357</v>
      </c>
      <c r="K111" s="7">
        <v>3.3979287714000002</v>
      </c>
      <c r="L111" s="7">
        <v>2.9765444196000002</v>
      </c>
      <c r="M111" s="9">
        <v>1617.1543478379001</v>
      </c>
      <c r="N111" s="10">
        <v>1</v>
      </c>
      <c r="O111" s="10">
        <v>0</v>
      </c>
      <c r="P111">
        <v>1445768.52</v>
      </c>
      <c r="Q111" s="9">
        <v>2694180.71</v>
      </c>
      <c r="R111" s="9">
        <f>VLOOKUP(A111,PRED!$A$2:$T$122,20,FALSE)</f>
        <v>3371197.6486524981</v>
      </c>
      <c r="S111" s="10">
        <f t="shared" si="2"/>
        <v>1925429.1286524981</v>
      </c>
    </row>
    <row r="112" spans="1:19" x14ac:dyDescent="0.25">
      <c r="A112" t="s">
        <v>87</v>
      </c>
      <c r="B112" t="s">
        <v>202</v>
      </c>
      <c r="C112" s="10">
        <v>300</v>
      </c>
      <c r="E112" s="7">
        <v>0.42930986310000002</v>
      </c>
      <c r="F112" s="10">
        <v>0</v>
      </c>
      <c r="G112" s="10">
        <v>1</v>
      </c>
      <c r="H112" s="10">
        <v>0</v>
      </c>
      <c r="I112" s="7">
        <v>5.7143885700000001E-2</v>
      </c>
      <c r="J112" s="7">
        <v>3.2760966191000001</v>
      </c>
      <c r="K112" s="7">
        <v>4.7069869027999998</v>
      </c>
      <c r="L112" s="7">
        <v>2.8807427377999999</v>
      </c>
      <c r="M112" s="9">
        <v>1620.1354380672999</v>
      </c>
      <c r="N112" s="10">
        <v>1</v>
      </c>
      <c r="O112" s="10">
        <v>0</v>
      </c>
      <c r="P112">
        <v>1600664.15</v>
      </c>
      <c r="Q112" s="9">
        <v>2907061.82</v>
      </c>
      <c r="R112" s="9">
        <f>VLOOKUP(A112,PRED!$A$2:$T$122,20,FALSE)</f>
        <v>3654142.56789527</v>
      </c>
      <c r="S112" s="10">
        <f t="shared" si="2"/>
        <v>2053478.41789527</v>
      </c>
    </row>
    <row r="113" spans="1:19" x14ac:dyDescent="0.25">
      <c r="A113" t="s">
        <v>88</v>
      </c>
      <c r="B113" t="s">
        <v>203</v>
      </c>
      <c r="C113" s="10">
        <v>300</v>
      </c>
      <c r="E113" s="7">
        <v>0.4408965098</v>
      </c>
      <c r="F113" s="10">
        <v>0</v>
      </c>
      <c r="G113" s="10">
        <v>1</v>
      </c>
      <c r="H113" s="10">
        <v>0</v>
      </c>
      <c r="I113" s="7">
        <v>6.1749246899999999E-2</v>
      </c>
      <c r="J113" s="7">
        <v>2.6567299768999999</v>
      </c>
      <c r="K113" s="7">
        <v>2.7078055252</v>
      </c>
      <c r="L113" s="7">
        <v>2.9147202217000001</v>
      </c>
      <c r="M113" s="9">
        <v>1616.1625388969001</v>
      </c>
      <c r="N113" s="10">
        <v>1</v>
      </c>
      <c r="O113" s="10">
        <v>0</v>
      </c>
      <c r="P113">
        <v>1588945.59</v>
      </c>
      <c r="Q113" s="9">
        <v>2995477.83</v>
      </c>
      <c r="R113" s="9">
        <f>VLOOKUP(A113,PRED!$A$2:$T$122,20,FALSE)</f>
        <v>3708686.627684365</v>
      </c>
      <c r="S113" s="10">
        <f t="shared" si="2"/>
        <v>2119741.0376843652</v>
      </c>
    </row>
    <row r="114" spans="1:19" x14ac:dyDescent="0.25">
      <c r="A114" t="s">
        <v>89</v>
      </c>
      <c r="B114" t="s">
        <v>204</v>
      </c>
      <c r="C114" s="10">
        <v>300</v>
      </c>
      <c r="E114" s="7">
        <v>0.48147624290000002</v>
      </c>
      <c r="F114" s="10">
        <v>0</v>
      </c>
      <c r="G114" s="10">
        <v>1</v>
      </c>
      <c r="H114" s="10">
        <v>0</v>
      </c>
      <c r="I114" s="7">
        <v>4.4873677399999999E-2</v>
      </c>
      <c r="J114" s="7">
        <v>2.9432711641</v>
      </c>
      <c r="K114" s="7">
        <v>4.5037608585999998</v>
      </c>
      <c r="L114" s="7">
        <v>2.5501721448999999</v>
      </c>
      <c r="M114" s="9">
        <v>1610.7413109893</v>
      </c>
      <c r="N114" s="10">
        <v>1</v>
      </c>
      <c r="O114" s="10">
        <v>0</v>
      </c>
      <c r="P114">
        <v>1582605.45</v>
      </c>
      <c r="Q114" s="9">
        <v>2901787.83</v>
      </c>
      <c r="R114" s="9">
        <f>VLOOKUP(A114,PRED!$A$2:$T$122,20,FALSE)</f>
        <v>3617072.6368366522</v>
      </c>
      <c r="S114" s="10">
        <f t="shared" si="2"/>
        <v>2034467.1868366522</v>
      </c>
    </row>
    <row r="115" spans="1:19" x14ac:dyDescent="0.25">
      <c r="A115" t="s">
        <v>90</v>
      </c>
      <c r="B115" t="s">
        <v>205</v>
      </c>
      <c r="C115" s="10">
        <v>300</v>
      </c>
      <c r="E115" s="7">
        <v>0.15429791000000001</v>
      </c>
      <c r="F115" s="10">
        <v>0</v>
      </c>
      <c r="G115" s="10">
        <v>1</v>
      </c>
      <c r="H115" s="10">
        <v>0</v>
      </c>
      <c r="I115" s="7">
        <v>3.0497029700000001E-2</v>
      </c>
      <c r="J115" s="7">
        <v>1.4288258362999999</v>
      </c>
      <c r="K115" s="7">
        <v>2.2558297248999999</v>
      </c>
      <c r="L115" s="7">
        <v>2.2806098998</v>
      </c>
      <c r="M115" s="9">
        <v>1623.3694581276</v>
      </c>
      <c r="N115" s="10">
        <v>1</v>
      </c>
      <c r="O115" s="10">
        <v>0</v>
      </c>
      <c r="P115">
        <v>1493922.33</v>
      </c>
      <c r="Q115" s="9">
        <v>2856831.37</v>
      </c>
      <c r="R115" s="9">
        <f>VLOOKUP(A115,PRED!$A$2:$T$122,20,FALSE)</f>
        <v>3458295.7024186188</v>
      </c>
      <c r="S115" s="10">
        <f t="shared" si="2"/>
        <v>1964373.3724186188</v>
      </c>
    </row>
    <row r="116" spans="1:19" x14ac:dyDescent="0.25">
      <c r="A116" t="s">
        <v>91</v>
      </c>
      <c r="B116" t="s">
        <v>206</v>
      </c>
      <c r="C116" s="10">
        <v>300</v>
      </c>
      <c r="E116" s="7">
        <v>0.32094716709999999</v>
      </c>
      <c r="F116" s="10">
        <v>0</v>
      </c>
      <c r="G116" s="10">
        <v>1</v>
      </c>
      <c r="H116" s="10">
        <v>0</v>
      </c>
      <c r="I116" s="7">
        <v>6.0385877599999999E-2</v>
      </c>
      <c r="J116" s="7">
        <v>2.1045708741000002</v>
      </c>
      <c r="K116" s="7">
        <v>4.4970698200000001</v>
      </c>
      <c r="L116" s="7">
        <v>2.8366248830999998</v>
      </c>
      <c r="M116" s="9">
        <v>1627.6344453349</v>
      </c>
      <c r="N116" s="10">
        <v>1</v>
      </c>
      <c r="O116" s="10">
        <v>0</v>
      </c>
      <c r="P116">
        <v>1414338.37</v>
      </c>
      <c r="Q116" s="9">
        <v>2632254.44</v>
      </c>
      <c r="R116" s="9">
        <f>VLOOKUP(A116,PRED!$A$2:$T$122,20,FALSE)</f>
        <v>3356837.8860997888</v>
      </c>
      <c r="S116" s="10">
        <f t="shared" si="2"/>
        <v>1942499.5160997887</v>
      </c>
    </row>
    <row r="117" spans="1:19" x14ac:dyDescent="0.25">
      <c r="A117" t="s">
        <v>92</v>
      </c>
      <c r="B117" t="s">
        <v>207</v>
      </c>
      <c r="C117" s="10">
        <v>300</v>
      </c>
      <c r="E117" s="7">
        <v>0.23275460370000001</v>
      </c>
      <c r="F117" s="10">
        <v>0</v>
      </c>
      <c r="G117" s="10">
        <v>1</v>
      </c>
      <c r="H117" s="10">
        <v>0</v>
      </c>
      <c r="I117" s="7">
        <v>2.44024347E-2</v>
      </c>
      <c r="J117" s="7">
        <v>1.6181333184</v>
      </c>
      <c r="K117" s="7">
        <v>2.1615697604999999</v>
      </c>
      <c r="L117" s="7">
        <v>2.5919388933</v>
      </c>
      <c r="M117" s="9">
        <v>1620.0689529619001</v>
      </c>
      <c r="N117" s="10">
        <v>1</v>
      </c>
      <c r="O117" s="10">
        <v>0</v>
      </c>
      <c r="P117">
        <v>1559324.72</v>
      </c>
      <c r="Q117" s="9">
        <v>2910456.49</v>
      </c>
      <c r="R117" s="9">
        <f>VLOOKUP(A117,PRED!$A$2:$T$122,20,FALSE)</f>
        <v>3537184.8164798371</v>
      </c>
      <c r="S117" s="10">
        <f t="shared" si="2"/>
        <v>1977860.0964798371</v>
      </c>
    </row>
    <row r="118" spans="1:19" x14ac:dyDescent="0.25">
      <c r="A118" t="s">
        <v>93</v>
      </c>
      <c r="B118" t="s">
        <v>208</v>
      </c>
      <c r="C118" s="10">
        <v>300</v>
      </c>
      <c r="E118" s="7">
        <v>0.1864870401</v>
      </c>
      <c r="F118" s="10">
        <v>0</v>
      </c>
      <c r="G118" s="10">
        <v>1</v>
      </c>
      <c r="H118" s="10">
        <v>0</v>
      </c>
      <c r="I118" s="7">
        <v>4.4356800199999998E-2</v>
      </c>
      <c r="J118" s="7">
        <v>3.4163607155000002</v>
      </c>
      <c r="K118" s="7">
        <v>4.7170093483000004</v>
      </c>
      <c r="L118" s="7">
        <v>2.4265611361000001</v>
      </c>
      <c r="M118" s="9">
        <v>1613.9257712167</v>
      </c>
      <c r="N118" s="10">
        <v>1</v>
      </c>
      <c r="O118" s="10">
        <v>0</v>
      </c>
      <c r="P118">
        <v>1664684.26</v>
      </c>
      <c r="Q118" s="9">
        <v>3017552.57</v>
      </c>
      <c r="R118" s="9">
        <f>VLOOKUP(A118,PRED!$A$2:$T$122,20,FALSE)</f>
        <v>3747926.532956779</v>
      </c>
      <c r="S118" s="10">
        <f t="shared" si="2"/>
        <v>2083242.272956779</v>
      </c>
    </row>
    <row r="119" spans="1:19" x14ac:dyDescent="0.25">
      <c r="A119" t="s">
        <v>94</v>
      </c>
      <c r="B119" t="s">
        <v>209</v>
      </c>
      <c r="C119" s="10">
        <v>400</v>
      </c>
      <c r="D119" t="s">
        <v>249</v>
      </c>
      <c r="E119" s="7">
        <v>0.32174935139999999</v>
      </c>
      <c r="F119" s="10">
        <v>0</v>
      </c>
      <c r="G119" s="10">
        <v>0</v>
      </c>
      <c r="H119" s="10">
        <v>1</v>
      </c>
      <c r="I119" s="7">
        <v>4.9295653699999997E-2</v>
      </c>
      <c r="J119" s="7">
        <v>4.878375245</v>
      </c>
      <c r="K119" s="7">
        <v>2.8875061198999998</v>
      </c>
      <c r="L119" s="7">
        <v>2.5999392393999998</v>
      </c>
      <c r="M119" s="9">
        <v>1616.1546270010001</v>
      </c>
      <c r="N119" s="10">
        <v>0</v>
      </c>
      <c r="O119" s="10">
        <v>1</v>
      </c>
      <c r="P119">
        <v>1633267.51</v>
      </c>
      <c r="Q119" s="9">
        <v>3057537.24</v>
      </c>
      <c r="R119" s="9">
        <f>VLOOKUP(A119,PRED!$A$2:$T$122,20,FALSE)</f>
        <v>3742557.5416077762</v>
      </c>
      <c r="S119" s="10">
        <f t="shared" si="2"/>
        <v>2109290.0316077759</v>
      </c>
    </row>
    <row r="120" spans="1:19" x14ac:dyDescent="0.25">
      <c r="A120" t="s">
        <v>95</v>
      </c>
      <c r="B120" t="s">
        <v>210</v>
      </c>
      <c r="C120" s="10">
        <v>400</v>
      </c>
      <c r="D120" t="s">
        <v>249</v>
      </c>
      <c r="E120" s="7">
        <v>0.45865349690000001</v>
      </c>
      <c r="F120" s="10">
        <v>0</v>
      </c>
      <c r="G120" s="10">
        <v>0</v>
      </c>
      <c r="H120" s="10">
        <v>1</v>
      </c>
      <c r="I120" s="7">
        <v>1.7125578200000002E-2</v>
      </c>
      <c r="J120" s="7">
        <v>2.9629092751999999</v>
      </c>
      <c r="K120" s="7">
        <v>2.7299280399999999</v>
      </c>
      <c r="L120" s="7">
        <v>2.1028429286999999</v>
      </c>
      <c r="M120" s="9">
        <v>1618.2517354730001</v>
      </c>
      <c r="N120" s="10">
        <v>0</v>
      </c>
      <c r="O120" s="10">
        <v>1</v>
      </c>
      <c r="P120">
        <v>1666225.76</v>
      </c>
      <c r="Q120" s="9">
        <v>3066890.49</v>
      </c>
      <c r="R120" s="9">
        <f>VLOOKUP(A120,PRED!$A$2:$T$122,20,FALSE)</f>
        <v>3694779.9834820479</v>
      </c>
      <c r="S120" s="10">
        <f t="shared" si="2"/>
        <v>2028554.2234820479</v>
      </c>
    </row>
    <row r="121" spans="1:19" x14ac:dyDescent="0.25">
      <c r="A121" t="s">
        <v>96</v>
      </c>
      <c r="B121" t="s">
        <v>211</v>
      </c>
      <c r="C121" s="10">
        <v>400</v>
      </c>
      <c r="E121" s="7">
        <v>0.1949129641</v>
      </c>
      <c r="F121" s="10">
        <v>0</v>
      </c>
      <c r="G121" s="10">
        <v>0</v>
      </c>
      <c r="H121" s="10">
        <v>1</v>
      </c>
      <c r="I121" s="7">
        <v>4.0833937000000001E-2</v>
      </c>
      <c r="J121" s="7">
        <v>1.7445206961999999</v>
      </c>
      <c r="K121" s="7">
        <v>4.1791177392999996</v>
      </c>
      <c r="L121" s="7">
        <v>2.4234971817000002</v>
      </c>
      <c r="M121" s="9">
        <v>1611.97410681</v>
      </c>
      <c r="N121" s="10">
        <v>1</v>
      </c>
      <c r="O121" s="10">
        <v>0</v>
      </c>
      <c r="P121">
        <v>1541920.07</v>
      </c>
      <c r="Q121" s="9">
        <v>3033424.4</v>
      </c>
      <c r="R121" s="9">
        <f>VLOOKUP(A121,PRED!$A$2:$T$122,20,FALSE)</f>
        <v>3818710.3201311189</v>
      </c>
      <c r="S121" s="10">
        <f t="shared" si="2"/>
        <v>2276790.250131119</v>
      </c>
    </row>
    <row r="122" spans="1:19" x14ac:dyDescent="0.25">
      <c r="A122" t="s">
        <v>97</v>
      </c>
      <c r="B122" t="s">
        <v>212</v>
      </c>
      <c r="C122" s="10">
        <v>400</v>
      </c>
      <c r="D122" t="s">
        <v>249</v>
      </c>
      <c r="E122" s="7">
        <v>0.13761792589999999</v>
      </c>
      <c r="F122" s="10">
        <v>0</v>
      </c>
      <c r="G122" s="10">
        <v>0</v>
      </c>
      <c r="H122" s="10">
        <v>1</v>
      </c>
      <c r="I122" s="7">
        <v>5.5370223099999998E-2</v>
      </c>
      <c r="J122" s="7">
        <v>4.2501064132000002</v>
      </c>
      <c r="K122" s="7">
        <v>3.3799500625999999</v>
      </c>
      <c r="L122" s="7">
        <v>2.4571678281999998</v>
      </c>
      <c r="M122" s="9">
        <v>1627.7583873714</v>
      </c>
      <c r="N122" s="10">
        <v>0</v>
      </c>
      <c r="O122" s="10">
        <v>1</v>
      </c>
      <c r="P122">
        <v>1588910.72</v>
      </c>
      <c r="Q122" s="9">
        <v>2982970.25</v>
      </c>
      <c r="R122" s="9">
        <f>VLOOKUP(A122,PRED!$A$2:$T$122,20,FALSE)</f>
        <v>3668746.6487348238</v>
      </c>
      <c r="S122" s="10">
        <f t="shared" si="2"/>
        <v>2079835.9287348238</v>
      </c>
    </row>
    <row r="123" spans="1:19" x14ac:dyDescent="0.25">
      <c r="A123" t="s">
        <v>98</v>
      </c>
      <c r="B123" t="s">
        <v>213</v>
      </c>
      <c r="C123" s="10">
        <v>400</v>
      </c>
      <c r="D123" t="s">
        <v>249</v>
      </c>
      <c r="E123" s="7">
        <v>5.1668051899999998E-2</v>
      </c>
      <c r="F123" s="10">
        <v>0</v>
      </c>
      <c r="G123" s="10">
        <v>0</v>
      </c>
      <c r="H123" s="10">
        <v>1</v>
      </c>
      <c r="I123" s="7">
        <v>5.3150566099999998E-2</v>
      </c>
      <c r="J123" s="7">
        <v>4.5122138931000002</v>
      </c>
      <c r="K123" s="7">
        <v>3.5030131778000002</v>
      </c>
      <c r="L123" s="7">
        <v>2.4909300836999999</v>
      </c>
      <c r="M123" s="9">
        <v>1629.1972811943001</v>
      </c>
      <c r="N123" s="10">
        <v>0</v>
      </c>
      <c r="O123" s="10">
        <v>1</v>
      </c>
      <c r="P123">
        <v>1682797.97</v>
      </c>
      <c r="Q123" s="9">
        <v>3183135.69</v>
      </c>
      <c r="R123" s="9">
        <f>VLOOKUP(A123,PRED!$A$2:$T$122,20,FALSE)</f>
        <v>3812492.3173157792</v>
      </c>
      <c r="S123" s="10">
        <f t="shared" si="2"/>
        <v>2129694.347315779</v>
      </c>
    </row>
    <row r="124" spans="1:19" x14ac:dyDescent="0.25">
      <c r="A124" t="s">
        <v>99</v>
      </c>
      <c r="B124" t="s">
        <v>214</v>
      </c>
      <c r="C124" s="10">
        <v>400</v>
      </c>
      <c r="E124" s="7">
        <v>0.30443538170000001</v>
      </c>
      <c r="F124" s="10">
        <v>0</v>
      </c>
      <c r="G124" s="10">
        <v>0</v>
      </c>
      <c r="H124" s="10">
        <v>1</v>
      </c>
      <c r="I124" s="7">
        <v>1.03123312E-2</v>
      </c>
      <c r="J124" s="7">
        <v>1.524564389</v>
      </c>
      <c r="K124" s="7">
        <v>4.9336268524999998</v>
      </c>
      <c r="L124" s="7">
        <v>2.3364131260000001</v>
      </c>
      <c r="M124" s="9">
        <v>1613.6356507390001</v>
      </c>
      <c r="N124" s="10">
        <v>1</v>
      </c>
      <c r="O124" s="10">
        <v>0</v>
      </c>
      <c r="P124">
        <v>1687634.06</v>
      </c>
      <c r="Q124" s="9">
        <v>3172375.58</v>
      </c>
      <c r="R124" s="9">
        <f>VLOOKUP(A124,PRED!$A$2:$T$122,20,FALSE)</f>
        <v>3920609.7426244882</v>
      </c>
      <c r="S124" s="10">
        <f t="shared" si="2"/>
        <v>2232975.6826244881</v>
      </c>
    </row>
    <row r="125" spans="1:19" x14ac:dyDescent="0.25">
      <c r="A125" t="s">
        <v>100</v>
      </c>
      <c r="B125" t="s">
        <v>215</v>
      </c>
      <c r="C125" s="10">
        <v>400</v>
      </c>
      <c r="D125" t="s">
        <v>249</v>
      </c>
      <c r="E125" s="7">
        <v>9.3643969399999999E-2</v>
      </c>
      <c r="F125" s="10">
        <v>0</v>
      </c>
      <c r="G125" s="10">
        <v>0</v>
      </c>
      <c r="H125" s="10">
        <v>1</v>
      </c>
      <c r="I125" s="7">
        <v>6.8133783700000006E-2</v>
      </c>
      <c r="J125" s="7">
        <v>4.5358919038999996</v>
      </c>
      <c r="K125" s="7">
        <v>3.9264238516000001</v>
      </c>
      <c r="L125" s="7">
        <v>2.4351894078999998</v>
      </c>
      <c r="M125" s="9">
        <v>1615.3020015413999</v>
      </c>
      <c r="N125" s="10">
        <v>0</v>
      </c>
      <c r="O125" s="10">
        <v>1</v>
      </c>
      <c r="P125">
        <v>1593740.1</v>
      </c>
      <c r="Q125" s="9">
        <v>2925231.81</v>
      </c>
      <c r="R125" s="9">
        <f>VLOOKUP(A125,PRED!$A$2:$T$122,20,FALSE)</f>
        <v>3744984.306487768</v>
      </c>
      <c r="S125" s="10">
        <f t="shared" si="2"/>
        <v>2151244.2064877679</v>
      </c>
    </row>
    <row r="126" spans="1:19" x14ac:dyDescent="0.25">
      <c r="A126" t="s">
        <v>101</v>
      </c>
      <c r="B126" t="s">
        <v>216</v>
      </c>
      <c r="C126" s="10">
        <v>400</v>
      </c>
      <c r="D126" t="s">
        <v>249</v>
      </c>
      <c r="E126" s="7">
        <v>0.1063884041</v>
      </c>
      <c r="F126" s="10">
        <v>0</v>
      </c>
      <c r="G126" s="10">
        <v>0</v>
      </c>
      <c r="H126" s="10">
        <v>1</v>
      </c>
      <c r="I126" s="7">
        <v>5.2139409999999997E-2</v>
      </c>
      <c r="J126" s="7">
        <v>3.8419723441000002</v>
      </c>
      <c r="K126" s="7">
        <v>3.1510427191999999</v>
      </c>
      <c r="L126" s="7">
        <v>2.5310805521000002</v>
      </c>
      <c r="M126" s="9">
        <v>1617.4805259105999</v>
      </c>
      <c r="N126" s="10">
        <v>0</v>
      </c>
      <c r="O126" s="10">
        <v>1</v>
      </c>
      <c r="P126">
        <v>1605589.93</v>
      </c>
      <c r="Q126" s="9">
        <v>3015713.75</v>
      </c>
      <c r="R126" s="9">
        <f>VLOOKUP(A126,PRED!$A$2:$T$122,20,FALSE)</f>
        <v>3717077.6479577529</v>
      </c>
      <c r="S126" s="10">
        <f t="shared" si="2"/>
        <v>2111487.7179577528</v>
      </c>
    </row>
    <row r="127" spans="1:19" x14ac:dyDescent="0.25">
      <c r="A127" t="s">
        <v>102</v>
      </c>
      <c r="B127" t="s">
        <v>217</v>
      </c>
      <c r="C127" s="10">
        <v>400</v>
      </c>
      <c r="D127" t="s">
        <v>249</v>
      </c>
      <c r="E127" s="7">
        <v>0.15449532299999999</v>
      </c>
      <c r="F127" s="10">
        <v>0</v>
      </c>
      <c r="G127" s="10">
        <v>0</v>
      </c>
      <c r="H127" s="10">
        <v>1</v>
      </c>
      <c r="I127" s="7">
        <v>3.85550463E-2</v>
      </c>
      <c r="J127" s="7">
        <v>4.5953922214</v>
      </c>
      <c r="K127" s="7">
        <v>3.3247970585000002</v>
      </c>
      <c r="L127" s="7">
        <v>2.5354145739999998</v>
      </c>
      <c r="M127" s="9">
        <v>1617.8783715339</v>
      </c>
      <c r="N127" s="10">
        <v>0</v>
      </c>
      <c r="O127" s="10">
        <v>1</v>
      </c>
      <c r="P127">
        <v>1652197.12</v>
      </c>
      <c r="Q127" s="9">
        <v>3075609.18</v>
      </c>
      <c r="R127" s="9">
        <f>VLOOKUP(A127,PRED!$A$2:$T$122,20,FALSE)</f>
        <v>3728810.0623118058</v>
      </c>
      <c r="S127" s="10">
        <f t="shared" si="2"/>
        <v>2076612.9423118057</v>
      </c>
    </row>
    <row r="128" spans="1:19" x14ac:dyDescent="0.25">
      <c r="A128" t="s">
        <v>103</v>
      </c>
      <c r="B128" t="s">
        <v>218</v>
      </c>
      <c r="C128" s="10">
        <v>400</v>
      </c>
      <c r="E128" s="7">
        <v>0.23543637710000001</v>
      </c>
      <c r="F128" s="10">
        <v>0</v>
      </c>
      <c r="G128" s="10">
        <v>0</v>
      </c>
      <c r="H128" s="10">
        <v>1</v>
      </c>
      <c r="I128" s="7">
        <v>2.1468937300000001E-2</v>
      </c>
      <c r="J128" s="7">
        <v>1.3091584561</v>
      </c>
      <c r="K128" s="7">
        <v>3.0956939009000002</v>
      </c>
      <c r="L128" s="7">
        <v>2.3607660020000001</v>
      </c>
      <c r="M128" s="9">
        <v>1623.5229212414999</v>
      </c>
      <c r="N128" s="10">
        <v>1</v>
      </c>
      <c r="O128" s="10">
        <v>0</v>
      </c>
      <c r="P128">
        <v>1571605.02</v>
      </c>
      <c r="Q128" s="9">
        <v>3101188.76</v>
      </c>
      <c r="R128" s="9">
        <f>VLOOKUP(A128,PRED!$A$2:$T$122,20,FALSE)</f>
        <v>3788031.342698263</v>
      </c>
      <c r="S128" s="10">
        <f t="shared" si="2"/>
        <v>2216426.322698263</v>
      </c>
    </row>
    <row r="129" spans="1:19" x14ac:dyDescent="0.25">
      <c r="A129" t="s">
        <v>104</v>
      </c>
      <c r="B129" t="s">
        <v>219</v>
      </c>
      <c r="C129" s="10">
        <v>400</v>
      </c>
      <c r="E129" s="7">
        <v>0.21949401769999999</v>
      </c>
      <c r="F129" s="10">
        <v>0</v>
      </c>
      <c r="G129" s="10">
        <v>0</v>
      </c>
      <c r="H129" s="10">
        <v>1</v>
      </c>
      <c r="I129" s="7">
        <v>4.0471746500000003E-2</v>
      </c>
      <c r="J129" s="7">
        <v>1.4203923251999999</v>
      </c>
      <c r="K129" s="7">
        <v>3.7998160779000001</v>
      </c>
      <c r="L129" s="7">
        <v>2.3459875920000002</v>
      </c>
      <c r="M129" s="9">
        <v>1621.4845425444</v>
      </c>
      <c r="N129" s="10">
        <v>1</v>
      </c>
      <c r="O129" s="10">
        <v>0</v>
      </c>
      <c r="P129">
        <v>1470372.59</v>
      </c>
      <c r="Q129" s="9">
        <v>2902467.8</v>
      </c>
      <c r="R129" s="9">
        <f>VLOOKUP(A129,PRED!$A$2:$T$122,20,FALSE)</f>
        <v>3684040.754069434</v>
      </c>
      <c r="S129" s="10">
        <f t="shared" si="2"/>
        <v>2213668.1640694337</v>
      </c>
    </row>
    <row r="130" spans="1:19" x14ac:dyDescent="0.25">
      <c r="A130" t="s">
        <v>105</v>
      </c>
      <c r="B130" t="s">
        <v>220</v>
      </c>
      <c r="C130" s="10">
        <v>400</v>
      </c>
      <c r="E130" s="7">
        <v>0.4391616096</v>
      </c>
      <c r="F130" s="10">
        <v>0</v>
      </c>
      <c r="G130" s="10">
        <v>0</v>
      </c>
      <c r="H130" s="10">
        <v>1</v>
      </c>
      <c r="I130" s="7">
        <v>9.6608621000000006E-3</v>
      </c>
      <c r="J130" s="7">
        <v>1.1454463492</v>
      </c>
      <c r="K130" s="7">
        <v>3.8697328710000001</v>
      </c>
      <c r="L130" s="7">
        <v>2.2119720062999999</v>
      </c>
      <c r="M130" s="9">
        <v>1611.4902698773999</v>
      </c>
      <c r="N130" s="10">
        <v>1</v>
      </c>
      <c r="O130" s="10">
        <v>0</v>
      </c>
      <c r="P130">
        <v>1573683.92</v>
      </c>
      <c r="Q130" s="9">
        <v>2997101.68</v>
      </c>
      <c r="R130" s="9">
        <f>VLOOKUP(A130,PRED!$A$2:$T$122,20,FALSE)</f>
        <v>3756550.8797955788</v>
      </c>
      <c r="S130" s="10">
        <f t="shared" si="2"/>
        <v>2182866.9597955788</v>
      </c>
    </row>
    <row r="131" spans="1:19" x14ac:dyDescent="0.25">
      <c r="A131" t="s">
        <v>106</v>
      </c>
      <c r="B131" t="s">
        <v>221</v>
      </c>
      <c r="C131" s="10">
        <v>400</v>
      </c>
      <c r="E131" s="7">
        <v>0.21727403940000001</v>
      </c>
      <c r="F131" s="10">
        <v>0</v>
      </c>
      <c r="G131" s="10">
        <v>0</v>
      </c>
      <c r="H131" s="10">
        <v>1</v>
      </c>
      <c r="I131" s="7">
        <v>3.5493078099999999E-2</v>
      </c>
      <c r="J131" s="7">
        <v>1.5905996414000001</v>
      </c>
      <c r="K131" s="7">
        <v>3.3850008465000001</v>
      </c>
      <c r="L131" s="7">
        <v>2.8385448269000002</v>
      </c>
      <c r="M131" s="9">
        <v>1620.2999275545999</v>
      </c>
      <c r="N131" s="10">
        <v>1</v>
      </c>
      <c r="O131" s="10">
        <v>0</v>
      </c>
      <c r="P131">
        <v>1576082.41</v>
      </c>
      <c r="Q131" s="9">
        <v>3106462.89</v>
      </c>
      <c r="R131" s="9">
        <f>VLOOKUP(A131,PRED!$A$2:$T$122,20,FALSE)</f>
        <v>3836237.5787995928</v>
      </c>
      <c r="S131" s="10">
        <f t="shared" si="2"/>
        <v>2260155.1687995931</v>
      </c>
    </row>
    <row r="132" spans="1:19" x14ac:dyDescent="0.25">
      <c r="A132" t="s">
        <v>107</v>
      </c>
      <c r="B132" t="s">
        <v>222</v>
      </c>
      <c r="C132" s="10">
        <v>400</v>
      </c>
      <c r="D132" t="s">
        <v>249</v>
      </c>
      <c r="E132" s="7">
        <v>0.4022560282</v>
      </c>
      <c r="F132" s="10">
        <v>0</v>
      </c>
      <c r="G132" s="10">
        <v>0</v>
      </c>
      <c r="H132" s="10">
        <v>1</v>
      </c>
      <c r="I132" s="7">
        <v>4.7290172300000002E-2</v>
      </c>
      <c r="J132" s="7">
        <v>5.9006943621000003</v>
      </c>
      <c r="K132" s="7">
        <v>4.0711970175000003</v>
      </c>
      <c r="L132" s="7">
        <v>2.3987922357000002</v>
      </c>
      <c r="M132" s="9">
        <v>1619.2131338035001</v>
      </c>
      <c r="N132" s="10">
        <v>0</v>
      </c>
      <c r="O132" s="10">
        <v>1</v>
      </c>
      <c r="P132">
        <v>1612897.01</v>
      </c>
      <c r="Q132" s="9">
        <v>2975509.84</v>
      </c>
      <c r="R132" s="9">
        <f>VLOOKUP(A132,PRED!$A$2:$T$122,20,FALSE)</f>
        <v>3663955.49754804</v>
      </c>
      <c r="S132" s="10">
        <f t="shared" si="2"/>
        <v>2051058.48754804</v>
      </c>
    </row>
    <row r="133" spans="1:19" x14ac:dyDescent="0.25">
      <c r="A133" t="s">
        <v>108</v>
      </c>
      <c r="B133" t="s">
        <v>223</v>
      </c>
      <c r="C133" s="10">
        <v>400</v>
      </c>
      <c r="D133" t="s">
        <v>249</v>
      </c>
      <c r="E133" s="7">
        <v>0.40899096950000002</v>
      </c>
      <c r="F133" s="10">
        <v>0</v>
      </c>
      <c r="G133" s="10">
        <v>0</v>
      </c>
      <c r="H133" s="10">
        <v>1</v>
      </c>
      <c r="I133" s="7">
        <v>4.1813936199999999E-2</v>
      </c>
      <c r="J133" s="7">
        <v>6.3939173490999996</v>
      </c>
      <c r="K133" s="7">
        <v>4.1022374073999996</v>
      </c>
      <c r="L133" s="7">
        <v>2.9552284584000001</v>
      </c>
      <c r="M133" s="9">
        <v>1613.0846772205</v>
      </c>
      <c r="N133" s="10">
        <v>0</v>
      </c>
      <c r="O133" s="10">
        <v>1</v>
      </c>
      <c r="P133">
        <v>1667960.89</v>
      </c>
      <c r="Q133" s="9">
        <v>3081406.22</v>
      </c>
      <c r="R133" s="9">
        <f>VLOOKUP(A133,PRED!$A$2:$T$122,20,FALSE)</f>
        <v>3728633.2454865729</v>
      </c>
      <c r="S133" s="10">
        <f t="shared" si="2"/>
        <v>2060672.355486573</v>
      </c>
    </row>
    <row r="134" spans="1:19" x14ac:dyDescent="0.25">
      <c r="A134" t="s">
        <v>109</v>
      </c>
      <c r="B134" t="s">
        <v>224</v>
      </c>
      <c r="C134" s="10">
        <v>400</v>
      </c>
      <c r="E134" s="7">
        <v>0.3135877091</v>
      </c>
      <c r="F134" s="10">
        <v>0</v>
      </c>
      <c r="G134" s="10">
        <v>0</v>
      </c>
      <c r="H134" s="10">
        <v>1</v>
      </c>
      <c r="I134" s="7">
        <v>6.75673522E-2</v>
      </c>
      <c r="J134" s="7">
        <v>1.6686471469999999</v>
      </c>
      <c r="K134" s="7">
        <v>3.2017785872000002</v>
      </c>
      <c r="L134" s="7">
        <v>2.8665342620000001</v>
      </c>
      <c r="M134" s="9">
        <v>1623.6128156737</v>
      </c>
      <c r="N134" s="10">
        <v>1</v>
      </c>
      <c r="O134" s="10">
        <v>0</v>
      </c>
      <c r="P134">
        <v>1489679.52</v>
      </c>
      <c r="Q134" s="9">
        <v>2983323.82</v>
      </c>
      <c r="R134" s="9">
        <f>VLOOKUP(A134,PRED!$A$2:$T$122,20,FALSE)</f>
        <v>3808343.452769665</v>
      </c>
      <c r="S134" s="10">
        <f t="shared" si="2"/>
        <v>2318663.932769665</v>
      </c>
    </row>
    <row r="135" spans="1:19" x14ac:dyDescent="0.25">
      <c r="A135" t="s">
        <v>110</v>
      </c>
      <c r="B135" t="s">
        <v>225</v>
      </c>
      <c r="C135" s="10">
        <v>400</v>
      </c>
      <c r="E135" s="7">
        <v>0.38117210550000002</v>
      </c>
      <c r="F135" s="10">
        <v>0</v>
      </c>
      <c r="G135" s="10">
        <v>0</v>
      </c>
      <c r="H135" s="10">
        <v>1</v>
      </c>
      <c r="I135" s="7">
        <v>5.3535478999999997E-2</v>
      </c>
      <c r="J135" s="7">
        <v>1.1710735727999999</v>
      </c>
      <c r="K135" s="7">
        <v>2.9157112965</v>
      </c>
      <c r="L135" s="7">
        <v>2.9766415534999999</v>
      </c>
      <c r="M135" s="9">
        <v>1629.3205426374</v>
      </c>
      <c r="N135" s="10">
        <v>1</v>
      </c>
      <c r="O135" s="10">
        <v>0</v>
      </c>
      <c r="P135">
        <v>1409428.42</v>
      </c>
      <c r="Q135" s="9">
        <v>2853165.23</v>
      </c>
      <c r="R135" s="9">
        <f>VLOOKUP(A135,PRED!$A$2:$T$122,20,FALSE)</f>
        <v>3609036.8364062109</v>
      </c>
      <c r="S135" s="10">
        <f t="shared" si="2"/>
        <v>2199608.416406211</v>
      </c>
    </row>
    <row r="136" spans="1:19" x14ac:dyDescent="0.25">
      <c r="A136" t="s">
        <v>111</v>
      </c>
      <c r="B136" t="s">
        <v>226</v>
      </c>
      <c r="C136" s="10">
        <v>400</v>
      </c>
      <c r="D136" t="s">
        <v>249</v>
      </c>
      <c r="E136" s="7">
        <v>8.13526059E-2</v>
      </c>
      <c r="F136" s="10">
        <v>0</v>
      </c>
      <c r="G136" s="10">
        <v>0</v>
      </c>
      <c r="H136" s="10">
        <v>1</v>
      </c>
      <c r="I136" s="7">
        <v>1.5498135099999999E-2</v>
      </c>
      <c r="J136" s="7">
        <v>2.1668876450000001</v>
      </c>
      <c r="K136" s="7">
        <v>3.2101622337000002</v>
      </c>
      <c r="L136" s="7">
        <v>2.1390662250000001</v>
      </c>
      <c r="M136" s="9">
        <v>1610.9601966334999</v>
      </c>
      <c r="N136" s="10">
        <v>0</v>
      </c>
      <c r="O136" s="10">
        <v>1</v>
      </c>
      <c r="P136">
        <v>1643618.25</v>
      </c>
      <c r="Q136" s="9">
        <v>3038064.37</v>
      </c>
      <c r="R136" s="9">
        <f>VLOOKUP(A136,PRED!$A$2:$T$122,20,FALSE)</f>
        <v>3678638.6203794931</v>
      </c>
      <c r="S136" s="10">
        <f t="shared" si="2"/>
        <v>2035020.3703794931</v>
      </c>
    </row>
    <row r="137" spans="1:19" x14ac:dyDescent="0.25">
      <c r="A137" t="s">
        <v>112</v>
      </c>
      <c r="B137" t="s">
        <v>227</v>
      </c>
      <c r="C137" s="10">
        <v>400</v>
      </c>
      <c r="D137" t="s">
        <v>249</v>
      </c>
      <c r="E137" s="7">
        <v>0.38296132989999998</v>
      </c>
      <c r="F137" s="10">
        <v>0</v>
      </c>
      <c r="G137" s="10">
        <v>0</v>
      </c>
      <c r="H137" s="10">
        <v>1</v>
      </c>
      <c r="I137" s="7">
        <v>4.5545044399999998E-2</v>
      </c>
      <c r="J137" s="7">
        <v>4.1103183555999996</v>
      </c>
      <c r="K137" s="7">
        <v>2.1012468184999999</v>
      </c>
      <c r="L137" s="7">
        <v>2.1958068378000002</v>
      </c>
      <c r="M137" s="9">
        <v>1619.1378551427999</v>
      </c>
      <c r="N137" s="10">
        <v>0</v>
      </c>
      <c r="O137" s="10">
        <v>1</v>
      </c>
      <c r="P137">
        <v>1570707.95</v>
      </c>
      <c r="Q137" s="9">
        <v>2969335.27</v>
      </c>
      <c r="R137" s="9">
        <f>VLOOKUP(A137,PRED!$A$2:$T$122,20,FALSE)</f>
        <v>3648302.9425883652</v>
      </c>
      <c r="S137" s="10">
        <f t="shared" si="2"/>
        <v>2077594.9925883652</v>
      </c>
    </row>
    <row r="138" spans="1:19" x14ac:dyDescent="0.25">
      <c r="A138" t="s">
        <v>113</v>
      </c>
      <c r="B138" t="s">
        <v>228</v>
      </c>
      <c r="C138" s="10">
        <v>400</v>
      </c>
      <c r="D138" t="s">
        <v>249</v>
      </c>
      <c r="E138" s="7">
        <v>0.4795402144</v>
      </c>
      <c r="F138" s="10">
        <v>0</v>
      </c>
      <c r="G138" s="10">
        <v>0</v>
      </c>
      <c r="H138" s="10">
        <v>1</v>
      </c>
      <c r="I138" s="7">
        <v>6.1550645199999997E-2</v>
      </c>
      <c r="J138" s="7">
        <v>5.4899668177000001</v>
      </c>
      <c r="K138" s="7">
        <v>2.8797462600000001</v>
      </c>
      <c r="L138" s="7">
        <v>2.7913536917999999</v>
      </c>
      <c r="M138" s="9">
        <v>1622.8974596554001</v>
      </c>
      <c r="N138" s="10">
        <v>0</v>
      </c>
      <c r="O138" s="10">
        <v>1</v>
      </c>
      <c r="P138">
        <v>1662754.08</v>
      </c>
      <c r="Q138" s="9">
        <v>3104791.75</v>
      </c>
      <c r="R138" s="9">
        <f>VLOOKUP(A138,PRED!$A$2:$T$122,20,FALSE)</f>
        <v>3806000.495105986</v>
      </c>
      <c r="S138" s="10">
        <f t="shared" si="2"/>
        <v>2143246.4151059859</v>
      </c>
    </row>
    <row r="139" spans="1:19" x14ac:dyDescent="0.25">
      <c r="A139" t="s">
        <v>114</v>
      </c>
      <c r="B139" t="s">
        <v>229</v>
      </c>
      <c r="C139" s="10">
        <v>400</v>
      </c>
      <c r="D139" t="s">
        <v>249</v>
      </c>
      <c r="E139" s="7">
        <v>0.4549224697</v>
      </c>
      <c r="F139" s="10">
        <v>0</v>
      </c>
      <c r="G139" s="10">
        <v>0</v>
      </c>
      <c r="H139" s="10">
        <v>1</v>
      </c>
      <c r="I139" s="7">
        <v>2.7986404499999999E-2</v>
      </c>
      <c r="J139" s="7">
        <v>3.8880627697999999</v>
      </c>
      <c r="K139" s="7">
        <v>4.1443579583999997</v>
      </c>
      <c r="L139" s="7">
        <v>2.7205801198000001</v>
      </c>
      <c r="M139" s="9">
        <v>1616.0308591814</v>
      </c>
      <c r="N139" s="10">
        <v>0</v>
      </c>
      <c r="O139" s="10">
        <v>1</v>
      </c>
      <c r="P139">
        <v>1598205.64</v>
      </c>
      <c r="Q139" s="9">
        <v>3003273.86</v>
      </c>
      <c r="R139" s="9">
        <f>VLOOKUP(A139,PRED!$A$2:$T$122,20,FALSE)</f>
        <v>3579029.675550377</v>
      </c>
      <c r="S139" s="10">
        <f t="shared" si="2"/>
        <v>1980824.0355503771</v>
      </c>
    </row>
    <row r="140" spans="1:19" x14ac:dyDescent="0.25">
      <c r="A140" t="s">
        <v>115</v>
      </c>
      <c r="B140" t="s">
        <v>230</v>
      </c>
      <c r="C140" s="10">
        <v>400</v>
      </c>
      <c r="D140" t="s">
        <v>249</v>
      </c>
      <c r="E140" s="7">
        <v>0.1390696011</v>
      </c>
      <c r="F140" s="10">
        <v>0</v>
      </c>
      <c r="G140" s="10">
        <v>0</v>
      </c>
      <c r="H140" s="10">
        <v>1</v>
      </c>
      <c r="I140" s="7">
        <v>2.74090276E-2</v>
      </c>
      <c r="J140" s="7">
        <v>3.0229635186000001</v>
      </c>
      <c r="K140" s="7">
        <v>3.4481586018999999</v>
      </c>
      <c r="L140" s="7">
        <v>2.1212943651999998</v>
      </c>
      <c r="M140" s="9">
        <v>1625.0004068861999</v>
      </c>
      <c r="N140" s="10">
        <v>0</v>
      </c>
      <c r="O140" s="10">
        <v>1</v>
      </c>
      <c r="P140">
        <v>1597159.87</v>
      </c>
      <c r="Q140" s="9">
        <v>2894199.23</v>
      </c>
      <c r="R140" s="9">
        <f>VLOOKUP(A140,PRED!$A$2:$T$122,20,FALSE)</f>
        <v>3594962.7370022251</v>
      </c>
      <c r="S140" s="10">
        <f t="shared" si="2"/>
        <v>1997802.867002225</v>
      </c>
    </row>
    <row r="141" spans="1:19" x14ac:dyDescent="0.25">
      <c r="A141" t="s">
        <v>116</v>
      </c>
      <c r="B141" t="s">
        <v>231</v>
      </c>
      <c r="C141" s="10">
        <v>400</v>
      </c>
      <c r="E141" s="7">
        <v>0.4610084881</v>
      </c>
      <c r="F141" s="10">
        <v>0</v>
      </c>
      <c r="G141" s="10">
        <v>0</v>
      </c>
      <c r="H141" s="10">
        <v>1</v>
      </c>
      <c r="I141" s="7">
        <v>5.8795095700000001E-2</v>
      </c>
      <c r="J141" s="7">
        <v>1.3866370935000001</v>
      </c>
      <c r="K141" s="7">
        <v>2.8586803532</v>
      </c>
      <c r="L141" s="7">
        <v>2.4699361406999998</v>
      </c>
      <c r="M141" s="9">
        <v>1628.7029175319999</v>
      </c>
      <c r="N141" s="10">
        <v>1</v>
      </c>
      <c r="O141" s="10">
        <v>0</v>
      </c>
      <c r="P141">
        <v>1451064.07</v>
      </c>
      <c r="Q141" s="9">
        <v>2936086.83</v>
      </c>
      <c r="R141" s="9">
        <f>VLOOKUP(A141,PRED!$A$2:$T$122,20,FALSE)</f>
        <v>3713977.770617384</v>
      </c>
      <c r="S141" s="10">
        <f t="shared" si="2"/>
        <v>2262913.7006173842</v>
      </c>
    </row>
    <row r="142" spans="1:19" x14ac:dyDescent="0.25">
      <c r="A142" t="s">
        <v>117</v>
      </c>
      <c r="B142" t="s">
        <v>232</v>
      </c>
      <c r="C142" s="10">
        <v>400</v>
      </c>
      <c r="D142" t="s">
        <v>249</v>
      </c>
      <c r="E142" s="7">
        <v>0.41359221759999998</v>
      </c>
      <c r="F142" s="10">
        <v>0</v>
      </c>
      <c r="G142" s="10">
        <v>0</v>
      </c>
      <c r="H142" s="10">
        <v>1</v>
      </c>
      <c r="I142" s="7">
        <v>4.0019675800000001E-2</v>
      </c>
      <c r="J142" s="7">
        <v>6.0514434202</v>
      </c>
      <c r="K142" s="7">
        <v>3.9051114431</v>
      </c>
      <c r="L142" s="7">
        <v>2.5203596008</v>
      </c>
      <c r="M142" s="9">
        <v>1620.9750694239999</v>
      </c>
      <c r="N142" s="10">
        <v>0</v>
      </c>
      <c r="O142" s="10">
        <v>1</v>
      </c>
      <c r="P142">
        <v>1690724.89</v>
      </c>
      <c r="Q142" s="9">
        <v>3113635.16</v>
      </c>
      <c r="R142" s="9">
        <f>VLOOKUP(A142,PRED!$A$2:$T$122,20,FALSE)</f>
        <v>3758952.3796044532</v>
      </c>
      <c r="S142" s="10">
        <f t="shared" si="2"/>
        <v>2068227.4896044533</v>
      </c>
    </row>
    <row r="143" spans="1:19" x14ac:dyDescent="0.25">
      <c r="A143" t="s">
        <v>118</v>
      </c>
      <c r="B143" t="s">
        <v>233</v>
      </c>
      <c r="C143" s="10">
        <v>400</v>
      </c>
      <c r="D143" t="s">
        <v>249</v>
      </c>
      <c r="E143" s="7">
        <v>0.20921020309999999</v>
      </c>
      <c r="F143" s="10">
        <v>0</v>
      </c>
      <c r="G143" s="10">
        <v>0</v>
      </c>
      <c r="H143" s="10">
        <v>1</v>
      </c>
      <c r="I143" s="7">
        <v>2.6806838E-2</v>
      </c>
      <c r="J143" s="7">
        <v>3.5835481905000002</v>
      </c>
      <c r="K143" s="7">
        <v>3.5514547855999998</v>
      </c>
      <c r="L143" s="7">
        <v>2.2418406262000001</v>
      </c>
      <c r="M143" s="9">
        <v>1626.6329955030001</v>
      </c>
      <c r="N143" s="10">
        <v>0</v>
      </c>
      <c r="O143" s="10">
        <v>1</v>
      </c>
      <c r="P143">
        <v>1622341.5</v>
      </c>
      <c r="Q143" s="9">
        <v>3014740.86</v>
      </c>
      <c r="R143" s="9">
        <f>VLOOKUP(A143,PRED!$A$2:$T$122,20,FALSE)</f>
        <v>3621928.72956745</v>
      </c>
      <c r="S143" s="10">
        <f t="shared" si="2"/>
        <v>1999587.22956745</v>
      </c>
    </row>
    <row r="144" spans="1:19" x14ac:dyDescent="0.25">
      <c r="A144" t="s">
        <v>119</v>
      </c>
      <c r="B144" t="s">
        <v>234</v>
      </c>
      <c r="C144" s="10">
        <v>400</v>
      </c>
      <c r="E144" s="7">
        <v>0.42933534330000001</v>
      </c>
      <c r="F144" s="10">
        <v>0</v>
      </c>
      <c r="G144" s="10">
        <v>0</v>
      </c>
      <c r="H144" s="10">
        <v>1</v>
      </c>
      <c r="I144" s="7">
        <v>3.9729987699999997E-2</v>
      </c>
      <c r="J144" s="7">
        <v>2.0233078610000002</v>
      </c>
      <c r="K144" s="7">
        <v>4.5917166515999996</v>
      </c>
      <c r="L144" s="7">
        <v>2.8106354907000002</v>
      </c>
      <c r="M144" s="9">
        <v>1623.1086726916001</v>
      </c>
      <c r="N144" s="10">
        <v>1</v>
      </c>
      <c r="O144" s="10">
        <v>0</v>
      </c>
      <c r="P144">
        <v>1611317.17</v>
      </c>
      <c r="Q144" s="9">
        <v>3143905.2799999998</v>
      </c>
      <c r="R144" s="9">
        <f>VLOOKUP(A144,PRED!$A$2:$T$122,20,FALSE)</f>
        <v>3871753.6434890688</v>
      </c>
      <c r="S144" s="10">
        <f t="shared" si="2"/>
        <v>2260436.4734890689</v>
      </c>
    </row>
    <row r="145" spans="1:19" x14ac:dyDescent="0.25">
      <c r="A145" t="s">
        <v>120</v>
      </c>
      <c r="B145" t="s">
        <v>235</v>
      </c>
      <c r="C145" s="10">
        <v>400</v>
      </c>
      <c r="D145" t="s">
        <v>249</v>
      </c>
      <c r="E145" s="7">
        <v>0.22460228930000001</v>
      </c>
      <c r="F145" s="10">
        <v>0</v>
      </c>
      <c r="G145" s="10">
        <v>0</v>
      </c>
      <c r="H145" s="10">
        <v>1</v>
      </c>
      <c r="I145" s="7">
        <v>4.0151761799999998E-2</v>
      </c>
      <c r="J145" s="7">
        <v>3.993517813</v>
      </c>
      <c r="K145" s="7">
        <v>3.5359504189000002</v>
      </c>
      <c r="L145" s="7">
        <v>2.9259152318999999</v>
      </c>
      <c r="M145" s="9">
        <v>1614.2273056568999</v>
      </c>
      <c r="N145" s="10">
        <v>0</v>
      </c>
      <c r="O145" s="10">
        <v>1</v>
      </c>
      <c r="P145">
        <v>1609609.49</v>
      </c>
      <c r="Q145" s="9">
        <v>3014555.82</v>
      </c>
      <c r="R145" s="9">
        <f>VLOOKUP(A145,PRED!$A$2:$T$122,20,FALSE)</f>
        <v>3660659.82761196</v>
      </c>
      <c r="S145" s="10">
        <f t="shared" si="2"/>
        <v>2051050.33761196</v>
      </c>
    </row>
    <row r="146" spans="1:19" x14ac:dyDescent="0.25">
      <c r="A146" t="s">
        <v>121</v>
      </c>
      <c r="B146" t="s">
        <v>236</v>
      </c>
      <c r="C146" s="10">
        <v>400</v>
      </c>
      <c r="E146" s="7">
        <v>0.30232249309999998</v>
      </c>
      <c r="F146" s="10">
        <v>0</v>
      </c>
      <c r="G146" s="10">
        <v>0</v>
      </c>
      <c r="H146" s="10">
        <v>1</v>
      </c>
      <c r="I146" s="7">
        <v>3.3763328000000002E-2</v>
      </c>
      <c r="J146" s="7">
        <v>2.1071441242</v>
      </c>
      <c r="K146" s="7">
        <v>4.9082808265000004</v>
      </c>
      <c r="L146" s="7">
        <v>2.7197526108000001</v>
      </c>
      <c r="M146" s="9">
        <v>1615.4361138781001</v>
      </c>
      <c r="N146" s="10">
        <v>1</v>
      </c>
      <c r="O146" s="10">
        <v>0</v>
      </c>
      <c r="P146">
        <v>1639020.89</v>
      </c>
      <c r="Q146" s="9">
        <v>3179006.6</v>
      </c>
      <c r="R146" s="9">
        <f>VLOOKUP(A146,PRED!$A$2:$T$122,20,FALSE)</f>
        <v>3914343.779629976</v>
      </c>
      <c r="S146" s="10">
        <f t="shared" si="2"/>
        <v>2275322.8896299759</v>
      </c>
    </row>
    <row r="147" spans="1:19" x14ac:dyDescent="0.25">
      <c r="A147" t="s">
        <v>122</v>
      </c>
      <c r="B147" t="s">
        <v>237</v>
      </c>
      <c r="C147" s="10">
        <v>400</v>
      </c>
      <c r="D147" t="s">
        <v>249</v>
      </c>
      <c r="E147" s="7">
        <v>0.25006674600000001</v>
      </c>
      <c r="F147" s="10">
        <v>0</v>
      </c>
      <c r="G147" s="10">
        <v>0</v>
      </c>
      <c r="H147" s="10">
        <v>1</v>
      </c>
      <c r="I147" s="7">
        <v>3.4243272200000001E-2</v>
      </c>
      <c r="J147" s="7">
        <v>3.2048645777</v>
      </c>
      <c r="K147" s="7">
        <v>2.5974324008999998</v>
      </c>
      <c r="L147" s="7">
        <v>2.9896744529000001</v>
      </c>
      <c r="M147" s="9">
        <v>1618.2796485138999</v>
      </c>
      <c r="N147" s="10">
        <v>0</v>
      </c>
      <c r="O147" s="10">
        <v>1</v>
      </c>
      <c r="P147">
        <v>1610832.98</v>
      </c>
      <c r="Q147" s="9">
        <v>3016317.95</v>
      </c>
      <c r="R147" s="9">
        <f>VLOOKUP(A147,PRED!$A$2:$T$122,20,FALSE)</f>
        <v>3650144.4934522188</v>
      </c>
      <c r="S147" s="10">
        <f t="shared" si="2"/>
        <v>2039311.5134522188</v>
      </c>
    </row>
    <row r="148" spans="1:19" x14ac:dyDescent="0.25">
      <c r="A148" t="s">
        <v>123</v>
      </c>
      <c r="B148" t="s">
        <v>238</v>
      </c>
      <c r="C148" s="10">
        <v>400</v>
      </c>
      <c r="D148" t="s">
        <v>249</v>
      </c>
      <c r="E148" s="7">
        <v>0.17213826469999999</v>
      </c>
      <c r="F148" s="10">
        <v>0</v>
      </c>
      <c r="G148" s="10">
        <v>0</v>
      </c>
      <c r="H148" s="10">
        <v>1</v>
      </c>
      <c r="I148" s="7">
        <v>6.3978445499999995E-2</v>
      </c>
      <c r="J148" s="7">
        <v>6.4313439200999998</v>
      </c>
      <c r="K148" s="7">
        <v>4.1864434598000004</v>
      </c>
      <c r="L148" s="7">
        <v>2.9350615493999999</v>
      </c>
      <c r="M148" s="9">
        <v>1615.7556097936999</v>
      </c>
      <c r="N148" s="10">
        <v>0</v>
      </c>
      <c r="O148" s="10">
        <v>1</v>
      </c>
      <c r="P148">
        <v>1635916.52</v>
      </c>
      <c r="Q148" s="9">
        <v>3006950.62</v>
      </c>
      <c r="R148" s="9">
        <f>VLOOKUP(A148,PRED!$A$2:$T$122,20,FALSE)</f>
        <v>3759704.240891214</v>
      </c>
      <c r="S148" s="10">
        <f t="shared" si="2"/>
        <v>2123787.720891214</v>
      </c>
    </row>
    <row r="149" spans="1:19" x14ac:dyDescent="0.25">
      <c r="A149" t="s">
        <v>124</v>
      </c>
      <c r="B149" t="s">
        <v>239</v>
      </c>
      <c r="C149" s="10">
        <v>400</v>
      </c>
      <c r="D149" t="s">
        <v>249</v>
      </c>
      <c r="E149" s="7">
        <v>9.1904119500000006E-2</v>
      </c>
      <c r="F149" s="10">
        <v>0</v>
      </c>
      <c r="G149" s="10">
        <v>0</v>
      </c>
      <c r="H149" s="10">
        <v>1</v>
      </c>
      <c r="I149" s="7">
        <v>4.8241708000000001E-2</v>
      </c>
      <c r="J149" s="7">
        <v>5.0501891898000002</v>
      </c>
      <c r="K149" s="7">
        <v>3.0549981704000002</v>
      </c>
      <c r="L149" s="7">
        <v>2.5955135811000001</v>
      </c>
      <c r="M149" s="9">
        <v>1614.098728512</v>
      </c>
      <c r="N149" s="10">
        <v>0</v>
      </c>
      <c r="O149" s="10">
        <v>1</v>
      </c>
      <c r="P149">
        <v>1693620.48</v>
      </c>
      <c r="Q149" s="9">
        <v>3069522.14</v>
      </c>
      <c r="R149" s="9">
        <f>VLOOKUP(A149,PRED!$A$2:$T$122,20,FALSE)</f>
        <v>3842663.3963738121</v>
      </c>
      <c r="S149" s="10">
        <f t="shared" ref="S149:S158" si="3">+R149-P149</f>
        <v>2149042.9163738121</v>
      </c>
    </row>
    <row r="150" spans="1:19" x14ac:dyDescent="0.25">
      <c r="A150" t="s">
        <v>125</v>
      </c>
      <c r="B150" t="s">
        <v>240</v>
      </c>
      <c r="C150" s="10">
        <v>400</v>
      </c>
      <c r="D150" t="s">
        <v>249</v>
      </c>
      <c r="E150" s="7">
        <v>0.1149655819</v>
      </c>
      <c r="F150" s="10">
        <v>0</v>
      </c>
      <c r="G150" s="10">
        <v>0</v>
      </c>
      <c r="H150" s="10">
        <v>1</v>
      </c>
      <c r="I150" s="7">
        <v>5.7439891299999997E-2</v>
      </c>
      <c r="J150" s="7">
        <v>4.1708282986</v>
      </c>
      <c r="K150" s="7">
        <v>2.7936507856000001</v>
      </c>
      <c r="L150" s="7">
        <v>2.2205028237</v>
      </c>
      <c r="M150" s="9">
        <v>1624.2999253194</v>
      </c>
      <c r="N150" s="10">
        <v>0</v>
      </c>
      <c r="O150" s="10">
        <v>1</v>
      </c>
      <c r="P150">
        <v>1646102.39</v>
      </c>
      <c r="Q150" s="9">
        <v>2960972.8</v>
      </c>
      <c r="R150" s="9">
        <f>VLOOKUP(A150,PRED!$A$2:$T$122,20,FALSE)</f>
        <v>3794559.028926292</v>
      </c>
      <c r="S150" s="10">
        <f t="shared" si="3"/>
        <v>2148456.6389262918</v>
      </c>
    </row>
    <row r="151" spans="1:19" x14ac:dyDescent="0.25">
      <c r="A151" t="s">
        <v>126</v>
      </c>
      <c r="B151" t="s">
        <v>241</v>
      </c>
      <c r="C151" s="10">
        <v>400</v>
      </c>
      <c r="E151" s="7">
        <v>5.8832516699999997E-2</v>
      </c>
      <c r="F151" s="10">
        <v>0</v>
      </c>
      <c r="G151" s="10">
        <v>0</v>
      </c>
      <c r="H151" s="10">
        <v>1</v>
      </c>
      <c r="I151" s="7">
        <v>4.2616454200000001E-2</v>
      </c>
      <c r="J151" s="7">
        <v>1.8197666551</v>
      </c>
      <c r="K151" s="7">
        <v>4.6100915796999997</v>
      </c>
      <c r="L151" s="7">
        <v>2.4718276609999998</v>
      </c>
      <c r="M151" s="9">
        <v>1619.0041668355</v>
      </c>
      <c r="N151" s="10">
        <v>1</v>
      </c>
      <c r="O151" s="10">
        <v>0</v>
      </c>
      <c r="P151">
        <v>1636962.42</v>
      </c>
      <c r="Q151" s="9">
        <v>3218704.18</v>
      </c>
      <c r="R151" s="9">
        <f>VLOOKUP(A151,PRED!$A$2:$T$122,20,FALSE)</f>
        <v>3961710.1743269279</v>
      </c>
      <c r="S151" s="10">
        <f t="shared" si="3"/>
        <v>2324747.7543269279</v>
      </c>
    </row>
    <row r="152" spans="1:19" x14ac:dyDescent="0.25">
      <c r="A152" t="s">
        <v>127</v>
      </c>
      <c r="B152" t="s">
        <v>242</v>
      </c>
      <c r="C152" s="10">
        <v>400</v>
      </c>
      <c r="E152" s="7">
        <v>0.42522685249999997</v>
      </c>
      <c r="F152" s="10">
        <v>0</v>
      </c>
      <c r="G152" s="10">
        <v>0</v>
      </c>
      <c r="H152" s="10">
        <v>1</v>
      </c>
      <c r="I152" s="7">
        <v>4.1664804499999999E-2</v>
      </c>
      <c r="J152" s="7">
        <v>1.4728928429000001</v>
      </c>
      <c r="K152" s="7">
        <v>2.8218819517</v>
      </c>
      <c r="L152" s="7">
        <v>2.4217124725999999</v>
      </c>
      <c r="M152" s="9">
        <v>1626.9514393688</v>
      </c>
      <c r="N152" s="10">
        <v>1</v>
      </c>
      <c r="O152" s="10">
        <v>0</v>
      </c>
      <c r="P152">
        <v>1543750.57</v>
      </c>
      <c r="Q152" s="9">
        <v>3047800.38</v>
      </c>
      <c r="R152" s="9">
        <f>VLOOKUP(A152,PRED!$A$2:$T$122,20,FALSE)</f>
        <v>3806765.4385305699</v>
      </c>
      <c r="S152" s="10">
        <f t="shared" si="3"/>
        <v>2263014.8685305696</v>
      </c>
    </row>
    <row r="153" spans="1:19" x14ac:dyDescent="0.25">
      <c r="A153" t="s">
        <v>128</v>
      </c>
      <c r="B153" t="s">
        <v>243</v>
      </c>
      <c r="C153" s="10">
        <v>400</v>
      </c>
      <c r="D153" t="s">
        <v>249</v>
      </c>
      <c r="E153" s="7">
        <v>0.15292720369999999</v>
      </c>
      <c r="F153" s="10">
        <v>0</v>
      </c>
      <c r="G153" s="10">
        <v>0</v>
      </c>
      <c r="H153" s="10">
        <v>1</v>
      </c>
      <c r="I153" s="7">
        <v>5.1295965300000003E-2</v>
      </c>
      <c r="J153" s="7">
        <v>3.8141668846000001</v>
      </c>
      <c r="K153" s="7">
        <v>3.2940649175000001</v>
      </c>
      <c r="L153" s="7">
        <v>2.7395950556000002</v>
      </c>
      <c r="M153" s="9">
        <v>1626.1380222713001</v>
      </c>
      <c r="N153" s="10">
        <v>0</v>
      </c>
      <c r="O153" s="10">
        <v>1</v>
      </c>
      <c r="P153">
        <v>1598333.74</v>
      </c>
      <c r="Q153" s="9">
        <v>2876991.74</v>
      </c>
      <c r="R153" s="9">
        <f>VLOOKUP(A153,PRED!$A$2:$T$122,20,FALSE)</f>
        <v>3662290.2194266659</v>
      </c>
      <c r="S153" s="10">
        <f t="shared" si="3"/>
        <v>2063956.4794266659</v>
      </c>
    </row>
    <row r="154" spans="1:19" x14ac:dyDescent="0.25">
      <c r="A154" t="s">
        <v>129</v>
      </c>
      <c r="B154" t="s">
        <v>244</v>
      </c>
      <c r="C154" s="10">
        <v>400</v>
      </c>
      <c r="D154" t="s">
        <v>249</v>
      </c>
      <c r="E154" s="7">
        <v>0.34818913410000002</v>
      </c>
      <c r="F154" s="10">
        <v>0</v>
      </c>
      <c r="G154" s="10">
        <v>0</v>
      </c>
      <c r="H154" s="10">
        <v>1</v>
      </c>
      <c r="I154" s="7">
        <v>3.7701828799999997E-2</v>
      </c>
      <c r="J154" s="7">
        <v>4.4007445050999996</v>
      </c>
      <c r="K154" s="7">
        <v>4.9525756344999996</v>
      </c>
      <c r="L154" s="7">
        <v>2.8259463082999998</v>
      </c>
      <c r="M154" s="9">
        <v>1620.3945398293999</v>
      </c>
      <c r="N154" s="10">
        <v>0</v>
      </c>
      <c r="O154" s="10">
        <v>1</v>
      </c>
      <c r="P154">
        <v>1565473.12</v>
      </c>
      <c r="Q154" s="9">
        <v>2975869.34</v>
      </c>
      <c r="R154" s="9">
        <f>VLOOKUP(A154,PRED!$A$2:$T$122,20,FALSE)</f>
        <v>3533370.802573673</v>
      </c>
      <c r="S154" s="10">
        <f t="shared" si="3"/>
        <v>1967897.6825736728</v>
      </c>
    </row>
    <row r="155" spans="1:19" x14ac:dyDescent="0.25">
      <c r="A155" t="s">
        <v>130</v>
      </c>
      <c r="B155" t="s">
        <v>245</v>
      </c>
      <c r="C155" s="10">
        <v>400</v>
      </c>
      <c r="D155" t="s">
        <v>249</v>
      </c>
      <c r="E155" s="7">
        <v>8.6070333999999998E-2</v>
      </c>
      <c r="F155" s="10">
        <v>0</v>
      </c>
      <c r="G155" s="10">
        <v>0</v>
      </c>
      <c r="H155" s="10">
        <v>1</v>
      </c>
      <c r="I155" s="7">
        <v>2.3590311700000002E-2</v>
      </c>
      <c r="J155" s="7">
        <v>2.2906391535999999</v>
      </c>
      <c r="K155" s="7">
        <v>2.1846856485999999</v>
      </c>
      <c r="L155" s="7">
        <v>2.0456399485999999</v>
      </c>
      <c r="M155" s="9">
        <v>1618.035457811</v>
      </c>
      <c r="N155" s="10">
        <v>0</v>
      </c>
      <c r="O155" s="10">
        <v>1</v>
      </c>
      <c r="P155">
        <v>1617393.28</v>
      </c>
      <c r="Q155" s="9">
        <v>3126680.74</v>
      </c>
      <c r="R155" s="9">
        <f>VLOOKUP(A155,PRED!$A$2:$T$122,20,FALSE)</f>
        <v>3675489.1928861812</v>
      </c>
      <c r="S155" s="10">
        <f t="shared" si="3"/>
        <v>2058095.9128861811</v>
      </c>
    </row>
    <row r="156" spans="1:19" x14ac:dyDescent="0.25">
      <c r="A156" t="s">
        <v>131</v>
      </c>
      <c r="B156" t="s">
        <v>246</v>
      </c>
      <c r="C156" s="10">
        <v>400</v>
      </c>
      <c r="D156" t="s">
        <v>249</v>
      </c>
      <c r="E156" s="7">
        <v>0.46892393929999998</v>
      </c>
      <c r="F156" s="10">
        <v>0</v>
      </c>
      <c r="G156" s="10">
        <v>0</v>
      </c>
      <c r="H156" s="10">
        <v>1</v>
      </c>
      <c r="I156" s="7">
        <v>3.5975123300000002E-2</v>
      </c>
      <c r="J156" s="7">
        <v>4.0225138210000004</v>
      </c>
      <c r="K156" s="7">
        <v>3.8073272968</v>
      </c>
      <c r="L156" s="7">
        <v>2.3200709215000002</v>
      </c>
      <c r="M156" s="9">
        <v>1628.5747691347001</v>
      </c>
      <c r="N156" s="10">
        <v>0</v>
      </c>
      <c r="O156" s="10">
        <v>1</v>
      </c>
      <c r="P156">
        <v>1589744.95</v>
      </c>
      <c r="Q156" s="9">
        <v>3012179.91</v>
      </c>
      <c r="R156" s="9">
        <f>VLOOKUP(A156,PRED!$A$2:$T$122,20,FALSE)</f>
        <v>3581995.110514401</v>
      </c>
      <c r="S156" s="10">
        <f t="shared" si="3"/>
        <v>1992250.160514401</v>
      </c>
    </row>
    <row r="157" spans="1:19" x14ac:dyDescent="0.25">
      <c r="A157" t="s">
        <v>132</v>
      </c>
      <c r="B157" t="s">
        <v>247</v>
      </c>
      <c r="C157" s="10">
        <v>400</v>
      </c>
      <c r="D157" t="s">
        <v>249</v>
      </c>
      <c r="E157" s="7">
        <v>0.34686748179999999</v>
      </c>
      <c r="F157" s="10">
        <v>0</v>
      </c>
      <c r="G157" s="10">
        <v>0</v>
      </c>
      <c r="H157" s="10">
        <v>1</v>
      </c>
      <c r="I157" s="7">
        <v>6.0989276100000003E-2</v>
      </c>
      <c r="J157" s="7">
        <v>5.7613894506000003</v>
      </c>
      <c r="K157" s="7">
        <v>4.2237065803</v>
      </c>
      <c r="L157" s="7">
        <v>2.8824794263000002</v>
      </c>
      <c r="M157" s="9">
        <v>1617.1882429001</v>
      </c>
      <c r="N157" s="10">
        <v>0</v>
      </c>
      <c r="O157" s="10">
        <v>1</v>
      </c>
      <c r="P157">
        <v>1614029.5</v>
      </c>
      <c r="Q157" s="9">
        <v>3045896.73</v>
      </c>
      <c r="R157" s="9">
        <f>VLOOKUP(A157,PRED!$A$2:$T$122,20,FALSE)</f>
        <v>3712928.813193772</v>
      </c>
      <c r="S157" s="10">
        <f t="shared" si="3"/>
        <v>2098899.313193772</v>
      </c>
    </row>
    <row r="158" spans="1:19" x14ac:dyDescent="0.25">
      <c r="A158" t="s">
        <v>133</v>
      </c>
      <c r="B158" t="s">
        <v>248</v>
      </c>
      <c r="C158" s="10">
        <v>400</v>
      </c>
      <c r="D158" t="s">
        <v>249</v>
      </c>
      <c r="E158" s="7">
        <v>0.4875047689</v>
      </c>
      <c r="F158" s="10">
        <v>0</v>
      </c>
      <c r="G158" s="10">
        <v>0</v>
      </c>
      <c r="H158" s="10">
        <v>1</v>
      </c>
      <c r="I158" s="7">
        <v>1.7596838199999999E-2</v>
      </c>
      <c r="J158" s="7">
        <v>2.8724530390999998</v>
      </c>
      <c r="K158" s="7">
        <v>2.5163210506000002</v>
      </c>
      <c r="L158" s="7">
        <v>2.7474029674999998</v>
      </c>
      <c r="M158" s="9">
        <v>1621.4094606414001</v>
      </c>
      <c r="N158" s="10">
        <v>0</v>
      </c>
      <c r="O158" s="10">
        <v>1</v>
      </c>
      <c r="P158">
        <v>1652599.33</v>
      </c>
      <c r="Q158" s="9">
        <v>2999965.05</v>
      </c>
      <c r="R158" s="9">
        <f>VLOOKUP(A158,PRED!$A$2:$T$122,20,FALSE)</f>
        <v>3646870.8698058631</v>
      </c>
      <c r="S158" s="10">
        <f t="shared" si="3"/>
        <v>1994271.5398058631</v>
      </c>
    </row>
  </sheetData>
  <autoFilter ref="A1:R158" xr:uid="{6AAE57D7-D56B-4685-8ADA-F904F4E64FAF}">
    <sortState xmlns:xlrd2="http://schemas.microsoft.com/office/spreadsheetml/2017/richdata2" ref="A2:R158">
      <sortCondition ref="R1:R158"/>
    </sortState>
  </autoFilter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2"/>
  <sheetViews>
    <sheetView workbookViewId="0">
      <selection activeCell="T3" sqref="T3"/>
    </sheetView>
  </sheetViews>
  <sheetFormatPr defaultRowHeight="15" x14ac:dyDescent="0.25"/>
  <cols>
    <col min="1" max="1" width="18" customWidth="1"/>
    <col min="2" max="2" width="15.28515625" customWidth="1"/>
    <col min="3" max="3" width="11.85546875" customWidth="1"/>
    <col min="4" max="4" width="12.42578125" customWidth="1"/>
    <col min="5" max="9" width="9.140625" style="7"/>
    <col min="10" max="10" width="9.140625" style="9"/>
    <col min="12" max="13" width="14.5703125" style="9" customWidth="1"/>
    <col min="18" max="18" width="14.85546875" customWidth="1"/>
    <col min="19" max="19" width="10.7109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1" t="s">
        <v>10</v>
      </c>
      <c r="L1" s="8" t="s">
        <v>11</v>
      </c>
      <c r="M1" s="8" t="s">
        <v>12</v>
      </c>
      <c r="N1" s="1" t="s">
        <v>252</v>
      </c>
      <c r="O1" s="1"/>
      <c r="P1" s="3" t="s">
        <v>251</v>
      </c>
      <c r="R1" s="4" t="s">
        <v>253</v>
      </c>
      <c r="T1" t="s">
        <v>254</v>
      </c>
    </row>
    <row r="2" spans="1:25" x14ac:dyDescent="0.25">
      <c r="A2" t="s">
        <v>13</v>
      </c>
      <c r="B2" t="s">
        <v>134</v>
      </c>
      <c r="C2">
        <v>100</v>
      </c>
      <c r="D2" t="s">
        <v>249</v>
      </c>
      <c r="E2" s="7">
        <v>0.1168787844</v>
      </c>
      <c r="F2" s="7">
        <v>2.21171831E-2</v>
      </c>
      <c r="G2" s="7">
        <v>3.0267782914999999</v>
      </c>
      <c r="H2" s="7">
        <v>4.8126595941000003</v>
      </c>
      <c r="I2" s="7">
        <v>2.7353954047000002</v>
      </c>
      <c r="J2" s="9">
        <v>1624.3662847583</v>
      </c>
      <c r="K2">
        <v>1699043.71</v>
      </c>
      <c r="L2" s="9">
        <v>3112500.95</v>
      </c>
      <c r="M2" s="9">
        <v>3787896.0756930811</v>
      </c>
      <c r="P2">
        <v>3816950.5914591509</v>
      </c>
      <c r="R2">
        <v>3829430.006198898</v>
      </c>
      <c r="T2">
        <v>3912985.0992080742</v>
      </c>
      <c r="X2">
        <f>MIN(T2:T122)</f>
        <v>3237299.0526426272</v>
      </c>
    </row>
    <row r="3" spans="1:25" x14ac:dyDescent="0.25">
      <c r="A3" t="s">
        <v>14</v>
      </c>
      <c r="B3" t="s">
        <v>135</v>
      </c>
      <c r="C3">
        <v>100</v>
      </c>
      <c r="D3" t="s">
        <v>249</v>
      </c>
      <c r="E3" s="7">
        <v>0.41019501209999998</v>
      </c>
      <c r="F3" s="7">
        <v>4.90364441E-2</v>
      </c>
      <c r="G3" s="7">
        <v>7.1281280042999997</v>
      </c>
      <c r="H3" s="7">
        <v>4.8843305192999997</v>
      </c>
      <c r="I3" s="7">
        <v>2.2955472277000002</v>
      </c>
      <c r="J3" s="9">
        <v>1617.4319649659001</v>
      </c>
      <c r="K3">
        <v>1695829.78</v>
      </c>
      <c r="L3" s="9">
        <v>3183715.14</v>
      </c>
      <c r="M3" s="9">
        <v>3895455.8624288058</v>
      </c>
      <c r="O3" t="str">
        <f>IF(M3=$O$2,"X","")</f>
        <v/>
      </c>
      <c r="P3">
        <v>3894049.9485948952</v>
      </c>
      <c r="R3">
        <v>3902233.220912856</v>
      </c>
      <c r="T3">
        <v>4003257.0610163189</v>
      </c>
      <c r="X3">
        <f>MAX(T2:T122)</f>
        <v>4311176.9070047224</v>
      </c>
      <c r="Y3">
        <f>+X3-X2</f>
        <v>1073877.8543620952</v>
      </c>
    </row>
    <row r="4" spans="1:25" x14ac:dyDescent="0.25">
      <c r="A4" t="s">
        <v>15</v>
      </c>
      <c r="B4" t="s">
        <v>136</v>
      </c>
      <c r="C4">
        <v>100</v>
      </c>
      <c r="D4" t="s">
        <v>249</v>
      </c>
      <c r="E4" s="7">
        <v>0.36634520129999998</v>
      </c>
      <c r="F4" s="7">
        <v>4.7156976699999999E-2</v>
      </c>
      <c r="G4" s="7">
        <v>3.8994188066</v>
      </c>
      <c r="H4" s="7">
        <v>2.5381693909999998</v>
      </c>
      <c r="I4" s="7">
        <v>2.5698529822</v>
      </c>
      <c r="J4" s="9">
        <v>1625.2261740578001</v>
      </c>
      <c r="K4">
        <v>1647714.83</v>
      </c>
      <c r="L4" s="9">
        <v>3204708.78</v>
      </c>
      <c r="M4" s="9">
        <v>3980061.041754378</v>
      </c>
      <c r="N4">
        <v>3925733.9</v>
      </c>
      <c r="O4" s="2">
        <f>(N4-M4)/N4</f>
        <v>-1.3838722424456253E-2</v>
      </c>
      <c r="P4">
        <v>4017371.55636747</v>
      </c>
      <c r="Q4" s="2">
        <f>+(N4-P4)/N4</f>
        <v>-2.3342808937577262E-2</v>
      </c>
      <c r="R4">
        <v>4001211.4957718439</v>
      </c>
      <c r="S4" s="2">
        <f>+(N4-R4)/N4</f>
        <v>-1.9226365743191112E-2</v>
      </c>
      <c r="T4">
        <v>3963501.614512438</v>
      </c>
      <c r="U4" s="2">
        <f>+(N4-T4)/N4</f>
        <v>-9.6205487876898765E-3</v>
      </c>
    </row>
    <row r="5" spans="1:25" x14ac:dyDescent="0.25">
      <c r="A5" t="s">
        <v>16</v>
      </c>
      <c r="B5" t="s">
        <v>137</v>
      </c>
      <c r="C5">
        <v>100</v>
      </c>
      <c r="D5" t="s">
        <v>249</v>
      </c>
      <c r="E5" s="7">
        <v>0.42067349510000002</v>
      </c>
      <c r="F5" s="7">
        <v>5.0003493000000003E-2</v>
      </c>
      <c r="G5" s="7">
        <v>4.5920170858000002</v>
      </c>
      <c r="H5" s="7">
        <v>4.2321299325000004</v>
      </c>
      <c r="I5" s="7">
        <v>2.7643605080000002</v>
      </c>
      <c r="J5" s="9">
        <v>1622.3061361128</v>
      </c>
      <c r="K5">
        <v>1605941.53</v>
      </c>
      <c r="L5" s="9">
        <v>2984117.91</v>
      </c>
      <c r="M5" s="9">
        <v>3760033.8674604101</v>
      </c>
      <c r="O5" t="str">
        <f t="shared" ref="O5:O67" si="0">IF(M5=$O$2,"X","")</f>
        <v/>
      </c>
      <c r="P5">
        <v>3783486.0535984049</v>
      </c>
      <c r="R5">
        <v>3785252.149219146</v>
      </c>
      <c r="T5">
        <v>3860000.510766271</v>
      </c>
      <c r="X5">
        <v>3200000</v>
      </c>
    </row>
    <row r="6" spans="1:25" x14ac:dyDescent="0.25">
      <c r="A6" t="s">
        <v>17</v>
      </c>
      <c r="B6" t="s">
        <v>138</v>
      </c>
      <c r="C6">
        <v>100</v>
      </c>
      <c r="D6">
        <v>0</v>
      </c>
      <c r="E6" s="7">
        <v>0.4900572668</v>
      </c>
      <c r="F6" s="7">
        <v>6.0705658999999999E-3</v>
      </c>
      <c r="G6" s="7">
        <v>1.0704411394</v>
      </c>
      <c r="H6" s="7">
        <v>4.3515193823000002</v>
      </c>
      <c r="I6" s="7">
        <v>2.3337384773999998</v>
      </c>
      <c r="J6" s="9">
        <v>1620</v>
      </c>
      <c r="K6">
        <v>1573051.18</v>
      </c>
      <c r="L6" s="9">
        <v>3020224.81</v>
      </c>
      <c r="M6" s="9">
        <v>3914097.145225591</v>
      </c>
      <c r="N6">
        <v>3914532.69</v>
      </c>
      <c r="O6" s="2">
        <f>(N6-M6)/N6</f>
        <v>1.1126354252234329E-4</v>
      </c>
      <c r="P6">
        <v>3903237.2144891578</v>
      </c>
      <c r="Q6" s="2">
        <f>+(N6-P6)/N6</f>
        <v>2.8855233575382829E-3</v>
      </c>
      <c r="R6">
        <v>3891995.105091874</v>
      </c>
      <c r="S6" s="2">
        <f>+(N6-R6)/N6</f>
        <v>5.7574138966063719E-3</v>
      </c>
      <c r="T6">
        <v>3915214.992532284</v>
      </c>
      <c r="U6" s="2">
        <f>+(N6-T6)/N6</f>
        <v>-1.7429986829003971E-4</v>
      </c>
      <c r="X6">
        <f>+X5+100000</f>
        <v>3300000</v>
      </c>
    </row>
    <row r="7" spans="1:25" x14ac:dyDescent="0.25">
      <c r="A7" t="s">
        <v>18</v>
      </c>
      <c r="B7" t="s">
        <v>139</v>
      </c>
      <c r="C7">
        <v>100</v>
      </c>
      <c r="D7">
        <v>0</v>
      </c>
      <c r="E7" s="7">
        <v>0.49668616840000002</v>
      </c>
      <c r="F7" s="7">
        <v>6.7319656399999997E-2</v>
      </c>
      <c r="G7" s="7">
        <v>1.6785874404000001</v>
      </c>
      <c r="H7" s="7">
        <v>2.8542053710999999</v>
      </c>
      <c r="I7" s="7">
        <v>2.4680140751000001</v>
      </c>
      <c r="J7" s="9">
        <v>1620</v>
      </c>
      <c r="K7">
        <v>1519455.08</v>
      </c>
      <c r="L7" s="9">
        <v>3116484.97</v>
      </c>
      <c r="M7" s="9">
        <v>4089869.006320999</v>
      </c>
      <c r="O7" t="str">
        <f t="shared" si="0"/>
        <v/>
      </c>
      <c r="P7">
        <v>4093513.1622587242</v>
      </c>
      <c r="R7">
        <v>4058816.0959201609</v>
      </c>
      <c r="T7">
        <v>4091857.4556789682</v>
      </c>
      <c r="X7">
        <f t="shared" ref="X7:X17" si="1">+X6+100000</f>
        <v>3400000</v>
      </c>
    </row>
    <row r="8" spans="1:25" x14ac:dyDescent="0.25">
      <c r="A8" t="s">
        <v>19</v>
      </c>
      <c r="B8" t="s">
        <v>140</v>
      </c>
      <c r="C8">
        <v>100</v>
      </c>
      <c r="D8" t="s">
        <v>249</v>
      </c>
      <c r="E8" s="7">
        <v>0.46198178690000002</v>
      </c>
      <c r="F8" s="7">
        <v>3.5755010300000001E-2</v>
      </c>
      <c r="G8" s="7">
        <v>4.5035037571999998</v>
      </c>
      <c r="H8" s="7">
        <v>2.6633832454999999</v>
      </c>
      <c r="I8" s="7">
        <v>2.1969401176000001</v>
      </c>
      <c r="J8" s="9">
        <v>1621.4259206029001</v>
      </c>
      <c r="K8">
        <v>1671760.15</v>
      </c>
      <c r="L8" s="9">
        <v>3071231.28</v>
      </c>
      <c r="M8" s="9">
        <v>3864562.9943541968</v>
      </c>
      <c r="O8" t="str">
        <f t="shared" si="0"/>
        <v/>
      </c>
      <c r="P8">
        <v>3890108.9708605972</v>
      </c>
      <c r="R8">
        <v>3857046.1012796629</v>
      </c>
      <c r="T8">
        <v>3961328.596207493</v>
      </c>
      <c r="X8">
        <f t="shared" si="1"/>
        <v>3500000</v>
      </c>
    </row>
    <row r="9" spans="1:25" x14ac:dyDescent="0.25">
      <c r="A9" t="s">
        <v>20</v>
      </c>
      <c r="B9" t="s">
        <v>141</v>
      </c>
      <c r="C9">
        <v>100</v>
      </c>
      <c r="D9" t="s">
        <v>249</v>
      </c>
      <c r="E9" s="7">
        <v>9.6651514300000005E-2</v>
      </c>
      <c r="F9" s="7">
        <v>5.9143201399999998E-2</v>
      </c>
      <c r="G9" s="7">
        <v>4.3219442077999997</v>
      </c>
      <c r="H9" s="7">
        <v>4.0638145813</v>
      </c>
      <c r="I9" s="7">
        <v>2.9369826694999999</v>
      </c>
      <c r="J9" s="9">
        <v>1629.9687391251</v>
      </c>
      <c r="K9">
        <v>1638279.57</v>
      </c>
      <c r="L9" s="9">
        <v>3142289.16</v>
      </c>
      <c r="M9" s="9">
        <v>3798410.2324546049</v>
      </c>
      <c r="O9" t="str">
        <f t="shared" si="0"/>
        <v/>
      </c>
      <c r="P9">
        <v>3830779.01079064</v>
      </c>
      <c r="R9">
        <v>3859324.6503788182</v>
      </c>
      <c r="T9">
        <v>3945255.1622350188</v>
      </c>
      <c r="X9">
        <f t="shared" si="1"/>
        <v>3600000</v>
      </c>
    </row>
    <row r="10" spans="1:25" x14ac:dyDescent="0.25">
      <c r="A10" t="s">
        <v>21</v>
      </c>
      <c r="B10" t="s">
        <v>142</v>
      </c>
      <c r="C10">
        <v>100</v>
      </c>
      <c r="D10" t="s">
        <v>249</v>
      </c>
      <c r="E10" s="7">
        <v>0.32740209209999999</v>
      </c>
      <c r="F10" s="7">
        <v>4.3791155800000002E-2</v>
      </c>
      <c r="G10" s="7">
        <v>4.9129188227</v>
      </c>
      <c r="H10" s="7">
        <v>3.7601211402999999</v>
      </c>
      <c r="I10" s="7">
        <v>2.0974328003</v>
      </c>
      <c r="J10" s="9">
        <v>1625.0233117396999</v>
      </c>
      <c r="K10">
        <v>1682616.24</v>
      </c>
      <c r="L10" s="9">
        <v>3085251.33</v>
      </c>
      <c r="M10" s="9">
        <v>3839966.187207744</v>
      </c>
      <c r="O10" t="str">
        <f t="shared" si="0"/>
        <v/>
      </c>
      <c r="P10">
        <v>3866453.542223983</v>
      </c>
      <c r="R10">
        <v>3847260.6721399212</v>
      </c>
      <c r="T10">
        <v>3985131.9707635618</v>
      </c>
      <c r="X10">
        <f t="shared" si="1"/>
        <v>3700000</v>
      </c>
    </row>
    <row r="11" spans="1:25" x14ac:dyDescent="0.25">
      <c r="A11" t="s">
        <v>22</v>
      </c>
      <c r="B11" t="s">
        <v>143</v>
      </c>
      <c r="C11">
        <v>100</v>
      </c>
      <c r="D11">
        <v>0</v>
      </c>
      <c r="E11" s="7">
        <v>0.48561564419999997</v>
      </c>
      <c r="F11" s="7">
        <v>6.1331409999999999E-3</v>
      </c>
      <c r="G11" s="7">
        <v>1.1446178239</v>
      </c>
      <c r="H11" s="7">
        <v>4.4397761569999998</v>
      </c>
      <c r="I11" s="7">
        <v>2.2185130535000002</v>
      </c>
      <c r="J11" s="9">
        <v>1620</v>
      </c>
      <c r="K11">
        <v>1602990.27</v>
      </c>
      <c r="L11" s="9">
        <v>3088442.14</v>
      </c>
      <c r="M11" s="9">
        <v>3991602.150188576</v>
      </c>
      <c r="O11" t="str">
        <f t="shared" si="0"/>
        <v/>
      </c>
      <c r="P11">
        <v>3981220.902276441</v>
      </c>
      <c r="R11">
        <v>3964559.0025111721</v>
      </c>
      <c r="T11">
        <v>3967902.4270541128</v>
      </c>
      <c r="X11">
        <f t="shared" si="1"/>
        <v>3800000</v>
      </c>
    </row>
    <row r="12" spans="1:25" x14ac:dyDescent="0.25">
      <c r="A12" t="s">
        <v>23</v>
      </c>
      <c r="B12" t="s">
        <v>144</v>
      </c>
      <c r="C12">
        <v>100</v>
      </c>
      <c r="D12">
        <v>0</v>
      </c>
      <c r="E12" s="7">
        <v>0.28597568919999999</v>
      </c>
      <c r="F12" s="7">
        <v>2.5602639199999999E-2</v>
      </c>
      <c r="G12" s="7">
        <v>1.5490676699000001</v>
      </c>
      <c r="H12" s="7">
        <v>2.7985820240999999</v>
      </c>
      <c r="I12" s="7">
        <v>2.5771785968000001</v>
      </c>
      <c r="J12" s="9">
        <v>1620</v>
      </c>
      <c r="K12">
        <v>1642245.37</v>
      </c>
      <c r="L12" s="9">
        <v>3238686.54</v>
      </c>
      <c r="M12" s="9">
        <v>4043042.4033754361</v>
      </c>
      <c r="O12" t="str">
        <f t="shared" si="0"/>
        <v/>
      </c>
      <c r="P12">
        <v>4028870.222978876</v>
      </c>
      <c r="R12">
        <v>4023795.273762363</v>
      </c>
      <c r="T12">
        <v>4135166.28872929</v>
      </c>
      <c r="X12">
        <f t="shared" si="1"/>
        <v>3900000</v>
      </c>
    </row>
    <row r="13" spans="1:25" x14ac:dyDescent="0.25">
      <c r="A13" t="s">
        <v>24</v>
      </c>
      <c r="B13" t="s">
        <v>145</v>
      </c>
      <c r="C13">
        <v>100</v>
      </c>
      <c r="D13" t="s">
        <v>249</v>
      </c>
      <c r="E13" s="7">
        <v>0.44548863989999998</v>
      </c>
      <c r="F13" s="7">
        <v>2.3941803800000001E-2</v>
      </c>
      <c r="G13" s="7">
        <v>2.632781118</v>
      </c>
      <c r="H13" s="7">
        <v>2.2404568654000001</v>
      </c>
      <c r="I13" s="7">
        <v>2.9922983877</v>
      </c>
      <c r="J13" s="9">
        <v>1617.0583591596001</v>
      </c>
      <c r="K13">
        <v>1685960.95</v>
      </c>
      <c r="L13" s="9">
        <v>3187529.74</v>
      </c>
      <c r="M13" s="9">
        <v>3982128.8515469939</v>
      </c>
      <c r="O13" t="str">
        <f t="shared" si="0"/>
        <v/>
      </c>
      <c r="P13">
        <v>4011295.4968834422</v>
      </c>
      <c r="R13">
        <v>3988681.5233602389</v>
      </c>
      <c r="T13">
        <v>3954076.556231671</v>
      </c>
      <c r="X13">
        <f t="shared" si="1"/>
        <v>4000000</v>
      </c>
    </row>
    <row r="14" spans="1:25" x14ac:dyDescent="0.25">
      <c r="A14" t="s">
        <v>25</v>
      </c>
      <c r="B14" t="s">
        <v>146</v>
      </c>
      <c r="C14">
        <v>100</v>
      </c>
      <c r="D14">
        <v>0</v>
      </c>
      <c r="E14" s="7">
        <v>0.2203452763</v>
      </c>
      <c r="F14" s="7">
        <v>2.5929160999999999E-2</v>
      </c>
      <c r="G14" s="7">
        <v>1.8404167311999999</v>
      </c>
      <c r="H14" s="7">
        <v>4.6990708990999996</v>
      </c>
      <c r="I14" s="7">
        <v>2.8405373623000001</v>
      </c>
      <c r="J14" s="9">
        <v>1620</v>
      </c>
      <c r="K14">
        <v>1645848.91</v>
      </c>
      <c r="L14" s="9">
        <v>3130282.63</v>
      </c>
      <c r="M14" s="9">
        <v>3900661.765284481</v>
      </c>
      <c r="O14" t="str">
        <f t="shared" si="0"/>
        <v/>
      </c>
      <c r="P14">
        <v>3876506.663937795</v>
      </c>
      <c r="R14">
        <v>3897645.8674007668</v>
      </c>
      <c r="T14">
        <v>4093120.5833923039</v>
      </c>
      <c r="X14">
        <f t="shared" si="1"/>
        <v>4100000</v>
      </c>
    </row>
    <row r="15" spans="1:25" x14ac:dyDescent="0.25">
      <c r="A15" t="s">
        <v>26</v>
      </c>
      <c r="B15" t="s">
        <v>147</v>
      </c>
      <c r="C15">
        <v>100</v>
      </c>
      <c r="D15">
        <v>0</v>
      </c>
      <c r="E15" s="7">
        <v>0.13674156940000001</v>
      </c>
      <c r="F15" s="7">
        <v>6.3418696799999993E-2</v>
      </c>
      <c r="G15" s="7">
        <v>1.5217885211</v>
      </c>
      <c r="H15" s="7">
        <v>3.4609248486999999</v>
      </c>
      <c r="I15" s="7">
        <v>2.6419193651000001</v>
      </c>
      <c r="J15" s="9">
        <v>1620</v>
      </c>
      <c r="K15">
        <v>1485976.5</v>
      </c>
      <c r="L15" s="9">
        <v>3062474.85</v>
      </c>
      <c r="M15" s="9">
        <v>3865980.3535683309</v>
      </c>
      <c r="O15" t="str">
        <f t="shared" si="0"/>
        <v/>
      </c>
      <c r="P15">
        <v>3866504.9543275102</v>
      </c>
      <c r="R15">
        <v>3868110.1032439331</v>
      </c>
      <c r="T15">
        <v>4016937.5921552512</v>
      </c>
      <c r="X15">
        <f t="shared" si="1"/>
        <v>4200000</v>
      </c>
    </row>
    <row r="16" spans="1:25" x14ac:dyDescent="0.25">
      <c r="A16" t="s">
        <v>27</v>
      </c>
      <c r="B16" t="s">
        <v>148</v>
      </c>
      <c r="C16">
        <v>100</v>
      </c>
      <c r="D16" t="s">
        <v>249</v>
      </c>
      <c r="E16" s="7">
        <v>0.34456432710000001</v>
      </c>
      <c r="F16" s="7">
        <v>3.46210588E-2</v>
      </c>
      <c r="G16" s="7">
        <v>3.4835432654999998</v>
      </c>
      <c r="H16" s="7">
        <v>2.3892239152000001</v>
      </c>
      <c r="I16" s="7">
        <v>2.3530808641999998</v>
      </c>
      <c r="J16" s="9">
        <v>1617.3107165157001</v>
      </c>
      <c r="K16">
        <v>1670269.66</v>
      </c>
      <c r="L16" s="9">
        <v>3115511.36</v>
      </c>
      <c r="M16" s="9">
        <v>3890413.2579995259</v>
      </c>
      <c r="O16" t="str">
        <f t="shared" si="0"/>
        <v/>
      </c>
      <c r="P16">
        <v>3921141.1221699738</v>
      </c>
      <c r="R16">
        <v>3883434.3328967602</v>
      </c>
      <c r="T16">
        <v>3979852.1859149029</v>
      </c>
      <c r="X16">
        <f>+X15+100000</f>
        <v>4300000</v>
      </c>
    </row>
    <row r="17" spans="1:24" x14ac:dyDescent="0.25">
      <c r="A17" t="s">
        <v>28</v>
      </c>
      <c r="B17" t="s">
        <v>149</v>
      </c>
      <c r="C17">
        <v>100</v>
      </c>
      <c r="D17">
        <v>0</v>
      </c>
      <c r="E17" s="7">
        <v>0.3392559101</v>
      </c>
      <c r="F17" s="7">
        <v>3.1684335600000002E-2</v>
      </c>
      <c r="G17" s="7">
        <v>1.7394419183000001</v>
      </c>
      <c r="H17" s="7">
        <v>3.4808990985000001</v>
      </c>
      <c r="I17" s="7">
        <v>2.4981801217999999</v>
      </c>
      <c r="J17" s="9">
        <v>1620</v>
      </c>
      <c r="K17">
        <v>1609357.45</v>
      </c>
      <c r="L17" s="9">
        <v>3178110.06</v>
      </c>
      <c r="M17" s="9">
        <v>4019307.616301965</v>
      </c>
      <c r="O17" t="str">
        <f t="shared" si="0"/>
        <v/>
      </c>
      <c r="P17">
        <v>4006874.893388554</v>
      </c>
      <c r="R17">
        <v>4000024.3639081349</v>
      </c>
      <c r="T17">
        <v>4090457.1703796559</v>
      </c>
      <c r="X17">
        <f t="shared" si="1"/>
        <v>4400000</v>
      </c>
    </row>
    <row r="18" spans="1:24" x14ac:dyDescent="0.25">
      <c r="A18" t="s">
        <v>29</v>
      </c>
      <c r="B18" t="s">
        <v>150</v>
      </c>
      <c r="C18">
        <v>100</v>
      </c>
      <c r="D18">
        <v>0</v>
      </c>
      <c r="E18" s="7">
        <v>0.17178516699999999</v>
      </c>
      <c r="F18" s="7">
        <v>5.4144361699999997E-2</v>
      </c>
      <c r="G18" s="7">
        <v>2.3082222619000001</v>
      </c>
      <c r="H18" s="7">
        <v>2.9233482711000001</v>
      </c>
      <c r="I18" s="7">
        <v>2.1583981294000001</v>
      </c>
      <c r="J18" s="9">
        <v>1620</v>
      </c>
      <c r="K18">
        <v>1674711.61</v>
      </c>
      <c r="L18" s="9">
        <v>3341752.16</v>
      </c>
      <c r="M18" s="9">
        <v>4161874.8986178939</v>
      </c>
      <c r="N18" t="s">
        <v>250</v>
      </c>
      <c r="O18" t="str">
        <f t="shared" si="0"/>
        <v/>
      </c>
      <c r="P18">
        <v>4152869.8789689341</v>
      </c>
      <c r="R18">
        <v>4128308.1771356538</v>
      </c>
      <c r="T18">
        <v>4311176.9070047224</v>
      </c>
    </row>
    <row r="19" spans="1:24" x14ac:dyDescent="0.25">
      <c r="A19" t="s">
        <v>30</v>
      </c>
      <c r="B19" t="s">
        <v>151</v>
      </c>
      <c r="C19">
        <v>100</v>
      </c>
      <c r="D19">
        <v>0</v>
      </c>
      <c r="E19" s="7">
        <v>0.40552787150000003</v>
      </c>
      <c r="F19" s="7">
        <v>4.5984976900000002E-2</v>
      </c>
      <c r="G19" s="7">
        <v>1.6427638439000001</v>
      </c>
      <c r="H19" s="7">
        <v>3.1499590281000001</v>
      </c>
      <c r="I19" s="7">
        <v>2.5239255653999999</v>
      </c>
      <c r="J19" s="9">
        <v>1620</v>
      </c>
      <c r="K19">
        <v>1537619.02</v>
      </c>
      <c r="L19" s="9">
        <v>3149122.71</v>
      </c>
      <c r="M19" s="9">
        <v>4038724.4765472319</v>
      </c>
      <c r="O19" t="str">
        <f t="shared" si="0"/>
        <v/>
      </c>
      <c r="P19">
        <v>4035351.7039247612</v>
      </c>
      <c r="R19">
        <v>4021653.7290659319</v>
      </c>
      <c r="T19">
        <v>4035173.3882200541</v>
      </c>
    </row>
    <row r="20" spans="1:24" x14ac:dyDescent="0.25">
      <c r="A20" t="s">
        <v>31</v>
      </c>
      <c r="B20" t="s">
        <v>152</v>
      </c>
      <c r="C20">
        <v>100</v>
      </c>
      <c r="D20">
        <v>0</v>
      </c>
      <c r="E20" s="7">
        <v>0.24801795630000001</v>
      </c>
      <c r="F20" s="7">
        <v>5.6724900600000003E-2</v>
      </c>
      <c r="G20" s="7">
        <v>1.5976403793</v>
      </c>
      <c r="H20" s="7">
        <v>2.7779446015000002</v>
      </c>
      <c r="I20" s="7">
        <v>2.2139990297000001</v>
      </c>
      <c r="J20" s="9">
        <v>1620</v>
      </c>
      <c r="K20">
        <v>1509613.16</v>
      </c>
      <c r="L20" s="9">
        <v>3116236.87</v>
      </c>
      <c r="M20" s="9">
        <v>3973010.331184654</v>
      </c>
      <c r="O20" t="str">
        <f t="shared" si="0"/>
        <v/>
      </c>
      <c r="P20">
        <v>3977237.174743637</v>
      </c>
      <c r="R20">
        <v>3953336.608454241</v>
      </c>
      <c r="T20">
        <v>4052854.5483432831</v>
      </c>
    </row>
    <row r="21" spans="1:24" x14ac:dyDescent="0.25">
      <c r="A21" t="s">
        <v>32</v>
      </c>
      <c r="B21" t="s">
        <v>153</v>
      </c>
      <c r="C21">
        <v>100</v>
      </c>
      <c r="D21" t="s">
        <v>249</v>
      </c>
      <c r="E21" s="7">
        <v>0.35590322182</v>
      </c>
      <c r="F21" s="7">
        <v>4.2704020600000003E-2</v>
      </c>
      <c r="G21" s="7">
        <v>4.6765321161599998</v>
      </c>
      <c r="H21" s="7">
        <v>4.2734556225600002</v>
      </c>
      <c r="I21" s="7">
        <v>2.643449356380001</v>
      </c>
      <c r="J21" s="9">
        <v>1622.1302455125999</v>
      </c>
      <c r="K21">
        <v>1679904.34</v>
      </c>
      <c r="L21" s="9">
        <v>3154880.64</v>
      </c>
      <c r="M21" s="9">
        <v>3904575.3322868431</v>
      </c>
      <c r="O21" t="str">
        <f t="shared" si="0"/>
        <v/>
      </c>
      <c r="P21">
        <v>3925628.7404522919</v>
      </c>
      <c r="R21">
        <v>3926701.1940854681</v>
      </c>
      <c r="T21">
        <v>3962276.976057427</v>
      </c>
    </row>
    <row r="22" spans="1:24" x14ac:dyDescent="0.25">
      <c r="A22" t="s">
        <v>33</v>
      </c>
      <c r="B22" t="s">
        <v>154</v>
      </c>
      <c r="C22">
        <v>100</v>
      </c>
      <c r="D22">
        <v>0</v>
      </c>
      <c r="E22" s="7">
        <v>8.7220164000000003E-2</v>
      </c>
      <c r="F22" s="7">
        <v>6.7906879500000003E-2</v>
      </c>
      <c r="G22" s="7">
        <v>1.4583920199</v>
      </c>
      <c r="H22" s="7">
        <v>4.2571908523999999</v>
      </c>
      <c r="I22" s="7">
        <v>2.6796120098</v>
      </c>
      <c r="J22" s="9">
        <v>1620</v>
      </c>
      <c r="K22">
        <v>1509613.16</v>
      </c>
      <c r="L22" s="9">
        <v>3116236.87</v>
      </c>
      <c r="M22" s="9">
        <v>3924122.7630351372</v>
      </c>
      <c r="O22" t="str">
        <f t="shared" si="0"/>
        <v/>
      </c>
      <c r="P22">
        <v>3925386.8345011258</v>
      </c>
      <c r="R22">
        <v>3930459.7948299502</v>
      </c>
      <c r="T22">
        <v>4060986.9938009768</v>
      </c>
    </row>
    <row r="23" spans="1:24" x14ac:dyDescent="0.25">
      <c r="A23" t="s">
        <v>34</v>
      </c>
      <c r="B23" t="s">
        <v>155</v>
      </c>
      <c r="C23">
        <v>100</v>
      </c>
      <c r="D23" t="s">
        <v>249</v>
      </c>
      <c r="E23" s="7">
        <v>0.37358298266666667</v>
      </c>
      <c r="F23" s="7">
        <v>4.1545852216666658E-2</v>
      </c>
      <c r="G23" s="7">
        <v>4.6476940563333331</v>
      </c>
      <c r="H23" s="7">
        <v>4.0051102263833336</v>
      </c>
      <c r="I23" s="7">
        <v>2.5690311499166669</v>
      </c>
      <c r="J23" s="9">
        <v>1622.0128580276501</v>
      </c>
      <c r="K23">
        <v>1683675.92</v>
      </c>
      <c r="L23" s="9">
        <v>3132208.52</v>
      </c>
      <c r="M23" s="9">
        <v>3889868.0029358342</v>
      </c>
      <c r="O23" t="str">
        <f t="shared" si="0"/>
        <v/>
      </c>
      <c r="P23">
        <v>3911088.3200549139</v>
      </c>
      <c r="R23">
        <v>3905644.2174276598</v>
      </c>
      <c r="T23">
        <v>3969773.2017999501</v>
      </c>
    </row>
    <row r="24" spans="1:24" x14ac:dyDescent="0.25">
      <c r="A24" t="s">
        <v>35</v>
      </c>
      <c r="B24" t="s">
        <v>156</v>
      </c>
      <c r="C24">
        <v>100</v>
      </c>
      <c r="D24">
        <v>0</v>
      </c>
      <c r="E24" s="7">
        <v>0.19206402780000001</v>
      </c>
      <c r="F24" s="7">
        <v>3.5023948200000002E-2</v>
      </c>
      <c r="G24" s="7">
        <v>2.0879840755000001</v>
      </c>
      <c r="H24" s="7">
        <v>4.2719738501000002</v>
      </c>
      <c r="I24" s="7">
        <v>2.0295549586999999</v>
      </c>
      <c r="J24" s="9">
        <v>1620</v>
      </c>
      <c r="K24">
        <v>1646606.2</v>
      </c>
      <c r="L24" s="9">
        <v>3198996.25</v>
      </c>
      <c r="M24" s="9">
        <v>4014157.3717725081</v>
      </c>
      <c r="O24" t="str">
        <f t="shared" si="0"/>
        <v/>
      </c>
      <c r="P24">
        <v>4002385.6650325572</v>
      </c>
      <c r="R24">
        <v>3987028.7786708642</v>
      </c>
      <c r="T24">
        <v>4165459.153988373</v>
      </c>
    </row>
    <row r="25" spans="1:24" x14ac:dyDescent="0.25">
      <c r="A25" t="s">
        <v>36</v>
      </c>
      <c r="B25" t="s">
        <v>157</v>
      </c>
      <c r="C25">
        <v>100</v>
      </c>
      <c r="D25" t="s">
        <v>249</v>
      </c>
      <c r="E25" s="7">
        <v>0.33319393780000001</v>
      </c>
      <c r="F25" s="7">
        <v>4.4026183812499987E-2</v>
      </c>
      <c r="G25" s="7">
        <v>4.6401284210625002</v>
      </c>
      <c r="H25" s="7">
        <v>3.9818246349874999</v>
      </c>
      <c r="I25" s="7">
        <v>2.5560752961625011</v>
      </c>
      <c r="J25" s="9">
        <v>1623.383649878838</v>
      </c>
      <c r="K25">
        <v>1679486.71</v>
      </c>
      <c r="L25" s="9">
        <v>3102261.85</v>
      </c>
      <c r="M25" s="9">
        <v>3846729.8886211682</v>
      </c>
      <c r="O25" t="str">
        <f t="shared" si="0"/>
        <v/>
      </c>
      <c r="P25">
        <v>3869232.5336104441</v>
      </c>
      <c r="R25">
        <v>3865544.8202746981</v>
      </c>
      <c r="T25">
        <v>3969861.8468271731</v>
      </c>
    </row>
    <row r="26" spans="1:24" x14ac:dyDescent="0.25">
      <c r="A26" t="s">
        <v>37</v>
      </c>
      <c r="B26" t="s">
        <v>158</v>
      </c>
      <c r="C26">
        <v>100</v>
      </c>
      <c r="D26" t="s">
        <v>249</v>
      </c>
      <c r="E26" s="7">
        <v>0.34567112692222218</v>
      </c>
      <c r="F26" s="7">
        <v>4.1794586033333331E-2</v>
      </c>
      <c r="G26" s="7">
        <v>4.4170898318333336</v>
      </c>
      <c r="H26" s="7">
        <v>3.7883393272555561</v>
      </c>
      <c r="I26" s="7">
        <v>2.604544528555556</v>
      </c>
      <c r="J26" s="9">
        <v>1622.680839798923</v>
      </c>
      <c r="K26">
        <v>1682728.19</v>
      </c>
      <c r="L26" s="9">
        <v>3124155.13</v>
      </c>
      <c r="M26" s="9">
        <v>3874792.0602470301</v>
      </c>
      <c r="O26" t="str">
        <f t="shared" si="0"/>
        <v/>
      </c>
      <c r="P26">
        <v>3898182.7432587752</v>
      </c>
      <c r="R26">
        <v>3892364.740860966</v>
      </c>
      <c r="T26">
        <v>3972745.6859050659</v>
      </c>
    </row>
    <row r="27" spans="1:24" x14ac:dyDescent="0.25">
      <c r="A27" t="s">
        <v>38</v>
      </c>
      <c r="B27" t="s">
        <v>159</v>
      </c>
      <c r="C27">
        <v>100</v>
      </c>
      <c r="D27" t="s">
        <v>249</v>
      </c>
      <c r="E27" s="7">
        <v>0.35794435657000001</v>
      </c>
      <c r="F27" s="7">
        <v>4.1809969600000003E-2</v>
      </c>
      <c r="G27" s="7">
        <v>4.3787036328499997</v>
      </c>
      <c r="H27" s="7">
        <v>3.7906810653199998</v>
      </c>
      <c r="I27" s="7">
        <v>2.615849717120001</v>
      </c>
      <c r="J27" s="9">
        <v>1622.51783643673</v>
      </c>
      <c r="K27">
        <v>1681642.48</v>
      </c>
      <c r="L27" s="9">
        <v>3053456.21</v>
      </c>
      <c r="M27" s="9">
        <v>3809442.287061302</v>
      </c>
      <c r="O27" t="str">
        <f t="shared" si="0"/>
        <v/>
      </c>
      <c r="P27">
        <v>3831259.8821138889</v>
      </c>
      <c r="R27">
        <v>3822963.1991393738</v>
      </c>
      <c r="T27">
        <v>3967354.0519079468</v>
      </c>
    </row>
    <row r="28" spans="1:24" x14ac:dyDescent="0.25">
      <c r="A28" t="s">
        <v>39</v>
      </c>
      <c r="B28" t="s">
        <v>160</v>
      </c>
      <c r="C28">
        <v>100</v>
      </c>
      <c r="D28" t="s">
        <v>249</v>
      </c>
      <c r="E28" s="7">
        <v>0.35672799025454549</v>
      </c>
      <c r="F28" s="7">
        <v>4.1156432254545447E-2</v>
      </c>
      <c r="G28" s="7">
        <v>4.2973254176363644</v>
      </c>
      <c r="H28" s="7">
        <v>3.6632758698545458</v>
      </c>
      <c r="I28" s="7">
        <v>2.591961639581819</v>
      </c>
      <c r="J28" s="9">
        <v>1622.044461898455</v>
      </c>
      <c r="K28">
        <v>1676974.26</v>
      </c>
      <c r="L28" s="9">
        <v>3164512.27</v>
      </c>
      <c r="M28" s="9">
        <v>3923262.5428569391</v>
      </c>
      <c r="O28" t="str">
        <f t="shared" si="0"/>
        <v/>
      </c>
      <c r="P28">
        <v>3948877.6221064688</v>
      </c>
      <c r="R28">
        <v>3940746.591796237</v>
      </c>
      <c r="T28">
        <v>3968254.756572003</v>
      </c>
    </row>
    <row r="29" spans="1:24" x14ac:dyDescent="0.25">
      <c r="A29" t="s">
        <v>40</v>
      </c>
      <c r="B29" t="s">
        <v>161</v>
      </c>
      <c r="C29">
        <v>100</v>
      </c>
      <c r="D29" t="s">
        <v>249</v>
      </c>
      <c r="E29" s="7">
        <v>0.35554424982307692</v>
      </c>
      <c r="F29" s="7">
        <v>4.1649914807692312E-2</v>
      </c>
      <c r="G29" s="7">
        <v>4.5725751702461537</v>
      </c>
      <c r="H29" s="7">
        <v>3.6416772275230769</v>
      </c>
      <c r="I29" s="7">
        <v>2.5653034388076921</v>
      </c>
      <c r="J29" s="9">
        <v>1620.422715439908</v>
      </c>
      <c r="K29">
        <v>1665702.47</v>
      </c>
      <c r="L29" s="9">
        <v>3107603.52</v>
      </c>
      <c r="M29" s="9">
        <v>3853950.7246044902</v>
      </c>
      <c r="N29">
        <v>3898117.3</v>
      </c>
      <c r="O29" s="2">
        <f>(N29-M29)/N29</f>
        <v>1.1330232519044412E-2</v>
      </c>
      <c r="P29">
        <v>3875234.799159402</v>
      </c>
      <c r="Q29" s="2">
        <f>+(N29-P29)/N29</f>
        <v>5.8701416811130303E-3</v>
      </c>
      <c r="R29">
        <v>3867414.678040063</v>
      </c>
      <c r="S29" s="2">
        <f>+(N29-R29)/N29</f>
        <v>7.8762693877726074E-3</v>
      </c>
      <c r="T29">
        <v>3952521.9870623662</v>
      </c>
      <c r="U29" s="2">
        <f>+(N29-T29)/N29</f>
        <v>-1.3956657246401077E-2</v>
      </c>
    </row>
    <row r="30" spans="1:24" x14ac:dyDescent="0.25">
      <c r="A30" t="s">
        <v>41</v>
      </c>
      <c r="B30" t="s">
        <v>162</v>
      </c>
      <c r="C30">
        <v>100</v>
      </c>
      <c r="D30" t="s">
        <v>249</v>
      </c>
      <c r="E30" s="7">
        <v>0.34809990685714282</v>
      </c>
      <c r="F30" s="7">
        <v>4.2856158149999997E-2</v>
      </c>
      <c r="G30" s="7">
        <v>4.6662342981071427</v>
      </c>
      <c r="H30" s="7">
        <v>3.7200037953357139</v>
      </c>
      <c r="I30" s="7">
        <v>2.5525258885142859</v>
      </c>
      <c r="J30" s="9">
        <v>1620.153150933457</v>
      </c>
      <c r="K30">
        <v>1660033.98</v>
      </c>
      <c r="L30" s="9">
        <v>3162323.12</v>
      </c>
      <c r="M30" s="9">
        <v>3905816.123585809</v>
      </c>
      <c r="O30" t="str">
        <f t="shared" si="0"/>
        <v/>
      </c>
      <c r="P30">
        <v>3928181.8882047171</v>
      </c>
      <c r="R30">
        <v>3922802.5859778891</v>
      </c>
      <c r="T30">
        <v>3950233.3693511202</v>
      </c>
    </row>
    <row r="31" spans="1:24" x14ac:dyDescent="0.25">
      <c r="A31" t="s">
        <v>42</v>
      </c>
      <c r="B31" t="s">
        <v>163</v>
      </c>
      <c r="C31">
        <v>100</v>
      </c>
      <c r="D31">
        <v>0</v>
      </c>
      <c r="E31" s="7">
        <v>0.35635402919999998</v>
      </c>
      <c r="F31" s="7">
        <v>5.1569786200000002E-2</v>
      </c>
      <c r="G31" s="7">
        <v>2.2621008404</v>
      </c>
      <c r="H31" s="7">
        <v>3.1520657341999998</v>
      </c>
      <c r="I31" s="7">
        <v>2.6237010419</v>
      </c>
      <c r="J31" s="9">
        <v>1620</v>
      </c>
      <c r="K31">
        <v>1679447.34</v>
      </c>
      <c r="L31" s="9">
        <v>3341750.7</v>
      </c>
      <c r="M31" s="9">
        <v>4213373.3854473308</v>
      </c>
      <c r="O31" t="str">
        <f t="shared" si="0"/>
        <v/>
      </c>
      <c r="P31">
        <v>4198695.1950319121</v>
      </c>
      <c r="R31">
        <v>4184411.8536574622</v>
      </c>
      <c r="T31">
        <v>4284431.6538244849</v>
      </c>
    </row>
    <row r="32" spans="1:24" x14ac:dyDescent="0.25">
      <c r="A32" t="s">
        <v>43</v>
      </c>
      <c r="B32" t="s">
        <v>164</v>
      </c>
      <c r="C32">
        <v>100</v>
      </c>
      <c r="D32">
        <v>0</v>
      </c>
      <c r="E32" s="7">
        <v>0.28990423780000002</v>
      </c>
      <c r="F32" s="7">
        <v>4.56092258E-2</v>
      </c>
      <c r="G32" s="7">
        <v>2.4470208866999998</v>
      </c>
      <c r="H32" s="7">
        <v>3.5094393094999998</v>
      </c>
      <c r="I32" s="7">
        <v>2.5277950979999999</v>
      </c>
      <c r="J32" s="9">
        <v>1620</v>
      </c>
      <c r="K32">
        <v>1699964.23</v>
      </c>
      <c r="L32" s="9">
        <v>3373140.3</v>
      </c>
      <c r="M32" s="9">
        <v>4208047.1059684791</v>
      </c>
      <c r="O32" t="str">
        <f t="shared" si="0"/>
        <v/>
      </c>
      <c r="P32">
        <v>4190168.0630211658</v>
      </c>
      <c r="R32">
        <v>4182165.535188186</v>
      </c>
      <c r="T32">
        <v>4292320.6977919796</v>
      </c>
    </row>
    <row r="33" spans="1:21" x14ac:dyDescent="0.25">
      <c r="A33" t="s">
        <v>44</v>
      </c>
      <c r="B33" t="s">
        <v>165</v>
      </c>
      <c r="C33">
        <v>300</v>
      </c>
      <c r="D33" t="s">
        <v>249</v>
      </c>
      <c r="E33" s="7">
        <v>0.31295667230000002</v>
      </c>
      <c r="F33" s="7">
        <v>2.5150188E-2</v>
      </c>
      <c r="G33" s="7">
        <v>5.6362408029999997</v>
      </c>
      <c r="H33" s="7">
        <v>2.6217191897999998</v>
      </c>
      <c r="I33" s="7">
        <v>2.3992606604</v>
      </c>
      <c r="J33" s="9">
        <v>1625.6597616746001</v>
      </c>
      <c r="K33">
        <v>1678705.7</v>
      </c>
      <c r="L33" s="9">
        <v>2842050.42</v>
      </c>
      <c r="M33" s="9">
        <v>3474531.3893057071</v>
      </c>
      <c r="O33" t="str">
        <f t="shared" si="0"/>
        <v/>
      </c>
      <c r="P33">
        <v>3479096.014452335</v>
      </c>
      <c r="R33">
        <v>3485430.3554184828</v>
      </c>
      <c r="T33">
        <v>3440515.8280803449</v>
      </c>
    </row>
    <row r="34" spans="1:21" x14ac:dyDescent="0.25">
      <c r="A34" t="s">
        <v>45</v>
      </c>
      <c r="B34" t="s">
        <v>166</v>
      </c>
      <c r="C34">
        <v>300</v>
      </c>
      <c r="D34" t="s">
        <v>249</v>
      </c>
      <c r="E34" s="7">
        <v>0.21760041920000001</v>
      </c>
      <c r="F34" s="7">
        <v>1.4957634500000001E-2</v>
      </c>
      <c r="G34" s="7">
        <v>4.3380046968999997</v>
      </c>
      <c r="H34" s="7">
        <v>2.6653601121000001</v>
      </c>
      <c r="I34" s="7">
        <v>2.6058899832</v>
      </c>
      <c r="J34" s="9">
        <v>1611.4570644862999</v>
      </c>
      <c r="K34">
        <v>1641451.74</v>
      </c>
      <c r="L34" s="9">
        <v>2671240.54</v>
      </c>
      <c r="M34" s="9">
        <v>3284817.4315108368</v>
      </c>
      <c r="O34" t="str">
        <f t="shared" si="0"/>
        <v/>
      </c>
      <c r="P34">
        <v>3283160.6508370899</v>
      </c>
      <c r="R34">
        <v>3275840.3678243202</v>
      </c>
      <c r="T34">
        <v>3376291.286320712</v>
      </c>
    </row>
    <row r="35" spans="1:21" x14ac:dyDescent="0.25">
      <c r="A35" t="s">
        <v>46</v>
      </c>
      <c r="B35" t="s">
        <v>167</v>
      </c>
      <c r="C35">
        <v>300</v>
      </c>
      <c r="D35" t="s">
        <v>249</v>
      </c>
      <c r="E35" s="7">
        <v>0.2840775371</v>
      </c>
      <c r="F35" s="7">
        <v>3.09180197E-2</v>
      </c>
      <c r="G35" s="7">
        <v>7.2733500396000004</v>
      </c>
      <c r="H35" s="7">
        <v>4.9149841986</v>
      </c>
      <c r="I35" s="7">
        <v>2.6994426882</v>
      </c>
      <c r="J35" s="9">
        <v>1619.0619222426999</v>
      </c>
      <c r="K35">
        <v>1571103.01</v>
      </c>
      <c r="L35" s="9">
        <v>2680762.4700000002</v>
      </c>
      <c r="M35" s="9">
        <v>3233998.097087936</v>
      </c>
      <c r="O35" t="str">
        <f t="shared" si="0"/>
        <v/>
      </c>
      <c r="P35">
        <v>3217008.3334283028</v>
      </c>
      <c r="R35">
        <v>3270045.2199584702</v>
      </c>
      <c r="T35">
        <v>3237299.0526426272</v>
      </c>
    </row>
    <row r="36" spans="1:21" x14ac:dyDescent="0.25">
      <c r="A36" t="s">
        <v>47</v>
      </c>
      <c r="B36" t="s">
        <v>168</v>
      </c>
      <c r="C36">
        <v>300</v>
      </c>
      <c r="D36">
        <v>0</v>
      </c>
      <c r="E36" s="7">
        <v>0.26992389300000003</v>
      </c>
      <c r="F36" s="7">
        <v>2.8829312100000001E-2</v>
      </c>
      <c r="G36" s="7">
        <v>2.3691679133000001</v>
      </c>
      <c r="H36" s="7">
        <v>3.5093174487000001</v>
      </c>
      <c r="I36" s="7">
        <v>2.4713375955000001</v>
      </c>
      <c r="J36" s="9">
        <v>1615.6605432289</v>
      </c>
      <c r="K36">
        <v>1625171.11</v>
      </c>
      <c r="L36" s="9">
        <v>2912434.4</v>
      </c>
      <c r="M36" s="9">
        <v>3690514.915572667</v>
      </c>
      <c r="N36">
        <v>3606666.89</v>
      </c>
      <c r="O36" s="2">
        <f>(N36-M36)/N36</f>
        <v>-2.3248064800535793E-2</v>
      </c>
      <c r="P36">
        <v>3659335.9640214462</v>
      </c>
      <c r="Q36" s="2">
        <f>+(N36-P36)/N36</f>
        <v>-1.4603254369700345E-2</v>
      </c>
      <c r="R36">
        <v>3652751.7414343469</v>
      </c>
      <c r="S36" s="2">
        <f>+(N36-R36)/N36</f>
        <v>-1.277768444935228E-2</v>
      </c>
      <c r="T36">
        <v>3641789.6528937439</v>
      </c>
      <c r="U36" s="2">
        <f>+(N36-T36)/N36</f>
        <v>-9.7382885542123942E-3</v>
      </c>
    </row>
    <row r="37" spans="1:21" x14ac:dyDescent="0.25">
      <c r="A37" t="s">
        <v>48</v>
      </c>
      <c r="B37" t="s">
        <v>169</v>
      </c>
      <c r="C37">
        <v>300</v>
      </c>
      <c r="D37">
        <v>0</v>
      </c>
      <c r="E37" s="7">
        <v>0.49562134740000002</v>
      </c>
      <c r="F37" s="7">
        <v>3.7290027599999997E-2</v>
      </c>
      <c r="G37" s="7">
        <v>1.575230141</v>
      </c>
      <c r="H37" s="7">
        <v>3.4383361521000002</v>
      </c>
      <c r="I37" s="7">
        <v>2.7190017889</v>
      </c>
      <c r="J37" s="9">
        <v>1626.9406558850001</v>
      </c>
      <c r="K37">
        <v>1423985.09</v>
      </c>
      <c r="L37" s="9">
        <v>2643953.73</v>
      </c>
      <c r="M37" s="9">
        <v>3517627.0922509301</v>
      </c>
      <c r="O37" t="str">
        <f t="shared" si="0"/>
        <v/>
      </c>
      <c r="P37">
        <v>3510951.710229211</v>
      </c>
      <c r="R37">
        <v>3517380.1519193221</v>
      </c>
      <c r="T37">
        <v>3306523.6206573369</v>
      </c>
    </row>
    <row r="38" spans="1:21" x14ac:dyDescent="0.25">
      <c r="A38" t="s">
        <v>49</v>
      </c>
      <c r="B38" t="s">
        <v>170</v>
      </c>
      <c r="C38">
        <v>300</v>
      </c>
      <c r="D38" t="s">
        <v>249</v>
      </c>
      <c r="E38" s="7">
        <v>0.15921457950000001</v>
      </c>
      <c r="F38" s="7">
        <v>2.02807726E-2</v>
      </c>
      <c r="G38" s="7">
        <v>3.5308066523999999</v>
      </c>
      <c r="H38" s="7">
        <v>2.6504239652999999</v>
      </c>
      <c r="I38" s="7">
        <v>2.7799346035000001</v>
      </c>
      <c r="J38" s="9">
        <v>1622.2409301509001</v>
      </c>
      <c r="K38">
        <v>1575038.69</v>
      </c>
      <c r="L38" s="9">
        <v>2672362.46</v>
      </c>
      <c r="M38" s="9">
        <v>3281224.8591318638</v>
      </c>
      <c r="O38" t="str">
        <f t="shared" si="0"/>
        <v/>
      </c>
      <c r="P38">
        <v>3299863.3147179708</v>
      </c>
      <c r="R38">
        <v>3311110.2247708039</v>
      </c>
      <c r="T38">
        <v>3267603.263535819</v>
      </c>
    </row>
    <row r="39" spans="1:21" x14ac:dyDescent="0.25">
      <c r="A39" t="s">
        <v>50</v>
      </c>
      <c r="B39" t="s">
        <v>171</v>
      </c>
      <c r="C39">
        <v>300</v>
      </c>
      <c r="D39" t="s">
        <v>249</v>
      </c>
      <c r="E39" s="7">
        <v>8.6286071800000003E-2</v>
      </c>
      <c r="F39" s="7">
        <v>4.74303513E-2</v>
      </c>
      <c r="G39" s="7">
        <v>5.0676391854</v>
      </c>
      <c r="H39" s="7">
        <v>3.3863861671</v>
      </c>
      <c r="I39" s="7">
        <v>2.8310051187999998</v>
      </c>
      <c r="J39" s="9">
        <v>1610.0679098062001</v>
      </c>
      <c r="K39">
        <v>1552562.51</v>
      </c>
      <c r="L39" s="9">
        <v>2701311.51</v>
      </c>
      <c r="M39" s="9">
        <v>3280090.619136604</v>
      </c>
      <c r="O39" t="str">
        <f t="shared" si="0"/>
        <v/>
      </c>
      <c r="P39">
        <v>3281517.9733203799</v>
      </c>
      <c r="R39">
        <v>3295432.909147785</v>
      </c>
      <c r="T39">
        <v>3345124.497083867</v>
      </c>
    </row>
    <row r="40" spans="1:21" x14ac:dyDescent="0.25">
      <c r="A40" t="s">
        <v>51</v>
      </c>
      <c r="B40" t="s">
        <v>172</v>
      </c>
      <c r="C40">
        <v>300</v>
      </c>
      <c r="D40">
        <v>0</v>
      </c>
      <c r="E40" s="7">
        <v>0.35668543060000002</v>
      </c>
      <c r="F40" s="7">
        <v>5.2317368900000001E-2</v>
      </c>
      <c r="G40" s="7">
        <v>2.9353150127999998</v>
      </c>
      <c r="H40" s="7">
        <v>2.4114813649000002</v>
      </c>
      <c r="I40" s="7">
        <v>2.4150084154</v>
      </c>
      <c r="J40" s="9">
        <v>1624.0641087097999</v>
      </c>
      <c r="K40">
        <v>1672381.48</v>
      </c>
      <c r="L40" s="9">
        <v>3052232.22</v>
      </c>
      <c r="M40" s="9">
        <v>3890171.7616798249</v>
      </c>
      <c r="O40" t="str">
        <f t="shared" si="0"/>
        <v/>
      </c>
      <c r="P40">
        <v>3867954.0492171962</v>
      </c>
      <c r="R40">
        <v>3849008.4666974</v>
      </c>
      <c r="T40">
        <v>3807850.6368673299</v>
      </c>
    </row>
    <row r="41" spans="1:21" x14ac:dyDescent="0.25">
      <c r="A41" t="s">
        <v>52</v>
      </c>
      <c r="B41" t="s">
        <v>173</v>
      </c>
      <c r="C41">
        <v>300</v>
      </c>
      <c r="D41" t="s">
        <v>249</v>
      </c>
      <c r="E41" s="7">
        <v>0.2756660219</v>
      </c>
      <c r="F41" s="7">
        <v>1.9434236099999998E-2</v>
      </c>
      <c r="G41" s="7">
        <v>5.5852023504000003</v>
      </c>
      <c r="H41" s="7">
        <v>3.425566431</v>
      </c>
      <c r="I41" s="7">
        <v>2.9065617582000001</v>
      </c>
      <c r="J41" s="9">
        <v>1627.1628922381001</v>
      </c>
      <c r="K41">
        <v>1615850.87</v>
      </c>
      <c r="L41" s="9">
        <v>2756453.13</v>
      </c>
      <c r="M41" s="9">
        <v>3327497.248758398</v>
      </c>
      <c r="O41" t="str">
        <f t="shared" si="0"/>
        <v/>
      </c>
      <c r="P41">
        <v>3327320.5964762429</v>
      </c>
      <c r="R41">
        <v>3372711.6255509369</v>
      </c>
      <c r="T41">
        <v>3281458.0000249711</v>
      </c>
    </row>
    <row r="42" spans="1:21" x14ac:dyDescent="0.25">
      <c r="A42" t="s">
        <v>53</v>
      </c>
      <c r="B42" t="s">
        <v>174</v>
      </c>
      <c r="C42">
        <v>300</v>
      </c>
      <c r="D42">
        <v>0</v>
      </c>
      <c r="E42" s="7">
        <v>0.26249123169999999</v>
      </c>
      <c r="F42" s="7">
        <v>2.25523119E-2</v>
      </c>
      <c r="G42" s="7">
        <v>1.7570718358999999</v>
      </c>
      <c r="H42" s="7">
        <v>2.6393174091999998</v>
      </c>
      <c r="I42" s="7">
        <v>2.3723039944000002</v>
      </c>
      <c r="J42" s="9">
        <v>1619.3052238908001</v>
      </c>
      <c r="K42">
        <v>1588005.08</v>
      </c>
      <c r="L42" s="9">
        <v>2827501.83</v>
      </c>
      <c r="M42" s="9">
        <v>3601265.5720382999</v>
      </c>
      <c r="O42" t="str">
        <f t="shared" si="0"/>
        <v/>
      </c>
      <c r="P42">
        <v>3579313.4249949818</v>
      </c>
      <c r="R42">
        <v>3567181.2159627331</v>
      </c>
      <c r="T42">
        <v>3569069.0886461688</v>
      </c>
    </row>
    <row r="43" spans="1:21" x14ac:dyDescent="0.25">
      <c r="A43" t="s">
        <v>54</v>
      </c>
      <c r="B43" t="s">
        <v>175</v>
      </c>
      <c r="C43">
        <v>300</v>
      </c>
      <c r="D43">
        <v>0</v>
      </c>
      <c r="E43" s="7">
        <v>0.2456192885</v>
      </c>
      <c r="F43" s="7">
        <v>1.4882287100000001E-2</v>
      </c>
      <c r="G43" s="7">
        <v>1.9659792495999999</v>
      </c>
      <c r="H43" s="7">
        <v>3.6836439311000002</v>
      </c>
      <c r="I43" s="7">
        <v>2.4973213846000002</v>
      </c>
      <c r="J43" s="9">
        <v>1622.8457525229001</v>
      </c>
      <c r="K43">
        <v>1649340.61</v>
      </c>
      <c r="L43" s="9">
        <v>2927328.56</v>
      </c>
      <c r="M43" s="9">
        <v>3681873.1991807129</v>
      </c>
      <c r="O43" t="str">
        <f t="shared" si="0"/>
        <v/>
      </c>
      <c r="P43">
        <v>3655144.6229710812</v>
      </c>
      <c r="R43">
        <v>3661775.1594955851</v>
      </c>
      <c r="T43">
        <v>3608038.7770795291</v>
      </c>
    </row>
    <row r="44" spans="1:21" x14ac:dyDescent="0.25">
      <c r="A44" t="s">
        <v>55</v>
      </c>
      <c r="B44" t="s">
        <v>136</v>
      </c>
      <c r="C44">
        <v>300</v>
      </c>
      <c r="D44" t="s">
        <v>249</v>
      </c>
      <c r="E44" s="7">
        <v>0.16371720619999999</v>
      </c>
      <c r="F44" s="7">
        <v>3.5913431699999998E-2</v>
      </c>
      <c r="G44" s="7">
        <v>5.5413085950000003</v>
      </c>
      <c r="H44" s="7">
        <v>3.3042863894000001</v>
      </c>
      <c r="I44" s="7">
        <v>2.3397599330999999</v>
      </c>
      <c r="J44" s="9">
        <v>1622.3061361128</v>
      </c>
      <c r="K44">
        <v>1581566.34</v>
      </c>
      <c r="L44" s="9">
        <v>2674262.2400000002</v>
      </c>
      <c r="M44" s="9">
        <v>3266745.0050881482</v>
      </c>
      <c r="O44" t="str">
        <f t="shared" si="0"/>
        <v/>
      </c>
      <c r="P44">
        <v>3274621.383386727</v>
      </c>
      <c r="R44">
        <v>3287006.2010216722</v>
      </c>
      <c r="T44">
        <v>3323622.952839484</v>
      </c>
    </row>
    <row r="45" spans="1:21" x14ac:dyDescent="0.25">
      <c r="A45" t="s">
        <v>56</v>
      </c>
      <c r="B45" t="s">
        <v>176</v>
      </c>
      <c r="C45">
        <v>300</v>
      </c>
      <c r="D45" t="s">
        <v>249</v>
      </c>
      <c r="E45" s="7">
        <v>0.1123427302</v>
      </c>
      <c r="F45" s="7">
        <v>2.0470457000000001E-2</v>
      </c>
      <c r="G45" s="7">
        <v>4.7614782792000003</v>
      </c>
      <c r="H45" s="7">
        <v>4.7357079247999998</v>
      </c>
      <c r="I45" s="7">
        <v>2.2236965123000001</v>
      </c>
      <c r="J45" s="9">
        <v>1621.1344450738</v>
      </c>
      <c r="K45">
        <v>1607974.06</v>
      </c>
      <c r="L45" s="9">
        <v>2764146.31</v>
      </c>
      <c r="M45" s="9">
        <v>3367630.7966494882</v>
      </c>
      <c r="N45">
        <v>3286931.79</v>
      </c>
      <c r="O45" s="2">
        <f>(N45-M45)/N45</f>
        <v>-2.4551469822100602E-2</v>
      </c>
      <c r="P45">
        <v>3380101.690541673</v>
      </c>
      <c r="Q45" s="2">
        <f>+(N45-P45)/N45</f>
        <v>-2.8345553389677414E-2</v>
      </c>
      <c r="R45">
        <v>3394260.8626122959</v>
      </c>
      <c r="S45" s="2">
        <f>+(N45-R45)/N45</f>
        <v>-3.2653270426489703E-2</v>
      </c>
      <c r="T45">
        <v>3298670.419641783</v>
      </c>
      <c r="U45" s="2">
        <f>+(N45-T45)/N45</f>
        <v>-3.5713030849912944E-3</v>
      </c>
    </row>
    <row r="46" spans="1:21" x14ac:dyDescent="0.25">
      <c r="A46" t="s">
        <v>57</v>
      </c>
      <c r="B46" t="s">
        <v>177</v>
      </c>
      <c r="C46">
        <v>300</v>
      </c>
      <c r="D46" t="s">
        <v>249</v>
      </c>
      <c r="E46" s="7">
        <v>0.35071637300000003</v>
      </c>
      <c r="F46" s="7">
        <v>2.3044045499999999E-2</v>
      </c>
      <c r="G46" s="7">
        <v>6.2206439797000002</v>
      </c>
      <c r="H46" s="7">
        <v>2.3099599155999999</v>
      </c>
      <c r="I46" s="7">
        <v>2.3927490369000002</v>
      </c>
      <c r="J46" s="9">
        <v>1614.8470709429</v>
      </c>
      <c r="K46">
        <v>1667978.12</v>
      </c>
      <c r="L46" s="9">
        <v>2839387.38</v>
      </c>
      <c r="M46" s="9">
        <v>3457436.61434869</v>
      </c>
      <c r="O46" t="str">
        <f t="shared" si="0"/>
        <v/>
      </c>
      <c r="P46">
        <v>3447734.4281747602</v>
      </c>
      <c r="R46">
        <v>3446706.1229688781</v>
      </c>
      <c r="T46">
        <v>3442947.7143010199</v>
      </c>
    </row>
    <row r="47" spans="1:21" x14ac:dyDescent="0.25">
      <c r="A47" t="s">
        <v>58</v>
      </c>
      <c r="B47" t="s">
        <v>178</v>
      </c>
      <c r="C47">
        <v>300</v>
      </c>
      <c r="D47" t="s">
        <v>249</v>
      </c>
      <c r="E47" s="7">
        <v>7.6287528600000001E-2</v>
      </c>
      <c r="F47" s="7">
        <v>3.77019439E-2</v>
      </c>
      <c r="G47" s="7">
        <v>5.9152017577000002</v>
      </c>
      <c r="H47" s="7">
        <v>2.6025757921000001</v>
      </c>
      <c r="I47" s="7">
        <v>2.7384702493000002</v>
      </c>
      <c r="J47" s="9">
        <v>1612.6333505591999</v>
      </c>
      <c r="K47">
        <v>1648993.78</v>
      </c>
      <c r="L47" s="9">
        <v>2872844.86</v>
      </c>
      <c r="M47" s="9">
        <v>3397871.331723921</v>
      </c>
      <c r="O47" t="str">
        <f t="shared" si="0"/>
        <v/>
      </c>
      <c r="P47">
        <v>3389168.4445805568</v>
      </c>
      <c r="R47">
        <v>3408709.927306769</v>
      </c>
      <c r="T47">
        <v>3472441.0225245981</v>
      </c>
    </row>
    <row r="48" spans="1:21" x14ac:dyDescent="0.25">
      <c r="A48" t="s">
        <v>59</v>
      </c>
      <c r="B48" t="s">
        <v>179</v>
      </c>
      <c r="C48">
        <v>300</v>
      </c>
      <c r="D48" t="s">
        <v>249</v>
      </c>
      <c r="E48" s="7">
        <v>0.2342285063</v>
      </c>
      <c r="F48" s="7">
        <v>1.6496125399999999E-2</v>
      </c>
      <c r="G48" s="7">
        <v>5.4315831694999996</v>
      </c>
      <c r="H48" s="7">
        <v>4.8564182670999996</v>
      </c>
      <c r="I48" s="7">
        <v>2.5362864675000001</v>
      </c>
      <c r="J48" s="9">
        <v>1611.5041205453999</v>
      </c>
      <c r="K48">
        <v>1637177.03</v>
      </c>
      <c r="L48" s="9">
        <v>2665904.12</v>
      </c>
      <c r="M48" s="9">
        <v>3273385.377388414</v>
      </c>
      <c r="O48" t="str">
        <f t="shared" si="0"/>
        <v/>
      </c>
      <c r="P48">
        <v>3262138.85773911</v>
      </c>
      <c r="R48">
        <v>3276558.8058691332</v>
      </c>
      <c r="T48">
        <v>3327630.4625992188</v>
      </c>
    </row>
    <row r="49" spans="1:21" x14ac:dyDescent="0.25">
      <c r="A49" t="s">
        <v>60</v>
      </c>
      <c r="B49" t="s">
        <v>139</v>
      </c>
      <c r="C49">
        <v>300</v>
      </c>
      <c r="D49" t="s">
        <v>249</v>
      </c>
      <c r="E49" s="7">
        <v>8.9100219999999994E-2</v>
      </c>
      <c r="F49" s="7">
        <v>6.1543432299999999E-2</v>
      </c>
      <c r="G49" s="7">
        <v>5.8922012975999998</v>
      </c>
      <c r="H49" s="7">
        <v>3.3286664110999999</v>
      </c>
      <c r="I49" s="7">
        <v>2.5591470069</v>
      </c>
      <c r="J49" s="9">
        <v>1621.1012783227</v>
      </c>
      <c r="K49">
        <v>1583111.13</v>
      </c>
      <c r="L49" s="9">
        <v>2772572.15</v>
      </c>
      <c r="M49" s="9">
        <v>3363465.9130600598</v>
      </c>
      <c r="O49" t="str">
        <f t="shared" si="0"/>
        <v/>
      </c>
      <c r="P49">
        <v>3372590.5045017982</v>
      </c>
      <c r="R49">
        <v>3388603.7652153019</v>
      </c>
      <c r="T49">
        <v>3426199.5118436841</v>
      </c>
    </row>
    <row r="50" spans="1:21" x14ac:dyDescent="0.25">
      <c r="A50" t="s">
        <v>61</v>
      </c>
      <c r="B50" t="s">
        <v>180</v>
      </c>
      <c r="C50">
        <v>300</v>
      </c>
      <c r="D50" t="s">
        <v>249</v>
      </c>
      <c r="E50" s="7">
        <v>0.15110704089999999</v>
      </c>
      <c r="F50" s="7">
        <v>6.6039429299999994E-2</v>
      </c>
      <c r="G50" s="7">
        <v>8.8382310870000005</v>
      </c>
      <c r="H50" s="7">
        <v>3.0914260447999999</v>
      </c>
      <c r="I50" s="7">
        <v>2.9074380666000001</v>
      </c>
      <c r="J50" s="9">
        <v>1622.9450378153999</v>
      </c>
      <c r="K50">
        <v>1605618.99</v>
      </c>
      <c r="L50" s="9">
        <v>2804115.38</v>
      </c>
      <c r="M50" s="9">
        <v>3274314.2398278522</v>
      </c>
      <c r="O50" t="str">
        <f t="shared" si="0"/>
        <v/>
      </c>
      <c r="P50">
        <v>3251084.5556568261</v>
      </c>
      <c r="R50">
        <v>3315126.5240935651</v>
      </c>
      <c r="T50">
        <v>3442814.3971292828</v>
      </c>
    </row>
    <row r="51" spans="1:21" x14ac:dyDescent="0.25">
      <c r="A51" t="s">
        <v>62</v>
      </c>
      <c r="B51" t="s">
        <v>181</v>
      </c>
      <c r="C51">
        <v>300</v>
      </c>
      <c r="D51">
        <v>0</v>
      </c>
      <c r="E51" s="7">
        <v>0.29436461390000002</v>
      </c>
      <c r="F51" s="7">
        <v>4.1081611400000002E-2</v>
      </c>
      <c r="G51" s="7">
        <v>3.3804660112999998</v>
      </c>
      <c r="H51" s="7">
        <v>4.9362711487000004</v>
      </c>
      <c r="I51" s="7">
        <v>2.6483335097</v>
      </c>
      <c r="J51" s="9">
        <v>1610.7235439412</v>
      </c>
      <c r="K51">
        <v>1667494.54</v>
      </c>
      <c r="L51" s="9">
        <v>2975084.99</v>
      </c>
      <c r="M51" s="9">
        <v>3764079.277759477</v>
      </c>
      <c r="O51" t="str">
        <f t="shared" si="0"/>
        <v/>
      </c>
      <c r="P51">
        <v>3718234.55264172</v>
      </c>
      <c r="R51">
        <v>3721362.7592259459</v>
      </c>
      <c r="T51">
        <v>3731615.9810330682</v>
      </c>
    </row>
    <row r="52" spans="1:21" x14ac:dyDescent="0.25">
      <c r="A52" t="s">
        <v>63</v>
      </c>
      <c r="B52" t="s">
        <v>182</v>
      </c>
      <c r="C52">
        <v>300</v>
      </c>
      <c r="D52" t="s">
        <v>249</v>
      </c>
      <c r="E52" s="7">
        <v>0.20441907200000001</v>
      </c>
      <c r="F52" s="7">
        <v>2.7181490499999999E-2</v>
      </c>
      <c r="G52" s="7">
        <v>4.9135762418000004</v>
      </c>
      <c r="H52" s="7">
        <v>2.4743421343000001</v>
      </c>
      <c r="I52" s="7">
        <v>2.3750415055</v>
      </c>
      <c r="J52" s="9">
        <v>1627.0358580637001</v>
      </c>
      <c r="K52">
        <v>1649190.23</v>
      </c>
      <c r="L52" s="9">
        <v>2763278.2</v>
      </c>
      <c r="M52" s="9">
        <v>3378601.3845323059</v>
      </c>
      <c r="N52">
        <v>3403444.21</v>
      </c>
      <c r="O52" s="2">
        <f>(N52-M52)/N52</f>
        <v>7.299319141092689E-3</v>
      </c>
      <c r="P52">
        <v>3391837.657998885</v>
      </c>
      <c r="Q52" s="2">
        <f>+(N52-P52)/N52</f>
        <v>3.410237184735558E-3</v>
      </c>
      <c r="R52">
        <v>3395508.5510119619</v>
      </c>
      <c r="S52" s="2">
        <f>+(N52-R52)/N52</f>
        <v>2.3316553756696011E-3</v>
      </c>
      <c r="T52">
        <v>3407008.000832825</v>
      </c>
      <c r="U52" s="2">
        <f>+(N52-T52)/N52</f>
        <v>-1.0471130457651912E-3</v>
      </c>
    </row>
    <row r="53" spans="1:21" x14ac:dyDescent="0.25">
      <c r="A53" t="s">
        <v>64</v>
      </c>
      <c r="B53" t="s">
        <v>146</v>
      </c>
      <c r="C53">
        <v>300</v>
      </c>
      <c r="D53" t="s">
        <v>249</v>
      </c>
      <c r="E53" s="7">
        <v>0.30533821</v>
      </c>
      <c r="F53" s="7">
        <v>2.2777353E-2</v>
      </c>
      <c r="G53" s="7">
        <v>6.7808172845000003</v>
      </c>
      <c r="H53" s="7">
        <v>3.1233435859999998</v>
      </c>
      <c r="I53" s="7">
        <v>2.9519420037000001</v>
      </c>
      <c r="J53" s="9">
        <v>1621.0508061769999</v>
      </c>
      <c r="K53">
        <v>1660384.54</v>
      </c>
      <c r="L53" s="9">
        <v>2693900.5</v>
      </c>
      <c r="M53" s="9">
        <v>3233350.0224451972</v>
      </c>
      <c r="O53" t="str">
        <f t="shared" si="0"/>
        <v/>
      </c>
      <c r="P53">
        <v>3211802.9110903689</v>
      </c>
      <c r="R53">
        <v>3255463.6100757448</v>
      </c>
      <c r="T53">
        <v>3370525.465361848</v>
      </c>
    </row>
    <row r="54" spans="1:21" x14ac:dyDescent="0.25">
      <c r="A54" t="s">
        <v>65</v>
      </c>
      <c r="B54" t="s">
        <v>183</v>
      </c>
      <c r="C54">
        <v>300</v>
      </c>
      <c r="D54" t="s">
        <v>249</v>
      </c>
      <c r="E54" s="7">
        <v>0.22021474739999999</v>
      </c>
      <c r="F54" s="7">
        <v>4.2389637000000001E-2</v>
      </c>
      <c r="G54" s="7">
        <v>9.0258955796000002</v>
      </c>
      <c r="H54" s="7">
        <v>4.8302930784999996</v>
      </c>
      <c r="I54" s="7">
        <v>2.8872535291000001</v>
      </c>
      <c r="J54" s="9">
        <v>1625.9707730477</v>
      </c>
      <c r="K54">
        <v>1560429.48</v>
      </c>
      <c r="L54" s="9">
        <v>2680717.37</v>
      </c>
      <c r="M54" s="9">
        <v>3132381.0595382252</v>
      </c>
      <c r="N54">
        <v>3396738.72</v>
      </c>
      <c r="O54" s="2">
        <f>(N54-M54)/N54</f>
        <v>7.7826904643927108E-2</v>
      </c>
      <c r="P54">
        <v>3103995.0702629578</v>
      </c>
      <c r="Q54" s="2">
        <f>(P54-N54)/P54</f>
        <v>-9.4311892612716788E-2</v>
      </c>
      <c r="R54" s="5"/>
      <c r="S54" s="2">
        <f>+(N54-R54)/N54</f>
        <v>1</v>
      </c>
      <c r="U54" s="2">
        <f>+(N54-T54)/N54</f>
        <v>1</v>
      </c>
    </row>
    <row r="55" spans="1:21" x14ac:dyDescent="0.25">
      <c r="A55" t="s">
        <v>66</v>
      </c>
      <c r="B55" t="s">
        <v>147</v>
      </c>
      <c r="C55">
        <v>300</v>
      </c>
      <c r="D55" t="s">
        <v>249</v>
      </c>
      <c r="E55" s="7">
        <v>0.37524088639999997</v>
      </c>
      <c r="F55" s="7">
        <v>4.95626412E-2</v>
      </c>
      <c r="G55" s="7">
        <v>7.2180724296000003</v>
      </c>
      <c r="H55" s="7">
        <v>3.3193711394999998</v>
      </c>
      <c r="I55" s="7">
        <v>2.6303203033</v>
      </c>
      <c r="J55" s="9">
        <v>1626.011357331</v>
      </c>
      <c r="K55">
        <v>1557889.54</v>
      </c>
      <c r="L55" s="9">
        <v>2639075.41</v>
      </c>
      <c r="M55" s="9">
        <v>3253980.2389539131</v>
      </c>
      <c r="N55">
        <v>3360985.4234217298</v>
      </c>
      <c r="O55" s="2">
        <f>(N55-M55)/N55</f>
        <v>3.1837443781257933E-2</v>
      </c>
      <c r="P55">
        <v>3249517.7355906512</v>
      </c>
      <c r="Q55" s="2">
        <f>(P55-N55)/P55</f>
        <v>-3.4302840267716725E-2</v>
      </c>
      <c r="R55">
        <v>3282733.3705996652</v>
      </c>
      <c r="S55" s="2">
        <f>+(N55-R55)/N55</f>
        <v>2.3282473133250985E-2</v>
      </c>
      <c r="T55">
        <v>3297782.5422569341</v>
      </c>
      <c r="U55" s="2">
        <f>+(N55-T55)/N55</f>
        <v>1.88048661932162E-2</v>
      </c>
    </row>
    <row r="56" spans="1:21" x14ac:dyDescent="0.25">
      <c r="A56" t="s">
        <v>67</v>
      </c>
      <c r="B56" t="s">
        <v>184</v>
      </c>
      <c r="C56">
        <v>300</v>
      </c>
      <c r="D56">
        <v>0</v>
      </c>
      <c r="E56" s="7">
        <v>0.17049261330000001</v>
      </c>
      <c r="F56" s="7">
        <v>3.1322048499999998E-2</v>
      </c>
      <c r="G56" s="7">
        <v>1.797686906</v>
      </c>
      <c r="H56" s="7">
        <v>2.434547486</v>
      </c>
      <c r="I56" s="7">
        <v>2.3236133246000001</v>
      </c>
      <c r="J56" s="9">
        <v>1617.3107165157001</v>
      </c>
      <c r="K56">
        <v>1562687.93</v>
      </c>
      <c r="L56" s="9">
        <v>2890091.54</v>
      </c>
      <c r="M56" s="9">
        <v>3639926.7572416691</v>
      </c>
      <c r="O56" t="str">
        <f t="shared" si="0"/>
        <v/>
      </c>
      <c r="P56">
        <v>3621733.7709089578</v>
      </c>
      <c r="R56">
        <v>3609242.3477186081</v>
      </c>
      <c r="T56">
        <v>3579430.0978896678</v>
      </c>
    </row>
    <row r="57" spans="1:21" x14ac:dyDescent="0.25">
      <c r="A57" t="s">
        <v>68</v>
      </c>
      <c r="B57" t="s">
        <v>185</v>
      </c>
      <c r="C57">
        <v>300</v>
      </c>
      <c r="D57">
        <v>0</v>
      </c>
      <c r="E57" s="7">
        <v>0.26017165930000002</v>
      </c>
      <c r="F57" s="7">
        <v>5.0538718500000003E-2</v>
      </c>
      <c r="G57" s="7">
        <v>1.6614857165000001</v>
      </c>
      <c r="H57" s="7">
        <v>2.5145113487000001</v>
      </c>
      <c r="I57" s="7">
        <v>2.5726096033000001</v>
      </c>
      <c r="J57" s="9">
        <v>1619.13036197</v>
      </c>
      <c r="K57">
        <v>1442206.87</v>
      </c>
      <c r="L57" s="9">
        <v>2772820.39</v>
      </c>
      <c r="M57" s="9">
        <v>3575387.6604309632</v>
      </c>
      <c r="O57" t="str">
        <f t="shared" si="0"/>
        <v/>
      </c>
      <c r="P57">
        <v>3567636.4371596668</v>
      </c>
      <c r="R57">
        <v>3561320.7114705089</v>
      </c>
      <c r="T57">
        <v>3441977.1959852348</v>
      </c>
    </row>
    <row r="58" spans="1:21" x14ac:dyDescent="0.25">
      <c r="A58" t="s">
        <v>69</v>
      </c>
      <c r="B58" t="s">
        <v>186</v>
      </c>
      <c r="C58">
        <v>300</v>
      </c>
      <c r="D58" t="s">
        <v>249</v>
      </c>
      <c r="E58" s="7">
        <v>0.34953327299999998</v>
      </c>
      <c r="F58" s="7">
        <v>2.4169664399999999E-2</v>
      </c>
      <c r="G58" s="7">
        <v>7.6369311668000002</v>
      </c>
      <c r="H58" s="7">
        <v>3.9261072913000001</v>
      </c>
      <c r="I58" s="7">
        <v>2.9965143393</v>
      </c>
      <c r="J58" s="9">
        <v>1610.5655985650999</v>
      </c>
      <c r="K58">
        <v>1657114.12</v>
      </c>
      <c r="L58" s="9">
        <v>2782795.4</v>
      </c>
      <c r="M58" s="9">
        <v>3320420.5295432541</v>
      </c>
      <c r="O58" t="str">
        <f t="shared" si="0"/>
        <v/>
      </c>
      <c r="P58">
        <v>3284191.8348268429</v>
      </c>
      <c r="R58">
        <v>3331168.7238060222</v>
      </c>
      <c r="T58">
        <v>3377897.4114468559</v>
      </c>
    </row>
    <row r="59" spans="1:21" x14ac:dyDescent="0.25">
      <c r="A59" t="s">
        <v>70</v>
      </c>
      <c r="B59" t="s">
        <v>187</v>
      </c>
      <c r="C59">
        <v>300</v>
      </c>
      <c r="D59" t="s">
        <v>249</v>
      </c>
      <c r="E59" s="7">
        <v>0.28334464329999998</v>
      </c>
      <c r="F59" s="7">
        <v>3.5585290200000001E-2</v>
      </c>
      <c r="G59" s="7">
        <v>7.4305389772000003</v>
      </c>
      <c r="H59" s="7">
        <v>2.5355686177000001</v>
      </c>
      <c r="I59" s="7">
        <v>2.2614904285000001</v>
      </c>
      <c r="J59" s="9">
        <v>1624.7296383570999</v>
      </c>
      <c r="K59">
        <v>1690132.12</v>
      </c>
      <c r="L59" s="9">
        <v>2872372.06</v>
      </c>
      <c r="M59" s="9">
        <v>3443665.721530044</v>
      </c>
      <c r="O59" t="str">
        <f t="shared" si="0"/>
        <v/>
      </c>
      <c r="P59">
        <v>3433634.1109795268</v>
      </c>
      <c r="R59">
        <v>3451630.950357317</v>
      </c>
      <c r="T59">
        <v>3494957.248030812</v>
      </c>
    </row>
    <row r="60" spans="1:21" x14ac:dyDescent="0.25">
      <c r="A60" t="s">
        <v>71</v>
      </c>
      <c r="B60" t="s">
        <v>188</v>
      </c>
      <c r="C60">
        <v>300</v>
      </c>
      <c r="D60" t="s">
        <v>249</v>
      </c>
      <c r="E60" s="7">
        <v>0.4975973414</v>
      </c>
      <c r="F60" s="7">
        <v>4.4004717899999997E-2</v>
      </c>
      <c r="G60" s="7">
        <v>6.3703383970000003</v>
      </c>
      <c r="H60" s="7">
        <v>2.8926374753999999</v>
      </c>
      <c r="I60" s="7">
        <v>2.6450308607999999</v>
      </c>
      <c r="J60" s="9">
        <v>1624.2929309225999</v>
      </c>
      <c r="K60">
        <v>1574632.14</v>
      </c>
      <c r="L60" s="9">
        <v>2670723.79</v>
      </c>
      <c r="M60" s="9">
        <v>3363375.5421541622</v>
      </c>
      <c r="O60" t="str">
        <f t="shared" si="0"/>
        <v/>
      </c>
      <c r="P60">
        <v>3364924.3571277391</v>
      </c>
      <c r="R60">
        <v>3377255.756498707</v>
      </c>
      <c r="T60">
        <v>3319330.7467769212</v>
      </c>
    </row>
    <row r="61" spans="1:21" x14ac:dyDescent="0.25">
      <c r="A61" t="s">
        <v>72</v>
      </c>
      <c r="B61" t="s">
        <v>189</v>
      </c>
      <c r="C61">
        <v>300</v>
      </c>
      <c r="D61">
        <v>0</v>
      </c>
      <c r="E61" s="7">
        <v>0.27141137710000002</v>
      </c>
      <c r="F61" s="7">
        <v>3.3654628700000001E-2</v>
      </c>
      <c r="G61" s="7">
        <v>3.0289593365999998</v>
      </c>
      <c r="H61" s="7">
        <v>4.3586114124000002</v>
      </c>
      <c r="I61" s="7">
        <v>2.8762356008999999</v>
      </c>
      <c r="J61" s="9">
        <v>1623.5050758307</v>
      </c>
      <c r="K61">
        <v>1662774.75</v>
      </c>
      <c r="L61" s="9">
        <v>2974777.35</v>
      </c>
      <c r="M61" s="9">
        <v>3722066.6140513979</v>
      </c>
      <c r="O61" t="str">
        <f t="shared" si="0"/>
        <v/>
      </c>
      <c r="P61">
        <v>3685335.512539987</v>
      </c>
      <c r="R61">
        <v>3713438.1857188782</v>
      </c>
      <c r="T61">
        <v>3669200.3420201349</v>
      </c>
    </row>
    <row r="62" spans="1:21" x14ac:dyDescent="0.25">
      <c r="A62" t="s">
        <v>73</v>
      </c>
      <c r="B62" t="s">
        <v>190</v>
      </c>
      <c r="C62">
        <v>300</v>
      </c>
      <c r="D62">
        <v>0</v>
      </c>
      <c r="E62" s="7">
        <v>0.20925585020000001</v>
      </c>
      <c r="F62" s="7">
        <v>6.5390724100000006E-2</v>
      </c>
      <c r="G62" s="7">
        <v>3.3222465884000001</v>
      </c>
      <c r="H62" s="7">
        <v>4.3963311956000002</v>
      </c>
      <c r="I62" s="7">
        <v>2.9694144732000001</v>
      </c>
      <c r="J62" s="9">
        <v>1623.4085058298001</v>
      </c>
      <c r="K62">
        <v>1577109.06</v>
      </c>
      <c r="L62" s="9">
        <v>2984059.91</v>
      </c>
      <c r="M62" s="9">
        <v>3744200.3641458661</v>
      </c>
      <c r="O62" t="str">
        <f t="shared" si="0"/>
        <v/>
      </c>
      <c r="P62">
        <v>3717324.3837141991</v>
      </c>
      <c r="R62">
        <v>3748333.973241956</v>
      </c>
      <c r="T62">
        <v>3653956.989438145</v>
      </c>
    </row>
    <row r="63" spans="1:21" x14ac:dyDescent="0.25">
      <c r="A63" t="s">
        <v>74</v>
      </c>
      <c r="B63" t="s">
        <v>191</v>
      </c>
      <c r="C63">
        <v>300</v>
      </c>
      <c r="D63">
        <v>0</v>
      </c>
      <c r="E63" s="7">
        <v>0.24650932680000001</v>
      </c>
      <c r="F63" s="7">
        <v>1.5819070399999999E-2</v>
      </c>
      <c r="G63" s="7">
        <v>1.6140863763</v>
      </c>
      <c r="H63" s="7">
        <v>4.8945109832</v>
      </c>
      <c r="I63" s="7">
        <v>2.1478949078</v>
      </c>
      <c r="J63" s="9">
        <v>1625.5221178539</v>
      </c>
      <c r="K63">
        <v>1536819.51</v>
      </c>
      <c r="L63" s="9">
        <v>2727349.87</v>
      </c>
      <c r="M63" s="9">
        <v>3516865.1632077429</v>
      </c>
      <c r="O63" t="str">
        <f t="shared" si="0"/>
        <v/>
      </c>
      <c r="P63">
        <v>3503402.2111845962</v>
      </c>
      <c r="R63">
        <v>3508253.6362659</v>
      </c>
      <c r="T63">
        <v>3408226.4404823431</v>
      </c>
    </row>
    <row r="64" spans="1:21" x14ac:dyDescent="0.25">
      <c r="A64" t="s">
        <v>75</v>
      </c>
      <c r="B64" t="s">
        <v>150</v>
      </c>
      <c r="C64">
        <v>300</v>
      </c>
      <c r="D64" t="s">
        <v>249</v>
      </c>
      <c r="E64" s="7">
        <v>9.6157282999999996E-2</v>
      </c>
      <c r="F64" s="7">
        <v>1.4224113300000001E-2</v>
      </c>
      <c r="G64" s="7">
        <v>4.0055073048000001</v>
      </c>
      <c r="H64" s="7">
        <v>4.0487994114000001</v>
      </c>
      <c r="I64" s="7">
        <v>2.8647980109</v>
      </c>
      <c r="J64" s="9">
        <v>1629.3512004244001</v>
      </c>
      <c r="K64">
        <v>1654257.12</v>
      </c>
      <c r="L64" s="9">
        <v>2686437.23</v>
      </c>
      <c r="M64" s="9">
        <v>3254043.886305585</v>
      </c>
      <c r="O64" t="str">
        <f t="shared" si="0"/>
        <v/>
      </c>
      <c r="P64">
        <v>3265295.359155722</v>
      </c>
      <c r="R64">
        <v>3301298.2449371112</v>
      </c>
      <c r="T64">
        <v>3321440.994177714</v>
      </c>
    </row>
    <row r="65" spans="1:20" x14ac:dyDescent="0.25">
      <c r="A65" t="s">
        <v>76</v>
      </c>
      <c r="B65" t="s">
        <v>192</v>
      </c>
      <c r="C65">
        <v>300</v>
      </c>
      <c r="D65" t="s">
        <v>249</v>
      </c>
      <c r="E65" s="7">
        <v>0.36429033100000002</v>
      </c>
      <c r="F65" s="7">
        <v>3.6438537399999998E-2</v>
      </c>
      <c r="G65" s="7">
        <v>6.6911776136999999</v>
      </c>
      <c r="H65" s="7">
        <v>4.0150148117000004</v>
      </c>
      <c r="I65" s="7">
        <v>2.6831193459999998</v>
      </c>
      <c r="J65" s="9">
        <v>1625.2961704372001</v>
      </c>
      <c r="K65">
        <v>1615278.62</v>
      </c>
      <c r="L65" s="9">
        <v>2750957.09</v>
      </c>
      <c r="M65" s="9">
        <v>3372569.0942389239</v>
      </c>
      <c r="O65" t="str">
        <f t="shared" si="0"/>
        <v/>
      </c>
      <c r="P65">
        <v>3367541.5538752722</v>
      </c>
      <c r="R65">
        <v>3402869.7902319282</v>
      </c>
      <c r="T65">
        <v>3335536.0602160771</v>
      </c>
    </row>
    <row r="66" spans="1:20" x14ac:dyDescent="0.25">
      <c r="A66" t="s">
        <v>77</v>
      </c>
      <c r="B66" t="s">
        <v>193</v>
      </c>
      <c r="C66">
        <v>300</v>
      </c>
      <c r="D66" t="s">
        <v>249</v>
      </c>
      <c r="E66" s="7">
        <v>0.15979619</v>
      </c>
      <c r="F66" s="7">
        <v>3.6918952599999999E-2</v>
      </c>
      <c r="G66" s="7">
        <v>5.3699093624999996</v>
      </c>
      <c r="H66" s="7">
        <v>3.8123145741000002</v>
      </c>
      <c r="I66" s="7">
        <v>2.2072563675999999</v>
      </c>
      <c r="J66" s="9">
        <v>1612.4406212706999</v>
      </c>
      <c r="K66">
        <v>1585293.12</v>
      </c>
      <c r="L66" s="9">
        <v>2709175.23</v>
      </c>
      <c r="M66" s="9">
        <v>3332421.344869846</v>
      </c>
      <c r="O66" t="str">
        <f t="shared" si="0"/>
        <v/>
      </c>
      <c r="P66">
        <v>3336694.5070299958</v>
      </c>
      <c r="R66">
        <v>3331006.0755181839</v>
      </c>
      <c r="T66">
        <v>3357233.0399616561</v>
      </c>
    </row>
    <row r="67" spans="1:20" x14ac:dyDescent="0.25">
      <c r="A67" t="s">
        <v>78</v>
      </c>
      <c r="B67" t="s">
        <v>194</v>
      </c>
      <c r="C67">
        <v>300</v>
      </c>
      <c r="D67" t="s">
        <v>249</v>
      </c>
      <c r="E67" s="7">
        <v>0.1242869397</v>
      </c>
      <c r="F67" s="7">
        <v>1.7370427300000001E-2</v>
      </c>
      <c r="G67" s="7">
        <v>4.3117347474000001</v>
      </c>
      <c r="H67" s="7">
        <v>2.0846416965999999</v>
      </c>
      <c r="I67" s="7">
        <v>2.9842355929000002</v>
      </c>
      <c r="J67" s="9">
        <v>1611.3124111819</v>
      </c>
      <c r="K67">
        <v>1649681.71</v>
      </c>
      <c r="L67" s="9">
        <v>2785727.42</v>
      </c>
      <c r="M67" s="9">
        <v>3335731.3234228939</v>
      </c>
      <c r="O67" t="str">
        <f t="shared" si="0"/>
        <v/>
      </c>
      <c r="P67">
        <v>3331612.9132254799</v>
      </c>
      <c r="R67">
        <v>3343108.9634004869</v>
      </c>
      <c r="T67">
        <v>3406887.8846704718</v>
      </c>
    </row>
    <row r="68" spans="1:20" x14ac:dyDescent="0.25">
      <c r="A68" t="s">
        <v>79</v>
      </c>
      <c r="B68" t="s">
        <v>195</v>
      </c>
      <c r="C68">
        <v>300</v>
      </c>
      <c r="D68">
        <v>0</v>
      </c>
      <c r="E68" s="7">
        <v>0.47733151550000003</v>
      </c>
      <c r="F68" s="7">
        <v>3.2021095999999999E-2</v>
      </c>
      <c r="G68" s="7">
        <v>2.7436308382000001</v>
      </c>
      <c r="H68" s="7">
        <v>3.6226499607</v>
      </c>
      <c r="I68" s="7">
        <v>2.0718039793999998</v>
      </c>
      <c r="J68" s="9">
        <v>1616.6488123495999</v>
      </c>
      <c r="K68">
        <v>1667109.71</v>
      </c>
      <c r="L68" s="9">
        <v>2960015.38</v>
      </c>
      <c r="M68" s="9">
        <v>3854010.944579273</v>
      </c>
      <c r="O68" t="str">
        <f t="shared" ref="O68:O122" si="2">IF(M68=$O$2,"X","")</f>
        <v/>
      </c>
      <c r="P68">
        <v>3825658.0572799891</v>
      </c>
      <c r="R68">
        <v>3789692.6896389569</v>
      </c>
      <c r="T68">
        <v>3721345.1913740672</v>
      </c>
    </row>
    <row r="69" spans="1:20" x14ac:dyDescent="0.25">
      <c r="A69" t="s">
        <v>80</v>
      </c>
      <c r="B69" t="s">
        <v>196</v>
      </c>
      <c r="C69">
        <v>300</v>
      </c>
      <c r="D69">
        <v>0</v>
      </c>
      <c r="E69" s="7">
        <v>0.331824171</v>
      </c>
      <c r="F69" s="7">
        <v>6.3128705100000002E-2</v>
      </c>
      <c r="G69" s="7">
        <v>2.1665776108000001</v>
      </c>
      <c r="H69" s="7">
        <v>3.0566794851000001</v>
      </c>
      <c r="I69" s="7">
        <v>2.9384917473000001</v>
      </c>
      <c r="J69" s="9">
        <v>1619.8212756299999</v>
      </c>
      <c r="K69">
        <v>1486177.93</v>
      </c>
      <c r="L69" s="9">
        <v>2795924.82</v>
      </c>
      <c r="M69" s="9">
        <v>3626550.465137369</v>
      </c>
      <c r="O69" t="str">
        <f t="shared" si="2"/>
        <v/>
      </c>
      <c r="P69">
        <v>3610588.300687253</v>
      </c>
      <c r="R69">
        <v>3613572.288602734</v>
      </c>
      <c r="T69">
        <v>3532083.0914027048</v>
      </c>
    </row>
    <row r="70" spans="1:20" x14ac:dyDescent="0.25">
      <c r="A70" t="s">
        <v>81</v>
      </c>
      <c r="B70" t="s">
        <v>197</v>
      </c>
      <c r="C70">
        <v>300</v>
      </c>
      <c r="D70">
        <v>0</v>
      </c>
      <c r="E70" s="7">
        <v>0.28000851869999999</v>
      </c>
      <c r="F70" s="7">
        <v>3.6730203099999997E-2</v>
      </c>
      <c r="G70" s="7">
        <v>1.8816414751999999</v>
      </c>
      <c r="H70" s="7">
        <v>4.6256727896000003</v>
      </c>
      <c r="I70" s="7">
        <v>2.6714329636</v>
      </c>
      <c r="J70" s="9">
        <v>1629.1828141645999</v>
      </c>
      <c r="K70">
        <v>1458649.39</v>
      </c>
      <c r="L70" s="9">
        <v>2713894.01</v>
      </c>
      <c r="M70" s="9">
        <v>3501531.6341033638</v>
      </c>
      <c r="O70" t="str">
        <f t="shared" si="2"/>
        <v/>
      </c>
      <c r="P70">
        <v>3492071.2181181372</v>
      </c>
      <c r="R70">
        <v>3520737.0479963571</v>
      </c>
      <c r="T70">
        <v>3341031.4272467862</v>
      </c>
    </row>
    <row r="71" spans="1:20" x14ac:dyDescent="0.25">
      <c r="A71" t="s">
        <v>82</v>
      </c>
      <c r="B71" t="s">
        <v>198</v>
      </c>
      <c r="C71">
        <v>300</v>
      </c>
      <c r="D71">
        <v>0</v>
      </c>
      <c r="E71" s="7">
        <v>0.34776865620000003</v>
      </c>
      <c r="F71" s="7">
        <v>5.4065301400000002E-2</v>
      </c>
      <c r="G71" s="7">
        <v>2.0419221745999998</v>
      </c>
      <c r="H71" s="7">
        <v>3.9749198011</v>
      </c>
      <c r="I71" s="7">
        <v>2.4230920979000001</v>
      </c>
      <c r="J71" s="9">
        <v>1623.7052345490999</v>
      </c>
      <c r="K71">
        <v>1435275.5</v>
      </c>
      <c r="L71" s="9">
        <v>2692829.52</v>
      </c>
      <c r="M71" s="9">
        <v>3549111.6058225268</v>
      </c>
      <c r="O71" t="str">
        <f t="shared" si="2"/>
        <v/>
      </c>
      <c r="P71">
        <v>3543025.9151430619</v>
      </c>
      <c r="R71">
        <v>3540123.2482918408</v>
      </c>
      <c r="T71">
        <v>3400875.632749076</v>
      </c>
    </row>
    <row r="72" spans="1:20" x14ac:dyDescent="0.25">
      <c r="A72" t="s">
        <v>83</v>
      </c>
      <c r="B72" t="s">
        <v>199</v>
      </c>
      <c r="C72">
        <v>300</v>
      </c>
      <c r="D72">
        <v>0</v>
      </c>
      <c r="E72" s="7">
        <v>0.40754167720000001</v>
      </c>
      <c r="F72" s="7">
        <v>6.5914558200000001E-2</v>
      </c>
      <c r="G72" s="7">
        <v>2.1387005748000001</v>
      </c>
      <c r="H72" s="7">
        <v>4.2237736690999999</v>
      </c>
      <c r="I72" s="7">
        <v>2.7268288957000002</v>
      </c>
      <c r="J72" s="9">
        <v>1618.9345859026</v>
      </c>
      <c r="K72">
        <v>1413060.57</v>
      </c>
      <c r="L72" s="9">
        <v>2653891.59</v>
      </c>
      <c r="M72" s="9">
        <v>3541656.2949843029</v>
      </c>
      <c r="O72" t="str">
        <f t="shared" si="2"/>
        <v/>
      </c>
      <c r="P72">
        <v>3530643.72902404</v>
      </c>
      <c r="R72">
        <v>3528199.6138108051</v>
      </c>
      <c r="T72">
        <v>3405419.6203029449</v>
      </c>
    </row>
    <row r="73" spans="1:20" x14ac:dyDescent="0.25">
      <c r="A73" t="s">
        <v>84</v>
      </c>
      <c r="B73" t="s">
        <v>161</v>
      </c>
      <c r="C73">
        <v>300</v>
      </c>
      <c r="D73">
        <v>0</v>
      </c>
      <c r="E73" s="7">
        <v>0.30170652260000003</v>
      </c>
      <c r="F73" s="7">
        <v>6.3868902000000005E-2</v>
      </c>
      <c r="G73" s="7">
        <v>2.8393146342</v>
      </c>
      <c r="H73" s="7">
        <v>3.0199032985000001</v>
      </c>
      <c r="I73" s="7">
        <v>2.7495777512999999</v>
      </c>
      <c r="J73" s="9">
        <v>1621.7763198873999</v>
      </c>
      <c r="K73">
        <v>1601422.54</v>
      </c>
      <c r="L73" s="9">
        <v>3010727.68</v>
      </c>
      <c r="M73" s="9">
        <v>3831241.8194801011</v>
      </c>
      <c r="O73" t="str">
        <f t="shared" si="2"/>
        <v/>
      </c>
      <c r="P73">
        <v>3810161.9008246912</v>
      </c>
      <c r="R73">
        <v>3808632.9754255749</v>
      </c>
      <c r="T73">
        <v>3725285.17870853</v>
      </c>
    </row>
    <row r="74" spans="1:20" x14ac:dyDescent="0.25">
      <c r="A74" t="s">
        <v>85</v>
      </c>
      <c r="B74" t="s">
        <v>200</v>
      </c>
      <c r="C74">
        <v>300</v>
      </c>
      <c r="D74">
        <v>0</v>
      </c>
      <c r="E74" s="7">
        <v>0.1096345998</v>
      </c>
      <c r="F74" s="7">
        <v>5.1301140500000002E-2</v>
      </c>
      <c r="G74" s="7">
        <v>1.9944744576</v>
      </c>
      <c r="H74" s="7">
        <v>2.5252530200000001</v>
      </c>
      <c r="I74" s="7">
        <v>2.3548879608000002</v>
      </c>
      <c r="J74" s="9">
        <v>1616.3531350955</v>
      </c>
      <c r="K74">
        <v>1553879.84</v>
      </c>
      <c r="L74" s="9">
        <v>2927529.03</v>
      </c>
      <c r="M74" s="9">
        <v>3686261.3455886771</v>
      </c>
      <c r="O74" t="str">
        <f t="shared" si="2"/>
        <v/>
      </c>
      <c r="P74">
        <v>3671347.106650901</v>
      </c>
      <c r="R74">
        <v>3655407.2152496921</v>
      </c>
      <c r="T74">
        <v>3645376.7198739061</v>
      </c>
    </row>
    <row r="75" spans="1:20" x14ac:dyDescent="0.25">
      <c r="A75" t="s">
        <v>86</v>
      </c>
      <c r="B75" t="s">
        <v>201</v>
      </c>
      <c r="C75">
        <v>300</v>
      </c>
      <c r="D75">
        <v>0</v>
      </c>
      <c r="E75" s="7">
        <v>0.25176647829999999</v>
      </c>
      <c r="F75" s="7">
        <v>3.8148665999999998E-2</v>
      </c>
      <c r="G75" s="7">
        <v>1.7300052357</v>
      </c>
      <c r="H75" s="7">
        <v>3.3979287714000002</v>
      </c>
      <c r="I75" s="7">
        <v>2.9765444196000002</v>
      </c>
      <c r="J75" s="9">
        <v>1617.1543478379001</v>
      </c>
      <c r="K75">
        <v>1445768.52</v>
      </c>
      <c r="L75" s="9">
        <v>2694180.71</v>
      </c>
      <c r="M75" s="9">
        <v>3447799.9375887509</v>
      </c>
      <c r="O75" t="str">
        <f t="shared" si="2"/>
        <v/>
      </c>
      <c r="P75">
        <v>3426652.7776505621</v>
      </c>
      <c r="R75">
        <v>3446919.5345034641</v>
      </c>
      <c r="T75">
        <v>3371197.6486524981</v>
      </c>
    </row>
    <row r="76" spans="1:20" x14ac:dyDescent="0.25">
      <c r="A76" t="s">
        <v>87</v>
      </c>
      <c r="B76" t="s">
        <v>202</v>
      </c>
      <c r="C76">
        <v>300</v>
      </c>
      <c r="D76">
        <v>0</v>
      </c>
      <c r="E76" s="7">
        <v>0.42930986310000002</v>
      </c>
      <c r="F76" s="7">
        <v>5.7143885700000001E-2</v>
      </c>
      <c r="G76" s="7">
        <v>3.2760966191000001</v>
      </c>
      <c r="H76" s="7">
        <v>4.7069869027999998</v>
      </c>
      <c r="I76" s="7">
        <v>2.8807427377999999</v>
      </c>
      <c r="J76" s="9">
        <v>1620.1354380672999</v>
      </c>
      <c r="K76">
        <v>1600664.15</v>
      </c>
      <c r="L76" s="9">
        <v>2907061.82</v>
      </c>
      <c r="M76" s="9">
        <v>3761962.2009971989</v>
      </c>
      <c r="O76" t="str">
        <f t="shared" si="2"/>
        <v/>
      </c>
      <c r="P76">
        <v>3729638.2121989289</v>
      </c>
      <c r="R76">
        <v>3740390.743639702</v>
      </c>
      <c r="T76">
        <v>3654142.56789527</v>
      </c>
    </row>
    <row r="77" spans="1:20" x14ac:dyDescent="0.25">
      <c r="A77" t="s">
        <v>88</v>
      </c>
      <c r="B77" t="s">
        <v>203</v>
      </c>
      <c r="C77">
        <v>300</v>
      </c>
      <c r="D77">
        <v>0</v>
      </c>
      <c r="E77" s="7">
        <v>0.4408965098</v>
      </c>
      <c r="F77" s="7">
        <v>6.1749246899999999E-2</v>
      </c>
      <c r="G77" s="7">
        <v>2.6567299768999999</v>
      </c>
      <c r="H77" s="7">
        <v>2.7078055252</v>
      </c>
      <c r="I77" s="7">
        <v>2.9147202217000001</v>
      </c>
      <c r="J77" s="9">
        <v>1616.1625388969001</v>
      </c>
      <c r="K77">
        <v>1588945.59</v>
      </c>
      <c r="L77" s="9">
        <v>2995477.83</v>
      </c>
      <c r="M77" s="9">
        <v>3867074.7232462028</v>
      </c>
      <c r="O77" t="str">
        <f t="shared" si="2"/>
        <v/>
      </c>
      <c r="P77">
        <v>3841861.970923814</v>
      </c>
      <c r="R77">
        <v>3830094.1148000699</v>
      </c>
      <c r="T77">
        <v>3708686.627684365</v>
      </c>
    </row>
    <row r="78" spans="1:20" x14ac:dyDescent="0.25">
      <c r="A78" t="s">
        <v>89</v>
      </c>
      <c r="B78" t="s">
        <v>204</v>
      </c>
      <c r="C78">
        <v>300</v>
      </c>
      <c r="D78">
        <v>0</v>
      </c>
      <c r="E78" s="7">
        <v>0.48147624290000002</v>
      </c>
      <c r="F78" s="7">
        <v>4.4873677399999999E-2</v>
      </c>
      <c r="G78" s="7">
        <v>2.9432711641</v>
      </c>
      <c r="H78" s="7">
        <v>4.5037608585999998</v>
      </c>
      <c r="I78" s="7">
        <v>2.5501721448999999</v>
      </c>
      <c r="J78" s="9">
        <v>1610.7413109893</v>
      </c>
      <c r="K78">
        <v>1582605.45</v>
      </c>
      <c r="L78" s="9">
        <v>2901787.83</v>
      </c>
      <c r="M78" s="9">
        <v>3787884.4249433312</v>
      </c>
      <c r="O78" t="str">
        <f t="shared" si="2"/>
        <v/>
      </c>
      <c r="P78">
        <v>3753988.6837329562</v>
      </c>
      <c r="R78">
        <v>3739340.7679530261</v>
      </c>
      <c r="T78">
        <v>3617072.6368366522</v>
      </c>
    </row>
    <row r="79" spans="1:20" x14ac:dyDescent="0.25">
      <c r="A79" t="s">
        <v>90</v>
      </c>
      <c r="B79" t="s">
        <v>205</v>
      </c>
      <c r="C79">
        <v>300</v>
      </c>
      <c r="D79">
        <v>0</v>
      </c>
      <c r="E79" s="7">
        <v>0.15429791000000001</v>
      </c>
      <c r="F79" s="7">
        <v>3.0497029700000001E-2</v>
      </c>
      <c r="G79" s="7">
        <v>1.4288258362999999</v>
      </c>
      <c r="H79" s="7">
        <v>2.2558297248999999</v>
      </c>
      <c r="I79" s="7">
        <v>2.2806098998</v>
      </c>
      <c r="J79" s="9">
        <v>1623.3694581276</v>
      </c>
      <c r="K79">
        <v>1493922.33</v>
      </c>
      <c r="L79" s="9">
        <v>2856831.37</v>
      </c>
      <c r="M79" s="9">
        <v>3599869.6006721589</v>
      </c>
      <c r="O79" t="str">
        <f t="shared" si="2"/>
        <v/>
      </c>
      <c r="P79">
        <v>3594515.2361595361</v>
      </c>
      <c r="R79">
        <v>3591061.6698477939</v>
      </c>
      <c r="T79">
        <v>3458295.7024186188</v>
      </c>
    </row>
    <row r="80" spans="1:20" x14ac:dyDescent="0.25">
      <c r="A80" t="s">
        <v>91</v>
      </c>
      <c r="B80" t="s">
        <v>206</v>
      </c>
      <c r="C80">
        <v>300</v>
      </c>
      <c r="D80">
        <v>0</v>
      </c>
      <c r="E80" s="7">
        <v>0.32094716709999999</v>
      </c>
      <c r="F80" s="7">
        <v>6.0385877599999999E-2</v>
      </c>
      <c r="G80" s="7">
        <v>2.1045708741000002</v>
      </c>
      <c r="H80" s="7">
        <v>4.4970698200000001</v>
      </c>
      <c r="I80" s="7">
        <v>2.8366248830999998</v>
      </c>
      <c r="J80" s="9">
        <v>1627.6344453349</v>
      </c>
      <c r="K80">
        <v>1414338.37</v>
      </c>
      <c r="L80" s="9">
        <v>2632254.44</v>
      </c>
      <c r="M80" s="9">
        <v>3462122.2833607239</v>
      </c>
      <c r="O80" t="str">
        <f t="shared" si="2"/>
        <v/>
      </c>
      <c r="P80">
        <v>3454372.8570427871</v>
      </c>
      <c r="R80">
        <v>3476892.552945727</v>
      </c>
      <c r="T80">
        <v>3356837.8860997888</v>
      </c>
    </row>
    <row r="81" spans="1:21" x14ac:dyDescent="0.25">
      <c r="A81" t="s">
        <v>92</v>
      </c>
      <c r="B81" t="s">
        <v>207</v>
      </c>
      <c r="C81">
        <v>300</v>
      </c>
      <c r="D81">
        <v>0</v>
      </c>
      <c r="E81" s="7">
        <v>0.23275460370000001</v>
      </c>
      <c r="F81" s="7">
        <v>2.44024347E-2</v>
      </c>
      <c r="G81" s="7">
        <v>1.6181333184</v>
      </c>
      <c r="H81" s="7">
        <v>2.1615697604999999</v>
      </c>
      <c r="I81" s="7">
        <v>2.5919388933</v>
      </c>
      <c r="J81" s="9">
        <v>1620.0689529619001</v>
      </c>
      <c r="K81">
        <v>1559324.72</v>
      </c>
      <c r="L81" s="9">
        <v>2910456.49</v>
      </c>
      <c r="M81" s="9">
        <v>3657296.6194530991</v>
      </c>
      <c r="O81" t="str">
        <f t="shared" si="2"/>
        <v/>
      </c>
      <c r="P81">
        <v>3638884.6823061998</v>
      </c>
      <c r="R81">
        <v>3639000.9043270298</v>
      </c>
      <c r="T81">
        <v>3537184.8164798371</v>
      </c>
    </row>
    <row r="82" spans="1:21" x14ac:dyDescent="0.25">
      <c r="A82" t="s">
        <v>93</v>
      </c>
      <c r="B82" t="s">
        <v>208</v>
      </c>
      <c r="C82">
        <v>300</v>
      </c>
      <c r="D82">
        <v>0</v>
      </c>
      <c r="E82" s="7">
        <v>0.1864870401</v>
      </c>
      <c r="F82" s="7">
        <v>4.4356800199999998E-2</v>
      </c>
      <c r="G82" s="7">
        <v>3.4163607155000002</v>
      </c>
      <c r="H82" s="7">
        <v>4.7170093483000004</v>
      </c>
      <c r="I82" s="7">
        <v>2.4265611361000001</v>
      </c>
      <c r="J82" s="9">
        <v>1613.9257712167</v>
      </c>
      <c r="K82">
        <v>1664684.26</v>
      </c>
      <c r="L82" s="9">
        <v>3017552.57</v>
      </c>
      <c r="M82" s="9">
        <v>3774500.663514161</v>
      </c>
      <c r="O82" t="str">
        <f t="shared" si="2"/>
        <v/>
      </c>
      <c r="P82">
        <v>3735378.2431847812</v>
      </c>
      <c r="R82">
        <v>3738290.2928271969</v>
      </c>
      <c r="T82">
        <v>3747926.532956779</v>
      </c>
    </row>
    <row r="83" spans="1:21" x14ac:dyDescent="0.25">
      <c r="A83" t="s">
        <v>94</v>
      </c>
      <c r="B83" t="s">
        <v>209</v>
      </c>
      <c r="C83">
        <v>400</v>
      </c>
      <c r="D83" t="s">
        <v>249</v>
      </c>
      <c r="E83" s="7">
        <v>0.32174935139999999</v>
      </c>
      <c r="F83" s="7">
        <v>4.9295653699999997E-2</v>
      </c>
      <c r="G83" s="7">
        <v>4.878375245</v>
      </c>
      <c r="H83" s="7">
        <v>2.8875061198999998</v>
      </c>
      <c r="I83" s="7">
        <v>2.5999392393999998</v>
      </c>
      <c r="J83" s="9">
        <v>1616.1546270010001</v>
      </c>
      <c r="K83">
        <v>1633267.51</v>
      </c>
      <c r="L83" s="9">
        <v>3057537.24</v>
      </c>
      <c r="M83" s="9">
        <v>3776438.146977012</v>
      </c>
      <c r="N83">
        <v>3705907.65</v>
      </c>
      <c r="O83" s="2">
        <f>(N83-M83)/N83</f>
        <v>-1.9031908951377172E-2</v>
      </c>
      <c r="P83">
        <v>3793472.1683506919</v>
      </c>
      <c r="Q83" s="2">
        <f>+(N83-P83)/N83</f>
        <v>-2.3628359533107091E-2</v>
      </c>
      <c r="R83">
        <v>3782233.884794944</v>
      </c>
      <c r="S83" s="2">
        <f>+(N83-R83)/N83</f>
        <v>-2.0595827528228899E-2</v>
      </c>
      <c r="T83">
        <v>3742557.5416077762</v>
      </c>
      <c r="U83" s="2">
        <f>+(N83-T83)/N83</f>
        <v>-9.8895857827909668E-3</v>
      </c>
    </row>
    <row r="84" spans="1:21" x14ac:dyDescent="0.25">
      <c r="A84" t="s">
        <v>95</v>
      </c>
      <c r="B84" t="s">
        <v>210</v>
      </c>
      <c r="C84">
        <v>400</v>
      </c>
      <c r="D84" t="s">
        <v>249</v>
      </c>
      <c r="E84" s="7">
        <v>0.45865349690000001</v>
      </c>
      <c r="F84" s="7">
        <v>1.7125578200000002E-2</v>
      </c>
      <c r="G84" s="7">
        <v>2.9629092751999999</v>
      </c>
      <c r="H84" s="7">
        <v>2.7299280399999999</v>
      </c>
      <c r="I84" s="7">
        <v>2.1028429286999999</v>
      </c>
      <c r="J84" s="9">
        <v>1618.2517354730001</v>
      </c>
      <c r="K84">
        <v>1666225.76</v>
      </c>
      <c r="L84" s="9">
        <v>3066890.49</v>
      </c>
      <c r="M84" s="9">
        <v>3894781.836240964</v>
      </c>
      <c r="O84" t="str">
        <f t="shared" si="2"/>
        <v/>
      </c>
      <c r="P84">
        <v>3930032.9337365399</v>
      </c>
      <c r="R84">
        <v>3880452.437308379</v>
      </c>
      <c r="T84">
        <v>3694779.9834820479</v>
      </c>
    </row>
    <row r="85" spans="1:21" x14ac:dyDescent="0.25">
      <c r="A85" t="s">
        <v>96</v>
      </c>
      <c r="B85" t="s">
        <v>211</v>
      </c>
      <c r="C85">
        <v>400</v>
      </c>
      <c r="D85">
        <v>0</v>
      </c>
      <c r="E85" s="7">
        <v>0.1949129641</v>
      </c>
      <c r="F85" s="7">
        <v>4.0833937000000001E-2</v>
      </c>
      <c r="G85" s="7">
        <v>1.7445206961999999</v>
      </c>
      <c r="H85" s="7">
        <v>4.1791177392999996</v>
      </c>
      <c r="I85" s="7">
        <v>2.4234971817000002</v>
      </c>
      <c r="J85" s="9">
        <v>1611.97410681</v>
      </c>
      <c r="K85">
        <v>1541920.07</v>
      </c>
      <c r="L85" s="9">
        <v>3033424.4</v>
      </c>
      <c r="M85" s="9">
        <v>3837506.8355317488</v>
      </c>
      <c r="O85" t="str">
        <f t="shared" si="2"/>
        <v/>
      </c>
      <c r="P85">
        <v>3821928.2181593301</v>
      </c>
      <c r="R85">
        <v>3813577.5069720559</v>
      </c>
      <c r="T85">
        <v>3818710.3201311189</v>
      </c>
    </row>
    <row r="86" spans="1:21" x14ac:dyDescent="0.25">
      <c r="A86" t="s">
        <v>97</v>
      </c>
      <c r="B86" t="s">
        <v>212</v>
      </c>
      <c r="C86">
        <v>400</v>
      </c>
      <c r="D86" t="s">
        <v>249</v>
      </c>
      <c r="E86" s="7">
        <v>0.13761792589999999</v>
      </c>
      <c r="F86" s="7">
        <v>5.5370223099999998E-2</v>
      </c>
      <c r="G86" s="7">
        <v>4.2501064132000002</v>
      </c>
      <c r="H86" s="7">
        <v>3.3799500625999999</v>
      </c>
      <c r="I86" s="7">
        <v>2.4571678281999998</v>
      </c>
      <c r="J86" s="9">
        <v>1627.7583873714</v>
      </c>
      <c r="K86">
        <v>1588910.72</v>
      </c>
      <c r="L86" s="9">
        <v>2982970.25</v>
      </c>
      <c r="M86" s="9">
        <v>3664385.1532411752</v>
      </c>
      <c r="O86" t="str">
        <f t="shared" si="2"/>
        <v/>
      </c>
      <c r="P86">
        <v>3700729.8019160489</v>
      </c>
      <c r="R86">
        <v>3703351.2283051908</v>
      </c>
      <c r="T86">
        <v>3668746.6487348238</v>
      </c>
    </row>
    <row r="87" spans="1:21" x14ac:dyDescent="0.25">
      <c r="A87" t="s">
        <v>98</v>
      </c>
      <c r="B87" t="s">
        <v>213</v>
      </c>
      <c r="C87">
        <v>400</v>
      </c>
      <c r="D87" t="s">
        <v>249</v>
      </c>
      <c r="E87" s="7">
        <v>5.1668051899999998E-2</v>
      </c>
      <c r="F87" s="7">
        <v>5.3150566099999998E-2</v>
      </c>
      <c r="G87" s="7">
        <v>4.5122138931000002</v>
      </c>
      <c r="H87" s="7">
        <v>3.5030131778000002</v>
      </c>
      <c r="I87" s="7">
        <v>2.4909300836999999</v>
      </c>
      <c r="J87" s="9">
        <v>1629.1972811943001</v>
      </c>
      <c r="K87">
        <v>1682797.97</v>
      </c>
      <c r="L87" s="9">
        <v>3183135.69</v>
      </c>
      <c r="M87" s="9">
        <v>3826322.361489709</v>
      </c>
      <c r="O87" t="str">
        <f t="shared" si="2"/>
        <v/>
      </c>
      <c r="P87">
        <v>3858275.900420195</v>
      </c>
      <c r="R87">
        <v>3868206.806353163</v>
      </c>
      <c r="T87">
        <v>3812492.3173157792</v>
      </c>
    </row>
    <row r="88" spans="1:21" x14ac:dyDescent="0.25">
      <c r="A88" t="s">
        <v>99</v>
      </c>
      <c r="B88" t="s">
        <v>214</v>
      </c>
      <c r="C88">
        <v>400</v>
      </c>
      <c r="D88">
        <v>0</v>
      </c>
      <c r="E88" s="7">
        <v>0.30443538170000001</v>
      </c>
      <c r="F88" s="7">
        <v>1.03123312E-2</v>
      </c>
      <c r="G88" s="7">
        <v>1.524564389</v>
      </c>
      <c r="H88" s="7">
        <v>4.9336268524999998</v>
      </c>
      <c r="I88" s="7">
        <v>2.3364131260000001</v>
      </c>
      <c r="J88" s="9">
        <v>1613.6356507390001</v>
      </c>
      <c r="K88">
        <v>1687634.06</v>
      </c>
      <c r="L88" s="9">
        <v>3172375.58</v>
      </c>
      <c r="M88" s="9">
        <v>4005352.613664343</v>
      </c>
      <c r="N88">
        <v>3814217.26</v>
      </c>
      <c r="O88" s="2">
        <f>(N88-M88)/N88</f>
        <v>-5.0111291684612445E-2</v>
      </c>
      <c r="P88">
        <v>3980626.3691590028</v>
      </c>
      <c r="Q88" s="2">
        <f>+(N88-P88)/N88</f>
        <v>-4.36286393290043E-2</v>
      </c>
      <c r="R88">
        <v>3968988.6110355719</v>
      </c>
      <c r="S88" s="2">
        <f>+(N88-R88)/N88</f>
        <v>-4.0577486935175822E-2</v>
      </c>
      <c r="T88">
        <v>3920609.7426244882</v>
      </c>
      <c r="U88" s="2">
        <f>+(N88-T88)/N88</f>
        <v>-2.7893660841041976E-2</v>
      </c>
    </row>
    <row r="89" spans="1:21" x14ac:dyDescent="0.25">
      <c r="A89" t="s">
        <v>100</v>
      </c>
      <c r="B89" t="s">
        <v>215</v>
      </c>
      <c r="C89">
        <v>400</v>
      </c>
      <c r="D89" t="s">
        <v>249</v>
      </c>
      <c r="E89" s="7">
        <v>9.3643969399999999E-2</v>
      </c>
      <c r="F89" s="7">
        <v>6.8133783700000006E-2</v>
      </c>
      <c r="G89" s="7">
        <v>4.5358919038999996</v>
      </c>
      <c r="H89" s="7">
        <v>3.9264238516000001</v>
      </c>
      <c r="I89" s="7">
        <v>2.4351894078999998</v>
      </c>
      <c r="J89" s="9">
        <v>1615.3020015413999</v>
      </c>
      <c r="K89">
        <v>1593740.1</v>
      </c>
      <c r="L89" s="9">
        <v>2925231.81</v>
      </c>
      <c r="M89" s="9">
        <v>3619304.5552029479</v>
      </c>
      <c r="O89" t="str">
        <f t="shared" si="2"/>
        <v/>
      </c>
      <c r="P89">
        <v>3644176.768601845</v>
      </c>
      <c r="R89">
        <v>3629630.7694436652</v>
      </c>
      <c r="T89">
        <v>3744984.306487768</v>
      </c>
    </row>
    <row r="90" spans="1:21" x14ac:dyDescent="0.25">
      <c r="A90" t="s">
        <v>101</v>
      </c>
      <c r="B90" t="s">
        <v>216</v>
      </c>
      <c r="C90">
        <v>400</v>
      </c>
      <c r="D90" t="s">
        <v>249</v>
      </c>
      <c r="E90" s="7">
        <v>0.1063884041</v>
      </c>
      <c r="F90" s="7">
        <v>5.2139409999999997E-2</v>
      </c>
      <c r="G90" s="7">
        <v>3.8419723441000002</v>
      </c>
      <c r="H90" s="7">
        <v>3.1510427191999999</v>
      </c>
      <c r="I90" s="7">
        <v>2.5310805521000002</v>
      </c>
      <c r="J90" s="9">
        <v>1617.4805259105999</v>
      </c>
      <c r="K90">
        <v>1605589.93</v>
      </c>
      <c r="L90" s="9">
        <v>3015713.75</v>
      </c>
      <c r="M90" s="9">
        <v>3695974.2848910051</v>
      </c>
      <c r="O90" t="str">
        <f t="shared" si="2"/>
        <v/>
      </c>
      <c r="P90">
        <v>3725801.025517107</v>
      </c>
      <c r="R90">
        <v>3714467.3676897781</v>
      </c>
      <c r="T90">
        <v>3717077.6479577529</v>
      </c>
    </row>
    <row r="91" spans="1:21" x14ac:dyDescent="0.25">
      <c r="A91" t="s">
        <v>102</v>
      </c>
      <c r="B91" t="s">
        <v>217</v>
      </c>
      <c r="C91">
        <v>400</v>
      </c>
      <c r="D91" t="s">
        <v>249</v>
      </c>
      <c r="E91" s="7">
        <v>0.15449532299999999</v>
      </c>
      <c r="F91" s="7">
        <v>3.85550463E-2</v>
      </c>
      <c r="G91" s="7">
        <v>4.5953922214</v>
      </c>
      <c r="H91" s="7">
        <v>3.3247970585000002</v>
      </c>
      <c r="I91" s="7">
        <v>2.5354145739999998</v>
      </c>
      <c r="J91" s="9">
        <v>1617.8783715339</v>
      </c>
      <c r="K91">
        <v>1652197.12</v>
      </c>
      <c r="L91" s="9">
        <v>3075609.18</v>
      </c>
      <c r="M91" s="9">
        <v>3721467.438298061</v>
      </c>
      <c r="O91" t="str">
        <f t="shared" si="2"/>
        <v/>
      </c>
      <c r="P91">
        <v>3738912.6042320789</v>
      </c>
      <c r="R91">
        <v>3740657.2800262878</v>
      </c>
      <c r="T91">
        <v>3728810.0623118058</v>
      </c>
    </row>
    <row r="92" spans="1:21" x14ac:dyDescent="0.25">
      <c r="A92" t="s">
        <v>103</v>
      </c>
      <c r="B92" t="s">
        <v>218</v>
      </c>
      <c r="C92">
        <v>400</v>
      </c>
      <c r="D92">
        <v>0</v>
      </c>
      <c r="E92" s="7">
        <v>0.23543637710000001</v>
      </c>
      <c r="F92" s="7">
        <v>2.1468937300000001E-2</v>
      </c>
      <c r="G92" s="7">
        <v>1.3091584561</v>
      </c>
      <c r="H92" s="7">
        <v>3.0956939009000002</v>
      </c>
      <c r="I92" s="7">
        <v>2.3607660020000001</v>
      </c>
      <c r="J92" s="9">
        <v>1623.5229212414999</v>
      </c>
      <c r="K92">
        <v>1571605.02</v>
      </c>
      <c r="L92" s="9">
        <v>3101188.76</v>
      </c>
      <c r="M92" s="9">
        <v>3887245.8453721548</v>
      </c>
      <c r="O92" t="str">
        <f t="shared" si="2"/>
        <v/>
      </c>
      <c r="P92">
        <v>3881195.138325932</v>
      </c>
      <c r="R92">
        <v>3880697.1057827161</v>
      </c>
      <c r="T92">
        <v>3788031.342698263</v>
      </c>
    </row>
    <row r="93" spans="1:21" x14ac:dyDescent="0.25">
      <c r="A93" t="s">
        <v>104</v>
      </c>
      <c r="B93" t="s">
        <v>219</v>
      </c>
      <c r="C93">
        <v>400</v>
      </c>
      <c r="D93">
        <v>0</v>
      </c>
      <c r="E93" s="7">
        <v>0.21949401769999999</v>
      </c>
      <c r="F93" s="7">
        <v>4.0471746500000003E-2</v>
      </c>
      <c r="G93" s="7">
        <v>1.4203923251999999</v>
      </c>
      <c r="H93" s="7">
        <v>3.7998160779000001</v>
      </c>
      <c r="I93" s="7">
        <v>2.3459875920000002</v>
      </c>
      <c r="J93" s="9">
        <v>1621.4845425444</v>
      </c>
      <c r="K93">
        <v>1470372.59</v>
      </c>
      <c r="L93" s="9">
        <v>2902467.8</v>
      </c>
      <c r="M93" s="9">
        <v>3712312.1134286202</v>
      </c>
      <c r="O93" t="str">
        <f t="shared" si="2"/>
        <v/>
      </c>
      <c r="P93">
        <v>3710422.1618914609</v>
      </c>
      <c r="R93">
        <v>3708863.4684165139</v>
      </c>
      <c r="T93">
        <v>3684040.754069434</v>
      </c>
    </row>
    <row r="94" spans="1:21" x14ac:dyDescent="0.25">
      <c r="A94" t="s">
        <v>105</v>
      </c>
      <c r="B94" t="s">
        <v>220</v>
      </c>
      <c r="C94">
        <v>400</v>
      </c>
      <c r="D94">
        <v>0</v>
      </c>
      <c r="E94" s="7">
        <v>0.4391616096</v>
      </c>
      <c r="F94" s="7">
        <v>9.6608621000000006E-3</v>
      </c>
      <c r="G94" s="7">
        <v>1.1454463492</v>
      </c>
      <c r="H94" s="7">
        <v>3.8697328710000001</v>
      </c>
      <c r="I94" s="7">
        <v>2.2119720062999999</v>
      </c>
      <c r="J94" s="9">
        <v>1611.4902698773999</v>
      </c>
      <c r="K94">
        <v>1573683.92</v>
      </c>
      <c r="L94" s="9">
        <v>2997101.68</v>
      </c>
      <c r="M94" s="9">
        <v>3879288.1041425811</v>
      </c>
      <c r="O94" t="str">
        <f t="shared" si="2"/>
        <v/>
      </c>
      <c r="P94">
        <v>3862414.3737668628</v>
      </c>
      <c r="R94">
        <v>3833959.1735544028</v>
      </c>
      <c r="T94">
        <v>3756550.8797955788</v>
      </c>
    </row>
    <row r="95" spans="1:21" x14ac:dyDescent="0.25">
      <c r="A95" t="s">
        <v>106</v>
      </c>
      <c r="B95" t="s">
        <v>221</v>
      </c>
      <c r="C95">
        <v>400</v>
      </c>
      <c r="D95">
        <v>0</v>
      </c>
      <c r="E95" s="7">
        <v>0.21727403940000001</v>
      </c>
      <c r="F95" s="7">
        <v>3.5493078099999999E-2</v>
      </c>
      <c r="G95" s="7">
        <v>1.5905996414000001</v>
      </c>
      <c r="H95" s="7">
        <v>3.3850008465000001</v>
      </c>
      <c r="I95" s="7">
        <v>2.8385448269000002</v>
      </c>
      <c r="J95" s="9">
        <v>1620.2999275545999</v>
      </c>
      <c r="K95">
        <v>1576082.41</v>
      </c>
      <c r="L95" s="9">
        <v>3106462.89</v>
      </c>
      <c r="M95" s="9">
        <v>3879487.4050324298</v>
      </c>
      <c r="O95" t="str">
        <f t="shared" si="2"/>
        <v/>
      </c>
      <c r="P95">
        <v>3864927.6304235822</v>
      </c>
      <c r="R95">
        <v>3878396.4590142928</v>
      </c>
      <c r="T95">
        <v>3836237.5787995928</v>
      </c>
    </row>
    <row r="96" spans="1:21" x14ac:dyDescent="0.25">
      <c r="A96" t="s">
        <v>107</v>
      </c>
      <c r="B96" t="s">
        <v>222</v>
      </c>
      <c r="C96">
        <v>400</v>
      </c>
      <c r="D96" t="s">
        <v>249</v>
      </c>
      <c r="E96" s="7">
        <v>0.4022560282</v>
      </c>
      <c r="F96" s="7">
        <v>4.7290172300000002E-2</v>
      </c>
      <c r="G96" s="7">
        <v>5.9006943621000003</v>
      </c>
      <c r="H96" s="7">
        <v>4.0711970175000003</v>
      </c>
      <c r="I96" s="7">
        <v>2.3987922357000002</v>
      </c>
      <c r="J96" s="9">
        <v>1619.2131338035001</v>
      </c>
      <c r="K96">
        <v>1612897.01</v>
      </c>
      <c r="L96" s="9">
        <v>2975509.84</v>
      </c>
      <c r="M96" s="9">
        <v>3700967.9454000159</v>
      </c>
      <c r="O96" t="str">
        <f t="shared" si="2"/>
        <v/>
      </c>
      <c r="P96">
        <v>3711981.2015414508</v>
      </c>
      <c r="R96">
        <v>3712890.3850110942</v>
      </c>
      <c r="T96">
        <v>3663955.49754804</v>
      </c>
    </row>
    <row r="97" spans="1:21" x14ac:dyDescent="0.25">
      <c r="A97" t="s">
        <v>108</v>
      </c>
      <c r="B97" t="s">
        <v>223</v>
      </c>
      <c r="C97">
        <v>400</v>
      </c>
      <c r="D97" t="s">
        <v>249</v>
      </c>
      <c r="E97" s="7">
        <v>0.40899096950000002</v>
      </c>
      <c r="F97" s="7">
        <v>4.1813936199999999E-2</v>
      </c>
      <c r="G97" s="7">
        <v>6.3939173490999996</v>
      </c>
      <c r="H97" s="7">
        <v>4.1022374073999996</v>
      </c>
      <c r="I97" s="7">
        <v>2.9552284584000001</v>
      </c>
      <c r="J97" s="9">
        <v>1613.0846772205</v>
      </c>
      <c r="K97">
        <v>1667960.89</v>
      </c>
      <c r="L97" s="9">
        <v>3081406.22</v>
      </c>
      <c r="M97" s="9">
        <v>3753063.7464310168</v>
      </c>
      <c r="O97" t="str">
        <f t="shared" si="2"/>
        <v/>
      </c>
      <c r="P97">
        <v>3744114.5421454278</v>
      </c>
      <c r="R97">
        <v>3767022.521259584</v>
      </c>
      <c r="T97">
        <v>3728633.2454865729</v>
      </c>
    </row>
    <row r="98" spans="1:21" x14ac:dyDescent="0.25">
      <c r="A98" t="s">
        <v>109</v>
      </c>
      <c r="B98" t="s">
        <v>224</v>
      </c>
      <c r="C98">
        <v>400</v>
      </c>
      <c r="D98">
        <v>0</v>
      </c>
      <c r="E98" s="7">
        <v>0.3135877091</v>
      </c>
      <c r="F98" s="7">
        <v>6.75673522E-2</v>
      </c>
      <c r="G98" s="7">
        <v>1.6686471469999999</v>
      </c>
      <c r="H98" s="7">
        <v>3.2017785872000002</v>
      </c>
      <c r="I98" s="7">
        <v>2.8665342620000001</v>
      </c>
      <c r="J98" s="9">
        <v>1623.6128156737</v>
      </c>
      <c r="K98">
        <v>1489679.52</v>
      </c>
      <c r="L98" s="9">
        <v>2983323.82</v>
      </c>
      <c r="M98" s="9">
        <v>3846930.002418383</v>
      </c>
      <c r="O98" t="str">
        <f t="shared" si="2"/>
        <v/>
      </c>
      <c r="P98">
        <v>3845757.0661428608</v>
      </c>
      <c r="R98">
        <v>3846516.561506656</v>
      </c>
      <c r="T98">
        <v>3808343.452769665</v>
      </c>
    </row>
    <row r="99" spans="1:21" x14ac:dyDescent="0.25">
      <c r="A99" t="s">
        <v>110</v>
      </c>
      <c r="B99" t="s">
        <v>225</v>
      </c>
      <c r="C99">
        <v>400</v>
      </c>
      <c r="D99">
        <v>0</v>
      </c>
      <c r="E99" s="7">
        <v>0.38117210550000002</v>
      </c>
      <c r="F99" s="7">
        <v>5.3535478999999997E-2</v>
      </c>
      <c r="G99" s="7">
        <v>1.1710735727999999</v>
      </c>
      <c r="H99" s="7">
        <v>2.9157112965</v>
      </c>
      <c r="I99" s="7">
        <v>2.9766415534999999</v>
      </c>
      <c r="J99" s="9">
        <v>1629.3205426374</v>
      </c>
      <c r="K99">
        <v>1409428.42</v>
      </c>
      <c r="L99" s="9">
        <v>2853165.23</v>
      </c>
      <c r="M99" s="9">
        <v>3708049.0747270179</v>
      </c>
      <c r="O99" t="str">
        <f t="shared" si="2"/>
        <v/>
      </c>
      <c r="P99">
        <v>3713992.7129216702</v>
      </c>
      <c r="R99">
        <v>3729916.2005680399</v>
      </c>
      <c r="T99">
        <v>3609036.8364062109</v>
      </c>
    </row>
    <row r="100" spans="1:21" x14ac:dyDescent="0.25">
      <c r="A100" t="s">
        <v>111</v>
      </c>
      <c r="B100" t="s">
        <v>226</v>
      </c>
      <c r="C100">
        <v>400</v>
      </c>
      <c r="D100" t="s">
        <v>249</v>
      </c>
      <c r="E100" s="7">
        <v>8.13526059E-2</v>
      </c>
      <c r="F100" s="7">
        <v>1.5498135099999999E-2</v>
      </c>
      <c r="G100" s="7">
        <v>2.1668876450000001</v>
      </c>
      <c r="H100" s="7">
        <v>3.2101622337000002</v>
      </c>
      <c r="I100" s="7">
        <v>2.1390662250000001</v>
      </c>
      <c r="J100" s="9">
        <v>1610.9601966334999</v>
      </c>
      <c r="K100">
        <v>1643618.25</v>
      </c>
      <c r="L100" s="9">
        <v>3038064.37</v>
      </c>
      <c r="M100" s="9">
        <v>3736621.4678026629</v>
      </c>
      <c r="O100" t="str">
        <f t="shared" si="2"/>
        <v/>
      </c>
      <c r="P100">
        <v>3771603.4199179732</v>
      </c>
      <c r="R100">
        <v>3732548.1816600421</v>
      </c>
      <c r="T100">
        <v>3678638.6203794931</v>
      </c>
    </row>
    <row r="101" spans="1:21" x14ac:dyDescent="0.25">
      <c r="A101" t="s">
        <v>112</v>
      </c>
      <c r="B101" t="s">
        <v>227</v>
      </c>
      <c r="C101">
        <v>400</v>
      </c>
      <c r="D101" t="s">
        <v>249</v>
      </c>
      <c r="E101" s="7">
        <v>0.38296132989999998</v>
      </c>
      <c r="F101" s="7">
        <v>4.5545044399999998E-2</v>
      </c>
      <c r="G101" s="7">
        <v>4.1103183555999996</v>
      </c>
      <c r="H101" s="7">
        <v>2.1012468184999999</v>
      </c>
      <c r="I101" s="7">
        <v>2.1958068378000002</v>
      </c>
      <c r="J101" s="9">
        <v>1619.1378551427999</v>
      </c>
      <c r="K101">
        <v>1570707.95</v>
      </c>
      <c r="L101" s="9">
        <v>2969335.27</v>
      </c>
      <c r="M101" s="9">
        <v>3744294.1597310649</v>
      </c>
      <c r="O101" t="str">
        <f t="shared" si="2"/>
        <v/>
      </c>
      <c r="P101">
        <v>3778481.3073676601</v>
      </c>
      <c r="R101">
        <v>3743059.4840921522</v>
      </c>
      <c r="T101">
        <v>3648302.9425883652</v>
      </c>
    </row>
    <row r="102" spans="1:21" x14ac:dyDescent="0.25">
      <c r="A102" t="s">
        <v>113</v>
      </c>
      <c r="B102" t="s">
        <v>228</v>
      </c>
      <c r="C102">
        <v>400</v>
      </c>
      <c r="D102" t="s">
        <v>249</v>
      </c>
      <c r="E102" s="7">
        <v>0.4795402144</v>
      </c>
      <c r="F102" s="7">
        <v>6.1550645199999997E-2</v>
      </c>
      <c r="G102" s="7">
        <v>5.4899668177000001</v>
      </c>
      <c r="H102" s="7">
        <v>2.8797462600000001</v>
      </c>
      <c r="I102" s="7">
        <v>2.7913536917999999</v>
      </c>
      <c r="J102" s="9">
        <v>1622.8974596554001</v>
      </c>
      <c r="K102">
        <v>1662754.08</v>
      </c>
      <c r="L102" s="9">
        <v>3104791.75</v>
      </c>
      <c r="M102" s="9">
        <v>3882455.1900417591</v>
      </c>
      <c r="O102" t="str">
        <f t="shared" si="2"/>
        <v/>
      </c>
      <c r="P102">
        <v>3899552.522089391</v>
      </c>
      <c r="R102">
        <v>3893508.089461328</v>
      </c>
      <c r="T102">
        <v>3806000.495105986</v>
      </c>
    </row>
    <row r="103" spans="1:21" x14ac:dyDescent="0.25">
      <c r="A103" t="s">
        <v>114</v>
      </c>
      <c r="B103" t="s">
        <v>229</v>
      </c>
      <c r="C103">
        <v>400</v>
      </c>
      <c r="D103" t="s">
        <v>249</v>
      </c>
      <c r="E103" s="7">
        <v>0.4549224697</v>
      </c>
      <c r="F103" s="7">
        <v>2.7986404499999999E-2</v>
      </c>
      <c r="G103" s="7">
        <v>3.8880627697999999</v>
      </c>
      <c r="H103" s="7">
        <v>4.1443579583999997</v>
      </c>
      <c r="I103" s="7">
        <v>2.7205801198000001</v>
      </c>
      <c r="J103" s="9">
        <v>1616.0308591814</v>
      </c>
      <c r="K103">
        <v>1598205.64</v>
      </c>
      <c r="L103" s="9">
        <v>3003273.86</v>
      </c>
      <c r="M103" s="9">
        <v>3780462.1375432811</v>
      </c>
      <c r="O103" t="str">
        <f t="shared" si="2"/>
        <v/>
      </c>
      <c r="P103">
        <v>3802013.8299765629</v>
      </c>
      <c r="R103">
        <v>3796796.222419953</v>
      </c>
      <c r="T103">
        <v>3579029.675550377</v>
      </c>
    </row>
    <row r="104" spans="1:21" x14ac:dyDescent="0.25">
      <c r="A104" t="s">
        <v>115</v>
      </c>
      <c r="B104" t="s">
        <v>230</v>
      </c>
      <c r="C104">
        <v>400</v>
      </c>
      <c r="D104" t="s">
        <v>249</v>
      </c>
      <c r="E104" s="7">
        <v>0.1390696011</v>
      </c>
      <c r="F104" s="7">
        <v>2.74090276E-2</v>
      </c>
      <c r="G104" s="7">
        <v>3.0229635186000001</v>
      </c>
      <c r="H104" s="7">
        <v>3.4481586018999999</v>
      </c>
      <c r="I104" s="7">
        <v>2.1212943651999998</v>
      </c>
      <c r="J104" s="9">
        <v>1625.0004068861999</v>
      </c>
      <c r="K104">
        <v>1597159.87</v>
      </c>
      <c r="L104" s="9">
        <v>2894199.23</v>
      </c>
      <c r="M104" s="9">
        <v>3592714.5649671392</v>
      </c>
      <c r="O104" t="str">
        <f t="shared" si="2"/>
        <v/>
      </c>
      <c r="P104">
        <v>3633584.724028524</v>
      </c>
      <c r="R104">
        <v>3615954.1932106689</v>
      </c>
      <c r="T104">
        <v>3594962.7370022251</v>
      </c>
    </row>
    <row r="105" spans="1:21" x14ac:dyDescent="0.25">
      <c r="A105" t="s">
        <v>116</v>
      </c>
      <c r="B105" t="s">
        <v>231</v>
      </c>
      <c r="C105">
        <v>400</v>
      </c>
      <c r="D105">
        <v>0</v>
      </c>
      <c r="E105" s="7">
        <v>0.4610084881</v>
      </c>
      <c r="F105" s="7">
        <v>5.8795095700000001E-2</v>
      </c>
      <c r="G105" s="7">
        <v>1.3866370935000001</v>
      </c>
      <c r="H105" s="7">
        <v>2.8586803532</v>
      </c>
      <c r="I105" s="7">
        <v>2.4699361406999998</v>
      </c>
      <c r="J105" s="9">
        <v>1628.7029175319999</v>
      </c>
      <c r="K105">
        <v>1451064.07</v>
      </c>
      <c r="L105" s="9">
        <v>2936086.83</v>
      </c>
      <c r="M105" s="9">
        <v>3868677.5138001922</v>
      </c>
      <c r="O105" t="str">
        <f t="shared" si="2"/>
        <v/>
      </c>
      <c r="P105">
        <v>3879907.7880109879</v>
      </c>
      <c r="R105">
        <v>3864199.8926774408</v>
      </c>
      <c r="T105">
        <v>3713977.770617384</v>
      </c>
    </row>
    <row r="106" spans="1:21" x14ac:dyDescent="0.25">
      <c r="A106" t="s">
        <v>117</v>
      </c>
      <c r="B106" t="s">
        <v>232</v>
      </c>
      <c r="C106">
        <v>400</v>
      </c>
      <c r="D106" t="s">
        <v>249</v>
      </c>
      <c r="E106" s="7">
        <v>0.41359221759999998</v>
      </c>
      <c r="F106" s="7">
        <v>4.0019675800000001E-2</v>
      </c>
      <c r="G106" s="7">
        <v>6.0514434202</v>
      </c>
      <c r="H106" s="7">
        <v>3.9051114431</v>
      </c>
      <c r="I106" s="7">
        <v>2.5203596008</v>
      </c>
      <c r="J106" s="9">
        <v>1620.9750694239999</v>
      </c>
      <c r="K106">
        <v>1690724.89</v>
      </c>
      <c r="L106" s="9">
        <v>3113635.16</v>
      </c>
      <c r="M106" s="9">
        <v>3824008.9914403972</v>
      </c>
      <c r="O106" t="str">
        <f t="shared" si="2"/>
        <v/>
      </c>
      <c r="P106">
        <v>3829627.7897419762</v>
      </c>
      <c r="R106">
        <v>3836703.5854780208</v>
      </c>
      <c r="T106">
        <v>3758952.3796044532</v>
      </c>
    </row>
    <row r="107" spans="1:21" x14ac:dyDescent="0.25">
      <c r="A107" t="s">
        <v>118</v>
      </c>
      <c r="B107" t="s">
        <v>233</v>
      </c>
      <c r="C107">
        <v>400</v>
      </c>
      <c r="D107" t="s">
        <v>249</v>
      </c>
      <c r="E107" s="7">
        <v>0.20921020309999999</v>
      </c>
      <c r="F107" s="7">
        <v>2.6806838E-2</v>
      </c>
      <c r="G107" s="7">
        <v>3.5835481905000002</v>
      </c>
      <c r="H107" s="7">
        <v>3.5514547855999998</v>
      </c>
      <c r="I107" s="7">
        <v>2.2418406262000001</v>
      </c>
      <c r="J107" s="9">
        <v>1626.6329955030001</v>
      </c>
      <c r="K107">
        <v>1622341.5</v>
      </c>
      <c r="L107" s="9">
        <v>3014740.86</v>
      </c>
      <c r="M107" s="9">
        <v>3715604.9963251292</v>
      </c>
      <c r="O107" t="str">
        <f t="shared" si="2"/>
        <v/>
      </c>
      <c r="P107">
        <v>3752121.823351935</v>
      </c>
      <c r="R107">
        <v>3745688.1868374888</v>
      </c>
      <c r="T107">
        <v>3621928.72956745</v>
      </c>
    </row>
    <row r="108" spans="1:21" x14ac:dyDescent="0.25">
      <c r="A108" t="s">
        <v>119</v>
      </c>
      <c r="B108" t="s">
        <v>234</v>
      </c>
      <c r="C108">
        <v>400</v>
      </c>
      <c r="D108">
        <v>0</v>
      </c>
      <c r="E108" s="7">
        <v>0.42933534330000001</v>
      </c>
      <c r="F108" s="7">
        <v>3.9729987699999997E-2</v>
      </c>
      <c r="G108" s="7">
        <v>2.0233078610000002</v>
      </c>
      <c r="H108" s="7">
        <v>4.5917166515999996</v>
      </c>
      <c r="I108" s="7">
        <v>2.8106354907000002</v>
      </c>
      <c r="J108" s="9">
        <v>1623.1086726916001</v>
      </c>
      <c r="K108">
        <v>1611317.17</v>
      </c>
      <c r="L108" s="9">
        <v>3143905.2799999998</v>
      </c>
      <c r="M108" s="9">
        <v>4023154.0141816479</v>
      </c>
      <c r="N108">
        <v>3881821.64</v>
      </c>
      <c r="O108" s="2">
        <f>(N108-M108)/N108</f>
        <v>-3.6408775901833494E-2</v>
      </c>
      <c r="P108">
        <v>4007754.5805437672</v>
      </c>
      <c r="Q108" s="2">
        <f>+(N108-P108)/N108</f>
        <v>-3.2441712222452103E-2</v>
      </c>
      <c r="R108">
        <v>4016377.895480983</v>
      </c>
      <c r="S108" s="2">
        <f>+(N108-R108)/N108</f>
        <v>-3.466317310781513E-2</v>
      </c>
      <c r="T108">
        <v>3871753.6434890688</v>
      </c>
      <c r="U108" s="2">
        <f>+(N108-T108)/N108</f>
        <v>2.5936267671822473E-3</v>
      </c>
    </row>
    <row r="109" spans="1:21" x14ac:dyDescent="0.25">
      <c r="A109" t="s">
        <v>120</v>
      </c>
      <c r="B109" t="s">
        <v>235</v>
      </c>
      <c r="C109">
        <v>400</v>
      </c>
      <c r="D109" t="s">
        <v>249</v>
      </c>
      <c r="E109" s="7">
        <v>0.22460228930000001</v>
      </c>
      <c r="F109" s="7">
        <v>4.0151761799999998E-2</v>
      </c>
      <c r="G109" s="7">
        <v>3.993517813</v>
      </c>
      <c r="H109" s="7">
        <v>3.5359504189000002</v>
      </c>
      <c r="I109" s="7">
        <v>2.9259152318999999</v>
      </c>
      <c r="J109" s="9">
        <v>1614.2273056568999</v>
      </c>
      <c r="K109">
        <v>1609609.49</v>
      </c>
      <c r="L109" s="9">
        <v>3014555.82</v>
      </c>
      <c r="M109" s="9">
        <v>3694701.2518828339</v>
      </c>
      <c r="O109" t="str">
        <f t="shared" si="2"/>
        <v/>
      </c>
      <c r="P109">
        <v>3712266.326611877</v>
      </c>
      <c r="R109">
        <v>3717626.4436916839</v>
      </c>
      <c r="T109">
        <v>3660659.82761196</v>
      </c>
    </row>
    <row r="110" spans="1:21" x14ac:dyDescent="0.25">
      <c r="A110" t="s">
        <v>121</v>
      </c>
      <c r="B110" t="s">
        <v>236</v>
      </c>
      <c r="C110">
        <v>400</v>
      </c>
      <c r="D110">
        <v>0</v>
      </c>
      <c r="E110" s="7">
        <v>0.30232249309999998</v>
      </c>
      <c r="F110" s="7">
        <v>3.3763328000000002E-2</v>
      </c>
      <c r="G110" s="7">
        <v>2.1071441242</v>
      </c>
      <c r="H110" s="7">
        <v>4.9082808265000004</v>
      </c>
      <c r="I110" s="7">
        <v>2.7197526108000001</v>
      </c>
      <c r="J110" s="9">
        <v>1615.4361138781001</v>
      </c>
      <c r="K110">
        <v>1639020.89</v>
      </c>
      <c r="L110" s="9">
        <v>3179006.6</v>
      </c>
      <c r="M110" s="9">
        <v>4004215.0465759598</v>
      </c>
      <c r="O110" t="str">
        <f t="shared" si="2"/>
        <v/>
      </c>
      <c r="P110">
        <v>3979577.203735251</v>
      </c>
      <c r="R110">
        <v>3986346.5238246769</v>
      </c>
      <c r="T110">
        <v>3914343.779629976</v>
      </c>
    </row>
    <row r="111" spans="1:21" x14ac:dyDescent="0.25">
      <c r="A111" t="s">
        <v>122</v>
      </c>
      <c r="B111" t="s">
        <v>237</v>
      </c>
      <c r="C111">
        <v>400</v>
      </c>
      <c r="D111" t="s">
        <v>249</v>
      </c>
      <c r="E111" s="7">
        <v>0.25006674600000001</v>
      </c>
      <c r="F111" s="7">
        <v>3.4243272200000001E-2</v>
      </c>
      <c r="G111" s="7">
        <v>3.2048645777</v>
      </c>
      <c r="H111" s="7">
        <v>2.5974324008999998</v>
      </c>
      <c r="I111" s="7">
        <v>2.9896744529000001</v>
      </c>
      <c r="J111" s="9">
        <v>1618.2796485138999</v>
      </c>
      <c r="K111">
        <v>1610832.98</v>
      </c>
      <c r="L111" s="9">
        <v>3016317.95</v>
      </c>
      <c r="M111" s="9">
        <v>3711502.1515069949</v>
      </c>
      <c r="O111" t="str">
        <f t="shared" si="2"/>
        <v/>
      </c>
      <c r="P111">
        <v>3738124.39869325</v>
      </c>
      <c r="R111">
        <v>3737726.8138014772</v>
      </c>
      <c r="T111">
        <v>3650144.4934522188</v>
      </c>
    </row>
    <row r="112" spans="1:21" x14ac:dyDescent="0.25">
      <c r="A112" t="s">
        <v>123</v>
      </c>
      <c r="B112" t="s">
        <v>238</v>
      </c>
      <c r="C112">
        <v>400</v>
      </c>
      <c r="D112" t="s">
        <v>249</v>
      </c>
      <c r="E112" s="7">
        <v>0.17213826469999999</v>
      </c>
      <c r="F112" s="7">
        <v>6.3978445499999995E-2</v>
      </c>
      <c r="G112" s="7">
        <v>6.4313439200999998</v>
      </c>
      <c r="H112" s="7">
        <v>4.1864434598000004</v>
      </c>
      <c r="I112" s="7">
        <v>2.9350615493999999</v>
      </c>
      <c r="J112" s="9">
        <v>1615.7556097936999</v>
      </c>
      <c r="K112">
        <v>1635916.52</v>
      </c>
      <c r="L112" s="9">
        <v>3006950.62</v>
      </c>
      <c r="M112" s="9">
        <v>3617836.5095725702</v>
      </c>
      <c r="O112" t="str">
        <f t="shared" si="2"/>
        <v/>
      </c>
      <c r="P112">
        <v>3615616.4744920558</v>
      </c>
      <c r="R112">
        <v>3645146.6389096179</v>
      </c>
      <c r="T112">
        <v>3759704.240891214</v>
      </c>
    </row>
    <row r="113" spans="1:20" x14ac:dyDescent="0.25">
      <c r="A113" t="s">
        <v>124</v>
      </c>
      <c r="B113" t="s">
        <v>239</v>
      </c>
      <c r="C113">
        <v>400</v>
      </c>
      <c r="D113" t="s">
        <v>249</v>
      </c>
      <c r="E113" s="7">
        <v>9.1904119500000006E-2</v>
      </c>
      <c r="F113" s="7">
        <v>4.8241708000000001E-2</v>
      </c>
      <c r="G113" s="7">
        <v>5.0501891898000002</v>
      </c>
      <c r="H113" s="7">
        <v>3.0549981704000002</v>
      </c>
      <c r="I113" s="7">
        <v>2.5955135811000001</v>
      </c>
      <c r="J113" s="9">
        <v>1614.098728512</v>
      </c>
      <c r="K113">
        <v>1693620.48</v>
      </c>
      <c r="L113" s="9">
        <v>3069522.14</v>
      </c>
      <c r="M113" s="9">
        <v>3690278.5803737752</v>
      </c>
      <c r="O113" t="str">
        <f t="shared" si="2"/>
        <v/>
      </c>
      <c r="P113">
        <v>3698374.0768424962</v>
      </c>
      <c r="R113">
        <v>3695426.8850316759</v>
      </c>
      <c r="T113">
        <v>3842663.3963738121</v>
      </c>
    </row>
    <row r="114" spans="1:20" x14ac:dyDescent="0.25">
      <c r="A114" t="s">
        <v>125</v>
      </c>
      <c r="B114" t="s">
        <v>240</v>
      </c>
      <c r="C114">
        <v>400</v>
      </c>
      <c r="D114" t="s">
        <v>249</v>
      </c>
      <c r="E114" s="7">
        <v>0.1149655819</v>
      </c>
      <c r="F114" s="7">
        <v>5.7439891299999997E-2</v>
      </c>
      <c r="G114" s="7">
        <v>4.1708282986</v>
      </c>
      <c r="H114" s="7">
        <v>2.7936507856000001</v>
      </c>
      <c r="I114" s="7">
        <v>2.2205028237</v>
      </c>
      <c r="J114" s="9">
        <v>1624.2999253194</v>
      </c>
      <c r="K114">
        <v>1646102.39</v>
      </c>
      <c r="L114" s="9">
        <v>2960972.8</v>
      </c>
      <c r="M114" s="9">
        <v>3659008.9970719339</v>
      </c>
      <c r="O114" t="str">
        <f t="shared" si="2"/>
        <v/>
      </c>
      <c r="P114">
        <v>3692444.7712555812</v>
      </c>
      <c r="R114">
        <v>3668889.4871544968</v>
      </c>
      <c r="T114">
        <v>3794559.028926292</v>
      </c>
    </row>
    <row r="115" spans="1:20" x14ac:dyDescent="0.25">
      <c r="A115" t="s">
        <v>126</v>
      </c>
      <c r="B115" t="s">
        <v>241</v>
      </c>
      <c r="C115">
        <v>400</v>
      </c>
      <c r="D115">
        <v>0</v>
      </c>
      <c r="E115" s="7">
        <v>5.8832516699999997E-2</v>
      </c>
      <c r="F115" s="7">
        <v>4.2616454200000001E-2</v>
      </c>
      <c r="G115" s="7">
        <v>1.8197666551</v>
      </c>
      <c r="H115" s="7">
        <v>4.6100915796999997</v>
      </c>
      <c r="I115" s="7">
        <v>2.4718276609999998</v>
      </c>
      <c r="J115" s="9">
        <v>1619.0041668355</v>
      </c>
      <c r="K115">
        <v>1636962.42</v>
      </c>
      <c r="L115" s="9">
        <v>3218704.18</v>
      </c>
      <c r="M115" s="9">
        <v>3980196.4361654492</v>
      </c>
      <c r="O115" t="str">
        <f t="shared" si="2"/>
        <v/>
      </c>
      <c r="P115">
        <v>3966734.4216764411</v>
      </c>
      <c r="R115">
        <v>3972584.8238267428</v>
      </c>
      <c r="T115">
        <v>3961710.1743269279</v>
      </c>
    </row>
    <row r="116" spans="1:20" x14ac:dyDescent="0.25">
      <c r="A116" t="s">
        <v>127</v>
      </c>
      <c r="B116" t="s">
        <v>242</v>
      </c>
      <c r="C116">
        <v>400</v>
      </c>
      <c r="D116">
        <v>0</v>
      </c>
      <c r="E116" s="7">
        <v>0.42522685249999997</v>
      </c>
      <c r="F116" s="7">
        <v>4.1664804499999999E-2</v>
      </c>
      <c r="G116" s="7">
        <v>1.4728928429000001</v>
      </c>
      <c r="H116" s="7">
        <v>2.8218819517</v>
      </c>
      <c r="I116" s="7">
        <v>2.4217124725999999</v>
      </c>
      <c r="J116" s="9">
        <v>1626.9514393688</v>
      </c>
      <c r="K116">
        <v>1543750.57</v>
      </c>
      <c r="L116" s="9">
        <v>3047800.38</v>
      </c>
      <c r="M116" s="9">
        <v>3941558.1553230542</v>
      </c>
      <c r="O116" t="str">
        <f t="shared" si="2"/>
        <v/>
      </c>
      <c r="P116">
        <v>3942870.441949775</v>
      </c>
      <c r="R116">
        <v>3927950.6200808492</v>
      </c>
      <c r="T116">
        <v>3806765.4385305699</v>
      </c>
    </row>
    <row r="117" spans="1:20" x14ac:dyDescent="0.25">
      <c r="A117" t="s">
        <v>128</v>
      </c>
      <c r="B117" t="s">
        <v>243</v>
      </c>
      <c r="C117">
        <v>400</v>
      </c>
      <c r="D117" t="s">
        <v>249</v>
      </c>
      <c r="E117" s="7">
        <v>0.15292720369999999</v>
      </c>
      <c r="F117" s="7">
        <v>5.1295965300000003E-2</v>
      </c>
      <c r="G117" s="7">
        <v>3.8141668846000001</v>
      </c>
      <c r="H117" s="7">
        <v>3.2940649175000001</v>
      </c>
      <c r="I117" s="7">
        <v>2.7395950556000002</v>
      </c>
      <c r="J117" s="9">
        <v>1626.1380222713001</v>
      </c>
      <c r="K117">
        <v>1598333.74</v>
      </c>
      <c r="L117" s="9">
        <v>2876991.74</v>
      </c>
      <c r="M117" s="9">
        <v>3557297.1148047568</v>
      </c>
      <c r="O117" t="str">
        <f t="shared" si="2"/>
        <v/>
      </c>
      <c r="P117">
        <v>3588580.647190237</v>
      </c>
      <c r="R117">
        <v>3593016.348660592</v>
      </c>
      <c r="T117">
        <v>3662290.2194266659</v>
      </c>
    </row>
    <row r="118" spans="1:20" x14ac:dyDescent="0.25">
      <c r="A118" t="s">
        <v>129</v>
      </c>
      <c r="B118" t="s">
        <v>244</v>
      </c>
      <c r="C118">
        <v>400</v>
      </c>
      <c r="D118" t="s">
        <v>249</v>
      </c>
      <c r="E118" s="7">
        <v>0.34818913410000002</v>
      </c>
      <c r="F118" s="7">
        <v>3.7701828799999997E-2</v>
      </c>
      <c r="G118" s="7">
        <v>4.4007445050999996</v>
      </c>
      <c r="H118" s="7">
        <v>4.9525756344999996</v>
      </c>
      <c r="I118" s="7">
        <v>2.8259463082999998</v>
      </c>
      <c r="J118" s="9">
        <v>1620.3945398293999</v>
      </c>
      <c r="K118">
        <v>1565473.12</v>
      </c>
      <c r="L118" s="9">
        <v>2975869.34</v>
      </c>
      <c r="M118" s="9">
        <v>3700576.5166994631</v>
      </c>
      <c r="O118" t="str">
        <f t="shared" si="2"/>
        <v/>
      </c>
      <c r="P118">
        <v>3722452.8021631138</v>
      </c>
      <c r="R118">
        <v>3742536.2123966608</v>
      </c>
      <c r="T118">
        <v>3533370.802573673</v>
      </c>
    </row>
    <row r="119" spans="1:20" x14ac:dyDescent="0.25">
      <c r="A119" t="s">
        <v>130</v>
      </c>
      <c r="B119" t="s">
        <v>245</v>
      </c>
      <c r="C119">
        <v>400</v>
      </c>
      <c r="D119" t="s">
        <v>249</v>
      </c>
      <c r="E119" s="7">
        <v>8.6070333999999998E-2</v>
      </c>
      <c r="F119" s="7">
        <v>2.3590311700000002E-2</v>
      </c>
      <c r="G119" s="7">
        <v>2.2906391535999999</v>
      </c>
      <c r="H119" s="7">
        <v>2.1846856485999999</v>
      </c>
      <c r="I119" s="7">
        <v>2.0456399485999999</v>
      </c>
      <c r="J119" s="9">
        <v>1618.035457811</v>
      </c>
      <c r="K119">
        <v>1617393.28</v>
      </c>
      <c r="L119" s="9">
        <v>3126680.74</v>
      </c>
      <c r="M119" s="9">
        <v>3825395.8251389102</v>
      </c>
      <c r="O119" t="str">
        <f t="shared" si="2"/>
        <v/>
      </c>
      <c r="P119">
        <v>3872443.9305718699</v>
      </c>
      <c r="R119">
        <v>3834610.488047305</v>
      </c>
      <c r="T119">
        <v>3675489.1928861812</v>
      </c>
    </row>
    <row r="120" spans="1:20" x14ac:dyDescent="0.25">
      <c r="A120" t="s">
        <v>131</v>
      </c>
      <c r="B120" t="s">
        <v>246</v>
      </c>
      <c r="C120">
        <v>400</v>
      </c>
      <c r="D120" t="s">
        <v>249</v>
      </c>
      <c r="E120" s="7">
        <v>0.46892393929999998</v>
      </c>
      <c r="F120" s="7">
        <v>3.5975123300000002E-2</v>
      </c>
      <c r="G120" s="7">
        <v>4.0225138210000004</v>
      </c>
      <c r="H120" s="7">
        <v>3.8073272968</v>
      </c>
      <c r="I120" s="7">
        <v>2.3200709215000002</v>
      </c>
      <c r="J120" s="9">
        <v>1628.5747691347001</v>
      </c>
      <c r="K120">
        <v>1589744.95</v>
      </c>
      <c r="L120" s="9">
        <v>3012179.91</v>
      </c>
      <c r="M120" s="9">
        <v>3820540.3778774189</v>
      </c>
      <c r="O120" t="str">
        <f t="shared" si="2"/>
        <v/>
      </c>
      <c r="P120">
        <v>3859322.1783204698</v>
      </c>
      <c r="R120">
        <v>3848106.034524601</v>
      </c>
      <c r="T120">
        <v>3581995.110514401</v>
      </c>
    </row>
    <row r="121" spans="1:20" x14ac:dyDescent="0.25">
      <c r="A121" t="s">
        <v>132</v>
      </c>
      <c r="B121" t="s">
        <v>247</v>
      </c>
      <c r="C121">
        <v>400</v>
      </c>
      <c r="D121" t="s">
        <v>249</v>
      </c>
      <c r="E121" s="7">
        <v>0.34686748179999999</v>
      </c>
      <c r="F121" s="7">
        <v>6.0989276100000003E-2</v>
      </c>
      <c r="G121" s="7">
        <v>5.7613894506000003</v>
      </c>
      <c r="H121" s="7">
        <v>4.2237065803</v>
      </c>
      <c r="I121" s="7">
        <v>2.8824794263000002</v>
      </c>
      <c r="J121" s="9">
        <v>1617.1882429001</v>
      </c>
      <c r="K121">
        <v>1614029.5</v>
      </c>
      <c r="L121" s="9">
        <v>3045896.73</v>
      </c>
      <c r="M121" s="9">
        <v>3758066.1720310771</v>
      </c>
      <c r="O121" t="str">
        <f t="shared" si="2"/>
        <v/>
      </c>
      <c r="P121">
        <v>3767357.6459208801</v>
      </c>
      <c r="R121">
        <v>3781938.9381634272</v>
      </c>
      <c r="T121">
        <v>3712928.813193772</v>
      </c>
    </row>
    <row r="122" spans="1:20" x14ac:dyDescent="0.25">
      <c r="A122" t="s">
        <v>133</v>
      </c>
      <c r="B122" t="s">
        <v>248</v>
      </c>
      <c r="C122">
        <v>400</v>
      </c>
      <c r="D122" t="s">
        <v>249</v>
      </c>
      <c r="E122" s="7">
        <v>0.4875047689</v>
      </c>
      <c r="F122" s="7">
        <v>1.7596838199999999E-2</v>
      </c>
      <c r="G122" s="7">
        <v>2.8724530390999998</v>
      </c>
      <c r="H122" s="7">
        <v>2.5163210506000002</v>
      </c>
      <c r="I122" s="7">
        <v>2.7474029674999998</v>
      </c>
      <c r="J122" s="9">
        <v>1621.4094606414001</v>
      </c>
      <c r="K122">
        <v>1652599.33</v>
      </c>
      <c r="L122" s="9">
        <v>2999965.05</v>
      </c>
      <c r="M122" s="9">
        <v>3796257.2415029579</v>
      </c>
      <c r="O122" t="str">
        <f t="shared" si="2"/>
        <v/>
      </c>
      <c r="P122">
        <v>3825826.1255807471</v>
      </c>
      <c r="R122">
        <v>3803983.38064708</v>
      </c>
      <c r="T122">
        <v>3646870.8698058631</v>
      </c>
    </row>
  </sheetData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44C2-7A17-4D7A-B19A-5C5955604D07}">
  <dimension ref="A1:V121"/>
  <sheetViews>
    <sheetView topLeftCell="B1" workbookViewId="0">
      <selection activeCell="S5" sqref="S5"/>
    </sheetView>
  </sheetViews>
  <sheetFormatPr defaultRowHeight="15" x14ac:dyDescent="0.25"/>
  <cols>
    <col min="1" max="1" width="17.28515625" customWidth="1"/>
    <col min="2" max="2" width="15.28515625" customWidth="1"/>
    <col min="3" max="3" width="11.140625" style="10" customWidth="1"/>
    <col min="4" max="4" width="9.140625" style="10"/>
    <col min="5" max="9" width="9.140625" style="7"/>
    <col min="10" max="10" width="9.140625" style="9"/>
    <col min="12" max="12" width="14.5703125" style="9" customWidth="1"/>
    <col min="13" max="13" width="14.5703125" style="9" hidden="1" customWidth="1"/>
    <col min="14" max="16" width="9.140625" hidden="1" customWidth="1"/>
    <col min="17" max="17" width="14.85546875" hidden="1" customWidth="1"/>
    <col min="18" max="18" width="10.7109375" hidden="1" customWidth="1"/>
    <col min="19" max="19" width="14.5703125" style="12" customWidth="1"/>
    <col min="20" max="20" width="12.28515625" style="9" customWidth="1"/>
    <col min="21" max="21" width="11.85546875" style="10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1" t="s">
        <v>10</v>
      </c>
      <c r="L1" s="8" t="s">
        <v>11</v>
      </c>
      <c r="M1" s="11" t="s">
        <v>12</v>
      </c>
      <c r="N1" s="1"/>
      <c r="O1" s="18" t="s">
        <v>251</v>
      </c>
      <c r="P1" s="13"/>
      <c r="Q1" s="18" t="s">
        <v>253</v>
      </c>
      <c r="R1" s="13"/>
      <c r="S1" s="11" t="s">
        <v>12</v>
      </c>
      <c r="T1" s="8" t="s">
        <v>252</v>
      </c>
      <c r="U1" s="14" t="s">
        <v>255</v>
      </c>
    </row>
    <row r="2" spans="1:22" x14ac:dyDescent="0.25">
      <c r="A2" s="13" t="s">
        <v>56</v>
      </c>
      <c r="B2" s="13" t="s">
        <v>176</v>
      </c>
      <c r="C2" s="14">
        <v>300</v>
      </c>
      <c r="D2" s="14" t="s">
        <v>249</v>
      </c>
      <c r="E2" s="15">
        <v>0.1123427302</v>
      </c>
      <c r="F2" s="15">
        <v>2.0470457000000001E-2</v>
      </c>
      <c r="G2" s="15">
        <v>4.7614782792000003</v>
      </c>
      <c r="H2" s="15">
        <v>4.7357079247999998</v>
      </c>
      <c r="I2" s="15">
        <v>2.2236965123000001</v>
      </c>
      <c r="J2" s="16">
        <v>1621.1344450738</v>
      </c>
      <c r="K2" s="13">
        <v>1607974.06</v>
      </c>
      <c r="L2" s="16">
        <v>2764146.31</v>
      </c>
      <c r="M2" s="16">
        <v>3367630.7966494882</v>
      </c>
      <c r="N2" s="19">
        <f t="shared" ref="N2:N11" si="0">(T2-M2)/T2</f>
        <v>-2.4551469822100602E-2</v>
      </c>
      <c r="O2" s="13">
        <v>3380101.690541673</v>
      </c>
      <c r="P2" s="19">
        <f>+(T2-O2)/T2</f>
        <v>-2.8345553389677414E-2</v>
      </c>
      <c r="Q2" s="13">
        <v>3394260.8626122959</v>
      </c>
      <c r="R2" s="19">
        <f t="shared" ref="R2:R11" si="1">+(T2-Q2)/T2</f>
        <v>-3.2653270426489703E-2</v>
      </c>
      <c r="S2" s="17">
        <v>3298670.419641783</v>
      </c>
      <c r="T2" s="16">
        <v>3286931.79</v>
      </c>
      <c r="U2" s="20">
        <f t="shared" ref="U2:U11" si="2">+(T2-S2)/T2</f>
        <v>-3.5713030849912944E-3</v>
      </c>
      <c r="V2" s="21">
        <f>+S2-K2</f>
        <v>1690696.3596417829</v>
      </c>
    </row>
    <row r="3" spans="1:22" x14ac:dyDescent="0.25">
      <c r="A3" s="13" t="s">
        <v>66</v>
      </c>
      <c r="B3" s="13" t="s">
        <v>147</v>
      </c>
      <c r="C3" s="14">
        <v>300</v>
      </c>
      <c r="D3" s="14" t="s">
        <v>249</v>
      </c>
      <c r="E3" s="15">
        <v>0.37524088639999997</v>
      </c>
      <c r="F3" s="15">
        <v>4.95626412E-2</v>
      </c>
      <c r="G3" s="15">
        <v>7.2180724296000003</v>
      </c>
      <c r="H3" s="15">
        <v>3.3193711394999998</v>
      </c>
      <c r="I3" s="15">
        <v>2.6303203033</v>
      </c>
      <c r="J3" s="16">
        <v>1626.011357331</v>
      </c>
      <c r="K3" s="13">
        <v>1557889.54</v>
      </c>
      <c r="L3" s="16">
        <v>2639075.41</v>
      </c>
      <c r="M3" s="16">
        <v>3253980.2389539131</v>
      </c>
      <c r="N3" s="19">
        <f t="shared" si="0"/>
        <v>3.1837443781257933E-2</v>
      </c>
      <c r="O3" s="13">
        <v>3249517.7355906512</v>
      </c>
      <c r="P3" s="19">
        <f>(O3-T3)/O3</f>
        <v>-3.4302840267716725E-2</v>
      </c>
      <c r="Q3" s="13">
        <v>3282733.3705996652</v>
      </c>
      <c r="R3" s="19">
        <f t="shared" si="1"/>
        <v>2.3282473133250985E-2</v>
      </c>
      <c r="S3" s="17">
        <v>3297782.5422569341</v>
      </c>
      <c r="T3" s="16">
        <v>3360985.4234217298</v>
      </c>
      <c r="U3" s="20">
        <f t="shared" si="2"/>
        <v>1.88048661932162E-2</v>
      </c>
      <c r="V3" s="21">
        <f t="shared" ref="V3:V66" si="3">+S3-K3</f>
        <v>1739893.0022569341</v>
      </c>
    </row>
    <row r="4" spans="1:22" x14ac:dyDescent="0.25">
      <c r="A4" s="13" t="s">
        <v>63</v>
      </c>
      <c r="B4" s="13" t="s">
        <v>182</v>
      </c>
      <c r="C4" s="14">
        <v>300</v>
      </c>
      <c r="D4" s="14" t="s">
        <v>249</v>
      </c>
      <c r="E4" s="15">
        <v>0.20441907200000001</v>
      </c>
      <c r="F4" s="15">
        <v>2.7181490499999999E-2</v>
      </c>
      <c r="G4" s="15">
        <v>4.9135762418000004</v>
      </c>
      <c r="H4" s="15">
        <v>2.4743421343000001</v>
      </c>
      <c r="I4" s="15">
        <v>2.3750415055</v>
      </c>
      <c r="J4" s="16">
        <v>1627.0358580637001</v>
      </c>
      <c r="K4" s="13">
        <v>1649190.23</v>
      </c>
      <c r="L4" s="16">
        <v>2763278.2</v>
      </c>
      <c r="M4" s="16">
        <v>3378601.3845323059</v>
      </c>
      <c r="N4" s="19">
        <f t="shared" si="0"/>
        <v>7.299319141092689E-3</v>
      </c>
      <c r="O4" s="13">
        <v>3391837.657998885</v>
      </c>
      <c r="P4" s="19">
        <f t="shared" ref="P4:P11" si="4">+(T4-O4)/T4</f>
        <v>3.410237184735558E-3</v>
      </c>
      <c r="Q4" s="13">
        <v>3395508.5510119619</v>
      </c>
      <c r="R4" s="19">
        <f t="shared" si="1"/>
        <v>2.3316553756696011E-3</v>
      </c>
      <c r="S4" s="17">
        <v>3407008.000832825</v>
      </c>
      <c r="T4" s="16">
        <v>3403444.21</v>
      </c>
      <c r="U4" s="20">
        <f t="shared" si="2"/>
        <v>-1.0471130457651912E-3</v>
      </c>
      <c r="V4" s="21">
        <f t="shared" si="3"/>
        <v>1757817.770832825</v>
      </c>
    </row>
    <row r="5" spans="1:22" x14ac:dyDescent="0.25">
      <c r="A5" s="13" t="s">
        <v>47</v>
      </c>
      <c r="B5" s="13" t="s">
        <v>168</v>
      </c>
      <c r="C5" s="14">
        <v>300</v>
      </c>
      <c r="D5" s="14">
        <v>0</v>
      </c>
      <c r="E5" s="15">
        <v>0.26992389300000003</v>
      </c>
      <c r="F5" s="15">
        <v>2.8829312100000001E-2</v>
      </c>
      <c r="G5" s="15">
        <v>2.3691679133000001</v>
      </c>
      <c r="H5" s="15">
        <v>3.5093174487000001</v>
      </c>
      <c r="I5" s="15">
        <v>2.4713375955000001</v>
      </c>
      <c r="J5" s="16">
        <v>1615.6605432289</v>
      </c>
      <c r="K5" s="13">
        <v>1625171.11</v>
      </c>
      <c r="L5" s="16">
        <v>2912434.4</v>
      </c>
      <c r="M5" s="17">
        <v>3690514.915572667</v>
      </c>
      <c r="N5" s="19">
        <f t="shared" si="0"/>
        <v>-2.3248064800535793E-2</v>
      </c>
      <c r="O5" s="13">
        <v>3659335.9640214462</v>
      </c>
      <c r="P5" s="19">
        <f t="shared" si="4"/>
        <v>-1.4603254369700345E-2</v>
      </c>
      <c r="Q5" s="13">
        <v>3652751.7414343469</v>
      </c>
      <c r="R5" s="19">
        <f t="shared" si="1"/>
        <v>-1.277768444935228E-2</v>
      </c>
      <c r="S5" s="17">
        <v>3641789.6528937439</v>
      </c>
      <c r="T5" s="16">
        <v>3606666.89</v>
      </c>
      <c r="U5" s="20">
        <f t="shared" si="2"/>
        <v>-9.7382885542123942E-3</v>
      </c>
      <c r="V5" s="21">
        <f t="shared" si="3"/>
        <v>2016618.5428937438</v>
      </c>
    </row>
    <row r="6" spans="1:22" x14ac:dyDescent="0.25">
      <c r="A6" s="13" t="s">
        <v>94</v>
      </c>
      <c r="B6" s="13" t="s">
        <v>209</v>
      </c>
      <c r="C6" s="14">
        <v>400</v>
      </c>
      <c r="D6" s="14" t="s">
        <v>249</v>
      </c>
      <c r="E6" s="15">
        <v>0.32174935139999999</v>
      </c>
      <c r="F6" s="15">
        <v>4.9295653699999997E-2</v>
      </c>
      <c r="G6" s="15">
        <v>4.878375245</v>
      </c>
      <c r="H6" s="15">
        <v>2.8875061198999998</v>
      </c>
      <c r="I6" s="15">
        <v>2.5999392393999998</v>
      </c>
      <c r="J6" s="16">
        <v>1616.1546270010001</v>
      </c>
      <c r="K6" s="13">
        <v>1633267.51</v>
      </c>
      <c r="L6" s="16">
        <v>3057537.24</v>
      </c>
      <c r="M6" s="16">
        <v>3776438.146977012</v>
      </c>
      <c r="N6" s="19">
        <f t="shared" si="0"/>
        <v>-1.9031908951377172E-2</v>
      </c>
      <c r="O6" s="13">
        <v>3793472.1683506919</v>
      </c>
      <c r="P6" s="19">
        <f t="shared" si="4"/>
        <v>-2.3628359533107091E-2</v>
      </c>
      <c r="Q6" s="13">
        <v>3782233.884794944</v>
      </c>
      <c r="R6" s="19">
        <f t="shared" si="1"/>
        <v>-2.0595827528228899E-2</v>
      </c>
      <c r="S6" s="17">
        <v>3742557.5416077762</v>
      </c>
      <c r="T6" s="16">
        <v>3705907.65</v>
      </c>
      <c r="U6" s="20">
        <f t="shared" si="2"/>
        <v>-9.8895857827909668E-3</v>
      </c>
      <c r="V6" s="21">
        <f t="shared" si="3"/>
        <v>2109290.0316077759</v>
      </c>
    </row>
    <row r="7" spans="1:22" x14ac:dyDescent="0.25">
      <c r="A7" s="13" t="s">
        <v>99</v>
      </c>
      <c r="B7" s="13" t="s">
        <v>214</v>
      </c>
      <c r="C7" s="14">
        <v>400</v>
      </c>
      <c r="D7" s="14">
        <v>0</v>
      </c>
      <c r="E7" s="15">
        <v>0.30443538170000001</v>
      </c>
      <c r="F7" s="15">
        <v>1.03123312E-2</v>
      </c>
      <c r="G7" s="15">
        <v>1.524564389</v>
      </c>
      <c r="H7" s="15">
        <v>4.9336268524999998</v>
      </c>
      <c r="I7" s="15">
        <v>2.3364131260000001</v>
      </c>
      <c r="J7" s="16">
        <v>1613.6356507390001</v>
      </c>
      <c r="K7" s="13">
        <v>1687634.06</v>
      </c>
      <c r="L7" s="16">
        <v>3172375.58</v>
      </c>
      <c r="M7" s="16">
        <v>4005352.613664343</v>
      </c>
      <c r="N7" s="19">
        <f t="shared" si="0"/>
        <v>-5.0111291684612445E-2</v>
      </c>
      <c r="O7" s="13">
        <v>3980626.3691590028</v>
      </c>
      <c r="P7" s="19">
        <f t="shared" si="4"/>
        <v>-4.36286393290043E-2</v>
      </c>
      <c r="Q7" s="13">
        <v>3968988.6110355719</v>
      </c>
      <c r="R7" s="19">
        <f t="shared" si="1"/>
        <v>-4.0577486935175822E-2</v>
      </c>
      <c r="S7" s="17">
        <v>3920609.7426244882</v>
      </c>
      <c r="T7" s="16">
        <v>3814217.26</v>
      </c>
      <c r="U7" s="20">
        <f t="shared" si="2"/>
        <v>-2.7893660841041976E-2</v>
      </c>
      <c r="V7" s="21">
        <f t="shared" si="3"/>
        <v>2232975.6826244881</v>
      </c>
    </row>
    <row r="8" spans="1:22" x14ac:dyDescent="0.25">
      <c r="A8" s="13" t="s">
        <v>119</v>
      </c>
      <c r="B8" s="13" t="s">
        <v>234</v>
      </c>
      <c r="C8" s="14">
        <v>400</v>
      </c>
      <c r="D8" s="14">
        <v>0</v>
      </c>
      <c r="E8" s="15">
        <v>0.42933534330000001</v>
      </c>
      <c r="F8" s="15">
        <v>3.9729987699999997E-2</v>
      </c>
      <c r="G8" s="15">
        <v>2.0233078610000002</v>
      </c>
      <c r="H8" s="15">
        <v>4.5917166515999996</v>
      </c>
      <c r="I8" s="15">
        <v>2.8106354907000002</v>
      </c>
      <c r="J8" s="16">
        <v>1623.1086726916001</v>
      </c>
      <c r="K8" s="13">
        <v>1611317.17</v>
      </c>
      <c r="L8" s="16">
        <v>3143905.2799999998</v>
      </c>
      <c r="M8" s="16">
        <v>4023154.0141816479</v>
      </c>
      <c r="N8" s="19">
        <f t="shared" si="0"/>
        <v>-3.6408775901833494E-2</v>
      </c>
      <c r="O8" s="13">
        <v>4007754.5805437672</v>
      </c>
      <c r="P8" s="19">
        <f t="shared" si="4"/>
        <v>-3.2441712222452103E-2</v>
      </c>
      <c r="Q8" s="13">
        <v>4016377.895480983</v>
      </c>
      <c r="R8" s="19">
        <f t="shared" si="1"/>
        <v>-3.466317310781513E-2</v>
      </c>
      <c r="S8" s="17">
        <v>3871753.6434890688</v>
      </c>
      <c r="T8" s="16">
        <v>3881821.64</v>
      </c>
      <c r="U8" s="20">
        <f t="shared" si="2"/>
        <v>2.5936267671822473E-3</v>
      </c>
      <c r="V8" s="21">
        <f t="shared" si="3"/>
        <v>2260436.4734890689</v>
      </c>
    </row>
    <row r="9" spans="1:22" x14ac:dyDescent="0.25">
      <c r="A9" s="13" t="s">
        <v>40</v>
      </c>
      <c r="B9" s="13" t="s">
        <v>161</v>
      </c>
      <c r="C9" s="14">
        <v>100</v>
      </c>
      <c r="D9" s="14" t="s">
        <v>249</v>
      </c>
      <c r="E9" s="15">
        <v>0.35554424982307692</v>
      </c>
      <c r="F9" s="15">
        <v>4.1649914807692312E-2</v>
      </c>
      <c r="G9" s="15">
        <v>4.5725751702461537</v>
      </c>
      <c r="H9" s="15">
        <v>3.6416772275230769</v>
      </c>
      <c r="I9" s="15">
        <v>2.5653034388076921</v>
      </c>
      <c r="J9" s="16">
        <v>1620.422715439908</v>
      </c>
      <c r="K9" s="13">
        <v>1665702.47</v>
      </c>
      <c r="L9" s="16">
        <v>3107603.52</v>
      </c>
      <c r="M9" s="17">
        <v>3853950.7246044902</v>
      </c>
      <c r="N9" s="19">
        <f t="shared" si="0"/>
        <v>1.1330232519044412E-2</v>
      </c>
      <c r="O9" s="13">
        <v>3875234.799159402</v>
      </c>
      <c r="P9" s="19">
        <f t="shared" si="4"/>
        <v>5.8701416811130303E-3</v>
      </c>
      <c r="Q9" s="13">
        <v>3867414.678040063</v>
      </c>
      <c r="R9" s="19">
        <f t="shared" si="1"/>
        <v>7.8762693877726074E-3</v>
      </c>
      <c r="S9" s="17">
        <v>3952521.9870623662</v>
      </c>
      <c r="T9" s="16">
        <v>3898117.3</v>
      </c>
      <c r="U9" s="20">
        <f t="shared" si="2"/>
        <v>-1.3956657246401077E-2</v>
      </c>
      <c r="V9" s="21">
        <f t="shared" si="3"/>
        <v>2286819.517062366</v>
      </c>
    </row>
    <row r="10" spans="1:22" x14ac:dyDescent="0.25">
      <c r="A10" s="13" t="s">
        <v>17</v>
      </c>
      <c r="B10" s="13" t="s">
        <v>138</v>
      </c>
      <c r="C10" s="14">
        <v>100</v>
      </c>
      <c r="D10" s="14">
        <v>0</v>
      </c>
      <c r="E10" s="15">
        <v>0.4900572668</v>
      </c>
      <c r="F10" s="15">
        <v>6.0705658999999999E-3</v>
      </c>
      <c r="G10" s="15">
        <v>1.0704411394</v>
      </c>
      <c r="H10" s="15">
        <v>4.3515193823000002</v>
      </c>
      <c r="I10" s="15">
        <v>2.3337384773999998</v>
      </c>
      <c r="J10" s="16">
        <v>1620</v>
      </c>
      <c r="K10" s="13">
        <v>1573051.18</v>
      </c>
      <c r="L10" s="16">
        <v>3020224.81</v>
      </c>
      <c r="M10" s="17">
        <v>3914097.145225591</v>
      </c>
      <c r="N10" s="19">
        <f t="shared" si="0"/>
        <v>1.1126354252234329E-4</v>
      </c>
      <c r="O10" s="13">
        <v>3903237.2144891578</v>
      </c>
      <c r="P10" s="19">
        <f t="shared" si="4"/>
        <v>2.8855233575382829E-3</v>
      </c>
      <c r="Q10" s="13">
        <v>3891995.105091874</v>
      </c>
      <c r="R10" s="19">
        <f t="shared" si="1"/>
        <v>5.7574138966063719E-3</v>
      </c>
      <c r="S10" s="17">
        <v>3915214.992532284</v>
      </c>
      <c r="T10" s="16">
        <v>3914532.69</v>
      </c>
      <c r="U10" s="20">
        <f t="shared" si="2"/>
        <v>-1.7429986829003971E-4</v>
      </c>
      <c r="V10" s="21">
        <f t="shared" si="3"/>
        <v>2342163.8125322843</v>
      </c>
    </row>
    <row r="11" spans="1:22" x14ac:dyDescent="0.25">
      <c r="A11" s="13" t="s">
        <v>15</v>
      </c>
      <c r="B11" s="13" t="s">
        <v>136</v>
      </c>
      <c r="C11" s="14">
        <v>100</v>
      </c>
      <c r="D11" s="14" t="s">
        <v>249</v>
      </c>
      <c r="E11" s="15">
        <v>0.36634520129999998</v>
      </c>
      <c r="F11" s="15">
        <v>4.7156976699999999E-2</v>
      </c>
      <c r="G11" s="15">
        <v>3.8994188066</v>
      </c>
      <c r="H11" s="15">
        <v>2.5381693909999998</v>
      </c>
      <c r="I11" s="15">
        <v>2.5698529822</v>
      </c>
      <c r="J11" s="16">
        <v>1625.2261740578001</v>
      </c>
      <c r="K11" s="13">
        <v>1647714.83</v>
      </c>
      <c r="L11" s="16">
        <v>3204708.78</v>
      </c>
      <c r="M11" s="17">
        <v>3980061.041754378</v>
      </c>
      <c r="N11" s="19">
        <f t="shared" si="0"/>
        <v>-1.3838722424456253E-2</v>
      </c>
      <c r="O11" s="13">
        <v>4017371.55636747</v>
      </c>
      <c r="P11" s="19">
        <f t="shared" si="4"/>
        <v>-2.3342808937577262E-2</v>
      </c>
      <c r="Q11" s="13">
        <v>4001211.4957718439</v>
      </c>
      <c r="R11" s="19">
        <f t="shared" si="1"/>
        <v>-1.9226365743191112E-2</v>
      </c>
      <c r="S11" s="17">
        <v>3963501.614512438</v>
      </c>
      <c r="T11" s="16">
        <v>3925733.9</v>
      </c>
      <c r="U11" s="20">
        <f t="shared" si="2"/>
        <v>-9.6205487876898765E-3</v>
      </c>
      <c r="V11" s="21">
        <f t="shared" si="3"/>
        <v>2315786.7845124379</v>
      </c>
    </row>
    <row r="12" spans="1:22" x14ac:dyDescent="0.25">
      <c r="A12" s="13" t="s">
        <v>29</v>
      </c>
      <c r="B12" s="13" t="s">
        <v>150</v>
      </c>
      <c r="C12" s="14">
        <v>100</v>
      </c>
      <c r="D12" s="14">
        <v>0</v>
      </c>
      <c r="E12" s="15">
        <v>0.17178516699999999</v>
      </c>
      <c r="F12" s="15">
        <v>5.4144361699999997E-2</v>
      </c>
      <c r="G12" s="15">
        <v>2.3082222619000001</v>
      </c>
      <c r="H12" s="15">
        <v>2.9233482711000001</v>
      </c>
      <c r="I12" s="15">
        <v>2.1583981294000001</v>
      </c>
      <c r="J12" s="16">
        <v>1620</v>
      </c>
      <c r="K12" s="13">
        <v>1674711.61</v>
      </c>
      <c r="L12" s="16">
        <v>3341752.16</v>
      </c>
      <c r="M12" s="17">
        <v>4161874.8986178939</v>
      </c>
      <c r="N12" s="13" t="str">
        <f>IF(M12=$N$2,"X","")</f>
        <v/>
      </c>
      <c r="O12" s="13">
        <v>4152869.8789689341</v>
      </c>
      <c r="P12" s="13"/>
      <c r="Q12" s="13">
        <v>4128308.1771356538</v>
      </c>
      <c r="R12" s="13"/>
      <c r="S12" s="17">
        <v>4311176.9070047224</v>
      </c>
      <c r="T12" s="16" t="s">
        <v>250</v>
      </c>
      <c r="U12" s="14"/>
      <c r="V12" s="21">
        <f t="shared" si="3"/>
        <v>2636465.2970047221</v>
      </c>
    </row>
    <row r="13" spans="1:22" x14ac:dyDescent="0.25">
      <c r="A13" s="13" t="s">
        <v>13</v>
      </c>
      <c r="B13" s="13" t="s">
        <v>134</v>
      </c>
      <c r="C13" s="14">
        <v>100</v>
      </c>
      <c r="D13" s="14" t="s">
        <v>249</v>
      </c>
      <c r="E13" s="15">
        <v>0.1168787844</v>
      </c>
      <c r="F13" s="15">
        <v>2.21171831E-2</v>
      </c>
      <c r="G13" s="15">
        <v>3.0267782914999999</v>
      </c>
      <c r="H13" s="15">
        <v>4.8126595941000003</v>
      </c>
      <c r="I13" s="15">
        <v>2.7353954047000002</v>
      </c>
      <c r="J13" s="16">
        <v>1624.3662847583</v>
      </c>
      <c r="K13" s="13">
        <v>1699043.71</v>
      </c>
      <c r="L13" s="16">
        <v>3112500.95</v>
      </c>
      <c r="M13" s="17">
        <v>3787896.0756930811</v>
      </c>
      <c r="N13" s="13"/>
      <c r="O13" s="13">
        <v>3816950.5914591509</v>
      </c>
      <c r="P13" s="13"/>
      <c r="Q13" s="13">
        <v>3829430.006198898</v>
      </c>
      <c r="R13" s="13"/>
      <c r="S13" s="17">
        <v>3912985.0992080742</v>
      </c>
      <c r="T13" s="16"/>
      <c r="U13" s="14"/>
      <c r="V13" s="21">
        <f t="shared" si="3"/>
        <v>2213941.3892080742</v>
      </c>
    </row>
    <row r="14" spans="1:22" x14ac:dyDescent="0.25">
      <c r="A14" s="13" t="s">
        <v>14</v>
      </c>
      <c r="B14" s="13" t="s">
        <v>135</v>
      </c>
      <c r="C14" s="14">
        <v>100</v>
      </c>
      <c r="D14" s="14" t="s">
        <v>249</v>
      </c>
      <c r="E14" s="15">
        <v>0.41019501209999998</v>
      </c>
      <c r="F14" s="15">
        <v>4.90364441E-2</v>
      </c>
      <c r="G14" s="15">
        <v>7.1281280042999997</v>
      </c>
      <c r="H14" s="15">
        <v>4.8843305192999997</v>
      </c>
      <c r="I14" s="15">
        <v>2.2955472277000002</v>
      </c>
      <c r="J14" s="16">
        <v>1617.4319649659001</v>
      </c>
      <c r="K14" s="13">
        <v>1695829.78</v>
      </c>
      <c r="L14" s="16">
        <v>3183715.14</v>
      </c>
      <c r="M14" s="17">
        <v>3895455.8624288058</v>
      </c>
      <c r="N14" s="13" t="str">
        <f t="shared" ref="N14:N45" si="5">IF(M14=$N$2,"X","")</f>
        <v/>
      </c>
      <c r="O14" s="13">
        <v>3894049.9485948952</v>
      </c>
      <c r="P14" s="13"/>
      <c r="Q14" s="13">
        <v>3902233.220912856</v>
      </c>
      <c r="R14" s="13"/>
      <c r="S14" s="17">
        <v>4003257.0610163189</v>
      </c>
      <c r="T14" s="16"/>
      <c r="U14" s="14"/>
      <c r="V14" s="21">
        <f t="shared" si="3"/>
        <v>2307427.2810163191</v>
      </c>
    </row>
    <row r="15" spans="1:22" x14ac:dyDescent="0.25">
      <c r="A15" s="13" t="s">
        <v>16</v>
      </c>
      <c r="B15" s="13" t="s">
        <v>137</v>
      </c>
      <c r="C15" s="14">
        <v>100</v>
      </c>
      <c r="D15" s="14" t="s">
        <v>249</v>
      </c>
      <c r="E15" s="15">
        <v>0.42067349510000002</v>
      </c>
      <c r="F15" s="15">
        <v>5.0003493000000003E-2</v>
      </c>
      <c r="G15" s="15">
        <v>4.5920170858000002</v>
      </c>
      <c r="H15" s="15">
        <v>4.2321299325000004</v>
      </c>
      <c r="I15" s="15">
        <v>2.7643605080000002</v>
      </c>
      <c r="J15" s="16">
        <v>1622.3061361128</v>
      </c>
      <c r="K15" s="13">
        <v>1605941.53</v>
      </c>
      <c r="L15" s="16">
        <v>2984117.91</v>
      </c>
      <c r="M15" s="17">
        <v>3760033.8674604101</v>
      </c>
      <c r="N15" s="13" t="str">
        <f t="shared" si="5"/>
        <v/>
      </c>
      <c r="O15" s="13">
        <v>3783486.0535984049</v>
      </c>
      <c r="P15" s="13"/>
      <c r="Q15" s="13">
        <v>3785252.149219146</v>
      </c>
      <c r="R15" s="13"/>
      <c r="S15" s="17">
        <v>3860000.510766271</v>
      </c>
      <c r="T15" s="16"/>
      <c r="U15" s="14"/>
      <c r="V15" s="21">
        <f t="shared" si="3"/>
        <v>2254058.9807662712</v>
      </c>
    </row>
    <row r="16" spans="1:22" x14ac:dyDescent="0.25">
      <c r="A16" s="13" t="s">
        <v>18</v>
      </c>
      <c r="B16" s="13" t="s">
        <v>139</v>
      </c>
      <c r="C16" s="14">
        <v>100</v>
      </c>
      <c r="D16" s="14">
        <v>0</v>
      </c>
      <c r="E16" s="15">
        <v>0.49668616840000002</v>
      </c>
      <c r="F16" s="15">
        <v>6.7319656399999997E-2</v>
      </c>
      <c r="G16" s="15">
        <v>1.6785874404000001</v>
      </c>
      <c r="H16" s="15">
        <v>2.8542053710999999</v>
      </c>
      <c r="I16" s="15">
        <v>2.4680140751000001</v>
      </c>
      <c r="J16" s="16">
        <v>1620</v>
      </c>
      <c r="K16" s="13">
        <v>1519455.08</v>
      </c>
      <c r="L16" s="16">
        <v>3116484.97</v>
      </c>
      <c r="M16" s="17">
        <v>4089869.006320999</v>
      </c>
      <c r="N16" s="13" t="str">
        <f t="shared" si="5"/>
        <v/>
      </c>
      <c r="O16" s="13">
        <v>4093513.1622587242</v>
      </c>
      <c r="P16" s="13"/>
      <c r="Q16" s="13">
        <v>4058816.0959201609</v>
      </c>
      <c r="R16" s="13"/>
      <c r="S16" s="17">
        <v>4091857.4556789682</v>
      </c>
      <c r="T16" s="16"/>
      <c r="U16" s="14"/>
      <c r="V16" s="21">
        <f t="shared" si="3"/>
        <v>2572402.3756789682</v>
      </c>
    </row>
    <row r="17" spans="1:22" x14ac:dyDescent="0.25">
      <c r="A17" s="13" t="s">
        <v>19</v>
      </c>
      <c r="B17" s="13" t="s">
        <v>140</v>
      </c>
      <c r="C17" s="14">
        <v>100</v>
      </c>
      <c r="D17" s="14" t="s">
        <v>249</v>
      </c>
      <c r="E17" s="15">
        <v>0.46198178690000002</v>
      </c>
      <c r="F17" s="15">
        <v>3.5755010300000001E-2</v>
      </c>
      <c r="G17" s="15">
        <v>4.5035037571999998</v>
      </c>
      <c r="H17" s="15">
        <v>2.6633832454999999</v>
      </c>
      <c r="I17" s="15">
        <v>2.1969401176000001</v>
      </c>
      <c r="J17" s="16">
        <v>1621.4259206029001</v>
      </c>
      <c r="K17" s="13">
        <v>1671760.15</v>
      </c>
      <c r="L17" s="16">
        <v>3071231.28</v>
      </c>
      <c r="M17" s="17">
        <v>3864562.9943541968</v>
      </c>
      <c r="N17" s="13" t="str">
        <f t="shared" si="5"/>
        <v/>
      </c>
      <c r="O17" s="13">
        <v>3890108.9708605972</v>
      </c>
      <c r="P17" s="13"/>
      <c r="Q17" s="13">
        <v>3857046.1012796629</v>
      </c>
      <c r="R17" s="13"/>
      <c r="S17" s="17">
        <v>3961328.596207493</v>
      </c>
      <c r="T17" s="16"/>
      <c r="U17" s="14"/>
      <c r="V17" s="21">
        <f t="shared" si="3"/>
        <v>2289568.4462074931</v>
      </c>
    </row>
    <row r="18" spans="1:22" x14ac:dyDescent="0.25">
      <c r="A18" s="13" t="s">
        <v>20</v>
      </c>
      <c r="B18" s="13" t="s">
        <v>141</v>
      </c>
      <c r="C18" s="14">
        <v>100</v>
      </c>
      <c r="D18" s="14" t="s">
        <v>249</v>
      </c>
      <c r="E18" s="15">
        <v>9.6651514300000005E-2</v>
      </c>
      <c r="F18" s="15">
        <v>5.9143201399999998E-2</v>
      </c>
      <c r="G18" s="15">
        <v>4.3219442077999997</v>
      </c>
      <c r="H18" s="15">
        <v>4.0638145813</v>
      </c>
      <c r="I18" s="15">
        <v>2.9369826694999999</v>
      </c>
      <c r="J18" s="16">
        <v>1629.9687391251</v>
      </c>
      <c r="K18" s="13">
        <v>1638279.57</v>
      </c>
      <c r="L18" s="16">
        <v>3142289.16</v>
      </c>
      <c r="M18" s="17">
        <v>3798410.2324546049</v>
      </c>
      <c r="N18" s="13" t="str">
        <f t="shared" si="5"/>
        <v/>
      </c>
      <c r="O18" s="13">
        <v>3830779.01079064</v>
      </c>
      <c r="P18" s="13"/>
      <c r="Q18" s="13">
        <v>3859324.6503788182</v>
      </c>
      <c r="R18" s="13"/>
      <c r="S18" s="17">
        <v>3945255.1622350188</v>
      </c>
      <c r="T18" s="16"/>
      <c r="U18" s="14"/>
      <c r="V18" s="21">
        <f t="shared" si="3"/>
        <v>2306975.5922350185</v>
      </c>
    </row>
    <row r="19" spans="1:22" x14ac:dyDescent="0.25">
      <c r="A19" s="13" t="s">
        <v>21</v>
      </c>
      <c r="B19" s="13" t="s">
        <v>142</v>
      </c>
      <c r="C19" s="14">
        <v>100</v>
      </c>
      <c r="D19" s="14" t="s">
        <v>249</v>
      </c>
      <c r="E19" s="15">
        <v>0.32740209209999999</v>
      </c>
      <c r="F19" s="15">
        <v>4.3791155800000002E-2</v>
      </c>
      <c r="G19" s="15">
        <v>4.9129188227</v>
      </c>
      <c r="H19" s="15">
        <v>3.7601211402999999</v>
      </c>
      <c r="I19" s="15">
        <v>2.0974328003</v>
      </c>
      <c r="J19" s="16">
        <v>1625.0233117396999</v>
      </c>
      <c r="K19" s="13">
        <v>1682616.24</v>
      </c>
      <c r="L19" s="16">
        <v>3085251.33</v>
      </c>
      <c r="M19" s="17">
        <v>3839966.187207744</v>
      </c>
      <c r="N19" s="13" t="str">
        <f t="shared" si="5"/>
        <v/>
      </c>
      <c r="O19" s="13">
        <v>3866453.542223983</v>
      </c>
      <c r="P19" s="13"/>
      <c r="Q19" s="13">
        <v>3847260.6721399212</v>
      </c>
      <c r="R19" s="13"/>
      <c r="S19" s="17">
        <v>3985131.9707635618</v>
      </c>
      <c r="T19" s="16"/>
      <c r="U19" s="14"/>
      <c r="V19" s="21">
        <f t="shared" si="3"/>
        <v>2302515.730763562</v>
      </c>
    </row>
    <row r="20" spans="1:22" x14ac:dyDescent="0.25">
      <c r="A20" s="13" t="s">
        <v>22</v>
      </c>
      <c r="B20" s="13" t="s">
        <v>143</v>
      </c>
      <c r="C20" s="14">
        <v>100</v>
      </c>
      <c r="D20" s="14">
        <v>0</v>
      </c>
      <c r="E20" s="15">
        <v>0.48561564419999997</v>
      </c>
      <c r="F20" s="15">
        <v>6.1331409999999999E-3</v>
      </c>
      <c r="G20" s="15">
        <v>1.1446178239</v>
      </c>
      <c r="H20" s="15">
        <v>4.4397761569999998</v>
      </c>
      <c r="I20" s="15">
        <v>2.2185130535000002</v>
      </c>
      <c r="J20" s="16">
        <v>1620</v>
      </c>
      <c r="K20" s="13">
        <v>1602990.27</v>
      </c>
      <c r="L20" s="16">
        <v>3088442.14</v>
      </c>
      <c r="M20" s="17">
        <v>3991602.150188576</v>
      </c>
      <c r="N20" s="13" t="str">
        <f t="shared" si="5"/>
        <v/>
      </c>
      <c r="O20" s="13">
        <v>3981220.902276441</v>
      </c>
      <c r="P20" s="13"/>
      <c r="Q20" s="13">
        <v>3964559.0025111721</v>
      </c>
      <c r="R20" s="13"/>
      <c r="S20" s="17">
        <v>3967902.4270541128</v>
      </c>
      <c r="T20" s="16"/>
      <c r="U20" s="14"/>
      <c r="V20" s="21">
        <f t="shared" si="3"/>
        <v>2364912.1570541128</v>
      </c>
    </row>
    <row r="21" spans="1:22" x14ac:dyDescent="0.25">
      <c r="A21" s="13" t="s">
        <v>23</v>
      </c>
      <c r="B21" s="13" t="s">
        <v>144</v>
      </c>
      <c r="C21" s="14">
        <v>100</v>
      </c>
      <c r="D21" s="14">
        <v>0</v>
      </c>
      <c r="E21" s="15">
        <v>0.28597568919999999</v>
      </c>
      <c r="F21" s="15">
        <v>2.5602639199999999E-2</v>
      </c>
      <c r="G21" s="15">
        <v>1.5490676699000001</v>
      </c>
      <c r="H21" s="15">
        <v>2.7985820240999999</v>
      </c>
      <c r="I21" s="15">
        <v>2.5771785968000001</v>
      </c>
      <c r="J21" s="16">
        <v>1620</v>
      </c>
      <c r="K21" s="13">
        <v>1642245.37</v>
      </c>
      <c r="L21" s="16">
        <v>3238686.54</v>
      </c>
      <c r="M21" s="17">
        <v>4043042.4033754361</v>
      </c>
      <c r="N21" s="13" t="str">
        <f t="shared" si="5"/>
        <v/>
      </c>
      <c r="O21" s="13">
        <v>4028870.222978876</v>
      </c>
      <c r="P21" s="13"/>
      <c r="Q21" s="13">
        <v>4023795.273762363</v>
      </c>
      <c r="R21" s="13"/>
      <c r="S21" s="17">
        <v>4135166.28872929</v>
      </c>
      <c r="T21" s="16"/>
      <c r="U21" s="14"/>
      <c r="V21" s="21">
        <f t="shared" si="3"/>
        <v>2492920.9187292899</v>
      </c>
    </row>
    <row r="22" spans="1:22" x14ac:dyDescent="0.25">
      <c r="A22" s="13" t="s">
        <v>24</v>
      </c>
      <c r="B22" s="13" t="s">
        <v>145</v>
      </c>
      <c r="C22" s="14">
        <v>100</v>
      </c>
      <c r="D22" s="14" t="s">
        <v>249</v>
      </c>
      <c r="E22" s="15">
        <v>0.44548863989999998</v>
      </c>
      <c r="F22" s="15">
        <v>2.3941803800000001E-2</v>
      </c>
      <c r="G22" s="15">
        <v>2.632781118</v>
      </c>
      <c r="H22" s="15">
        <v>2.2404568654000001</v>
      </c>
      <c r="I22" s="15">
        <v>2.9922983877</v>
      </c>
      <c r="J22" s="16">
        <v>1617.0583591596001</v>
      </c>
      <c r="K22" s="13">
        <v>1685960.95</v>
      </c>
      <c r="L22" s="16">
        <v>3187529.74</v>
      </c>
      <c r="M22" s="17">
        <v>3982128.8515469939</v>
      </c>
      <c r="N22" s="13" t="str">
        <f t="shared" si="5"/>
        <v/>
      </c>
      <c r="O22" s="13">
        <v>4011295.4968834422</v>
      </c>
      <c r="P22" s="13"/>
      <c r="Q22" s="13">
        <v>3988681.5233602389</v>
      </c>
      <c r="R22" s="13"/>
      <c r="S22" s="17">
        <v>3954076.556231671</v>
      </c>
      <c r="T22" s="16"/>
      <c r="U22" s="14"/>
      <c r="V22" s="21">
        <f t="shared" si="3"/>
        <v>2268115.6062316708</v>
      </c>
    </row>
    <row r="23" spans="1:22" x14ac:dyDescent="0.25">
      <c r="A23" s="13" t="s">
        <v>25</v>
      </c>
      <c r="B23" s="13" t="s">
        <v>146</v>
      </c>
      <c r="C23" s="14">
        <v>100</v>
      </c>
      <c r="D23" s="14">
        <v>0</v>
      </c>
      <c r="E23" s="15">
        <v>0.2203452763</v>
      </c>
      <c r="F23" s="15">
        <v>2.5929160999999999E-2</v>
      </c>
      <c r="G23" s="15">
        <v>1.8404167311999999</v>
      </c>
      <c r="H23" s="15">
        <v>4.6990708990999996</v>
      </c>
      <c r="I23" s="15">
        <v>2.8405373623000001</v>
      </c>
      <c r="J23" s="16">
        <v>1620</v>
      </c>
      <c r="K23" s="13">
        <v>1645848.91</v>
      </c>
      <c r="L23" s="16">
        <v>3130282.63</v>
      </c>
      <c r="M23" s="17">
        <v>3900661.765284481</v>
      </c>
      <c r="N23" s="13" t="str">
        <f t="shared" si="5"/>
        <v/>
      </c>
      <c r="O23" s="13">
        <v>3876506.663937795</v>
      </c>
      <c r="P23" s="13"/>
      <c r="Q23" s="13">
        <v>3897645.8674007668</v>
      </c>
      <c r="R23" s="13"/>
      <c r="S23" s="17">
        <v>4093120.5833923039</v>
      </c>
      <c r="T23" s="16"/>
      <c r="U23" s="14"/>
      <c r="V23" s="21">
        <f t="shared" si="3"/>
        <v>2447271.6733923042</v>
      </c>
    </row>
    <row r="24" spans="1:22" x14ac:dyDescent="0.25">
      <c r="A24" s="13" t="s">
        <v>26</v>
      </c>
      <c r="B24" s="13" t="s">
        <v>147</v>
      </c>
      <c r="C24" s="14">
        <v>100</v>
      </c>
      <c r="D24" s="14">
        <v>0</v>
      </c>
      <c r="E24" s="15">
        <v>0.13674156940000001</v>
      </c>
      <c r="F24" s="15">
        <v>6.3418696799999993E-2</v>
      </c>
      <c r="G24" s="15">
        <v>1.5217885211</v>
      </c>
      <c r="H24" s="15">
        <v>3.4609248486999999</v>
      </c>
      <c r="I24" s="15">
        <v>2.6419193651000001</v>
      </c>
      <c r="J24" s="16">
        <v>1620</v>
      </c>
      <c r="K24" s="13">
        <v>1485976.5</v>
      </c>
      <c r="L24" s="16">
        <v>3062474.85</v>
      </c>
      <c r="M24" s="17">
        <v>3865980.3535683309</v>
      </c>
      <c r="N24" s="13" t="str">
        <f t="shared" si="5"/>
        <v/>
      </c>
      <c r="O24" s="13">
        <v>3866504.9543275102</v>
      </c>
      <c r="P24" s="13"/>
      <c r="Q24" s="13">
        <v>3868110.1032439331</v>
      </c>
      <c r="R24" s="13"/>
      <c r="S24" s="17">
        <v>4016937.5921552512</v>
      </c>
      <c r="T24" s="16"/>
      <c r="U24" s="14"/>
      <c r="V24" s="21">
        <f t="shared" si="3"/>
        <v>2530961.0921552512</v>
      </c>
    </row>
    <row r="25" spans="1:22" x14ac:dyDescent="0.25">
      <c r="A25" s="13" t="s">
        <v>27</v>
      </c>
      <c r="B25" s="13" t="s">
        <v>148</v>
      </c>
      <c r="C25" s="14">
        <v>100</v>
      </c>
      <c r="D25" s="14" t="s">
        <v>249</v>
      </c>
      <c r="E25" s="15">
        <v>0.34456432710000001</v>
      </c>
      <c r="F25" s="15">
        <v>3.46210588E-2</v>
      </c>
      <c r="G25" s="15">
        <v>3.4835432654999998</v>
      </c>
      <c r="H25" s="15">
        <v>2.3892239152000001</v>
      </c>
      <c r="I25" s="15">
        <v>2.3530808641999998</v>
      </c>
      <c r="J25" s="16">
        <v>1617.3107165157001</v>
      </c>
      <c r="K25" s="13">
        <v>1670269.66</v>
      </c>
      <c r="L25" s="16">
        <v>3115511.36</v>
      </c>
      <c r="M25" s="17">
        <v>3890413.2579995259</v>
      </c>
      <c r="N25" s="13" t="str">
        <f t="shared" si="5"/>
        <v/>
      </c>
      <c r="O25" s="13">
        <v>3921141.1221699738</v>
      </c>
      <c r="P25" s="13"/>
      <c r="Q25" s="13">
        <v>3883434.3328967602</v>
      </c>
      <c r="R25" s="13"/>
      <c r="S25" s="17">
        <v>3979852.1859149029</v>
      </c>
      <c r="T25" s="16"/>
      <c r="U25" s="14"/>
      <c r="V25" s="21">
        <f t="shared" si="3"/>
        <v>2309582.5259149028</v>
      </c>
    </row>
    <row r="26" spans="1:22" x14ac:dyDescent="0.25">
      <c r="A26" s="13" t="s">
        <v>28</v>
      </c>
      <c r="B26" s="13" t="s">
        <v>149</v>
      </c>
      <c r="C26" s="14">
        <v>100</v>
      </c>
      <c r="D26" s="14">
        <v>0</v>
      </c>
      <c r="E26" s="15">
        <v>0.3392559101</v>
      </c>
      <c r="F26" s="15">
        <v>3.1684335600000002E-2</v>
      </c>
      <c r="G26" s="15">
        <v>1.7394419183000001</v>
      </c>
      <c r="H26" s="15">
        <v>3.4808990985000001</v>
      </c>
      <c r="I26" s="15">
        <v>2.4981801217999999</v>
      </c>
      <c r="J26" s="16">
        <v>1620</v>
      </c>
      <c r="K26" s="13">
        <v>1609357.45</v>
      </c>
      <c r="L26" s="16">
        <v>3178110.06</v>
      </c>
      <c r="M26" s="17">
        <v>4019307.616301965</v>
      </c>
      <c r="N26" s="13" t="str">
        <f t="shared" si="5"/>
        <v/>
      </c>
      <c r="O26" s="13">
        <v>4006874.893388554</v>
      </c>
      <c r="P26" s="13"/>
      <c r="Q26" s="13">
        <v>4000024.3639081349</v>
      </c>
      <c r="R26" s="13"/>
      <c r="S26" s="17">
        <v>4090457.1703796559</v>
      </c>
      <c r="T26" s="16"/>
      <c r="U26" s="14"/>
      <c r="V26" s="21">
        <f t="shared" si="3"/>
        <v>2481099.7203796562</v>
      </c>
    </row>
    <row r="27" spans="1:22" x14ac:dyDescent="0.25">
      <c r="A27" s="13" t="s">
        <v>30</v>
      </c>
      <c r="B27" s="13" t="s">
        <v>151</v>
      </c>
      <c r="C27" s="14">
        <v>100</v>
      </c>
      <c r="D27" s="14">
        <v>0</v>
      </c>
      <c r="E27" s="15">
        <v>0.40552787150000003</v>
      </c>
      <c r="F27" s="15">
        <v>4.5984976900000002E-2</v>
      </c>
      <c r="G27" s="15">
        <v>1.6427638439000001</v>
      </c>
      <c r="H27" s="15">
        <v>3.1499590281000001</v>
      </c>
      <c r="I27" s="15">
        <v>2.5239255653999999</v>
      </c>
      <c r="J27" s="16">
        <v>1620</v>
      </c>
      <c r="K27" s="13">
        <v>1537619.02</v>
      </c>
      <c r="L27" s="16">
        <v>3149122.71</v>
      </c>
      <c r="M27" s="17">
        <v>4038724.4765472319</v>
      </c>
      <c r="N27" s="13" t="str">
        <f t="shared" si="5"/>
        <v/>
      </c>
      <c r="O27" s="13">
        <v>4035351.7039247612</v>
      </c>
      <c r="P27" s="13"/>
      <c r="Q27" s="13">
        <v>4021653.7290659319</v>
      </c>
      <c r="R27" s="13"/>
      <c r="S27" s="17">
        <v>4035173.3882200541</v>
      </c>
      <c r="T27" s="16"/>
      <c r="U27" s="14"/>
      <c r="V27" s="21">
        <f t="shared" si="3"/>
        <v>2497554.3682200541</v>
      </c>
    </row>
    <row r="28" spans="1:22" x14ac:dyDescent="0.25">
      <c r="A28" s="13" t="s">
        <v>31</v>
      </c>
      <c r="B28" s="13" t="s">
        <v>152</v>
      </c>
      <c r="C28" s="14">
        <v>100</v>
      </c>
      <c r="D28" s="14">
        <v>0</v>
      </c>
      <c r="E28" s="15">
        <v>0.24801795630000001</v>
      </c>
      <c r="F28" s="15">
        <v>5.6724900600000003E-2</v>
      </c>
      <c r="G28" s="15">
        <v>1.5976403793</v>
      </c>
      <c r="H28" s="15">
        <v>2.7779446015000002</v>
      </c>
      <c r="I28" s="15">
        <v>2.2139990297000001</v>
      </c>
      <c r="J28" s="16">
        <v>1620</v>
      </c>
      <c r="K28" s="13">
        <v>1509613.16</v>
      </c>
      <c r="L28" s="16">
        <v>3116236.87</v>
      </c>
      <c r="M28" s="17">
        <v>3973010.331184654</v>
      </c>
      <c r="N28" s="13" t="str">
        <f t="shared" si="5"/>
        <v/>
      </c>
      <c r="O28" s="13">
        <v>3977237.174743637</v>
      </c>
      <c r="P28" s="13"/>
      <c r="Q28" s="13">
        <v>3953336.608454241</v>
      </c>
      <c r="R28" s="13"/>
      <c r="S28" s="17">
        <v>4052854.5483432831</v>
      </c>
      <c r="T28" s="16"/>
      <c r="U28" s="14"/>
      <c r="V28" s="21">
        <f t="shared" si="3"/>
        <v>2543241.388343283</v>
      </c>
    </row>
    <row r="29" spans="1:22" x14ac:dyDescent="0.25">
      <c r="A29" s="13" t="s">
        <v>32</v>
      </c>
      <c r="B29" s="13" t="s">
        <v>153</v>
      </c>
      <c r="C29" s="14">
        <v>100</v>
      </c>
      <c r="D29" s="14" t="s">
        <v>249</v>
      </c>
      <c r="E29" s="15">
        <v>0.35590322182</v>
      </c>
      <c r="F29" s="15">
        <v>4.2704020600000003E-2</v>
      </c>
      <c r="G29" s="15">
        <v>4.6765321161599998</v>
      </c>
      <c r="H29" s="15">
        <v>4.2734556225600002</v>
      </c>
      <c r="I29" s="15">
        <v>2.643449356380001</v>
      </c>
      <c r="J29" s="16">
        <v>1622.1302455125999</v>
      </c>
      <c r="K29" s="13">
        <v>1679904.34</v>
      </c>
      <c r="L29" s="16">
        <v>3154880.64</v>
      </c>
      <c r="M29" s="17">
        <v>3904575.3322868431</v>
      </c>
      <c r="N29" s="13" t="str">
        <f t="shared" si="5"/>
        <v/>
      </c>
      <c r="O29" s="13">
        <v>3925628.7404522919</v>
      </c>
      <c r="P29" s="13"/>
      <c r="Q29" s="13">
        <v>3926701.1940854681</v>
      </c>
      <c r="R29" s="13"/>
      <c r="S29" s="17">
        <v>3962276.976057427</v>
      </c>
      <c r="T29" s="16"/>
      <c r="U29" s="14"/>
      <c r="V29" s="21">
        <f t="shared" si="3"/>
        <v>2282372.6360574272</v>
      </c>
    </row>
    <row r="30" spans="1:22" x14ac:dyDescent="0.25">
      <c r="A30" s="13" t="s">
        <v>33</v>
      </c>
      <c r="B30" s="13" t="s">
        <v>154</v>
      </c>
      <c r="C30" s="14">
        <v>100</v>
      </c>
      <c r="D30" s="14">
        <v>0</v>
      </c>
      <c r="E30" s="15">
        <v>8.7220164000000003E-2</v>
      </c>
      <c r="F30" s="15">
        <v>6.7906879500000003E-2</v>
      </c>
      <c r="G30" s="15">
        <v>1.4583920199</v>
      </c>
      <c r="H30" s="15">
        <v>4.2571908523999999</v>
      </c>
      <c r="I30" s="15">
        <v>2.6796120098</v>
      </c>
      <c r="J30" s="16">
        <v>1620</v>
      </c>
      <c r="K30" s="13">
        <v>1509613.16</v>
      </c>
      <c r="L30" s="16">
        <v>3116236.87</v>
      </c>
      <c r="M30" s="17">
        <v>3924122.7630351372</v>
      </c>
      <c r="N30" s="13" t="str">
        <f t="shared" si="5"/>
        <v/>
      </c>
      <c r="O30" s="13">
        <v>3925386.8345011258</v>
      </c>
      <c r="P30" s="13"/>
      <c r="Q30" s="13">
        <v>3930459.7948299502</v>
      </c>
      <c r="R30" s="13"/>
      <c r="S30" s="17">
        <v>4060986.9938009768</v>
      </c>
      <c r="T30" s="16"/>
      <c r="U30" s="14"/>
      <c r="V30" s="21">
        <f t="shared" si="3"/>
        <v>2551373.8338009771</v>
      </c>
    </row>
    <row r="31" spans="1:22" x14ac:dyDescent="0.25">
      <c r="A31" s="13" t="s">
        <v>34</v>
      </c>
      <c r="B31" s="13" t="s">
        <v>155</v>
      </c>
      <c r="C31" s="14">
        <v>100</v>
      </c>
      <c r="D31" s="14" t="s">
        <v>249</v>
      </c>
      <c r="E31" s="15">
        <v>0.37358298266666667</v>
      </c>
      <c r="F31" s="15">
        <v>4.1545852216666658E-2</v>
      </c>
      <c r="G31" s="15">
        <v>4.6476940563333331</v>
      </c>
      <c r="H31" s="15">
        <v>4.0051102263833336</v>
      </c>
      <c r="I31" s="15">
        <v>2.5690311499166669</v>
      </c>
      <c r="J31" s="16">
        <v>1622.0128580276501</v>
      </c>
      <c r="K31" s="13">
        <v>1683675.92</v>
      </c>
      <c r="L31" s="16">
        <v>3132208.52</v>
      </c>
      <c r="M31" s="17">
        <v>3889868.0029358342</v>
      </c>
      <c r="N31" s="13" t="str">
        <f t="shared" si="5"/>
        <v/>
      </c>
      <c r="O31" s="13">
        <v>3911088.3200549139</v>
      </c>
      <c r="P31" s="13"/>
      <c r="Q31" s="13">
        <v>3905644.2174276598</v>
      </c>
      <c r="R31" s="13"/>
      <c r="S31" s="17">
        <v>3969773.2017999501</v>
      </c>
      <c r="T31" s="16"/>
      <c r="U31" s="14"/>
      <c r="V31" s="21">
        <f t="shared" si="3"/>
        <v>2286097.2817999502</v>
      </c>
    </row>
    <row r="32" spans="1:22" x14ac:dyDescent="0.25">
      <c r="A32" s="13" t="s">
        <v>35</v>
      </c>
      <c r="B32" s="13" t="s">
        <v>156</v>
      </c>
      <c r="C32" s="14">
        <v>100</v>
      </c>
      <c r="D32" s="14">
        <v>0</v>
      </c>
      <c r="E32" s="15">
        <v>0.19206402780000001</v>
      </c>
      <c r="F32" s="15">
        <v>3.5023948200000002E-2</v>
      </c>
      <c r="G32" s="15">
        <v>2.0879840755000001</v>
      </c>
      <c r="H32" s="15">
        <v>4.2719738501000002</v>
      </c>
      <c r="I32" s="15">
        <v>2.0295549586999999</v>
      </c>
      <c r="J32" s="16">
        <v>1620</v>
      </c>
      <c r="K32" s="13">
        <v>1646606.2</v>
      </c>
      <c r="L32" s="16">
        <v>3198996.25</v>
      </c>
      <c r="M32" s="17">
        <v>4014157.3717725081</v>
      </c>
      <c r="N32" s="13" t="str">
        <f t="shared" si="5"/>
        <v/>
      </c>
      <c r="O32" s="13">
        <v>4002385.6650325572</v>
      </c>
      <c r="P32" s="13"/>
      <c r="Q32" s="13">
        <v>3987028.7786708642</v>
      </c>
      <c r="R32" s="13"/>
      <c r="S32" s="17">
        <v>4165459.153988373</v>
      </c>
      <c r="T32" s="16"/>
      <c r="U32" s="14"/>
      <c r="V32" s="21">
        <f t="shared" si="3"/>
        <v>2518852.9539883733</v>
      </c>
    </row>
    <row r="33" spans="1:22" x14ac:dyDescent="0.25">
      <c r="A33" s="13" t="s">
        <v>36</v>
      </c>
      <c r="B33" s="13" t="s">
        <v>157</v>
      </c>
      <c r="C33" s="14">
        <v>100</v>
      </c>
      <c r="D33" s="14" t="s">
        <v>249</v>
      </c>
      <c r="E33" s="15">
        <v>0.33319393780000001</v>
      </c>
      <c r="F33" s="15">
        <v>4.4026183812499987E-2</v>
      </c>
      <c r="G33" s="15">
        <v>4.6401284210625002</v>
      </c>
      <c r="H33" s="15">
        <v>3.9818246349874999</v>
      </c>
      <c r="I33" s="15">
        <v>2.5560752961625011</v>
      </c>
      <c r="J33" s="16">
        <v>1623.383649878838</v>
      </c>
      <c r="K33" s="13">
        <v>1679486.71</v>
      </c>
      <c r="L33" s="16">
        <v>3102261.85</v>
      </c>
      <c r="M33" s="17">
        <v>3846729.8886211682</v>
      </c>
      <c r="N33" s="13" t="str">
        <f t="shared" si="5"/>
        <v/>
      </c>
      <c r="O33" s="13">
        <v>3869232.5336104441</v>
      </c>
      <c r="P33" s="13"/>
      <c r="Q33" s="13">
        <v>3865544.8202746981</v>
      </c>
      <c r="R33" s="13"/>
      <c r="S33" s="17">
        <v>3969861.8468271731</v>
      </c>
      <c r="T33" s="16"/>
      <c r="U33" s="14"/>
      <c r="V33" s="21">
        <f t="shared" si="3"/>
        <v>2290375.1368271732</v>
      </c>
    </row>
    <row r="34" spans="1:22" x14ac:dyDescent="0.25">
      <c r="A34" s="13" t="s">
        <v>37</v>
      </c>
      <c r="B34" s="13" t="s">
        <v>158</v>
      </c>
      <c r="C34" s="14">
        <v>100</v>
      </c>
      <c r="D34" s="14" t="s">
        <v>249</v>
      </c>
      <c r="E34" s="15">
        <v>0.34567112692222218</v>
      </c>
      <c r="F34" s="15">
        <v>4.1794586033333331E-2</v>
      </c>
      <c r="G34" s="15">
        <v>4.4170898318333336</v>
      </c>
      <c r="H34" s="15">
        <v>3.7883393272555561</v>
      </c>
      <c r="I34" s="15">
        <v>2.604544528555556</v>
      </c>
      <c r="J34" s="16">
        <v>1622.680839798923</v>
      </c>
      <c r="K34" s="13">
        <v>1682728.19</v>
      </c>
      <c r="L34" s="16">
        <v>3124155.13</v>
      </c>
      <c r="M34" s="17">
        <v>3874792.0602470301</v>
      </c>
      <c r="N34" s="13" t="str">
        <f t="shared" si="5"/>
        <v/>
      </c>
      <c r="O34" s="13">
        <v>3898182.7432587752</v>
      </c>
      <c r="P34" s="13"/>
      <c r="Q34" s="13">
        <v>3892364.740860966</v>
      </c>
      <c r="R34" s="13"/>
      <c r="S34" s="17">
        <v>3972745.6859050659</v>
      </c>
      <c r="T34" s="16"/>
      <c r="U34" s="14"/>
      <c r="V34" s="21">
        <f t="shared" si="3"/>
        <v>2290017.4959050659</v>
      </c>
    </row>
    <row r="35" spans="1:22" x14ac:dyDescent="0.25">
      <c r="A35" s="13" t="s">
        <v>38</v>
      </c>
      <c r="B35" s="13" t="s">
        <v>159</v>
      </c>
      <c r="C35" s="14">
        <v>100</v>
      </c>
      <c r="D35" s="14" t="s">
        <v>249</v>
      </c>
      <c r="E35" s="15">
        <v>0.35794435657000001</v>
      </c>
      <c r="F35" s="15">
        <v>4.1809969600000003E-2</v>
      </c>
      <c r="G35" s="15">
        <v>4.3787036328499997</v>
      </c>
      <c r="H35" s="15">
        <v>3.7906810653199998</v>
      </c>
      <c r="I35" s="15">
        <v>2.615849717120001</v>
      </c>
      <c r="J35" s="16">
        <v>1622.51783643673</v>
      </c>
      <c r="K35" s="13">
        <v>1681642.48</v>
      </c>
      <c r="L35" s="16">
        <v>3053456.21</v>
      </c>
      <c r="M35" s="17">
        <v>3809442.287061302</v>
      </c>
      <c r="N35" s="13" t="str">
        <f t="shared" si="5"/>
        <v/>
      </c>
      <c r="O35" s="13">
        <v>3831259.8821138889</v>
      </c>
      <c r="P35" s="13"/>
      <c r="Q35" s="13">
        <v>3822963.1991393738</v>
      </c>
      <c r="R35" s="13"/>
      <c r="S35" s="17">
        <v>3967354.0519079468</v>
      </c>
      <c r="T35" s="16"/>
      <c r="U35" s="14"/>
      <c r="V35" s="21">
        <f t="shared" si="3"/>
        <v>2285711.5719079468</v>
      </c>
    </row>
    <row r="36" spans="1:22" x14ac:dyDescent="0.25">
      <c r="A36" s="13" t="s">
        <v>39</v>
      </c>
      <c r="B36" s="13" t="s">
        <v>160</v>
      </c>
      <c r="C36" s="14">
        <v>100</v>
      </c>
      <c r="D36" s="14" t="s">
        <v>249</v>
      </c>
      <c r="E36" s="15">
        <v>0.35672799025454549</v>
      </c>
      <c r="F36" s="15">
        <v>4.1156432254545447E-2</v>
      </c>
      <c r="G36" s="15">
        <v>4.2973254176363644</v>
      </c>
      <c r="H36" s="15">
        <v>3.6632758698545458</v>
      </c>
      <c r="I36" s="15">
        <v>2.591961639581819</v>
      </c>
      <c r="J36" s="16">
        <v>1622.044461898455</v>
      </c>
      <c r="K36" s="13">
        <v>1676974.26</v>
      </c>
      <c r="L36" s="16">
        <v>3164512.27</v>
      </c>
      <c r="M36" s="17">
        <v>3923262.5428569391</v>
      </c>
      <c r="N36" s="13" t="str">
        <f t="shared" si="5"/>
        <v/>
      </c>
      <c r="O36" s="13">
        <v>3948877.6221064688</v>
      </c>
      <c r="P36" s="13"/>
      <c r="Q36" s="13">
        <v>3940746.591796237</v>
      </c>
      <c r="R36" s="13"/>
      <c r="S36" s="17">
        <v>3968254.756572003</v>
      </c>
      <c r="T36" s="16"/>
      <c r="U36" s="14"/>
      <c r="V36" s="21">
        <f t="shared" si="3"/>
        <v>2291280.4965720028</v>
      </c>
    </row>
    <row r="37" spans="1:22" x14ac:dyDescent="0.25">
      <c r="A37" s="13" t="s">
        <v>41</v>
      </c>
      <c r="B37" s="13" t="s">
        <v>162</v>
      </c>
      <c r="C37" s="14">
        <v>100</v>
      </c>
      <c r="D37" s="14" t="s">
        <v>249</v>
      </c>
      <c r="E37" s="15">
        <v>0.34809990685714282</v>
      </c>
      <c r="F37" s="15">
        <v>4.2856158149999997E-2</v>
      </c>
      <c r="G37" s="15">
        <v>4.6662342981071427</v>
      </c>
      <c r="H37" s="15">
        <v>3.7200037953357139</v>
      </c>
      <c r="I37" s="15">
        <v>2.5525258885142859</v>
      </c>
      <c r="J37" s="16">
        <v>1620.153150933457</v>
      </c>
      <c r="K37" s="13">
        <v>1660033.98</v>
      </c>
      <c r="L37" s="16">
        <v>3162323.12</v>
      </c>
      <c r="M37" s="17">
        <v>3905816.123585809</v>
      </c>
      <c r="N37" s="13" t="str">
        <f t="shared" si="5"/>
        <v/>
      </c>
      <c r="O37" s="13">
        <v>3928181.8882047171</v>
      </c>
      <c r="P37" s="13"/>
      <c r="Q37" s="13">
        <v>3922802.5859778891</v>
      </c>
      <c r="R37" s="13"/>
      <c r="S37" s="17">
        <v>3950233.3693511202</v>
      </c>
      <c r="T37" s="16"/>
      <c r="U37" s="14"/>
      <c r="V37" s="21">
        <f t="shared" si="3"/>
        <v>2290199.3893511202</v>
      </c>
    </row>
    <row r="38" spans="1:22" x14ac:dyDescent="0.25">
      <c r="A38" s="13" t="s">
        <v>42</v>
      </c>
      <c r="B38" s="13" t="s">
        <v>163</v>
      </c>
      <c r="C38" s="14">
        <v>100</v>
      </c>
      <c r="D38" s="14">
        <v>0</v>
      </c>
      <c r="E38" s="15">
        <v>0.35635402919999998</v>
      </c>
      <c r="F38" s="15">
        <v>5.1569786200000002E-2</v>
      </c>
      <c r="G38" s="15">
        <v>2.2621008404</v>
      </c>
      <c r="H38" s="15">
        <v>3.1520657341999998</v>
      </c>
      <c r="I38" s="15">
        <v>2.6237010419</v>
      </c>
      <c r="J38" s="16">
        <v>1620</v>
      </c>
      <c r="K38" s="13">
        <v>1679447.34</v>
      </c>
      <c r="L38" s="16">
        <v>3341750.7</v>
      </c>
      <c r="M38" s="17">
        <v>4213373.3854473308</v>
      </c>
      <c r="N38" s="13" t="str">
        <f t="shared" si="5"/>
        <v/>
      </c>
      <c r="O38" s="13">
        <v>4198695.1950319121</v>
      </c>
      <c r="P38" s="13"/>
      <c r="Q38" s="13">
        <v>4184411.8536574622</v>
      </c>
      <c r="R38" s="13"/>
      <c r="S38" s="17">
        <v>4284431.6538244849</v>
      </c>
      <c r="T38" s="16"/>
      <c r="U38" s="14"/>
      <c r="V38" s="21">
        <f t="shared" si="3"/>
        <v>2604984.3138244851</v>
      </c>
    </row>
    <row r="39" spans="1:22" x14ac:dyDescent="0.25">
      <c r="A39" s="13" t="s">
        <v>43</v>
      </c>
      <c r="B39" s="13" t="s">
        <v>164</v>
      </c>
      <c r="C39" s="14">
        <v>100</v>
      </c>
      <c r="D39" s="14">
        <v>0</v>
      </c>
      <c r="E39" s="15">
        <v>0.28990423780000002</v>
      </c>
      <c r="F39" s="15">
        <v>4.56092258E-2</v>
      </c>
      <c r="G39" s="15">
        <v>2.4470208866999998</v>
      </c>
      <c r="H39" s="15">
        <v>3.5094393094999998</v>
      </c>
      <c r="I39" s="15">
        <v>2.5277950979999999</v>
      </c>
      <c r="J39" s="16">
        <v>1620</v>
      </c>
      <c r="K39" s="13">
        <v>1699964.23</v>
      </c>
      <c r="L39" s="16">
        <v>3373140.3</v>
      </c>
      <c r="M39" s="17">
        <v>4208047.1059684791</v>
      </c>
      <c r="N39" s="13" t="str">
        <f t="shared" si="5"/>
        <v/>
      </c>
      <c r="O39" s="13">
        <v>4190168.0630211658</v>
      </c>
      <c r="P39" s="13"/>
      <c r="Q39" s="13">
        <v>4182165.535188186</v>
      </c>
      <c r="R39" s="13"/>
      <c r="S39" s="17">
        <v>4292320.6977919796</v>
      </c>
      <c r="T39" s="16"/>
      <c r="U39" s="14"/>
      <c r="V39" s="21">
        <f t="shared" si="3"/>
        <v>2592356.4677919797</v>
      </c>
    </row>
    <row r="40" spans="1:22" x14ac:dyDescent="0.25">
      <c r="A40" s="13" t="s">
        <v>44</v>
      </c>
      <c r="B40" s="13" t="s">
        <v>165</v>
      </c>
      <c r="C40" s="14">
        <v>300</v>
      </c>
      <c r="D40" s="14" t="s">
        <v>249</v>
      </c>
      <c r="E40" s="15">
        <v>0.31295667230000002</v>
      </c>
      <c r="F40" s="15">
        <v>2.5150188E-2</v>
      </c>
      <c r="G40" s="15">
        <v>5.6362408029999997</v>
      </c>
      <c r="H40" s="15">
        <v>2.6217191897999998</v>
      </c>
      <c r="I40" s="15">
        <v>2.3992606604</v>
      </c>
      <c r="J40" s="16">
        <v>1625.6597616746001</v>
      </c>
      <c r="K40" s="13">
        <v>1678705.7</v>
      </c>
      <c r="L40" s="16">
        <v>2842050.42</v>
      </c>
      <c r="M40" s="17">
        <v>3474531.3893057071</v>
      </c>
      <c r="N40" s="13" t="str">
        <f t="shared" si="5"/>
        <v/>
      </c>
      <c r="O40" s="13">
        <v>3479096.014452335</v>
      </c>
      <c r="P40" s="13"/>
      <c r="Q40" s="13">
        <v>3485430.3554184828</v>
      </c>
      <c r="R40" s="13"/>
      <c r="S40" s="17">
        <v>3440515.8280803449</v>
      </c>
      <c r="T40" s="16"/>
      <c r="U40" s="14"/>
      <c r="V40" s="21">
        <f t="shared" si="3"/>
        <v>1761810.128080345</v>
      </c>
    </row>
    <row r="41" spans="1:22" x14ac:dyDescent="0.25">
      <c r="A41" s="13" t="s">
        <v>45</v>
      </c>
      <c r="B41" s="13" t="s">
        <v>166</v>
      </c>
      <c r="C41" s="14">
        <v>300</v>
      </c>
      <c r="D41" s="14" t="s">
        <v>249</v>
      </c>
      <c r="E41" s="15">
        <v>0.21760041920000001</v>
      </c>
      <c r="F41" s="15">
        <v>1.4957634500000001E-2</v>
      </c>
      <c r="G41" s="15">
        <v>4.3380046968999997</v>
      </c>
      <c r="H41" s="15">
        <v>2.6653601121000001</v>
      </c>
      <c r="I41" s="15">
        <v>2.6058899832</v>
      </c>
      <c r="J41" s="16">
        <v>1611.4570644862999</v>
      </c>
      <c r="K41" s="13">
        <v>1641451.74</v>
      </c>
      <c r="L41" s="16">
        <v>2671240.54</v>
      </c>
      <c r="M41" s="17">
        <v>3284817.4315108368</v>
      </c>
      <c r="N41" s="13" t="str">
        <f t="shared" si="5"/>
        <v/>
      </c>
      <c r="O41" s="13">
        <v>3283160.6508370899</v>
      </c>
      <c r="P41" s="13"/>
      <c r="Q41" s="13">
        <v>3275840.3678243202</v>
      </c>
      <c r="R41" s="13"/>
      <c r="S41" s="17">
        <v>3376291.286320712</v>
      </c>
      <c r="T41" s="16"/>
      <c r="U41" s="14"/>
      <c r="V41" s="21">
        <f t="shared" si="3"/>
        <v>1734839.546320712</v>
      </c>
    </row>
    <row r="42" spans="1:22" x14ac:dyDescent="0.25">
      <c r="A42" s="13" t="s">
        <v>46</v>
      </c>
      <c r="B42" s="13" t="s">
        <v>167</v>
      </c>
      <c r="C42" s="14">
        <v>300</v>
      </c>
      <c r="D42" s="14" t="s">
        <v>249</v>
      </c>
      <c r="E42" s="15">
        <v>0.2840775371</v>
      </c>
      <c r="F42" s="15">
        <v>3.09180197E-2</v>
      </c>
      <c r="G42" s="15">
        <v>7.2733500396000004</v>
      </c>
      <c r="H42" s="15">
        <v>4.9149841986</v>
      </c>
      <c r="I42" s="15">
        <v>2.6994426882</v>
      </c>
      <c r="J42" s="16">
        <v>1619.0619222426999</v>
      </c>
      <c r="K42" s="13">
        <v>1571103.01</v>
      </c>
      <c r="L42" s="16">
        <v>2680762.4700000002</v>
      </c>
      <c r="M42" s="17">
        <v>3233998.097087936</v>
      </c>
      <c r="N42" s="13" t="str">
        <f t="shared" si="5"/>
        <v/>
      </c>
      <c r="O42" s="13">
        <v>3217008.3334283028</v>
      </c>
      <c r="P42" s="13"/>
      <c r="Q42" s="13">
        <v>3270045.2199584702</v>
      </c>
      <c r="R42" s="13"/>
      <c r="S42" s="17">
        <v>3237299.0526426272</v>
      </c>
      <c r="T42" s="16"/>
      <c r="U42" s="14"/>
      <c r="V42" s="21">
        <f t="shared" si="3"/>
        <v>1666196.0426426271</v>
      </c>
    </row>
    <row r="43" spans="1:22" x14ac:dyDescent="0.25">
      <c r="A43" s="13" t="s">
        <v>48</v>
      </c>
      <c r="B43" s="13" t="s">
        <v>169</v>
      </c>
      <c r="C43" s="14">
        <v>300</v>
      </c>
      <c r="D43" s="14">
        <v>0</v>
      </c>
      <c r="E43" s="15">
        <v>0.49562134740000002</v>
      </c>
      <c r="F43" s="15">
        <v>3.7290027599999997E-2</v>
      </c>
      <c r="G43" s="15">
        <v>1.575230141</v>
      </c>
      <c r="H43" s="15">
        <v>3.4383361521000002</v>
      </c>
      <c r="I43" s="15">
        <v>2.7190017889</v>
      </c>
      <c r="J43" s="16">
        <v>1626.9406558850001</v>
      </c>
      <c r="K43" s="13">
        <v>1423985.09</v>
      </c>
      <c r="L43" s="16">
        <v>2643953.73</v>
      </c>
      <c r="M43" s="17">
        <v>3517627.0922509301</v>
      </c>
      <c r="N43" s="13" t="str">
        <f t="shared" si="5"/>
        <v/>
      </c>
      <c r="O43" s="13">
        <v>3510951.710229211</v>
      </c>
      <c r="P43" s="13"/>
      <c r="Q43" s="13">
        <v>3517380.1519193221</v>
      </c>
      <c r="R43" s="13"/>
      <c r="S43" s="17">
        <v>3306523.6206573369</v>
      </c>
      <c r="T43" s="16"/>
      <c r="U43" s="14"/>
      <c r="V43" s="21">
        <f t="shared" si="3"/>
        <v>1882538.5306573368</v>
      </c>
    </row>
    <row r="44" spans="1:22" x14ac:dyDescent="0.25">
      <c r="A44" s="13" t="s">
        <v>49</v>
      </c>
      <c r="B44" s="13" t="s">
        <v>170</v>
      </c>
      <c r="C44" s="14">
        <v>300</v>
      </c>
      <c r="D44" s="14" t="s">
        <v>249</v>
      </c>
      <c r="E44" s="15">
        <v>0.15921457950000001</v>
      </c>
      <c r="F44" s="15">
        <v>2.02807726E-2</v>
      </c>
      <c r="G44" s="15">
        <v>3.5308066523999999</v>
      </c>
      <c r="H44" s="15">
        <v>2.6504239652999999</v>
      </c>
      <c r="I44" s="15">
        <v>2.7799346035000001</v>
      </c>
      <c r="J44" s="16">
        <v>1622.2409301509001</v>
      </c>
      <c r="K44" s="13">
        <v>1575038.69</v>
      </c>
      <c r="L44" s="16">
        <v>2672362.46</v>
      </c>
      <c r="M44" s="17">
        <v>3281224.8591318638</v>
      </c>
      <c r="N44" s="13" t="str">
        <f t="shared" si="5"/>
        <v/>
      </c>
      <c r="O44" s="13">
        <v>3299863.3147179708</v>
      </c>
      <c r="P44" s="13"/>
      <c r="Q44" s="13">
        <v>3311110.2247708039</v>
      </c>
      <c r="R44" s="13"/>
      <c r="S44" s="17">
        <v>3267603.263535819</v>
      </c>
      <c r="T44" s="16"/>
      <c r="U44" s="14"/>
      <c r="V44" s="21">
        <f t="shared" si="3"/>
        <v>1692564.5735358191</v>
      </c>
    </row>
    <row r="45" spans="1:22" x14ac:dyDescent="0.25">
      <c r="A45" s="13" t="s">
        <v>50</v>
      </c>
      <c r="B45" s="13" t="s">
        <v>171</v>
      </c>
      <c r="C45" s="14">
        <v>300</v>
      </c>
      <c r="D45" s="14" t="s">
        <v>249</v>
      </c>
      <c r="E45" s="15">
        <v>8.6286071800000003E-2</v>
      </c>
      <c r="F45" s="15">
        <v>4.74303513E-2</v>
      </c>
      <c r="G45" s="15">
        <v>5.0676391854</v>
      </c>
      <c r="H45" s="15">
        <v>3.3863861671</v>
      </c>
      <c r="I45" s="15">
        <v>2.8310051187999998</v>
      </c>
      <c r="J45" s="16">
        <v>1610.0679098062001</v>
      </c>
      <c r="K45" s="13">
        <v>1552562.51</v>
      </c>
      <c r="L45" s="16">
        <v>2701311.51</v>
      </c>
      <c r="M45" s="16">
        <v>3280090.619136604</v>
      </c>
      <c r="N45" s="13" t="str">
        <f t="shared" si="5"/>
        <v/>
      </c>
      <c r="O45" s="13">
        <v>3281517.9733203799</v>
      </c>
      <c r="P45" s="13"/>
      <c r="Q45" s="13">
        <v>3295432.909147785</v>
      </c>
      <c r="R45" s="13"/>
      <c r="S45" s="17">
        <v>3345124.497083867</v>
      </c>
      <c r="T45" s="16"/>
      <c r="U45" s="14"/>
      <c r="V45" s="21">
        <f t="shared" si="3"/>
        <v>1792561.987083867</v>
      </c>
    </row>
    <row r="46" spans="1:22" x14ac:dyDescent="0.25">
      <c r="A46" s="13" t="s">
        <v>51</v>
      </c>
      <c r="B46" s="13" t="s">
        <v>172</v>
      </c>
      <c r="C46" s="14">
        <v>300</v>
      </c>
      <c r="D46" s="14">
        <v>0</v>
      </c>
      <c r="E46" s="15">
        <v>0.35668543060000002</v>
      </c>
      <c r="F46" s="15">
        <v>5.2317368900000001E-2</v>
      </c>
      <c r="G46" s="15">
        <v>2.9353150127999998</v>
      </c>
      <c r="H46" s="15">
        <v>2.4114813649000002</v>
      </c>
      <c r="I46" s="15">
        <v>2.4150084154</v>
      </c>
      <c r="J46" s="16">
        <v>1624.0641087097999</v>
      </c>
      <c r="K46" s="13">
        <v>1672381.48</v>
      </c>
      <c r="L46" s="16">
        <v>3052232.22</v>
      </c>
      <c r="M46" s="16">
        <v>3890171.7616798249</v>
      </c>
      <c r="N46" s="13" t="str">
        <f t="shared" ref="N46:N77" si="6">IF(M46=$N$2,"X","")</f>
        <v/>
      </c>
      <c r="O46" s="13">
        <v>3867954.0492171962</v>
      </c>
      <c r="P46" s="13"/>
      <c r="Q46" s="13">
        <v>3849008.4666974</v>
      </c>
      <c r="R46" s="13"/>
      <c r="S46" s="17">
        <v>3807850.6368673299</v>
      </c>
      <c r="T46" s="16"/>
      <c r="U46" s="14"/>
      <c r="V46" s="21">
        <f t="shared" si="3"/>
        <v>2135469.15686733</v>
      </c>
    </row>
    <row r="47" spans="1:22" x14ac:dyDescent="0.25">
      <c r="A47" s="13" t="s">
        <v>52</v>
      </c>
      <c r="B47" s="13" t="s">
        <v>173</v>
      </c>
      <c r="C47" s="14">
        <v>300</v>
      </c>
      <c r="D47" s="14" t="s">
        <v>249</v>
      </c>
      <c r="E47" s="15">
        <v>0.2756660219</v>
      </c>
      <c r="F47" s="15">
        <v>1.9434236099999998E-2</v>
      </c>
      <c r="G47" s="15">
        <v>5.5852023504000003</v>
      </c>
      <c r="H47" s="15">
        <v>3.425566431</v>
      </c>
      <c r="I47" s="15">
        <v>2.9065617582000001</v>
      </c>
      <c r="J47" s="16">
        <v>1627.1628922381001</v>
      </c>
      <c r="K47" s="13">
        <v>1615850.87</v>
      </c>
      <c r="L47" s="16">
        <v>2756453.13</v>
      </c>
      <c r="M47" s="16">
        <v>3327497.248758398</v>
      </c>
      <c r="N47" s="13" t="str">
        <f t="shared" si="6"/>
        <v/>
      </c>
      <c r="O47" s="13">
        <v>3327320.5964762429</v>
      </c>
      <c r="P47" s="13"/>
      <c r="Q47" s="13">
        <v>3372711.6255509369</v>
      </c>
      <c r="R47" s="13"/>
      <c r="S47" s="17">
        <v>3281458.0000249711</v>
      </c>
      <c r="T47" s="16"/>
      <c r="U47" s="14"/>
      <c r="V47" s="21">
        <f t="shared" si="3"/>
        <v>1665607.130024971</v>
      </c>
    </row>
    <row r="48" spans="1:22" x14ac:dyDescent="0.25">
      <c r="A48" s="13" t="s">
        <v>53</v>
      </c>
      <c r="B48" s="13" t="s">
        <v>174</v>
      </c>
      <c r="C48" s="14">
        <v>300</v>
      </c>
      <c r="D48" s="14">
        <v>0</v>
      </c>
      <c r="E48" s="15">
        <v>0.26249123169999999</v>
      </c>
      <c r="F48" s="15">
        <v>2.25523119E-2</v>
      </c>
      <c r="G48" s="15">
        <v>1.7570718358999999</v>
      </c>
      <c r="H48" s="15">
        <v>2.6393174091999998</v>
      </c>
      <c r="I48" s="15">
        <v>2.3723039944000002</v>
      </c>
      <c r="J48" s="16">
        <v>1619.3052238908001</v>
      </c>
      <c r="K48" s="13">
        <v>1588005.08</v>
      </c>
      <c r="L48" s="16">
        <v>2827501.83</v>
      </c>
      <c r="M48" s="16">
        <v>3601265.5720382999</v>
      </c>
      <c r="N48" s="13" t="str">
        <f t="shared" si="6"/>
        <v/>
      </c>
      <c r="O48" s="13">
        <v>3579313.4249949818</v>
      </c>
      <c r="P48" s="13"/>
      <c r="Q48" s="13">
        <v>3567181.2159627331</v>
      </c>
      <c r="R48" s="13"/>
      <c r="S48" s="17">
        <v>3569069.0886461688</v>
      </c>
      <c r="T48" s="16"/>
      <c r="U48" s="14"/>
      <c r="V48" s="21">
        <f t="shared" si="3"/>
        <v>1981064.0086461687</v>
      </c>
    </row>
    <row r="49" spans="1:22" x14ac:dyDescent="0.25">
      <c r="A49" s="13" t="s">
        <v>54</v>
      </c>
      <c r="B49" s="13" t="s">
        <v>175</v>
      </c>
      <c r="C49" s="14">
        <v>300</v>
      </c>
      <c r="D49" s="14">
        <v>0</v>
      </c>
      <c r="E49" s="15">
        <v>0.2456192885</v>
      </c>
      <c r="F49" s="15">
        <v>1.4882287100000001E-2</v>
      </c>
      <c r="G49" s="15">
        <v>1.9659792495999999</v>
      </c>
      <c r="H49" s="15">
        <v>3.6836439311000002</v>
      </c>
      <c r="I49" s="15">
        <v>2.4973213846000002</v>
      </c>
      <c r="J49" s="16">
        <v>1622.8457525229001</v>
      </c>
      <c r="K49" s="13">
        <v>1649340.61</v>
      </c>
      <c r="L49" s="16">
        <v>2927328.56</v>
      </c>
      <c r="M49" s="16">
        <v>3681873.1991807129</v>
      </c>
      <c r="N49" s="13" t="str">
        <f t="shared" si="6"/>
        <v/>
      </c>
      <c r="O49" s="13">
        <v>3655144.6229710812</v>
      </c>
      <c r="P49" s="13"/>
      <c r="Q49" s="13">
        <v>3661775.1594955851</v>
      </c>
      <c r="R49" s="13"/>
      <c r="S49" s="17">
        <v>3608038.7770795291</v>
      </c>
      <c r="T49" s="16"/>
      <c r="U49" s="14"/>
      <c r="V49" s="21">
        <f t="shared" si="3"/>
        <v>1958698.167079529</v>
      </c>
    </row>
    <row r="50" spans="1:22" x14ac:dyDescent="0.25">
      <c r="A50" s="13" t="s">
        <v>55</v>
      </c>
      <c r="B50" s="13" t="s">
        <v>136</v>
      </c>
      <c r="C50" s="14">
        <v>300</v>
      </c>
      <c r="D50" s="14" t="s">
        <v>249</v>
      </c>
      <c r="E50" s="15">
        <v>0.16371720619999999</v>
      </c>
      <c r="F50" s="15">
        <v>3.5913431699999998E-2</v>
      </c>
      <c r="G50" s="15">
        <v>5.5413085950000003</v>
      </c>
      <c r="H50" s="15">
        <v>3.3042863894000001</v>
      </c>
      <c r="I50" s="15">
        <v>2.3397599330999999</v>
      </c>
      <c r="J50" s="16">
        <v>1622.3061361128</v>
      </c>
      <c r="K50" s="13">
        <v>1581566.34</v>
      </c>
      <c r="L50" s="16">
        <v>2674262.2400000002</v>
      </c>
      <c r="M50" s="16">
        <v>3266745.0050881482</v>
      </c>
      <c r="N50" s="13" t="str">
        <f t="shared" si="6"/>
        <v/>
      </c>
      <c r="O50" s="13">
        <v>3274621.383386727</v>
      </c>
      <c r="P50" s="13"/>
      <c r="Q50" s="13">
        <v>3287006.2010216722</v>
      </c>
      <c r="R50" s="13"/>
      <c r="S50" s="17">
        <v>3323622.952839484</v>
      </c>
      <c r="T50" s="16"/>
      <c r="U50" s="14"/>
      <c r="V50" s="21">
        <f t="shared" si="3"/>
        <v>1742056.6128394839</v>
      </c>
    </row>
    <row r="51" spans="1:22" x14ac:dyDescent="0.25">
      <c r="A51" s="13" t="s">
        <v>57</v>
      </c>
      <c r="B51" s="13" t="s">
        <v>177</v>
      </c>
      <c r="C51" s="14">
        <v>300</v>
      </c>
      <c r="D51" s="14" t="s">
        <v>249</v>
      </c>
      <c r="E51" s="15">
        <v>0.35071637300000003</v>
      </c>
      <c r="F51" s="15">
        <v>2.3044045499999999E-2</v>
      </c>
      <c r="G51" s="15">
        <v>6.2206439797000002</v>
      </c>
      <c r="H51" s="15">
        <v>2.3099599155999999</v>
      </c>
      <c r="I51" s="15">
        <v>2.3927490369000002</v>
      </c>
      <c r="J51" s="16">
        <v>1614.8470709429</v>
      </c>
      <c r="K51" s="13">
        <v>1667978.12</v>
      </c>
      <c r="L51" s="16">
        <v>2839387.38</v>
      </c>
      <c r="M51" s="16">
        <v>3457436.61434869</v>
      </c>
      <c r="N51" s="13" t="str">
        <f t="shared" si="6"/>
        <v/>
      </c>
      <c r="O51" s="13">
        <v>3447734.4281747602</v>
      </c>
      <c r="P51" s="13"/>
      <c r="Q51" s="13">
        <v>3446706.1229688781</v>
      </c>
      <c r="R51" s="13"/>
      <c r="S51" s="17">
        <v>3442947.7143010199</v>
      </c>
      <c r="T51" s="16"/>
      <c r="U51" s="14"/>
      <c r="V51" s="21">
        <f t="shared" si="3"/>
        <v>1774969.5943010198</v>
      </c>
    </row>
    <row r="52" spans="1:22" x14ac:dyDescent="0.25">
      <c r="A52" s="13" t="s">
        <v>58</v>
      </c>
      <c r="B52" s="13" t="s">
        <v>178</v>
      </c>
      <c r="C52" s="14">
        <v>300</v>
      </c>
      <c r="D52" s="14" t="s">
        <v>249</v>
      </c>
      <c r="E52" s="15">
        <v>7.6287528600000001E-2</v>
      </c>
      <c r="F52" s="15">
        <v>3.77019439E-2</v>
      </c>
      <c r="G52" s="15">
        <v>5.9152017577000002</v>
      </c>
      <c r="H52" s="15">
        <v>2.6025757921000001</v>
      </c>
      <c r="I52" s="15">
        <v>2.7384702493000002</v>
      </c>
      <c r="J52" s="16">
        <v>1612.6333505591999</v>
      </c>
      <c r="K52" s="13">
        <v>1648993.78</v>
      </c>
      <c r="L52" s="16">
        <v>2872844.86</v>
      </c>
      <c r="M52" s="16">
        <v>3397871.331723921</v>
      </c>
      <c r="N52" s="13" t="str">
        <f t="shared" si="6"/>
        <v/>
      </c>
      <c r="O52" s="13">
        <v>3389168.4445805568</v>
      </c>
      <c r="P52" s="13"/>
      <c r="Q52" s="13">
        <v>3408709.927306769</v>
      </c>
      <c r="R52" s="13"/>
      <c r="S52" s="17">
        <v>3472441.0225245981</v>
      </c>
      <c r="T52" s="16"/>
      <c r="U52" s="14"/>
      <c r="V52" s="21">
        <f t="shared" si="3"/>
        <v>1823447.242524598</v>
      </c>
    </row>
    <row r="53" spans="1:22" x14ac:dyDescent="0.25">
      <c r="A53" s="13" t="s">
        <v>59</v>
      </c>
      <c r="B53" s="13" t="s">
        <v>179</v>
      </c>
      <c r="C53" s="14">
        <v>300</v>
      </c>
      <c r="D53" s="14" t="s">
        <v>249</v>
      </c>
      <c r="E53" s="15">
        <v>0.2342285063</v>
      </c>
      <c r="F53" s="15">
        <v>1.6496125399999999E-2</v>
      </c>
      <c r="G53" s="15">
        <v>5.4315831694999996</v>
      </c>
      <c r="H53" s="15">
        <v>4.8564182670999996</v>
      </c>
      <c r="I53" s="15">
        <v>2.5362864675000001</v>
      </c>
      <c r="J53" s="16">
        <v>1611.5041205453999</v>
      </c>
      <c r="K53" s="13">
        <v>1637177.03</v>
      </c>
      <c r="L53" s="16">
        <v>2665904.12</v>
      </c>
      <c r="M53" s="16">
        <v>3273385.377388414</v>
      </c>
      <c r="N53" s="13" t="str">
        <f t="shared" si="6"/>
        <v/>
      </c>
      <c r="O53" s="13">
        <v>3262138.85773911</v>
      </c>
      <c r="P53" s="13"/>
      <c r="Q53" s="13">
        <v>3276558.8058691332</v>
      </c>
      <c r="R53" s="13"/>
      <c r="S53" s="17">
        <v>3327630.4625992188</v>
      </c>
      <c r="T53" s="16"/>
      <c r="U53" s="14"/>
      <c r="V53" s="21">
        <f t="shared" si="3"/>
        <v>1690453.4325992188</v>
      </c>
    </row>
    <row r="54" spans="1:22" x14ac:dyDescent="0.25">
      <c r="A54" s="13" t="s">
        <v>60</v>
      </c>
      <c r="B54" s="13" t="s">
        <v>139</v>
      </c>
      <c r="C54" s="14">
        <v>300</v>
      </c>
      <c r="D54" s="14" t="s">
        <v>249</v>
      </c>
      <c r="E54" s="15">
        <v>8.9100219999999994E-2</v>
      </c>
      <c r="F54" s="15">
        <v>6.1543432299999999E-2</v>
      </c>
      <c r="G54" s="15">
        <v>5.8922012975999998</v>
      </c>
      <c r="H54" s="15">
        <v>3.3286664110999999</v>
      </c>
      <c r="I54" s="15">
        <v>2.5591470069</v>
      </c>
      <c r="J54" s="16">
        <v>1621.1012783227</v>
      </c>
      <c r="K54" s="13">
        <v>1583111.13</v>
      </c>
      <c r="L54" s="16">
        <v>2772572.15</v>
      </c>
      <c r="M54" s="16">
        <v>3363465.9130600598</v>
      </c>
      <c r="N54" s="13" t="str">
        <f t="shared" si="6"/>
        <v/>
      </c>
      <c r="O54" s="13">
        <v>3372590.5045017982</v>
      </c>
      <c r="P54" s="13"/>
      <c r="Q54" s="13">
        <v>3388603.7652153019</v>
      </c>
      <c r="R54" s="13"/>
      <c r="S54" s="17">
        <v>3426199.5118436841</v>
      </c>
      <c r="T54" s="16"/>
      <c r="U54" s="14"/>
      <c r="V54" s="21">
        <f t="shared" si="3"/>
        <v>1843088.3818436842</v>
      </c>
    </row>
    <row r="55" spans="1:22" x14ac:dyDescent="0.25">
      <c r="A55" s="13" t="s">
        <v>61</v>
      </c>
      <c r="B55" s="13" t="s">
        <v>180</v>
      </c>
      <c r="C55" s="14">
        <v>300</v>
      </c>
      <c r="D55" s="14" t="s">
        <v>249</v>
      </c>
      <c r="E55" s="15">
        <v>0.15110704089999999</v>
      </c>
      <c r="F55" s="15">
        <v>6.6039429299999994E-2</v>
      </c>
      <c r="G55" s="15">
        <v>8.8382310870000005</v>
      </c>
      <c r="H55" s="15">
        <v>3.0914260447999999</v>
      </c>
      <c r="I55" s="15">
        <v>2.9074380666000001</v>
      </c>
      <c r="J55" s="16">
        <v>1622.9450378153999</v>
      </c>
      <c r="K55" s="13">
        <v>1605618.99</v>
      </c>
      <c r="L55" s="16">
        <v>2804115.38</v>
      </c>
      <c r="M55" s="16">
        <v>3274314.2398278522</v>
      </c>
      <c r="N55" s="13" t="str">
        <f t="shared" si="6"/>
        <v/>
      </c>
      <c r="O55" s="13">
        <v>3251084.5556568261</v>
      </c>
      <c r="P55" s="13"/>
      <c r="Q55" s="13">
        <v>3315126.5240935651</v>
      </c>
      <c r="R55" s="13"/>
      <c r="S55" s="17">
        <v>3442814.3971292828</v>
      </c>
      <c r="T55" s="16"/>
      <c r="U55" s="14"/>
      <c r="V55" s="21">
        <f t="shared" si="3"/>
        <v>1837195.4071292828</v>
      </c>
    </row>
    <row r="56" spans="1:22" x14ac:dyDescent="0.25">
      <c r="A56" s="13" t="s">
        <v>62</v>
      </c>
      <c r="B56" s="13" t="s">
        <v>181</v>
      </c>
      <c r="C56" s="14">
        <v>300</v>
      </c>
      <c r="D56" s="14">
        <v>0</v>
      </c>
      <c r="E56" s="15">
        <v>0.29436461390000002</v>
      </c>
      <c r="F56" s="15">
        <v>4.1081611400000002E-2</v>
      </c>
      <c r="G56" s="15">
        <v>3.3804660112999998</v>
      </c>
      <c r="H56" s="15">
        <v>4.9362711487000004</v>
      </c>
      <c r="I56" s="15">
        <v>2.6483335097</v>
      </c>
      <c r="J56" s="16">
        <v>1610.7235439412</v>
      </c>
      <c r="K56" s="13">
        <v>1667494.54</v>
      </c>
      <c r="L56" s="16">
        <v>2975084.99</v>
      </c>
      <c r="M56" s="16">
        <v>3764079.277759477</v>
      </c>
      <c r="N56" s="13" t="str">
        <f t="shared" si="6"/>
        <v/>
      </c>
      <c r="O56" s="13">
        <v>3718234.55264172</v>
      </c>
      <c r="P56" s="13"/>
      <c r="Q56" s="13">
        <v>3721362.7592259459</v>
      </c>
      <c r="R56" s="13"/>
      <c r="S56" s="17">
        <v>3731615.9810330682</v>
      </c>
      <c r="T56" s="16"/>
      <c r="U56" s="14"/>
      <c r="V56" s="21">
        <f t="shared" si="3"/>
        <v>2064121.4410330681</v>
      </c>
    </row>
    <row r="57" spans="1:22" x14ac:dyDescent="0.25">
      <c r="A57" s="13" t="s">
        <v>64</v>
      </c>
      <c r="B57" s="13" t="s">
        <v>146</v>
      </c>
      <c r="C57" s="14">
        <v>300</v>
      </c>
      <c r="D57" s="14" t="s">
        <v>249</v>
      </c>
      <c r="E57" s="15">
        <v>0.30533821</v>
      </c>
      <c r="F57" s="15">
        <v>2.2777353E-2</v>
      </c>
      <c r="G57" s="15">
        <v>6.7808172845000003</v>
      </c>
      <c r="H57" s="15">
        <v>3.1233435859999998</v>
      </c>
      <c r="I57" s="15">
        <v>2.9519420037000001</v>
      </c>
      <c r="J57" s="16">
        <v>1621.0508061769999</v>
      </c>
      <c r="K57" s="13">
        <v>1660384.54</v>
      </c>
      <c r="L57" s="16">
        <v>2693900.5</v>
      </c>
      <c r="M57" s="16">
        <v>3233350.0224451972</v>
      </c>
      <c r="N57" s="13" t="str">
        <f t="shared" si="6"/>
        <v/>
      </c>
      <c r="O57" s="13">
        <v>3211802.9110903689</v>
      </c>
      <c r="P57" s="13"/>
      <c r="Q57" s="13">
        <v>3255463.6100757448</v>
      </c>
      <c r="R57" s="13"/>
      <c r="S57" s="17">
        <v>3370525.465361848</v>
      </c>
      <c r="T57" s="16"/>
      <c r="U57" s="14"/>
      <c r="V57" s="21">
        <f t="shared" si="3"/>
        <v>1710140.925361848</v>
      </c>
    </row>
    <row r="58" spans="1:22" x14ac:dyDescent="0.25">
      <c r="A58" s="13" t="s">
        <v>67</v>
      </c>
      <c r="B58" s="13" t="s">
        <v>184</v>
      </c>
      <c r="C58" s="14">
        <v>300</v>
      </c>
      <c r="D58" s="14">
        <v>0</v>
      </c>
      <c r="E58" s="15">
        <v>0.17049261330000001</v>
      </c>
      <c r="F58" s="15">
        <v>3.1322048499999998E-2</v>
      </c>
      <c r="G58" s="15">
        <v>1.797686906</v>
      </c>
      <c r="H58" s="15">
        <v>2.434547486</v>
      </c>
      <c r="I58" s="15">
        <v>2.3236133246000001</v>
      </c>
      <c r="J58" s="16">
        <v>1617.3107165157001</v>
      </c>
      <c r="K58" s="13">
        <v>1562687.93</v>
      </c>
      <c r="L58" s="16">
        <v>2890091.54</v>
      </c>
      <c r="M58" s="16">
        <v>3639926.7572416691</v>
      </c>
      <c r="N58" s="13" t="str">
        <f t="shared" si="6"/>
        <v/>
      </c>
      <c r="O58" s="13">
        <v>3621733.7709089578</v>
      </c>
      <c r="P58" s="13"/>
      <c r="Q58" s="13">
        <v>3609242.3477186081</v>
      </c>
      <c r="R58" s="13"/>
      <c r="S58" s="17">
        <v>3579430.0978896678</v>
      </c>
      <c r="T58" s="16"/>
      <c r="U58" s="14"/>
      <c r="V58" s="21">
        <f t="shared" si="3"/>
        <v>2016742.1678896679</v>
      </c>
    </row>
    <row r="59" spans="1:22" x14ac:dyDescent="0.25">
      <c r="A59" s="13" t="s">
        <v>68</v>
      </c>
      <c r="B59" s="13" t="s">
        <v>185</v>
      </c>
      <c r="C59" s="14">
        <v>300</v>
      </c>
      <c r="D59" s="14">
        <v>0</v>
      </c>
      <c r="E59" s="15">
        <v>0.26017165930000002</v>
      </c>
      <c r="F59" s="15">
        <v>5.0538718500000003E-2</v>
      </c>
      <c r="G59" s="15">
        <v>1.6614857165000001</v>
      </c>
      <c r="H59" s="15">
        <v>2.5145113487000001</v>
      </c>
      <c r="I59" s="15">
        <v>2.5726096033000001</v>
      </c>
      <c r="J59" s="16">
        <v>1619.13036197</v>
      </c>
      <c r="K59" s="13">
        <v>1442206.87</v>
      </c>
      <c r="L59" s="16">
        <v>2772820.39</v>
      </c>
      <c r="M59" s="16">
        <v>3575387.6604309632</v>
      </c>
      <c r="N59" s="13" t="str">
        <f t="shared" si="6"/>
        <v/>
      </c>
      <c r="O59" s="13">
        <v>3567636.4371596668</v>
      </c>
      <c r="P59" s="13"/>
      <c r="Q59" s="13">
        <v>3561320.7114705089</v>
      </c>
      <c r="R59" s="13"/>
      <c r="S59" s="17">
        <v>3441977.1959852348</v>
      </c>
      <c r="T59" s="16"/>
      <c r="U59" s="14"/>
      <c r="V59" s="21">
        <f t="shared" si="3"/>
        <v>1999770.3259852347</v>
      </c>
    </row>
    <row r="60" spans="1:22" x14ac:dyDescent="0.25">
      <c r="A60" s="13" t="s">
        <v>69</v>
      </c>
      <c r="B60" s="13" t="s">
        <v>186</v>
      </c>
      <c r="C60" s="14">
        <v>300</v>
      </c>
      <c r="D60" s="14" t="s">
        <v>249</v>
      </c>
      <c r="E60" s="15">
        <v>0.34953327299999998</v>
      </c>
      <c r="F60" s="15">
        <v>2.4169664399999999E-2</v>
      </c>
      <c r="G60" s="15">
        <v>7.6369311668000002</v>
      </c>
      <c r="H60" s="15">
        <v>3.9261072913000001</v>
      </c>
      <c r="I60" s="15">
        <v>2.9965143393</v>
      </c>
      <c r="J60" s="16">
        <v>1610.5655985650999</v>
      </c>
      <c r="K60" s="13">
        <v>1657114.12</v>
      </c>
      <c r="L60" s="16">
        <v>2782795.4</v>
      </c>
      <c r="M60" s="16">
        <v>3320420.5295432541</v>
      </c>
      <c r="N60" s="13" t="str">
        <f t="shared" si="6"/>
        <v/>
      </c>
      <c r="O60" s="13">
        <v>3284191.8348268429</v>
      </c>
      <c r="P60" s="13"/>
      <c r="Q60" s="13">
        <v>3331168.7238060222</v>
      </c>
      <c r="R60" s="13"/>
      <c r="S60" s="17">
        <v>3377897.4114468559</v>
      </c>
      <c r="T60" s="16"/>
      <c r="U60" s="14"/>
      <c r="V60" s="21">
        <f t="shared" si="3"/>
        <v>1720783.2914468558</v>
      </c>
    </row>
    <row r="61" spans="1:22" x14ac:dyDescent="0.25">
      <c r="A61" s="13" t="s">
        <v>70</v>
      </c>
      <c r="B61" s="13" t="s">
        <v>187</v>
      </c>
      <c r="C61" s="14">
        <v>300</v>
      </c>
      <c r="D61" s="14" t="s">
        <v>249</v>
      </c>
      <c r="E61" s="15">
        <v>0.28334464329999998</v>
      </c>
      <c r="F61" s="15">
        <v>3.5585290200000001E-2</v>
      </c>
      <c r="G61" s="15">
        <v>7.4305389772000003</v>
      </c>
      <c r="H61" s="15">
        <v>2.5355686177000001</v>
      </c>
      <c r="I61" s="15">
        <v>2.2614904285000001</v>
      </c>
      <c r="J61" s="16">
        <v>1624.7296383570999</v>
      </c>
      <c r="K61" s="13">
        <v>1690132.12</v>
      </c>
      <c r="L61" s="16">
        <v>2872372.06</v>
      </c>
      <c r="M61" s="16">
        <v>3443665.721530044</v>
      </c>
      <c r="N61" s="13" t="str">
        <f t="shared" si="6"/>
        <v/>
      </c>
      <c r="O61" s="13">
        <v>3433634.1109795268</v>
      </c>
      <c r="P61" s="13"/>
      <c r="Q61" s="13">
        <v>3451630.950357317</v>
      </c>
      <c r="R61" s="13"/>
      <c r="S61" s="17">
        <v>3494957.248030812</v>
      </c>
      <c r="T61" s="16"/>
      <c r="U61" s="14"/>
      <c r="V61" s="21">
        <f t="shared" si="3"/>
        <v>1804825.1280308119</v>
      </c>
    </row>
    <row r="62" spans="1:22" x14ac:dyDescent="0.25">
      <c r="A62" s="13" t="s">
        <v>71</v>
      </c>
      <c r="B62" s="13" t="s">
        <v>188</v>
      </c>
      <c r="C62" s="14">
        <v>300</v>
      </c>
      <c r="D62" s="14" t="s">
        <v>249</v>
      </c>
      <c r="E62" s="15">
        <v>0.4975973414</v>
      </c>
      <c r="F62" s="15">
        <v>4.4004717899999997E-2</v>
      </c>
      <c r="G62" s="15">
        <v>6.3703383970000003</v>
      </c>
      <c r="H62" s="15">
        <v>2.8926374753999999</v>
      </c>
      <c r="I62" s="15">
        <v>2.6450308607999999</v>
      </c>
      <c r="J62" s="16">
        <v>1624.2929309225999</v>
      </c>
      <c r="K62" s="13">
        <v>1574632.14</v>
      </c>
      <c r="L62" s="16">
        <v>2670723.79</v>
      </c>
      <c r="M62" s="16">
        <v>3363375.5421541622</v>
      </c>
      <c r="N62" s="13" t="str">
        <f t="shared" si="6"/>
        <v/>
      </c>
      <c r="O62" s="13">
        <v>3364924.3571277391</v>
      </c>
      <c r="P62" s="13"/>
      <c r="Q62" s="13">
        <v>3377255.756498707</v>
      </c>
      <c r="R62" s="13"/>
      <c r="S62" s="17">
        <v>3319330.7467769212</v>
      </c>
      <c r="T62" s="16"/>
      <c r="U62" s="14"/>
      <c r="V62" s="21">
        <f t="shared" si="3"/>
        <v>1744698.6067769213</v>
      </c>
    </row>
    <row r="63" spans="1:22" x14ac:dyDescent="0.25">
      <c r="A63" s="13" t="s">
        <v>72</v>
      </c>
      <c r="B63" s="13" t="s">
        <v>189</v>
      </c>
      <c r="C63" s="14">
        <v>300</v>
      </c>
      <c r="D63" s="14">
        <v>0</v>
      </c>
      <c r="E63" s="15">
        <v>0.27141137710000002</v>
      </c>
      <c r="F63" s="15">
        <v>3.3654628700000001E-2</v>
      </c>
      <c r="G63" s="15">
        <v>3.0289593365999998</v>
      </c>
      <c r="H63" s="15">
        <v>4.3586114124000002</v>
      </c>
      <c r="I63" s="15">
        <v>2.8762356008999999</v>
      </c>
      <c r="J63" s="16">
        <v>1623.5050758307</v>
      </c>
      <c r="K63" s="13">
        <v>1662774.75</v>
      </c>
      <c r="L63" s="16">
        <v>2974777.35</v>
      </c>
      <c r="M63" s="16">
        <v>3722066.6140513979</v>
      </c>
      <c r="N63" s="13" t="str">
        <f t="shared" si="6"/>
        <v/>
      </c>
      <c r="O63" s="13">
        <v>3685335.512539987</v>
      </c>
      <c r="P63" s="13"/>
      <c r="Q63" s="13">
        <v>3713438.1857188782</v>
      </c>
      <c r="R63" s="13"/>
      <c r="S63" s="17">
        <v>3669200.3420201349</v>
      </c>
      <c r="T63" s="16"/>
      <c r="U63" s="14"/>
      <c r="V63" s="21">
        <f t="shared" si="3"/>
        <v>2006425.5920201349</v>
      </c>
    </row>
    <row r="64" spans="1:22" x14ac:dyDescent="0.25">
      <c r="A64" s="13" t="s">
        <v>73</v>
      </c>
      <c r="B64" s="13" t="s">
        <v>190</v>
      </c>
      <c r="C64" s="14">
        <v>300</v>
      </c>
      <c r="D64" s="14">
        <v>0</v>
      </c>
      <c r="E64" s="15">
        <v>0.20925585020000001</v>
      </c>
      <c r="F64" s="15">
        <v>6.5390724100000006E-2</v>
      </c>
      <c r="G64" s="15">
        <v>3.3222465884000001</v>
      </c>
      <c r="H64" s="15">
        <v>4.3963311956000002</v>
      </c>
      <c r="I64" s="15">
        <v>2.9694144732000001</v>
      </c>
      <c r="J64" s="16">
        <v>1623.4085058298001</v>
      </c>
      <c r="K64" s="13">
        <v>1577109.06</v>
      </c>
      <c r="L64" s="16">
        <v>2984059.91</v>
      </c>
      <c r="M64" s="16">
        <v>3744200.3641458661</v>
      </c>
      <c r="N64" s="13" t="str">
        <f t="shared" si="6"/>
        <v/>
      </c>
      <c r="O64" s="13">
        <v>3717324.3837141991</v>
      </c>
      <c r="P64" s="13"/>
      <c r="Q64" s="13">
        <v>3748333.973241956</v>
      </c>
      <c r="R64" s="13"/>
      <c r="S64" s="17">
        <v>3653956.989438145</v>
      </c>
      <c r="T64" s="16"/>
      <c r="U64" s="14"/>
      <c r="V64" s="21">
        <f t="shared" si="3"/>
        <v>2076847.9294381449</v>
      </c>
    </row>
    <row r="65" spans="1:22" x14ac:dyDescent="0.25">
      <c r="A65" s="13" t="s">
        <v>74</v>
      </c>
      <c r="B65" s="13" t="s">
        <v>191</v>
      </c>
      <c r="C65" s="14">
        <v>300</v>
      </c>
      <c r="D65" s="14">
        <v>0</v>
      </c>
      <c r="E65" s="15">
        <v>0.24650932680000001</v>
      </c>
      <c r="F65" s="15">
        <v>1.5819070399999999E-2</v>
      </c>
      <c r="G65" s="15">
        <v>1.6140863763</v>
      </c>
      <c r="H65" s="15">
        <v>4.8945109832</v>
      </c>
      <c r="I65" s="15">
        <v>2.1478949078</v>
      </c>
      <c r="J65" s="16">
        <v>1625.5221178539</v>
      </c>
      <c r="K65" s="13">
        <v>1536819.51</v>
      </c>
      <c r="L65" s="16">
        <v>2727349.87</v>
      </c>
      <c r="M65" s="16">
        <v>3516865.1632077429</v>
      </c>
      <c r="N65" s="13" t="str">
        <f t="shared" si="6"/>
        <v/>
      </c>
      <c r="O65" s="13">
        <v>3503402.2111845962</v>
      </c>
      <c r="P65" s="13"/>
      <c r="Q65" s="13">
        <v>3508253.6362659</v>
      </c>
      <c r="R65" s="13"/>
      <c r="S65" s="17">
        <v>3408226.4404823431</v>
      </c>
      <c r="T65" s="16"/>
      <c r="U65" s="14"/>
      <c r="V65" s="21">
        <f t="shared" si="3"/>
        <v>1871406.9304823431</v>
      </c>
    </row>
    <row r="66" spans="1:22" x14ac:dyDescent="0.25">
      <c r="A66" s="13" t="s">
        <v>75</v>
      </c>
      <c r="B66" s="13" t="s">
        <v>150</v>
      </c>
      <c r="C66" s="14">
        <v>300</v>
      </c>
      <c r="D66" s="14" t="s">
        <v>249</v>
      </c>
      <c r="E66" s="15">
        <v>9.6157282999999996E-2</v>
      </c>
      <c r="F66" s="15">
        <v>1.4224113300000001E-2</v>
      </c>
      <c r="G66" s="15">
        <v>4.0055073048000001</v>
      </c>
      <c r="H66" s="15">
        <v>4.0487994114000001</v>
      </c>
      <c r="I66" s="15">
        <v>2.8647980109</v>
      </c>
      <c r="J66" s="16">
        <v>1629.3512004244001</v>
      </c>
      <c r="K66" s="13">
        <v>1654257.12</v>
      </c>
      <c r="L66" s="16">
        <v>2686437.23</v>
      </c>
      <c r="M66" s="16">
        <v>3254043.886305585</v>
      </c>
      <c r="N66" s="13" t="str">
        <f t="shared" si="6"/>
        <v/>
      </c>
      <c r="O66" s="13">
        <v>3265295.359155722</v>
      </c>
      <c r="P66" s="13"/>
      <c r="Q66" s="13">
        <v>3301298.2449371112</v>
      </c>
      <c r="R66" s="13"/>
      <c r="S66" s="17">
        <v>3321440.994177714</v>
      </c>
      <c r="T66" s="16"/>
      <c r="U66" s="14"/>
      <c r="V66" s="21">
        <f t="shared" si="3"/>
        <v>1667183.8741777139</v>
      </c>
    </row>
    <row r="67" spans="1:22" x14ac:dyDescent="0.25">
      <c r="A67" s="13" t="s">
        <v>76</v>
      </c>
      <c r="B67" s="13" t="s">
        <v>192</v>
      </c>
      <c r="C67" s="14">
        <v>300</v>
      </c>
      <c r="D67" s="14" t="s">
        <v>249</v>
      </c>
      <c r="E67" s="15">
        <v>0.36429033100000002</v>
      </c>
      <c r="F67" s="15">
        <v>3.6438537399999998E-2</v>
      </c>
      <c r="G67" s="15">
        <v>6.6911776136999999</v>
      </c>
      <c r="H67" s="15">
        <v>4.0150148117000004</v>
      </c>
      <c r="I67" s="15">
        <v>2.6831193459999998</v>
      </c>
      <c r="J67" s="16">
        <v>1625.2961704372001</v>
      </c>
      <c r="K67" s="13">
        <v>1615278.62</v>
      </c>
      <c r="L67" s="16">
        <v>2750957.09</v>
      </c>
      <c r="M67" s="16">
        <v>3372569.0942389239</v>
      </c>
      <c r="N67" s="13" t="str">
        <f t="shared" si="6"/>
        <v/>
      </c>
      <c r="O67" s="13">
        <v>3367541.5538752722</v>
      </c>
      <c r="P67" s="13"/>
      <c r="Q67" s="13">
        <v>3402869.7902319282</v>
      </c>
      <c r="R67" s="13"/>
      <c r="S67" s="17">
        <v>3335536.0602160771</v>
      </c>
      <c r="T67" s="16"/>
      <c r="U67" s="14"/>
      <c r="V67" s="21">
        <f t="shared" ref="V67:V121" si="7">+S67-K67</f>
        <v>1720257.440216077</v>
      </c>
    </row>
    <row r="68" spans="1:22" x14ac:dyDescent="0.25">
      <c r="A68" s="13" t="s">
        <v>77</v>
      </c>
      <c r="B68" s="13" t="s">
        <v>193</v>
      </c>
      <c r="C68" s="14">
        <v>300</v>
      </c>
      <c r="D68" s="14" t="s">
        <v>249</v>
      </c>
      <c r="E68" s="15">
        <v>0.15979619</v>
      </c>
      <c r="F68" s="15">
        <v>3.6918952599999999E-2</v>
      </c>
      <c r="G68" s="15">
        <v>5.3699093624999996</v>
      </c>
      <c r="H68" s="15">
        <v>3.8123145741000002</v>
      </c>
      <c r="I68" s="15">
        <v>2.2072563675999999</v>
      </c>
      <c r="J68" s="16">
        <v>1612.4406212706999</v>
      </c>
      <c r="K68" s="13">
        <v>1585293.12</v>
      </c>
      <c r="L68" s="16">
        <v>2709175.23</v>
      </c>
      <c r="M68" s="16">
        <v>3332421.344869846</v>
      </c>
      <c r="N68" s="13" t="str">
        <f t="shared" si="6"/>
        <v/>
      </c>
      <c r="O68" s="13">
        <v>3336694.5070299958</v>
      </c>
      <c r="P68" s="13"/>
      <c r="Q68" s="13">
        <v>3331006.0755181839</v>
      </c>
      <c r="R68" s="13"/>
      <c r="S68" s="17">
        <v>3357233.0399616561</v>
      </c>
      <c r="T68" s="16"/>
      <c r="U68" s="14"/>
      <c r="V68" s="21">
        <f t="shared" si="7"/>
        <v>1771939.919961656</v>
      </c>
    </row>
    <row r="69" spans="1:22" x14ac:dyDescent="0.25">
      <c r="A69" s="13" t="s">
        <v>78</v>
      </c>
      <c r="B69" s="13" t="s">
        <v>194</v>
      </c>
      <c r="C69" s="14">
        <v>300</v>
      </c>
      <c r="D69" s="14" t="s">
        <v>249</v>
      </c>
      <c r="E69" s="15">
        <v>0.1242869397</v>
      </c>
      <c r="F69" s="15">
        <v>1.7370427300000001E-2</v>
      </c>
      <c r="G69" s="15">
        <v>4.3117347474000001</v>
      </c>
      <c r="H69" s="15">
        <v>2.0846416965999999</v>
      </c>
      <c r="I69" s="15">
        <v>2.9842355929000002</v>
      </c>
      <c r="J69" s="16">
        <v>1611.3124111819</v>
      </c>
      <c r="K69" s="13">
        <v>1649681.71</v>
      </c>
      <c r="L69" s="16">
        <v>2785727.42</v>
      </c>
      <c r="M69" s="16">
        <v>3335731.3234228939</v>
      </c>
      <c r="N69" s="13" t="str">
        <f t="shared" si="6"/>
        <v/>
      </c>
      <c r="O69" s="13">
        <v>3331612.9132254799</v>
      </c>
      <c r="P69" s="13"/>
      <c r="Q69" s="13">
        <v>3343108.9634004869</v>
      </c>
      <c r="R69" s="13"/>
      <c r="S69" s="17">
        <v>3406887.8846704718</v>
      </c>
      <c r="T69" s="16"/>
      <c r="U69" s="14"/>
      <c r="V69" s="21">
        <f t="shared" si="7"/>
        <v>1757206.1746704718</v>
      </c>
    </row>
    <row r="70" spans="1:22" x14ac:dyDescent="0.25">
      <c r="A70" s="13" t="s">
        <v>79</v>
      </c>
      <c r="B70" s="13" t="s">
        <v>195</v>
      </c>
      <c r="C70" s="14">
        <v>300</v>
      </c>
      <c r="D70" s="14">
        <v>0</v>
      </c>
      <c r="E70" s="15">
        <v>0.47733151550000003</v>
      </c>
      <c r="F70" s="15">
        <v>3.2021095999999999E-2</v>
      </c>
      <c r="G70" s="15">
        <v>2.7436308382000001</v>
      </c>
      <c r="H70" s="15">
        <v>3.6226499607</v>
      </c>
      <c r="I70" s="15">
        <v>2.0718039793999998</v>
      </c>
      <c r="J70" s="16">
        <v>1616.6488123495999</v>
      </c>
      <c r="K70" s="13">
        <v>1667109.71</v>
      </c>
      <c r="L70" s="16">
        <v>2960015.38</v>
      </c>
      <c r="M70" s="16">
        <v>3854010.944579273</v>
      </c>
      <c r="N70" s="13" t="str">
        <f t="shared" si="6"/>
        <v/>
      </c>
      <c r="O70" s="13">
        <v>3825658.0572799891</v>
      </c>
      <c r="P70" s="13"/>
      <c r="Q70" s="13">
        <v>3789692.6896389569</v>
      </c>
      <c r="R70" s="13"/>
      <c r="S70" s="17">
        <v>3721345.1913740672</v>
      </c>
      <c r="T70" s="16"/>
      <c r="U70" s="14"/>
      <c r="V70" s="21">
        <f t="shared" si="7"/>
        <v>2054235.4813740673</v>
      </c>
    </row>
    <row r="71" spans="1:22" x14ac:dyDescent="0.25">
      <c r="A71" s="13" t="s">
        <v>80</v>
      </c>
      <c r="B71" s="13" t="s">
        <v>196</v>
      </c>
      <c r="C71" s="14">
        <v>300</v>
      </c>
      <c r="D71" s="14">
        <v>0</v>
      </c>
      <c r="E71" s="15">
        <v>0.331824171</v>
      </c>
      <c r="F71" s="15">
        <v>6.3128705100000002E-2</v>
      </c>
      <c r="G71" s="15">
        <v>2.1665776108000001</v>
      </c>
      <c r="H71" s="15">
        <v>3.0566794851000001</v>
      </c>
      <c r="I71" s="15">
        <v>2.9384917473000001</v>
      </c>
      <c r="J71" s="16">
        <v>1619.8212756299999</v>
      </c>
      <c r="K71" s="13">
        <v>1486177.93</v>
      </c>
      <c r="L71" s="16">
        <v>2795924.82</v>
      </c>
      <c r="M71" s="16">
        <v>3626550.465137369</v>
      </c>
      <c r="N71" s="13" t="str">
        <f t="shared" si="6"/>
        <v/>
      </c>
      <c r="O71" s="13">
        <v>3610588.300687253</v>
      </c>
      <c r="P71" s="13"/>
      <c r="Q71" s="13">
        <v>3613572.288602734</v>
      </c>
      <c r="R71" s="13"/>
      <c r="S71" s="17">
        <v>3532083.0914027048</v>
      </c>
      <c r="T71" s="16"/>
      <c r="U71" s="14"/>
      <c r="V71" s="21">
        <f t="shared" si="7"/>
        <v>2045905.1614027049</v>
      </c>
    </row>
    <row r="72" spans="1:22" x14ac:dyDescent="0.25">
      <c r="A72" s="13" t="s">
        <v>81</v>
      </c>
      <c r="B72" s="13" t="s">
        <v>197</v>
      </c>
      <c r="C72" s="14">
        <v>300</v>
      </c>
      <c r="D72" s="14">
        <v>0</v>
      </c>
      <c r="E72" s="15">
        <v>0.28000851869999999</v>
      </c>
      <c r="F72" s="15">
        <v>3.6730203099999997E-2</v>
      </c>
      <c r="G72" s="15">
        <v>1.8816414751999999</v>
      </c>
      <c r="H72" s="15">
        <v>4.6256727896000003</v>
      </c>
      <c r="I72" s="15">
        <v>2.6714329636</v>
      </c>
      <c r="J72" s="16">
        <v>1629.1828141645999</v>
      </c>
      <c r="K72" s="13">
        <v>1458649.39</v>
      </c>
      <c r="L72" s="16">
        <v>2713894.01</v>
      </c>
      <c r="M72" s="16">
        <v>3501531.6341033638</v>
      </c>
      <c r="N72" s="13" t="str">
        <f t="shared" si="6"/>
        <v/>
      </c>
      <c r="O72" s="13">
        <v>3492071.2181181372</v>
      </c>
      <c r="P72" s="13"/>
      <c r="Q72" s="13">
        <v>3520737.0479963571</v>
      </c>
      <c r="R72" s="13"/>
      <c r="S72" s="17">
        <v>3341031.4272467862</v>
      </c>
      <c r="T72" s="16"/>
      <c r="U72" s="14"/>
      <c r="V72" s="21">
        <f t="shared" si="7"/>
        <v>1882382.0372467863</v>
      </c>
    </row>
    <row r="73" spans="1:22" x14ac:dyDescent="0.25">
      <c r="A73" s="13" t="s">
        <v>82</v>
      </c>
      <c r="B73" s="13" t="s">
        <v>198</v>
      </c>
      <c r="C73" s="14">
        <v>300</v>
      </c>
      <c r="D73" s="14">
        <v>0</v>
      </c>
      <c r="E73" s="15">
        <v>0.34776865620000003</v>
      </c>
      <c r="F73" s="15">
        <v>5.4065301400000002E-2</v>
      </c>
      <c r="G73" s="15">
        <v>2.0419221745999998</v>
      </c>
      <c r="H73" s="15">
        <v>3.9749198011</v>
      </c>
      <c r="I73" s="15">
        <v>2.4230920979000001</v>
      </c>
      <c r="J73" s="16">
        <v>1623.7052345490999</v>
      </c>
      <c r="K73" s="13">
        <v>1435275.5</v>
      </c>
      <c r="L73" s="16">
        <v>2692829.52</v>
      </c>
      <c r="M73" s="16">
        <v>3549111.6058225268</v>
      </c>
      <c r="N73" s="13" t="str">
        <f t="shared" si="6"/>
        <v/>
      </c>
      <c r="O73" s="13">
        <v>3543025.9151430619</v>
      </c>
      <c r="P73" s="13"/>
      <c r="Q73" s="13">
        <v>3540123.2482918408</v>
      </c>
      <c r="R73" s="13"/>
      <c r="S73" s="17">
        <v>3400875.632749076</v>
      </c>
      <c r="T73" s="16"/>
      <c r="U73" s="14"/>
      <c r="V73" s="21">
        <f t="shared" si="7"/>
        <v>1965600.132749076</v>
      </c>
    </row>
    <row r="74" spans="1:22" x14ac:dyDescent="0.25">
      <c r="A74" s="13" t="s">
        <v>83</v>
      </c>
      <c r="B74" s="13" t="s">
        <v>199</v>
      </c>
      <c r="C74" s="14">
        <v>300</v>
      </c>
      <c r="D74" s="14">
        <v>0</v>
      </c>
      <c r="E74" s="15">
        <v>0.40754167720000001</v>
      </c>
      <c r="F74" s="15">
        <v>6.5914558200000001E-2</v>
      </c>
      <c r="G74" s="15">
        <v>2.1387005748000001</v>
      </c>
      <c r="H74" s="15">
        <v>4.2237736690999999</v>
      </c>
      <c r="I74" s="15">
        <v>2.7268288957000002</v>
      </c>
      <c r="J74" s="16">
        <v>1618.9345859026</v>
      </c>
      <c r="K74" s="13">
        <v>1413060.57</v>
      </c>
      <c r="L74" s="16">
        <v>2653891.59</v>
      </c>
      <c r="M74" s="16">
        <v>3541656.2949843029</v>
      </c>
      <c r="N74" s="13" t="str">
        <f t="shared" si="6"/>
        <v/>
      </c>
      <c r="O74" s="13">
        <v>3530643.72902404</v>
      </c>
      <c r="P74" s="13"/>
      <c r="Q74" s="13">
        <v>3528199.6138108051</v>
      </c>
      <c r="R74" s="13"/>
      <c r="S74" s="17">
        <v>3405419.6203029449</v>
      </c>
      <c r="T74" s="16"/>
      <c r="U74" s="14"/>
      <c r="V74" s="21">
        <f t="shared" si="7"/>
        <v>1992359.0503029448</v>
      </c>
    </row>
    <row r="75" spans="1:22" x14ac:dyDescent="0.25">
      <c r="A75" s="13" t="s">
        <v>84</v>
      </c>
      <c r="B75" s="13" t="s">
        <v>161</v>
      </c>
      <c r="C75" s="14">
        <v>300</v>
      </c>
      <c r="D75" s="14">
        <v>0</v>
      </c>
      <c r="E75" s="15">
        <v>0.30170652260000003</v>
      </c>
      <c r="F75" s="15">
        <v>6.3868902000000005E-2</v>
      </c>
      <c r="G75" s="15">
        <v>2.8393146342</v>
      </c>
      <c r="H75" s="15">
        <v>3.0199032985000001</v>
      </c>
      <c r="I75" s="15">
        <v>2.7495777512999999</v>
      </c>
      <c r="J75" s="16">
        <v>1621.7763198873999</v>
      </c>
      <c r="K75" s="13">
        <v>1601422.54</v>
      </c>
      <c r="L75" s="16">
        <v>3010727.68</v>
      </c>
      <c r="M75" s="16">
        <v>3831241.8194801011</v>
      </c>
      <c r="N75" s="13" t="str">
        <f t="shared" si="6"/>
        <v/>
      </c>
      <c r="O75" s="13">
        <v>3810161.9008246912</v>
      </c>
      <c r="P75" s="13"/>
      <c r="Q75" s="13">
        <v>3808632.9754255749</v>
      </c>
      <c r="R75" s="13"/>
      <c r="S75" s="17">
        <v>3725285.17870853</v>
      </c>
      <c r="T75" s="16"/>
      <c r="U75" s="14"/>
      <c r="V75" s="21">
        <f t="shared" si="7"/>
        <v>2123862.63870853</v>
      </c>
    </row>
    <row r="76" spans="1:22" x14ac:dyDescent="0.25">
      <c r="A76" s="13" t="s">
        <v>85</v>
      </c>
      <c r="B76" s="13" t="s">
        <v>200</v>
      </c>
      <c r="C76" s="14">
        <v>300</v>
      </c>
      <c r="D76" s="14">
        <v>0</v>
      </c>
      <c r="E76" s="15">
        <v>0.1096345998</v>
      </c>
      <c r="F76" s="15">
        <v>5.1301140500000002E-2</v>
      </c>
      <c r="G76" s="15">
        <v>1.9944744576</v>
      </c>
      <c r="H76" s="15">
        <v>2.5252530200000001</v>
      </c>
      <c r="I76" s="15">
        <v>2.3548879608000002</v>
      </c>
      <c r="J76" s="16">
        <v>1616.3531350955</v>
      </c>
      <c r="K76" s="13">
        <v>1553879.84</v>
      </c>
      <c r="L76" s="16">
        <v>2927529.03</v>
      </c>
      <c r="M76" s="16">
        <v>3686261.3455886771</v>
      </c>
      <c r="N76" s="13" t="str">
        <f t="shared" si="6"/>
        <v/>
      </c>
      <c r="O76" s="13">
        <v>3671347.106650901</v>
      </c>
      <c r="P76" s="13"/>
      <c r="Q76" s="13">
        <v>3655407.2152496921</v>
      </c>
      <c r="R76" s="13"/>
      <c r="S76" s="17">
        <v>3645376.7198739061</v>
      </c>
      <c r="T76" s="16"/>
      <c r="U76" s="14"/>
      <c r="V76" s="21">
        <f t="shared" si="7"/>
        <v>2091496.879873906</v>
      </c>
    </row>
    <row r="77" spans="1:22" x14ac:dyDescent="0.25">
      <c r="A77" s="13" t="s">
        <v>86</v>
      </c>
      <c r="B77" s="13" t="s">
        <v>201</v>
      </c>
      <c r="C77" s="14">
        <v>300</v>
      </c>
      <c r="D77" s="14">
        <v>0</v>
      </c>
      <c r="E77" s="15">
        <v>0.25176647829999999</v>
      </c>
      <c r="F77" s="15">
        <v>3.8148665999999998E-2</v>
      </c>
      <c r="G77" s="15">
        <v>1.7300052357</v>
      </c>
      <c r="H77" s="15">
        <v>3.3979287714000002</v>
      </c>
      <c r="I77" s="15">
        <v>2.9765444196000002</v>
      </c>
      <c r="J77" s="16">
        <v>1617.1543478379001</v>
      </c>
      <c r="K77" s="13">
        <v>1445768.52</v>
      </c>
      <c r="L77" s="16">
        <v>2694180.71</v>
      </c>
      <c r="M77" s="16">
        <v>3447799.9375887509</v>
      </c>
      <c r="N77" s="13" t="str">
        <f t="shared" si="6"/>
        <v/>
      </c>
      <c r="O77" s="13">
        <v>3426652.7776505621</v>
      </c>
      <c r="P77" s="13"/>
      <c r="Q77" s="13">
        <v>3446919.5345034641</v>
      </c>
      <c r="R77" s="13"/>
      <c r="S77" s="17">
        <v>3371197.6486524981</v>
      </c>
      <c r="T77" s="16"/>
      <c r="U77" s="14"/>
      <c r="V77" s="21">
        <f t="shared" si="7"/>
        <v>1925429.1286524981</v>
      </c>
    </row>
    <row r="78" spans="1:22" x14ac:dyDescent="0.25">
      <c r="A78" s="13" t="s">
        <v>87</v>
      </c>
      <c r="B78" s="13" t="s">
        <v>202</v>
      </c>
      <c r="C78" s="14">
        <v>300</v>
      </c>
      <c r="D78" s="14">
        <v>0</v>
      </c>
      <c r="E78" s="15">
        <v>0.42930986310000002</v>
      </c>
      <c r="F78" s="15">
        <v>5.7143885700000001E-2</v>
      </c>
      <c r="G78" s="15">
        <v>3.2760966191000001</v>
      </c>
      <c r="H78" s="15">
        <v>4.7069869027999998</v>
      </c>
      <c r="I78" s="15">
        <v>2.8807427377999999</v>
      </c>
      <c r="J78" s="16">
        <v>1620.1354380672999</v>
      </c>
      <c r="K78" s="13">
        <v>1600664.15</v>
      </c>
      <c r="L78" s="16">
        <v>2907061.82</v>
      </c>
      <c r="M78" s="16">
        <v>3761962.2009971989</v>
      </c>
      <c r="N78" s="13" t="str">
        <f t="shared" ref="N78:N109" si="8">IF(M78=$N$2,"X","")</f>
        <v/>
      </c>
      <c r="O78" s="13">
        <v>3729638.2121989289</v>
      </c>
      <c r="P78" s="13"/>
      <c r="Q78" s="13">
        <v>3740390.743639702</v>
      </c>
      <c r="R78" s="13"/>
      <c r="S78" s="17">
        <v>3654142.56789527</v>
      </c>
      <c r="T78" s="16"/>
      <c r="U78" s="14"/>
      <c r="V78" s="21">
        <f t="shared" si="7"/>
        <v>2053478.41789527</v>
      </c>
    </row>
    <row r="79" spans="1:22" x14ac:dyDescent="0.25">
      <c r="A79" s="13" t="s">
        <v>88</v>
      </c>
      <c r="B79" s="13" t="s">
        <v>203</v>
      </c>
      <c r="C79" s="14">
        <v>300</v>
      </c>
      <c r="D79" s="14">
        <v>0</v>
      </c>
      <c r="E79" s="15">
        <v>0.4408965098</v>
      </c>
      <c r="F79" s="15">
        <v>6.1749246899999999E-2</v>
      </c>
      <c r="G79" s="15">
        <v>2.6567299768999999</v>
      </c>
      <c r="H79" s="15">
        <v>2.7078055252</v>
      </c>
      <c r="I79" s="15">
        <v>2.9147202217000001</v>
      </c>
      <c r="J79" s="16">
        <v>1616.1625388969001</v>
      </c>
      <c r="K79" s="13">
        <v>1588945.59</v>
      </c>
      <c r="L79" s="16">
        <v>2995477.83</v>
      </c>
      <c r="M79" s="16">
        <v>3867074.7232462028</v>
      </c>
      <c r="N79" s="13" t="str">
        <f t="shared" si="8"/>
        <v/>
      </c>
      <c r="O79" s="13">
        <v>3841861.970923814</v>
      </c>
      <c r="P79" s="13"/>
      <c r="Q79" s="13">
        <v>3830094.1148000699</v>
      </c>
      <c r="R79" s="13"/>
      <c r="S79" s="17">
        <v>3708686.627684365</v>
      </c>
      <c r="T79" s="16"/>
      <c r="U79" s="14"/>
      <c r="V79" s="21">
        <f t="shared" si="7"/>
        <v>2119741.0376843652</v>
      </c>
    </row>
    <row r="80" spans="1:22" x14ac:dyDescent="0.25">
      <c r="A80" s="13" t="s">
        <v>89</v>
      </c>
      <c r="B80" s="13" t="s">
        <v>204</v>
      </c>
      <c r="C80" s="14">
        <v>300</v>
      </c>
      <c r="D80" s="14">
        <v>0</v>
      </c>
      <c r="E80" s="15">
        <v>0.48147624290000002</v>
      </c>
      <c r="F80" s="15">
        <v>4.4873677399999999E-2</v>
      </c>
      <c r="G80" s="15">
        <v>2.9432711641</v>
      </c>
      <c r="H80" s="15">
        <v>4.5037608585999998</v>
      </c>
      <c r="I80" s="15">
        <v>2.5501721448999999</v>
      </c>
      <c r="J80" s="16">
        <v>1610.7413109893</v>
      </c>
      <c r="K80" s="13">
        <v>1582605.45</v>
      </c>
      <c r="L80" s="16">
        <v>2901787.83</v>
      </c>
      <c r="M80" s="16">
        <v>3787884.4249433312</v>
      </c>
      <c r="N80" s="13" t="str">
        <f t="shared" si="8"/>
        <v/>
      </c>
      <c r="O80" s="13">
        <v>3753988.6837329562</v>
      </c>
      <c r="P80" s="13"/>
      <c r="Q80" s="13">
        <v>3739340.7679530261</v>
      </c>
      <c r="R80" s="13"/>
      <c r="S80" s="17">
        <v>3617072.6368366522</v>
      </c>
      <c r="T80" s="16"/>
      <c r="U80" s="14"/>
      <c r="V80" s="21">
        <f t="shared" si="7"/>
        <v>2034467.1868366522</v>
      </c>
    </row>
    <row r="81" spans="1:22" x14ac:dyDescent="0.25">
      <c r="A81" s="13" t="s">
        <v>90</v>
      </c>
      <c r="B81" s="13" t="s">
        <v>205</v>
      </c>
      <c r="C81" s="14">
        <v>300</v>
      </c>
      <c r="D81" s="14">
        <v>0</v>
      </c>
      <c r="E81" s="15">
        <v>0.15429791000000001</v>
      </c>
      <c r="F81" s="15">
        <v>3.0497029700000001E-2</v>
      </c>
      <c r="G81" s="15">
        <v>1.4288258362999999</v>
      </c>
      <c r="H81" s="15">
        <v>2.2558297248999999</v>
      </c>
      <c r="I81" s="15">
        <v>2.2806098998</v>
      </c>
      <c r="J81" s="16">
        <v>1623.3694581276</v>
      </c>
      <c r="K81" s="13">
        <v>1493922.33</v>
      </c>
      <c r="L81" s="16">
        <v>2856831.37</v>
      </c>
      <c r="M81" s="16">
        <v>3599869.6006721589</v>
      </c>
      <c r="N81" s="13" t="str">
        <f t="shared" si="8"/>
        <v/>
      </c>
      <c r="O81" s="13">
        <v>3594515.2361595361</v>
      </c>
      <c r="P81" s="13"/>
      <c r="Q81" s="13">
        <v>3591061.6698477939</v>
      </c>
      <c r="R81" s="13"/>
      <c r="S81" s="17">
        <v>3458295.7024186188</v>
      </c>
      <c r="T81" s="16"/>
      <c r="U81" s="14"/>
      <c r="V81" s="21">
        <f t="shared" si="7"/>
        <v>1964373.3724186188</v>
      </c>
    </row>
    <row r="82" spans="1:22" x14ac:dyDescent="0.25">
      <c r="A82" s="13" t="s">
        <v>91</v>
      </c>
      <c r="B82" s="13" t="s">
        <v>206</v>
      </c>
      <c r="C82" s="14">
        <v>300</v>
      </c>
      <c r="D82" s="14">
        <v>0</v>
      </c>
      <c r="E82" s="15">
        <v>0.32094716709999999</v>
      </c>
      <c r="F82" s="15">
        <v>6.0385877599999999E-2</v>
      </c>
      <c r="G82" s="15">
        <v>2.1045708741000002</v>
      </c>
      <c r="H82" s="15">
        <v>4.4970698200000001</v>
      </c>
      <c r="I82" s="15">
        <v>2.8366248830999998</v>
      </c>
      <c r="J82" s="16">
        <v>1627.6344453349</v>
      </c>
      <c r="K82" s="13">
        <v>1414338.37</v>
      </c>
      <c r="L82" s="16">
        <v>2632254.44</v>
      </c>
      <c r="M82" s="16">
        <v>3462122.2833607239</v>
      </c>
      <c r="N82" s="13" t="str">
        <f t="shared" si="8"/>
        <v/>
      </c>
      <c r="O82" s="13">
        <v>3454372.8570427871</v>
      </c>
      <c r="P82" s="13"/>
      <c r="Q82" s="13">
        <v>3476892.552945727</v>
      </c>
      <c r="R82" s="13"/>
      <c r="S82" s="17">
        <v>3356837.8860997888</v>
      </c>
      <c r="T82" s="16"/>
      <c r="U82" s="14"/>
      <c r="V82" s="21">
        <f t="shared" si="7"/>
        <v>1942499.5160997887</v>
      </c>
    </row>
    <row r="83" spans="1:22" x14ac:dyDescent="0.25">
      <c r="A83" s="13" t="s">
        <v>92</v>
      </c>
      <c r="B83" s="13" t="s">
        <v>207</v>
      </c>
      <c r="C83" s="14">
        <v>300</v>
      </c>
      <c r="D83" s="14">
        <v>0</v>
      </c>
      <c r="E83" s="15">
        <v>0.23275460370000001</v>
      </c>
      <c r="F83" s="15">
        <v>2.44024347E-2</v>
      </c>
      <c r="G83" s="15">
        <v>1.6181333184</v>
      </c>
      <c r="H83" s="15">
        <v>2.1615697604999999</v>
      </c>
      <c r="I83" s="15">
        <v>2.5919388933</v>
      </c>
      <c r="J83" s="16">
        <v>1620.0689529619001</v>
      </c>
      <c r="K83" s="13">
        <v>1559324.72</v>
      </c>
      <c r="L83" s="16">
        <v>2910456.49</v>
      </c>
      <c r="M83" s="16">
        <v>3657296.6194530991</v>
      </c>
      <c r="N83" s="13" t="str">
        <f t="shared" si="8"/>
        <v/>
      </c>
      <c r="O83" s="13">
        <v>3638884.6823061998</v>
      </c>
      <c r="P83" s="13"/>
      <c r="Q83" s="13">
        <v>3639000.9043270298</v>
      </c>
      <c r="R83" s="13"/>
      <c r="S83" s="17">
        <v>3537184.8164798371</v>
      </c>
      <c r="T83" s="16"/>
      <c r="U83" s="14"/>
      <c r="V83" s="21">
        <f t="shared" si="7"/>
        <v>1977860.0964798371</v>
      </c>
    </row>
    <row r="84" spans="1:22" x14ac:dyDescent="0.25">
      <c r="A84" s="13" t="s">
        <v>93</v>
      </c>
      <c r="B84" s="13" t="s">
        <v>208</v>
      </c>
      <c r="C84" s="14">
        <v>300</v>
      </c>
      <c r="D84" s="14">
        <v>0</v>
      </c>
      <c r="E84" s="15">
        <v>0.1864870401</v>
      </c>
      <c r="F84" s="15">
        <v>4.4356800199999998E-2</v>
      </c>
      <c r="G84" s="15">
        <v>3.4163607155000002</v>
      </c>
      <c r="H84" s="15">
        <v>4.7170093483000004</v>
      </c>
      <c r="I84" s="15">
        <v>2.4265611361000001</v>
      </c>
      <c r="J84" s="16">
        <v>1613.9257712167</v>
      </c>
      <c r="K84" s="13">
        <v>1664684.26</v>
      </c>
      <c r="L84" s="16">
        <v>3017552.57</v>
      </c>
      <c r="M84" s="16">
        <v>3774500.663514161</v>
      </c>
      <c r="N84" s="13" t="str">
        <f t="shared" si="8"/>
        <v/>
      </c>
      <c r="O84" s="13">
        <v>3735378.2431847812</v>
      </c>
      <c r="P84" s="13"/>
      <c r="Q84" s="13">
        <v>3738290.2928271969</v>
      </c>
      <c r="R84" s="13"/>
      <c r="S84" s="17">
        <v>3747926.532956779</v>
      </c>
      <c r="T84" s="16"/>
      <c r="U84" s="14"/>
      <c r="V84" s="21">
        <f t="shared" si="7"/>
        <v>2083242.272956779</v>
      </c>
    </row>
    <row r="85" spans="1:22" x14ac:dyDescent="0.25">
      <c r="A85" s="13" t="s">
        <v>95</v>
      </c>
      <c r="B85" s="13" t="s">
        <v>210</v>
      </c>
      <c r="C85" s="14">
        <v>400</v>
      </c>
      <c r="D85" s="14" t="s">
        <v>249</v>
      </c>
      <c r="E85" s="15">
        <v>0.45865349690000001</v>
      </c>
      <c r="F85" s="15">
        <v>1.7125578200000002E-2</v>
      </c>
      <c r="G85" s="15">
        <v>2.9629092751999999</v>
      </c>
      <c r="H85" s="15">
        <v>2.7299280399999999</v>
      </c>
      <c r="I85" s="15">
        <v>2.1028429286999999</v>
      </c>
      <c r="J85" s="16">
        <v>1618.2517354730001</v>
      </c>
      <c r="K85" s="13">
        <v>1666225.76</v>
      </c>
      <c r="L85" s="16">
        <v>3066890.49</v>
      </c>
      <c r="M85" s="16">
        <v>3894781.836240964</v>
      </c>
      <c r="N85" s="13" t="str">
        <f t="shared" si="8"/>
        <v/>
      </c>
      <c r="O85" s="13">
        <v>3930032.9337365399</v>
      </c>
      <c r="P85" s="13"/>
      <c r="Q85" s="13">
        <v>3880452.437308379</v>
      </c>
      <c r="R85" s="13"/>
      <c r="S85" s="17">
        <v>3694779.9834820479</v>
      </c>
      <c r="T85" s="16"/>
      <c r="U85" s="14"/>
      <c r="V85" s="21">
        <f t="shared" si="7"/>
        <v>2028554.2234820479</v>
      </c>
    </row>
    <row r="86" spans="1:22" x14ac:dyDescent="0.25">
      <c r="A86" s="13" t="s">
        <v>96</v>
      </c>
      <c r="B86" s="13" t="s">
        <v>211</v>
      </c>
      <c r="C86" s="14">
        <v>400</v>
      </c>
      <c r="D86" s="14">
        <v>0</v>
      </c>
      <c r="E86" s="15">
        <v>0.1949129641</v>
      </c>
      <c r="F86" s="15">
        <v>4.0833937000000001E-2</v>
      </c>
      <c r="G86" s="15">
        <v>1.7445206961999999</v>
      </c>
      <c r="H86" s="15">
        <v>4.1791177392999996</v>
      </c>
      <c r="I86" s="15">
        <v>2.4234971817000002</v>
      </c>
      <c r="J86" s="16">
        <v>1611.97410681</v>
      </c>
      <c r="K86" s="13">
        <v>1541920.07</v>
      </c>
      <c r="L86" s="16">
        <v>3033424.4</v>
      </c>
      <c r="M86" s="16">
        <v>3837506.8355317488</v>
      </c>
      <c r="N86" s="13" t="str">
        <f t="shared" si="8"/>
        <v/>
      </c>
      <c r="O86" s="13">
        <v>3821928.2181593301</v>
      </c>
      <c r="P86" s="13"/>
      <c r="Q86" s="13">
        <v>3813577.5069720559</v>
      </c>
      <c r="R86" s="13"/>
      <c r="S86" s="17">
        <v>3818710.3201311189</v>
      </c>
      <c r="T86" s="16"/>
      <c r="U86" s="14"/>
      <c r="V86" s="21">
        <f t="shared" si="7"/>
        <v>2276790.250131119</v>
      </c>
    </row>
    <row r="87" spans="1:22" x14ac:dyDescent="0.25">
      <c r="A87" s="13" t="s">
        <v>97</v>
      </c>
      <c r="B87" s="13" t="s">
        <v>212</v>
      </c>
      <c r="C87" s="14">
        <v>400</v>
      </c>
      <c r="D87" s="14" t="s">
        <v>249</v>
      </c>
      <c r="E87" s="15">
        <v>0.13761792589999999</v>
      </c>
      <c r="F87" s="15">
        <v>5.5370223099999998E-2</v>
      </c>
      <c r="G87" s="15">
        <v>4.2501064132000002</v>
      </c>
      <c r="H87" s="15">
        <v>3.3799500625999999</v>
      </c>
      <c r="I87" s="15">
        <v>2.4571678281999998</v>
      </c>
      <c r="J87" s="16">
        <v>1627.7583873714</v>
      </c>
      <c r="K87" s="13">
        <v>1588910.72</v>
      </c>
      <c r="L87" s="16">
        <v>2982970.25</v>
      </c>
      <c r="M87" s="16">
        <v>3664385.1532411752</v>
      </c>
      <c r="N87" s="13" t="str">
        <f t="shared" si="8"/>
        <v/>
      </c>
      <c r="O87" s="13">
        <v>3700729.8019160489</v>
      </c>
      <c r="P87" s="13"/>
      <c r="Q87" s="13">
        <v>3703351.2283051908</v>
      </c>
      <c r="R87" s="13"/>
      <c r="S87" s="17">
        <v>3668746.6487348238</v>
      </c>
      <c r="T87" s="16"/>
      <c r="U87" s="14"/>
      <c r="V87" s="21">
        <f t="shared" si="7"/>
        <v>2079835.9287348238</v>
      </c>
    </row>
    <row r="88" spans="1:22" x14ac:dyDescent="0.25">
      <c r="A88" s="13" t="s">
        <v>98</v>
      </c>
      <c r="B88" s="13" t="s">
        <v>213</v>
      </c>
      <c r="C88" s="14">
        <v>400</v>
      </c>
      <c r="D88" s="14" t="s">
        <v>249</v>
      </c>
      <c r="E88" s="15">
        <v>5.1668051899999998E-2</v>
      </c>
      <c r="F88" s="15">
        <v>5.3150566099999998E-2</v>
      </c>
      <c r="G88" s="15">
        <v>4.5122138931000002</v>
      </c>
      <c r="H88" s="15">
        <v>3.5030131778000002</v>
      </c>
      <c r="I88" s="15">
        <v>2.4909300836999999</v>
      </c>
      <c r="J88" s="16">
        <v>1629.1972811943001</v>
      </c>
      <c r="K88" s="13">
        <v>1682797.97</v>
      </c>
      <c r="L88" s="16">
        <v>3183135.69</v>
      </c>
      <c r="M88" s="16">
        <v>3826322.361489709</v>
      </c>
      <c r="N88" s="13" t="str">
        <f t="shared" si="8"/>
        <v/>
      </c>
      <c r="O88" s="13">
        <v>3858275.900420195</v>
      </c>
      <c r="P88" s="13"/>
      <c r="Q88" s="13">
        <v>3868206.806353163</v>
      </c>
      <c r="R88" s="13"/>
      <c r="S88" s="17">
        <v>3812492.3173157792</v>
      </c>
      <c r="T88" s="16"/>
      <c r="U88" s="14"/>
      <c r="V88" s="21">
        <f t="shared" si="7"/>
        <v>2129694.347315779</v>
      </c>
    </row>
    <row r="89" spans="1:22" x14ac:dyDescent="0.25">
      <c r="A89" s="13" t="s">
        <v>100</v>
      </c>
      <c r="B89" s="13" t="s">
        <v>215</v>
      </c>
      <c r="C89" s="14">
        <v>400</v>
      </c>
      <c r="D89" s="14" t="s">
        <v>249</v>
      </c>
      <c r="E89" s="15">
        <v>9.3643969399999999E-2</v>
      </c>
      <c r="F89" s="15">
        <v>6.8133783700000006E-2</v>
      </c>
      <c r="G89" s="15">
        <v>4.5358919038999996</v>
      </c>
      <c r="H89" s="15">
        <v>3.9264238516000001</v>
      </c>
      <c r="I89" s="15">
        <v>2.4351894078999998</v>
      </c>
      <c r="J89" s="16">
        <v>1615.3020015413999</v>
      </c>
      <c r="K89" s="13">
        <v>1593740.1</v>
      </c>
      <c r="L89" s="16">
        <v>2925231.81</v>
      </c>
      <c r="M89" s="16">
        <v>3619304.5552029479</v>
      </c>
      <c r="N89" s="13" t="str">
        <f t="shared" si="8"/>
        <v/>
      </c>
      <c r="O89" s="13">
        <v>3644176.768601845</v>
      </c>
      <c r="P89" s="13"/>
      <c r="Q89" s="13">
        <v>3629630.7694436652</v>
      </c>
      <c r="R89" s="13"/>
      <c r="S89" s="17">
        <v>3744984.306487768</v>
      </c>
      <c r="T89" s="16"/>
      <c r="U89" s="14"/>
      <c r="V89" s="21">
        <f t="shared" si="7"/>
        <v>2151244.2064877679</v>
      </c>
    </row>
    <row r="90" spans="1:22" x14ac:dyDescent="0.25">
      <c r="A90" s="13" t="s">
        <v>101</v>
      </c>
      <c r="B90" s="13" t="s">
        <v>216</v>
      </c>
      <c r="C90" s="14">
        <v>400</v>
      </c>
      <c r="D90" s="14" t="s">
        <v>249</v>
      </c>
      <c r="E90" s="15">
        <v>0.1063884041</v>
      </c>
      <c r="F90" s="15">
        <v>5.2139409999999997E-2</v>
      </c>
      <c r="G90" s="15">
        <v>3.8419723441000002</v>
      </c>
      <c r="H90" s="15">
        <v>3.1510427191999999</v>
      </c>
      <c r="I90" s="15">
        <v>2.5310805521000002</v>
      </c>
      <c r="J90" s="16">
        <v>1617.4805259105999</v>
      </c>
      <c r="K90" s="13">
        <v>1605589.93</v>
      </c>
      <c r="L90" s="16">
        <v>3015713.75</v>
      </c>
      <c r="M90" s="16">
        <v>3695974.2848910051</v>
      </c>
      <c r="N90" s="13" t="str">
        <f t="shared" si="8"/>
        <v/>
      </c>
      <c r="O90" s="13">
        <v>3725801.025517107</v>
      </c>
      <c r="P90" s="13"/>
      <c r="Q90" s="13">
        <v>3714467.3676897781</v>
      </c>
      <c r="R90" s="13"/>
      <c r="S90" s="17">
        <v>3717077.6479577529</v>
      </c>
      <c r="T90" s="16"/>
      <c r="U90" s="14"/>
      <c r="V90" s="21">
        <f t="shared" si="7"/>
        <v>2111487.7179577528</v>
      </c>
    </row>
    <row r="91" spans="1:22" x14ac:dyDescent="0.25">
      <c r="A91" s="13" t="s">
        <v>102</v>
      </c>
      <c r="B91" s="13" t="s">
        <v>217</v>
      </c>
      <c r="C91" s="14">
        <v>400</v>
      </c>
      <c r="D91" s="14" t="s">
        <v>249</v>
      </c>
      <c r="E91" s="15">
        <v>0.15449532299999999</v>
      </c>
      <c r="F91" s="15">
        <v>3.85550463E-2</v>
      </c>
      <c r="G91" s="15">
        <v>4.5953922214</v>
      </c>
      <c r="H91" s="15">
        <v>3.3247970585000002</v>
      </c>
      <c r="I91" s="15">
        <v>2.5354145739999998</v>
      </c>
      <c r="J91" s="16">
        <v>1617.8783715339</v>
      </c>
      <c r="K91" s="13">
        <v>1652197.12</v>
      </c>
      <c r="L91" s="16">
        <v>3075609.18</v>
      </c>
      <c r="M91" s="16">
        <v>3721467.438298061</v>
      </c>
      <c r="N91" s="13" t="str">
        <f t="shared" si="8"/>
        <v/>
      </c>
      <c r="O91" s="13">
        <v>3738912.6042320789</v>
      </c>
      <c r="P91" s="13"/>
      <c r="Q91" s="13">
        <v>3740657.2800262878</v>
      </c>
      <c r="R91" s="13"/>
      <c r="S91" s="17">
        <v>3728810.0623118058</v>
      </c>
      <c r="T91" s="16"/>
      <c r="U91" s="14"/>
      <c r="V91" s="21">
        <f t="shared" si="7"/>
        <v>2076612.9423118057</v>
      </c>
    </row>
    <row r="92" spans="1:22" x14ac:dyDescent="0.25">
      <c r="A92" s="13" t="s">
        <v>103</v>
      </c>
      <c r="B92" s="13" t="s">
        <v>218</v>
      </c>
      <c r="C92" s="14">
        <v>400</v>
      </c>
      <c r="D92" s="14">
        <v>0</v>
      </c>
      <c r="E92" s="15">
        <v>0.23543637710000001</v>
      </c>
      <c r="F92" s="15">
        <v>2.1468937300000001E-2</v>
      </c>
      <c r="G92" s="15">
        <v>1.3091584561</v>
      </c>
      <c r="H92" s="15">
        <v>3.0956939009000002</v>
      </c>
      <c r="I92" s="15">
        <v>2.3607660020000001</v>
      </c>
      <c r="J92" s="16">
        <v>1623.5229212414999</v>
      </c>
      <c r="K92" s="13">
        <v>1571605.02</v>
      </c>
      <c r="L92" s="16">
        <v>3101188.76</v>
      </c>
      <c r="M92" s="16">
        <v>3887245.8453721548</v>
      </c>
      <c r="N92" s="13" t="str">
        <f t="shared" si="8"/>
        <v/>
      </c>
      <c r="O92" s="13">
        <v>3881195.138325932</v>
      </c>
      <c r="P92" s="13"/>
      <c r="Q92" s="13">
        <v>3880697.1057827161</v>
      </c>
      <c r="R92" s="13"/>
      <c r="S92" s="17">
        <v>3788031.342698263</v>
      </c>
      <c r="T92" s="16"/>
      <c r="U92" s="14"/>
      <c r="V92" s="21">
        <f t="shared" si="7"/>
        <v>2216426.322698263</v>
      </c>
    </row>
    <row r="93" spans="1:22" x14ac:dyDescent="0.25">
      <c r="A93" s="13" t="s">
        <v>104</v>
      </c>
      <c r="B93" s="13" t="s">
        <v>219</v>
      </c>
      <c r="C93" s="14">
        <v>400</v>
      </c>
      <c r="D93" s="14">
        <v>0</v>
      </c>
      <c r="E93" s="15">
        <v>0.21949401769999999</v>
      </c>
      <c r="F93" s="15">
        <v>4.0471746500000003E-2</v>
      </c>
      <c r="G93" s="15">
        <v>1.4203923251999999</v>
      </c>
      <c r="H93" s="15">
        <v>3.7998160779000001</v>
      </c>
      <c r="I93" s="15">
        <v>2.3459875920000002</v>
      </c>
      <c r="J93" s="16">
        <v>1621.4845425444</v>
      </c>
      <c r="K93" s="13">
        <v>1470372.59</v>
      </c>
      <c r="L93" s="16">
        <v>2902467.8</v>
      </c>
      <c r="M93" s="16">
        <v>3712312.1134286202</v>
      </c>
      <c r="N93" s="13" t="str">
        <f t="shared" si="8"/>
        <v/>
      </c>
      <c r="O93" s="13">
        <v>3710422.1618914609</v>
      </c>
      <c r="P93" s="13"/>
      <c r="Q93" s="13">
        <v>3708863.4684165139</v>
      </c>
      <c r="R93" s="13"/>
      <c r="S93" s="17">
        <v>3684040.754069434</v>
      </c>
      <c r="T93" s="16"/>
      <c r="U93" s="14"/>
      <c r="V93" s="21">
        <f t="shared" si="7"/>
        <v>2213668.1640694337</v>
      </c>
    </row>
    <row r="94" spans="1:22" x14ac:dyDescent="0.25">
      <c r="A94" s="13" t="s">
        <v>105</v>
      </c>
      <c r="B94" s="13" t="s">
        <v>220</v>
      </c>
      <c r="C94" s="14">
        <v>400</v>
      </c>
      <c r="D94" s="14">
        <v>0</v>
      </c>
      <c r="E94" s="15">
        <v>0.4391616096</v>
      </c>
      <c r="F94" s="15">
        <v>9.6608621000000006E-3</v>
      </c>
      <c r="G94" s="15">
        <v>1.1454463492</v>
      </c>
      <c r="H94" s="15">
        <v>3.8697328710000001</v>
      </c>
      <c r="I94" s="15">
        <v>2.2119720062999999</v>
      </c>
      <c r="J94" s="16">
        <v>1611.4902698773999</v>
      </c>
      <c r="K94" s="13">
        <v>1573683.92</v>
      </c>
      <c r="L94" s="16">
        <v>2997101.68</v>
      </c>
      <c r="M94" s="16">
        <v>3879288.1041425811</v>
      </c>
      <c r="N94" s="13" t="str">
        <f t="shared" si="8"/>
        <v/>
      </c>
      <c r="O94" s="13">
        <v>3862414.3737668628</v>
      </c>
      <c r="P94" s="13"/>
      <c r="Q94" s="13">
        <v>3833959.1735544028</v>
      </c>
      <c r="R94" s="13"/>
      <c r="S94" s="17">
        <v>3756550.8797955788</v>
      </c>
      <c r="T94" s="16"/>
      <c r="U94" s="14"/>
      <c r="V94" s="21">
        <f t="shared" si="7"/>
        <v>2182866.9597955788</v>
      </c>
    </row>
    <row r="95" spans="1:22" x14ac:dyDescent="0.25">
      <c r="A95" s="13" t="s">
        <v>106</v>
      </c>
      <c r="B95" s="13" t="s">
        <v>221</v>
      </c>
      <c r="C95" s="14">
        <v>400</v>
      </c>
      <c r="D95" s="14">
        <v>0</v>
      </c>
      <c r="E95" s="15">
        <v>0.21727403940000001</v>
      </c>
      <c r="F95" s="15">
        <v>3.5493078099999999E-2</v>
      </c>
      <c r="G95" s="15">
        <v>1.5905996414000001</v>
      </c>
      <c r="H95" s="15">
        <v>3.3850008465000001</v>
      </c>
      <c r="I95" s="15">
        <v>2.8385448269000002</v>
      </c>
      <c r="J95" s="16">
        <v>1620.2999275545999</v>
      </c>
      <c r="K95" s="13">
        <v>1576082.41</v>
      </c>
      <c r="L95" s="16">
        <v>3106462.89</v>
      </c>
      <c r="M95" s="16">
        <v>3879487.4050324298</v>
      </c>
      <c r="N95" s="13" t="str">
        <f t="shared" si="8"/>
        <v/>
      </c>
      <c r="O95" s="13">
        <v>3864927.6304235822</v>
      </c>
      <c r="P95" s="13"/>
      <c r="Q95" s="13">
        <v>3878396.4590142928</v>
      </c>
      <c r="R95" s="13"/>
      <c r="S95" s="17">
        <v>3836237.5787995928</v>
      </c>
      <c r="T95" s="16"/>
      <c r="U95" s="14"/>
      <c r="V95" s="21">
        <f t="shared" si="7"/>
        <v>2260155.1687995931</v>
      </c>
    </row>
    <row r="96" spans="1:22" x14ac:dyDescent="0.25">
      <c r="A96" s="13" t="s">
        <v>107</v>
      </c>
      <c r="B96" s="13" t="s">
        <v>222</v>
      </c>
      <c r="C96" s="14">
        <v>400</v>
      </c>
      <c r="D96" s="14" t="s">
        <v>249</v>
      </c>
      <c r="E96" s="15">
        <v>0.4022560282</v>
      </c>
      <c r="F96" s="15">
        <v>4.7290172300000002E-2</v>
      </c>
      <c r="G96" s="15">
        <v>5.9006943621000003</v>
      </c>
      <c r="H96" s="15">
        <v>4.0711970175000003</v>
      </c>
      <c r="I96" s="15">
        <v>2.3987922357000002</v>
      </c>
      <c r="J96" s="16">
        <v>1619.2131338035001</v>
      </c>
      <c r="K96" s="13">
        <v>1612897.01</v>
      </c>
      <c r="L96" s="16">
        <v>2975509.84</v>
      </c>
      <c r="M96" s="16">
        <v>3700967.9454000159</v>
      </c>
      <c r="N96" s="13" t="str">
        <f t="shared" si="8"/>
        <v/>
      </c>
      <c r="O96" s="13">
        <v>3711981.2015414508</v>
      </c>
      <c r="P96" s="13"/>
      <c r="Q96" s="13">
        <v>3712890.3850110942</v>
      </c>
      <c r="R96" s="13"/>
      <c r="S96" s="17">
        <v>3663955.49754804</v>
      </c>
      <c r="T96" s="16"/>
      <c r="U96" s="14"/>
      <c r="V96" s="21">
        <f t="shared" si="7"/>
        <v>2051058.48754804</v>
      </c>
    </row>
    <row r="97" spans="1:22" x14ac:dyDescent="0.25">
      <c r="A97" s="13" t="s">
        <v>108</v>
      </c>
      <c r="B97" s="13" t="s">
        <v>223</v>
      </c>
      <c r="C97" s="14">
        <v>400</v>
      </c>
      <c r="D97" s="14" t="s">
        <v>249</v>
      </c>
      <c r="E97" s="15">
        <v>0.40899096950000002</v>
      </c>
      <c r="F97" s="15">
        <v>4.1813936199999999E-2</v>
      </c>
      <c r="G97" s="15">
        <v>6.3939173490999996</v>
      </c>
      <c r="H97" s="15">
        <v>4.1022374073999996</v>
      </c>
      <c r="I97" s="15">
        <v>2.9552284584000001</v>
      </c>
      <c r="J97" s="16">
        <v>1613.0846772205</v>
      </c>
      <c r="K97" s="13">
        <v>1667960.89</v>
      </c>
      <c r="L97" s="16">
        <v>3081406.22</v>
      </c>
      <c r="M97" s="16">
        <v>3753063.7464310168</v>
      </c>
      <c r="N97" s="13" t="str">
        <f t="shared" si="8"/>
        <v/>
      </c>
      <c r="O97" s="13">
        <v>3744114.5421454278</v>
      </c>
      <c r="P97" s="13"/>
      <c r="Q97" s="13">
        <v>3767022.521259584</v>
      </c>
      <c r="R97" s="13"/>
      <c r="S97" s="17">
        <v>3728633.2454865729</v>
      </c>
      <c r="T97" s="16"/>
      <c r="U97" s="14"/>
      <c r="V97" s="21">
        <f t="shared" si="7"/>
        <v>2060672.355486573</v>
      </c>
    </row>
    <row r="98" spans="1:22" x14ac:dyDescent="0.25">
      <c r="A98" s="13" t="s">
        <v>109</v>
      </c>
      <c r="B98" s="13" t="s">
        <v>224</v>
      </c>
      <c r="C98" s="14">
        <v>400</v>
      </c>
      <c r="D98" s="14">
        <v>0</v>
      </c>
      <c r="E98" s="15">
        <v>0.3135877091</v>
      </c>
      <c r="F98" s="15">
        <v>6.75673522E-2</v>
      </c>
      <c r="G98" s="15">
        <v>1.6686471469999999</v>
      </c>
      <c r="H98" s="15">
        <v>3.2017785872000002</v>
      </c>
      <c r="I98" s="15">
        <v>2.8665342620000001</v>
      </c>
      <c r="J98" s="16">
        <v>1623.6128156737</v>
      </c>
      <c r="K98" s="13">
        <v>1489679.52</v>
      </c>
      <c r="L98" s="16">
        <v>2983323.82</v>
      </c>
      <c r="M98" s="16">
        <v>3846930.002418383</v>
      </c>
      <c r="N98" s="13" t="str">
        <f t="shared" si="8"/>
        <v/>
      </c>
      <c r="O98" s="13">
        <v>3845757.0661428608</v>
      </c>
      <c r="P98" s="13"/>
      <c r="Q98" s="13">
        <v>3846516.561506656</v>
      </c>
      <c r="R98" s="13"/>
      <c r="S98" s="17">
        <v>3808343.452769665</v>
      </c>
      <c r="T98" s="16"/>
      <c r="U98" s="14"/>
      <c r="V98" s="21">
        <f t="shared" si="7"/>
        <v>2318663.932769665</v>
      </c>
    </row>
    <row r="99" spans="1:22" x14ac:dyDescent="0.25">
      <c r="A99" s="13" t="s">
        <v>110</v>
      </c>
      <c r="B99" s="13" t="s">
        <v>225</v>
      </c>
      <c r="C99" s="14">
        <v>400</v>
      </c>
      <c r="D99" s="14">
        <v>0</v>
      </c>
      <c r="E99" s="15">
        <v>0.38117210550000002</v>
      </c>
      <c r="F99" s="15">
        <v>5.3535478999999997E-2</v>
      </c>
      <c r="G99" s="15">
        <v>1.1710735727999999</v>
      </c>
      <c r="H99" s="15">
        <v>2.9157112965</v>
      </c>
      <c r="I99" s="15">
        <v>2.9766415534999999</v>
      </c>
      <c r="J99" s="16">
        <v>1629.3205426374</v>
      </c>
      <c r="K99" s="13">
        <v>1409428.42</v>
      </c>
      <c r="L99" s="16">
        <v>2853165.23</v>
      </c>
      <c r="M99" s="16">
        <v>3708049.0747270179</v>
      </c>
      <c r="N99" s="13" t="str">
        <f t="shared" si="8"/>
        <v/>
      </c>
      <c r="O99" s="13">
        <v>3713992.7129216702</v>
      </c>
      <c r="P99" s="13"/>
      <c r="Q99" s="13">
        <v>3729916.2005680399</v>
      </c>
      <c r="R99" s="13"/>
      <c r="S99" s="17">
        <v>3609036.8364062109</v>
      </c>
      <c r="T99" s="16"/>
      <c r="U99" s="14"/>
      <c r="V99" s="21">
        <f t="shared" si="7"/>
        <v>2199608.416406211</v>
      </c>
    </row>
    <row r="100" spans="1:22" x14ac:dyDescent="0.25">
      <c r="A100" s="13" t="s">
        <v>111</v>
      </c>
      <c r="B100" s="13" t="s">
        <v>226</v>
      </c>
      <c r="C100" s="14">
        <v>400</v>
      </c>
      <c r="D100" s="14" t="s">
        <v>249</v>
      </c>
      <c r="E100" s="15">
        <v>8.13526059E-2</v>
      </c>
      <c r="F100" s="15">
        <v>1.5498135099999999E-2</v>
      </c>
      <c r="G100" s="15">
        <v>2.1668876450000001</v>
      </c>
      <c r="H100" s="15">
        <v>3.2101622337000002</v>
      </c>
      <c r="I100" s="15">
        <v>2.1390662250000001</v>
      </c>
      <c r="J100" s="16">
        <v>1610.9601966334999</v>
      </c>
      <c r="K100" s="13">
        <v>1643618.25</v>
      </c>
      <c r="L100" s="16">
        <v>3038064.37</v>
      </c>
      <c r="M100" s="16">
        <v>3736621.4678026629</v>
      </c>
      <c r="N100" s="13" t="str">
        <f t="shared" si="8"/>
        <v/>
      </c>
      <c r="O100" s="13">
        <v>3771603.4199179732</v>
      </c>
      <c r="P100" s="13"/>
      <c r="Q100" s="13">
        <v>3732548.1816600421</v>
      </c>
      <c r="R100" s="13"/>
      <c r="S100" s="17">
        <v>3678638.6203794931</v>
      </c>
      <c r="T100" s="16"/>
      <c r="U100" s="14"/>
      <c r="V100" s="21">
        <f t="shared" si="7"/>
        <v>2035020.3703794931</v>
      </c>
    </row>
    <row r="101" spans="1:22" x14ac:dyDescent="0.25">
      <c r="A101" s="13" t="s">
        <v>112</v>
      </c>
      <c r="B101" s="13" t="s">
        <v>227</v>
      </c>
      <c r="C101" s="14">
        <v>400</v>
      </c>
      <c r="D101" s="14" t="s">
        <v>249</v>
      </c>
      <c r="E101" s="15">
        <v>0.38296132989999998</v>
      </c>
      <c r="F101" s="15">
        <v>4.5545044399999998E-2</v>
      </c>
      <c r="G101" s="15">
        <v>4.1103183555999996</v>
      </c>
      <c r="H101" s="15">
        <v>2.1012468184999999</v>
      </c>
      <c r="I101" s="15">
        <v>2.1958068378000002</v>
      </c>
      <c r="J101" s="16">
        <v>1619.1378551427999</v>
      </c>
      <c r="K101" s="13">
        <v>1570707.95</v>
      </c>
      <c r="L101" s="16">
        <v>2969335.27</v>
      </c>
      <c r="M101" s="16">
        <v>3744294.1597310649</v>
      </c>
      <c r="N101" s="13" t="str">
        <f t="shared" si="8"/>
        <v/>
      </c>
      <c r="O101" s="13">
        <v>3778481.3073676601</v>
      </c>
      <c r="P101" s="13"/>
      <c r="Q101" s="13">
        <v>3743059.4840921522</v>
      </c>
      <c r="R101" s="13"/>
      <c r="S101" s="17">
        <v>3648302.9425883652</v>
      </c>
      <c r="T101" s="16"/>
      <c r="U101" s="14"/>
      <c r="V101" s="21">
        <f t="shared" si="7"/>
        <v>2077594.9925883652</v>
      </c>
    </row>
    <row r="102" spans="1:22" x14ac:dyDescent="0.25">
      <c r="A102" s="13" t="s">
        <v>113</v>
      </c>
      <c r="B102" s="13" t="s">
        <v>228</v>
      </c>
      <c r="C102" s="14">
        <v>400</v>
      </c>
      <c r="D102" s="14" t="s">
        <v>249</v>
      </c>
      <c r="E102" s="15">
        <v>0.4795402144</v>
      </c>
      <c r="F102" s="15">
        <v>6.1550645199999997E-2</v>
      </c>
      <c r="G102" s="15">
        <v>5.4899668177000001</v>
      </c>
      <c r="H102" s="15">
        <v>2.8797462600000001</v>
      </c>
      <c r="I102" s="15">
        <v>2.7913536917999999</v>
      </c>
      <c r="J102" s="16">
        <v>1622.8974596554001</v>
      </c>
      <c r="K102" s="13">
        <v>1662754.08</v>
      </c>
      <c r="L102" s="16">
        <v>3104791.75</v>
      </c>
      <c r="M102" s="16">
        <v>3882455.1900417591</v>
      </c>
      <c r="N102" s="13" t="str">
        <f t="shared" si="8"/>
        <v/>
      </c>
      <c r="O102" s="13">
        <v>3899552.522089391</v>
      </c>
      <c r="P102" s="13"/>
      <c r="Q102" s="13">
        <v>3893508.089461328</v>
      </c>
      <c r="R102" s="13"/>
      <c r="S102" s="17">
        <v>3806000.495105986</v>
      </c>
      <c r="T102" s="16"/>
      <c r="U102" s="14"/>
      <c r="V102" s="21">
        <f t="shared" si="7"/>
        <v>2143246.4151059859</v>
      </c>
    </row>
    <row r="103" spans="1:22" x14ac:dyDescent="0.25">
      <c r="A103" s="13" t="s">
        <v>114</v>
      </c>
      <c r="B103" s="13" t="s">
        <v>229</v>
      </c>
      <c r="C103" s="14">
        <v>400</v>
      </c>
      <c r="D103" s="14" t="s">
        <v>249</v>
      </c>
      <c r="E103" s="15">
        <v>0.4549224697</v>
      </c>
      <c r="F103" s="15">
        <v>2.7986404499999999E-2</v>
      </c>
      <c r="G103" s="15">
        <v>3.8880627697999999</v>
      </c>
      <c r="H103" s="15">
        <v>4.1443579583999997</v>
      </c>
      <c r="I103" s="15">
        <v>2.7205801198000001</v>
      </c>
      <c r="J103" s="16">
        <v>1616.0308591814</v>
      </c>
      <c r="K103" s="13">
        <v>1598205.64</v>
      </c>
      <c r="L103" s="16">
        <v>3003273.86</v>
      </c>
      <c r="M103" s="16">
        <v>3780462.1375432811</v>
      </c>
      <c r="N103" s="13" t="str">
        <f t="shared" si="8"/>
        <v/>
      </c>
      <c r="O103" s="13">
        <v>3802013.8299765629</v>
      </c>
      <c r="P103" s="13"/>
      <c r="Q103" s="13">
        <v>3796796.222419953</v>
      </c>
      <c r="R103" s="13"/>
      <c r="S103" s="17">
        <v>3579029.675550377</v>
      </c>
      <c r="T103" s="16"/>
      <c r="U103" s="14"/>
      <c r="V103" s="21">
        <f t="shared" si="7"/>
        <v>1980824.0355503771</v>
      </c>
    </row>
    <row r="104" spans="1:22" x14ac:dyDescent="0.25">
      <c r="A104" s="13" t="s">
        <v>115</v>
      </c>
      <c r="B104" s="13" t="s">
        <v>230</v>
      </c>
      <c r="C104" s="14">
        <v>400</v>
      </c>
      <c r="D104" s="14" t="s">
        <v>249</v>
      </c>
      <c r="E104" s="15">
        <v>0.1390696011</v>
      </c>
      <c r="F104" s="15">
        <v>2.74090276E-2</v>
      </c>
      <c r="G104" s="15">
        <v>3.0229635186000001</v>
      </c>
      <c r="H104" s="15">
        <v>3.4481586018999999</v>
      </c>
      <c r="I104" s="15">
        <v>2.1212943651999998</v>
      </c>
      <c r="J104" s="16">
        <v>1625.0004068861999</v>
      </c>
      <c r="K104" s="13">
        <v>1597159.87</v>
      </c>
      <c r="L104" s="16">
        <v>2894199.23</v>
      </c>
      <c r="M104" s="16">
        <v>3592714.5649671392</v>
      </c>
      <c r="N104" s="13" t="str">
        <f t="shared" si="8"/>
        <v/>
      </c>
      <c r="O104" s="13">
        <v>3633584.724028524</v>
      </c>
      <c r="P104" s="13"/>
      <c r="Q104" s="13">
        <v>3615954.1932106689</v>
      </c>
      <c r="R104" s="13"/>
      <c r="S104" s="17">
        <v>3594962.7370022251</v>
      </c>
      <c r="T104" s="16"/>
      <c r="U104" s="14"/>
      <c r="V104" s="21">
        <f t="shared" si="7"/>
        <v>1997802.867002225</v>
      </c>
    </row>
    <row r="105" spans="1:22" x14ac:dyDescent="0.25">
      <c r="A105" s="13" t="s">
        <v>116</v>
      </c>
      <c r="B105" s="13" t="s">
        <v>231</v>
      </c>
      <c r="C105" s="14">
        <v>400</v>
      </c>
      <c r="D105" s="14">
        <v>0</v>
      </c>
      <c r="E105" s="15">
        <v>0.4610084881</v>
      </c>
      <c r="F105" s="15">
        <v>5.8795095700000001E-2</v>
      </c>
      <c r="G105" s="15">
        <v>1.3866370935000001</v>
      </c>
      <c r="H105" s="15">
        <v>2.8586803532</v>
      </c>
      <c r="I105" s="15">
        <v>2.4699361406999998</v>
      </c>
      <c r="J105" s="16">
        <v>1628.7029175319999</v>
      </c>
      <c r="K105" s="13">
        <v>1451064.07</v>
      </c>
      <c r="L105" s="16">
        <v>2936086.83</v>
      </c>
      <c r="M105" s="16">
        <v>3868677.5138001922</v>
      </c>
      <c r="N105" s="13" t="str">
        <f t="shared" si="8"/>
        <v/>
      </c>
      <c r="O105" s="13">
        <v>3879907.7880109879</v>
      </c>
      <c r="P105" s="13"/>
      <c r="Q105" s="13">
        <v>3864199.8926774408</v>
      </c>
      <c r="R105" s="13"/>
      <c r="S105" s="17">
        <v>3713977.770617384</v>
      </c>
      <c r="T105" s="16"/>
      <c r="U105" s="14"/>
      <c r="V105" s="21">
        <f t="shared" si="7"/>
        <v>2262913.7006173842</v>
      </c>
    </row>
    <row r="106" spans="1:22" x14ac:dyDescent="0.25">
      <c r="A106" s="13" t="s">
        <v>117</v>
      </c>
      <c r="B106" s="13" t="s">
        <v>232</v>
      </c>
      <c r="C106" s="14">
        <v>400</v>
      </c>
      <c r="D106" s="14" t="s">
        <v>249</v>
      </c>
      <c r="E106" s="15">
        <v>0.41359221759999998</v>
      </c>
      <c r="F106" s="15">
        <v>4.0019675800000001E-2</v>
      </c>
      <c r="G106" s="15">
        <v>6.0514434202</v>
      </c>
      <c r="H106" s="15">
        <v>3.9051114431</v>
      </c>
      <c r="I106" s="15">
        <v>2.5203596008</v>
      </c>
      <c r="J106" s="16">
        <v>1620.9750694239999</v>
      </c>
      <c r="K106" s="13">
        <v>1690724.89</v>
      </c>
      <c r="L106" s="16">
        <v>3113635.16</v>
      </c>
      <c r="M106" s="16">
        <v>3824008.9914403972</v>
      </c>
      <c r="N106" s="13" t="str">
        <f t="shared" si="8"/>
        <v/>
      </c>
      <c r="O106" s="13">
        <v>3829627.7897419762</v>
      </c>
      <c r="P106" s="13"/>
      <c r="Q106" s="13">
        <v>3836703.5854780208</v>
      </c>
      <c r="R106" s="13"/>
      <c r="S106" s="17">
        <v>3758952.3796044532</v>
      </c>
      <c r="T106" s="16"/>
      <c r="U106" s="14"/>
      <c r="V106" s="21">
        <f t="shared" si="7"/>
        <v>2068227.4896044533</v>
      </c>
    </row>
    <row r="107" spans="1:22" x14ac:dyDescent="0.25">
      <c r="A107" s="13" t="s">
        <v>118</v>
      </c>
      <c r="B107" s="13" t="s">
        <v>233</v>
      </c>
      <c r="C107" s="14">
        <v>400</v>
      </c>
      <c r="D107" s="14" t="s">
        <v>249</v>
      </c>
      <c r="E107" s="15">
        <v>0.20921020309999999</v>
      </c>
      <c r="F107" s="15">
        <v>2.6806838E-2</v>
      </c>
      <c r="G107" s="15">
        <v>3.5835481905000002</v>
      </c>
      <c r="H107" s="15">
        <v>3.5514547855999998</v>
      </c>
      <c r="I107" s="15">
        <v>2.2418406262000001</v>
      </c>
      <c r="J107" s="16">
        <v>1626.6329955030001</v>
      </c>
      <c r="K107" s="13">
        <v>1622341.5</v>
      </c>
      <c r="L107" s="16">
        <v>3014740.86</v>
      </c>
      <c r="M107" s="16">
        <v>3715604.9963251292</v>
      </c>
      <c r="N107" s="13" t="str">
        <f t="shared" si="8"/>
        <v/>
      </c>
      <c r="O107" s="13">
        <v>3752121.823351935</v>
      </c>
      <c r="P107" s="13"/>
      <c r="Q107" s="13">
        <v>3745688.1868374888</v>
      </c>
      <c r="R107" s="13"/>
      <c r="S107" s="17">
        <v>3621928.72956745</v>
      </c>
      <c r="T107" s="16"/>
      <c r="U107" s="14"/>
      <c r="V107" s="21">
        <f t="shared" si="7"/>
        <v>1999587.22956745</v>
      </c>
    </row>
    <row r="108" spans="1:22" x14ac:dyDescent="0.25">
      <c r="A108" s="13" t="s">
        <v>120</v>
      </c>
      <c r="B108" s="13" t="s">
        <v>235</v>
      </c>
      <c r="C108" s="14">
        <v>400</v>
      </c>
      <c r="D108" s="14" t="s">
        <v>249</v>
      </c>
      <c r="E108" s="15">
        <v>0.22460228930000001</v>
      </c>
      <c r="F108" s="15">
        <v>4.0151761799999998E-2</v>
      </c>
      <c r="G108" s="15">
        <v>3.993517813</v>
      </c>
      <c r="H108" s="15">
        <v>3.5359504189000002</v>
      </c>
      <c r="I108" s="15">
        <v>2.9259152318999999</v>
      </c>
      <c r="J108" s="16">
        <v>1614.2273056568999</v>
      </c>
      <c r="K108" s="13">
        <v>1609609.49</v>
      </c>
      <c r="L108" s="16">
        <v>3014555.82</v>
      </c>
      <c r="M108" s="16">
        <v>3694701.2518828339</v>
      </c>
      <c r="N108" s="13" t="str">
        <f t="shared" si="8"/>
        <v/>
      </c>
      <c r="O108" s="13">
        <v>3712266.326611877</v>
      </c>
      <c r="P108" s="13"/>
      <c r="Q108" s="13">
        <v>3717626.4436916839</v>
      </c>
      <c r="R108" s="13"/>
      <c r="S108" s="17">
        <v>3660659.82761196</v>
      </c>
      <c r="T108" s="16"/>
      <c r="U108" s="14"/>
      <c r="V108" s="21">
        <f t="shared" si="7"/>
        <v>2051050.33761196</v>
      </c>
    </row>
    <row r="109" spans="1:22" x14ac:dyDescent="0.25">
      <c r="A109" s="13" t="s">
        <v>121</v>
      </c>
      <c r="B109" s="13" t="s">
        <v>236</v>
      </c>
      <c r="C109" s="14">
        <v>400</v>
      </c>
      <c r="D109" s="14">
        <v>0</v>
      </c>
      <c r="E109" s="15">
        <v>0.30232249309999998</v>
      </c>
      <c r="F109" s="15">
        <v>3.3763328000000002E-2</v>
      </c>
      <c r="G109" s="15">
        <v>2.1071441242</v>
      </c>
      <c r="H109" s="15">
        <v>4.9082808265000004</v>
      </c>
      <c r="I109" s="15">
        <v>2.7197526108000001</v>
      </c>
      <c r="J109" s="16">
        <v>1615.4361138781001</v>
      </c>
      <c r="K109" s="13">
        <v>1639020.89</v>
      </c>
      <c r="L109" s="16">
        <v>3179006.6</v>
      </c>
      <c r="M109" s="16">
        <v>4004215.0465759598</v>
      </c>
      <c r="N109" s="13" t="str">
        <f t="shared" si="8"/>
        <v/>
      </c>
      <c r="O109" s="13">
        <v>3979577.203735251</v>
      </c>
      <c r="P109" s="13"/>
      <c r="Q109" s="13">
        <v>3986346.5238246769</v>
      </c>
      <c r="R109" s="13"/>
      <c r="S109" s="17">
        <v>3914343.779629976</v>
      </c>
      <c r="T109" s="16"/>
      <c r="U109" s="14"/>
      <c r="V109" s="21">
        <f t="shared" si="7"/>
        <v>2275322.8896299759</v>
      </c>
    </row>
    <row r="110" spans="1:22" x14ac:dyDescent="0.25">
      <c r="A110" s="13" t="s">
        <v>122</v>
      </c>
      <c r="B110" s="13" t="s">
        <v>237</v>
      </c>
      <c r="C110" s="14">
        <v>400</v>
      </c>
      <c r="D110" s="14" t="s">
        <v>249</v>
      </c>
      <c r="E110" s="15">
        <v>0.25006674600000001</v>
      </c>
      <c r="F110" s="15">
        <v>3.4243272200000001E-2</v>
      </c>
      <c r="G110" s="15">
        <v>3.2048645777</v>
      </c>
      <c r="H110" s="15">
        <v>2.5974324008999998</v>
      </c>
      <c r="I110" s="15">
        <v>2.9896744529000001</v>
      </c>
      <c r="J110" s="16">
        <v>1618.2796485138999</v>
      </c>
      <c r="K110" s="13">
        <v>1610832.98</v>
      </c>
      <c r="L110" s="16">
        <v>3016317.95</v>
      </c>
      <c r="M110" s="16">
        <v>3711502.1515069949</v>
      </c>
      <c r="N110" s="13" t="str">
        <f t="shared" ref="N110:N121" si="9">IF(M110=$N$2,"X","")</f>
        <v/>
      </c>
      <c r="O110" s="13">
        <v>3738124.39869325</v>
      </c>
      <c r="P110" s="13"/>
      <c r="Q110" s="13">
        <v>3737726.8138014772</v>
      </c>
      <c r="R110" s="13"/>
      <c r="S110" s="17">
        <v>3650144.4934522188</v>
      </c>
      <c r="T110" s="16"/>
      <c r="U110" s="14"/>
      <c r="V110" s="21">
        <f t="shared" si="7"/>
        <v>2039311.5134522188</v>
      </c>
    </row>
    <row r="111" spans="1:22" x14ac:dyDescent="0.25">
      <c r="A111" s="13" t="s">
        <v>123</v>
      </c>
      <c r="B111" s="13" t="s">
        <v>238</v>
      </c>
      <c r="C111" s="14">
        <v>400</v>
      </c>
      <c r="D111" s="14" t="s">
        <v>249</v>
      </c>
      <c r="E111" s="15">
        <v>0.17213826469999999</v>
      </c>
      <c r="F111" s="15">
        <v>6.3978445499999995E-2</v>
      </c>
      <c r="G111" s="15">
        <v>6.4313439200999998</v>
      </c>
      <c r="H111" s="15">
        <v>4.1864434598000004</v>
      </c>
      <c r="I111" s="15">
        <v>2.9350615493999999</v>
      </c>
      <c r="J111" s="16">
        <v>1615.7556097936999</v>
      </c>
      <c r="K111" s="13">
        <v>1635916.52</v>
      </c>
      <c r="L111" s="16">
        <v>3006950.62</v>
      </c>
      <c r="M111" s="16">
        <v>3617836.5095725702</v>
      </c>
      <c r="N111" s="13" t="str">
        <f t="shared" si="9"/>
        <v/>
      </c>
      <c r="O111" s="13">
        <v>3615616.4744920558</v>
      </c>
      <c r="P111" s="13"/>
      <c r="Q111" s="13">
        <v>3645146.6389096179</v>
      </c>
      <c r="R111" s="13"/>
      <c r="S111" s="17">
        <v>3759704.240891214</v>
      </c>
      <c r="T111" s="16"/>
      <c r="U111" s="14"/>
      <c r="V111" s="21">
        <f t="shared" si="7"/>
        <v>2123787.720891214</v>
      </c>
    </row>
    <row r="112" spans="1:22" x14ac:dyDescent="0.25">
      <c r="A112" s="13" t="s">
        <v>124</v>
      </c>
      <c r="B112" s="13" t="s">
        <v>239</v>
      </c>
      <c r="C112" s="14">
        <v>400</v>
      </c>
      <c r="D112" s="14" t="s">
        <v>249</v>
      </c>
      <c r="E112" s="15">
        <v>9.1904119500000006E-2</v>
      </c>
      <c r="F112" s="15">
        <v>4.8241708000000001E-2</v>
      </c>
      <c r="G112" s="15">
        <v>5.0501891898000002</v>
      </c>
      <c r="H112" s="15">
        <v>3.0549981704000002</v>
      </c>
      <c r="I112" s="15">
        <v>2.5955135811000001</v>
      </c>
      <c r="J112" s="16">
        <v>1614.098728512</v>
      </c>
      <c r="K112" s="13">
        <v>1693620.48</v>
      </c>
      <c r="L112" s="16">
        <v>3069522.14</v>
      </c>
      <c r="M112" s="16">
        <v>3690278.5803737752</v>
      </c>
      <c r="N112" s="13" t="str">
        <f t="shared" si="9"/>
        <v/>
      </c>
      <c r="O112" s="13">
        <v>3698374.0768424962</v>
      </c>
      <c r="P112" s="13"/>
      <c r="Q112" s="13">
        <v>3695426.8850316759</v>
      </c>
      <c r="R112" s="13"/>
      <c r="S112" s="17">
        <v>3842663.3963738121</v>
      </c>
      <c r="T112" s="16"/>
      <c r="U112" s="14"/>
      <c r="V112" s="21">
        <f t="shared" si="7"/>
        <v>2149042.9163738121</v>
      </c>
    </row>
    <row r="113" spans="1:22" x14ac:dyDescent="0.25">
      <c r="A113" s="13" t="s">
        <v>125</v>
      </c>
      <c r="B113" s="13" t="s">
        <v>240</v>
      </c>
      <c r="C113" s="14">
        <v>400</v>
      </c>
      <c r="D113" s="14" t="s">
        <v>249</v>
      </c>
      <c r="E113" s="15">
        <v>0.1149655819</v>
      </c>
      <c r="F113" s="15">
        <v>5.7439891299999997E-2</v>
      </c>
      <c r="G113" s="15">
        <v>4.1708282986</v>
      </c>
      <c r="H113" s="15">
        <v>2.7936507856000001</v>
      </c>
      <c r="I113" s="15">
        <v>2.2205028237</v>
      </c>
      <c r="J113" s="16">
        <v>1624.2999253194</v>
      </c>
      <c r="K113" s="13">
        <v>1646102.39</v>
      </c>
      <c r="L113" s="16">
        <v>2960972.8</v>
      </c>
      <c r="M113" s="16">
        <v>3659008.9970719339</v>
      </c>
      <c r="N113" s="13" t="str">
        <f t="shared" si="9"/>
        <v/>
      </c>
      <c r="O113" s="13">
        <v>3692444.7712555812</v>
      </c>
      <c r="P113" s="13"/>
      <c r="Q113" s="13">
        <v>3668889.4871544968</v>
      </c>
      <c r="R113" s="13"/>
      <c r="S113" s="17">
        <v>3794559.028926292</v>
      </c>
      <c r="T113" s="16"/>
      <c r="U113" s="14"/>
      <c r="V113" s="21">
        <f t="shared" si="7"/>
        <v>2148456.6389262918</v>
      </c>
    </row>
    <row r="114" spans="1:22" x14ac:dyDescent="0.25">
      <c r="A114" s="13" t="s">
        <v>126</v>
      </c>
      <c r="B114" s="13" t="s">
        <v>241</v>
      </c>
      <c r="C114" s="14">
        <v>400</v>
      </c>
      <c r="D114" s="14">
        <v>0</v>
      </c>
      <c r="E114" s="15">
        <v>5.8832516699999997E-2</v>
      </c>
      <c r="F114" s="15">
        <v>4.2616454200000001E-2</v>
      </c>
      <c r="G114" s="15">
        <v>1.8197666551</v>
      </c>
      <c r="H114" s="15">
        <v>4.6100915796999997</v>
      </c>
      <c r="I114" s="15">
        <v>2.4718276609999998</v>
      </c>
      <c r="J114" s="16">
        <v>1619.0041668355</v>
      </c>
      <c r="K114" s="13">
        <v>1636962.42</v>
      </c>
      <c r="L114" s="16">
        <v>3218704.18</v>
      </c>
      <c r="M114" s="16">
        <v>3980196.4361654492</v>
      </c>
      <c r="N114" s="13" t="str">
        <f t="shared" si="9"/>
        <v/>
      </c>
      <c r="O114" s="13">
        <v>3966734.4216764411</v>
      </c>
      <c r="P114" s="13"/>
      <c r="Q114" s="13">
        <v>3972584.8238267428</v>
      </c>
      <c r="R114" s="13"/>
      <c r="S114" s="17">
        <v>3961710.1743269279</v>
      </c>
      <c r="T114" s="16"/>
      <c r="U114" s="14"/>
      <c r="V114" s="21">
        <f t="shared" si="7"/>
        <v>2324747.7543269279</v>
      </c>
    </row>
    <row r="115" spans="1:22" x14ac:dyDescent="0.25">
      <c r="A115" s="13" t="s">
        <v>127</v>
      </c>
      <c r="B115" s="13" t="s">
        <v>242</v>
      </c>
      <c r="C115" s="14">
        <v>400</v>
      </c>
      <c r="D115" s="14">
        <v>0</v>
      </c>
      <c r="E115" s="15">
        <v>0.42522685249999997</v>
      </c>
      <c r="F115" s="15">
        <v>4.1664804499999999E-2</v>
      </c>
      <c r="G115" s="15">
        <v>1.4728928429000001</v>
      </c>
      <c r="H115" s="15">
        <v>2.8218819517</v>
      </c>
      <c r="I115" s="15">
        <v>2.4217124725999999</v>
      </c>
      <c r="J115" s="16">
        <v>1626.9514393688</v>
      </c>
      <c r="K115" s="13">
        <v>1543750.57</v>
      </c>
      <c r="L115" s="16">
        <v>3047800.38</v>
      </c>
      <c r="M115" s="16">
        <v>3941558.1553230542</v>
      </c>
      <c r="N115" s="13" t="str">
        <f t="shared" si="9"/>
        <v/>
      </c>
      <c r="O115" s="13">
        <v>3942870.441949775</v>
      </c>
      <c r="P115" s="13"/>
      <c r="Q115" s="13">
        <v>3927950.6200808492</v>
      </c>
      <c r="R115" s="13"/>
      <c r="S115" s="17">
        <v>3806765.4385305699</v>
      </c>
      <c r="T115" s="16"/>
      <c r="U115" s="14"/>
      <c r="V115" s="21">
        <f t="shared" si="7"/>
        <v>2263014.8685305696</v>
      </c>
    </row>
    <row r="116" spans="1:22" x14ac:dyDescent="0.25">
      <c r="A116" s="13" t="s">
        <v>128</v>
      </c>
      <c r="B116" s="13" t="s">
        <v>243</v>
      </c>
      <c r="C116" s="14">
        <v>400</v>
      </c>
      <c r="D116" s="14" t="s">
        <v>249</v>
      </c>
      <c r="E116" s="15">
        <v>0.15292720369999999</v>
      </c>
      <c r="F116" s="15">
        <v>5.1295965300000003E-2</v>
      </c>
      <c r="G116" s="15">
        <v>3.8141668846000001</v>
      </c>
      <c r="H116" s="15">
        <v>3.2940649175000001</v>
      </c>
      <c r="I116" s="15">
        <v>2.7395950556000002</v>
      </c>
      <c r="J116" s="16">
        <v>1626.1380222713001</v>
      </c>
      <c r="K116" s="13">
        <v>1598333.74</v>
      </c>
      <c r="L116" s="16">
        <v>2876991.74</v>
      </c>
      <c r="M116" s="16">
        <v>3557297.1148047568</v>
      </c>
      <c r="N116" s="13" t="str">
        <f t="shared" si="9"/>
        <v/>
      </c>
      <c r="O116" s="13">
        <v>3588580.647190237</v>
      </c>
      <c r="P116" s="13"/>
      <c r="Q116" s="13">
        <v>3593016.348660592</v>
      </c>
      <c r="R116" s="13"/>
      <c r="S116" s="17">
        <v>3662290.2194266659</v>
      </c>
      <c r="T116" s="16"/>
      <c r="U116" s="14"/>
      <c r="V116" s="21">
        <f t="shared" si="7"/>
        <v>2063956.4794266659</v>
      </c>
    </row>
    <row r="117" spans="1:22" x14ac:dyDescent="0.25">
      <c r="A117" s="13" t="s">
        <v>129</v>
      </c>
      <c r="B117" s="13" t="s">
        <v>244</v>
      </c>
      <c r="C117" s="14">
        <v>400</v>
      </c>
      <c r="D117" s="14" t="s">
        <v>249</v>
      </c>
      <c r="E117" s="15">
        <v>0.34818913410000002</v>
      </c>
      <c r="F117" s="15">
        <v>3.7701828799999997E-2</v>
      </c>
      <c r="G117" s="15">
        <v>4.4007445050999996</v>
      </c>
      <c r="H117" s="15">
        <v>4.9525756344999996</v>
      </c>
      <c r="I117" s="15">
        <v>2.8259463082999998</v>
      </c>
      <c r="J117" s="16">
        <v>1620.3945398293999</v>
      </c>
      <c r="K117" s="13">
        <v>1565473.12</v>
      </c>
      <c r="L117" s="16">
        <v>2975869.34</v>
      </c>
      <c r="M117" s="16">
        <v>3700576.5166994631</v>
      </c>
      <c r="N117" s="13" t="str">
        <f t="shared" si="9"/>
        <v/>
      </c>
      <c r="O117" s="13">
        <v>3722452.8021631138</v>
      </c>
      <c r="P117" s="13"/>
      <c r="Q117" s="13">
        <v>3742536.2123966608</v>
      </c>
      <c r="R117" s="13"/>
      <c r="S117" s="17">
        <v>3533370.802573673</v>
      </c>
      <c r="T117" s="16"/>
      <c r="U117" s="14"/>
      <c r="V117" s="21">
        <f t="shared" si="7"/>
        <v>1967897.6825736728</v>
      </c>
    </row>
    <row r="118" spans="1:22" x14ac:dyDescent="0.25">
      <c r="A118" s="13" t="s">
        <v>130</v>
      </c>
      <c r="B118" s="13" t="s">
        <v>245</v>
      </c>
      <c r="C118" s="14">
        <v>400</v>
      </c>
      <c r="D118" s="14" t="s">
        <v>249</v>
      </c>
      <c r="E118" s="15">
        <v>8.6070333999999998E-2</v>
      </c>
      <c r="F118" s="15">
        <v>2.3590311700000002E-2</v>
      </c>
      <c r="G118" s="15">
        <v>2.2906391535999999</v>
      </c>
      <c r="H118" s="15">
        <v>2.1846856485999999</v>
      </c>
      <c r="I118" s="15">
        <v>2.0456399485999999</v>
      </c>
      <c r="J118" s="16">
        <v>1618.035457811</v>
      </c>
      <c r="K118" s="13">
        <v>1617393.28</v>
      </c>
      <c r="L118" s="16">
        <v>3126680.74</v>
      </c>
      <c r="M118" s="16">
        <v>3825395.8251389102</v>
      </c>
      <c r="N118" s="13" t="str">
        <f t="shared" si="9"/>
        <v/>
      </c>
      <c r="O118" s="13">
        <v>3872443.9305718699</v>
      </c>
      <c r="P118" s="13"/>
      <c r="Q118" s="13">
        <v>3834610.488047305</v>
      </c>
      <c r="R118" s="13"/>
      <c r="S118" s="17">
        <v>3675489.1928861812</v>
      </c>
      <c r="T118" s="16"/>
      <c r="U118" s="14"/>
      <c r="V118" s="21">
        <f t="shared" si="7"/>
        <v>2058095.9128861811</v>
      </c>
    </row>
    <row r="119" spans="1:22" x14ac:dyDescent="0.25">
      <c r="A119" s="13" t="s">
        <v>131</v>
      </c>
      <c r="B119" s="13" t="s">
        <v>246</v>
      </c>
      <c r="C119" s="14">
        <v>400</v>
      </c>
      <c r="D119" s="14" t="s">
        <v>249</v>
      </c>
      <c r="E119" s="15">
        <v>0.46892393929999998</v>
      </c>
      <c r="F119" s="15">
        <v>3.5975123300000002E-2</v>
      </c>
      <c r="G119" s="15">
        <v>4.0225138210000004</v>
      </c>
      <c r="H119" s="15">
        <v>3.8073272968</v>
      </c>
      <c r="I119" s="15">
        <v>2.3200709215000002</v>
      </c>
      <c r="J119" s="16">
        <v>1628.5747691347001</v>
      </c>
      <c r="K119" s="13">
        <v>1589744.95</v>
      </c>
      <c r="L119" s="16">
        <v>3012179.91</v>
      </c>
      <c r="M119" s="16">
        <v>3820540.3778774189</v>
      </c>
      <c r="N119" s="13" t="str">
        <f t="shared" si="9"/>
        <v/>
      </c>
      <c r="O119" s="13">
        <v>3859322.1783204698</v>
      </c>
      <c r="P119" s="13"/>
      <c r="Q119" s="13">
        <v>3848106.034524601</v>
      </c>
      <c r="R119" s="13"/>
      <c r="S119" s="17">
        <v>3581995.110514401</v>
      </c>
      <c r="T119" s="16"/>
      <c r="U119" s="14"/>
      <c r="V119" s="21">
        <f t="shared" si="7"/>
        <v>1992250.160514401</v>
      </c>
    </row>
    <row r="120" spans="1:22" x14ac:dyDescent="0.25">
      <c r="A120" s="13" t="s">
        <v>132</v>
      </c>
      <c r="B120" s="13" t="s">
        <v>247</v>
      </c>
      <c r="C120" s="14">
        <v>400</v>
      </c>
      <c r="D120" s="14" t="s">
        <v>249</v>
      </c>
      <c r="E120" s="15">
        <v>0.34686748179999999</v>
      </c>
      <c r="F120" s="15">
        <v>6.0989276100000003E-2</v>
      </c>
      <c r="G120" s="15">
        <v>5.7613894506000003</v>
      </c>
      <c r="H120" s="15">
        <v>4.2237065803</v>
      </c>
      <c r="I120" s="15">
        <v>2.8824794263000002</v>
      </c>
      <c r="J120" s="16">
        <v>1617.1882429001</v>
      </c>
      <c r="K120" s="13">
        <v>1614029.5</v>
      </c>
      <c r="L120" s="16">
        <v>3045896.73</v>
      </c>
      <c r="M120" s="16">
        <v>3758066.1720310771</v>
      </c>
      <c r="N120" s="13" t="str">
        <f t="shared" si="9"/>
        <v/>
      </c>
      <c r="O120" s="13">
        <v>3767357.6459208801</v>
      </c>
      <c r="P120" s="13"/>
      <c r="Q120" s="13">
        <v>3781938.9381634272</v>
      </c>
      <c r="R120" s="13"/>
      <c r="S120" s="17">
        <v>3712928.813193772</v>
      </c>
      <c r="T120" s="16"/>
      <c r="U120" s="14"/>
      <c r="V120" s="21">
        <f t="shared" si="7"/>
        <v>2098899.313193772</v>
      </c>
    </row>
    <row r="121" spans="1:22" x14ac:dyDescent="0.25">
      <c r="A121" s="13" t="s">
        <v>133</v>
      </c>
      <c r="B121" s="13" t="s">
        <v>248</v>
      </c>
      <c r="C121" s="14">
        <v>400</v>
      </c>
      <c r="D121" s="14" t="s">
        <v>249</v>
      </c>
      <c r="E121" s="15">
        <v>0.4875047689</v>
      </c>
      <c r="F121" s="15">
        <v>1.7596838199999999E-2</v>
      </c>
      <c r="G121" s="15">
        <v>2.8724530390999998</v>
      </c>
      <c r="H121" s="15">
        <v>2.5163210506000002</v>
      </c>
      <c r="I121" s="15">
        <v>2.7474029674999998</v>
      </c>
      <c r="J121" s="16">
        <v>1621.4094606414001</v>
      </c>
      <c r="K121" s="13">
        <v>1652599.33</v>
      </c>
      <c r="L121" s="16">
        <v>2999965.05</v>
      </c>
      <c r="M121" s="16">
        <v>3796257.2415029579</v>
      </c>
      <c r="N121" s="13" t="str">
        <f t="shared" si="9"/>
        <v/>
      </c>
      <c r="O121" s="13">
        <v>3825826.1255807471</v>
      </c>
      <c r="P121" s="13"/>
      <c r="Q121" s="13">
        <v>3803983.38064708</v>
      </c>
      <c r="R121" s="13"/>
      <c r="S121" s="17">
        <v>3646870.8698058631</v>
      </c>
      <c r="T121" s="16"/>
      <c r="U121" s="14"/>
      <c r="V121" s="21">
        <f t="shared" si="7"/>
        <v>1994271.5398058631</v>
      </c>
    </row>
  </sheetData>
  <autoFilter ref="A1:U121" xr:uid="{347844C2-7A17-4D7A-B19A-5C5955604D07}">
    <sortState xmlns:xlrd2="http://schemas.microsoft.com/office/spreadsheetml/2017/richdata2" ref="A2:U121">
      <sortCondition ref="T1:T121"/>
    </sortState>
  </autoFilter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Predict</vt:lpstr>
      <vt:lpstr>PRED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FARINA SAINT SELVE, EDUARDO ALBERTO</cp:lastModifiedBy>
  <dcterms:created xsi:type="dcterms:W3CDTF">2023-09-26T14:54:21Z</dcterms:created>
  <dcterms:modified xsi:type="dcterms:W3CDTF">2023-10-02T18:48:42Z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2023-09-26T14:54:52Z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67fca9b4-8df5-4204-abd0-913c154b3e50</vt:lpwstr>
  </property>
  <property fmtid="{D5CDD505-2E9C-101B-9397-08002B2CF9AE}" pid="8" name="MSIP_Label_b701c5ec-e5b5-40ab-b632-dbf2eb8611fa_ContentBits">
    <vt:lpwstr>3</vt:lpwstr>
  </property>
</Properties>
</file>