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Expensas/"/>
    </mc:Choice>
  </mc:AlternateContent>
  <xr:revisionPtr revIDLastSave="68" documentId="13_ncr:1_{7005023D-DF42-A449-AE47-D199668AE81E}" xr6:coauthVersionLast="47" xr6:coauthVersionMax="47" xr10:uidLastSave="{4163C40B-CB0F-4200-8826-5D38037C7F11}"/>
  <bookViews>
    <workbookView xWindow="-28920" yWindow="-120" windowWidth="29040" windowHeight="15720" tabRatio="535" firstSheet="7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3" i="20" l="1"/>
  <c r="AV9" i="20"/>
  <c r="C34" i="22"/>
  <c r="AT17" i="20"/>
  <c r="AT13" i="20"/>
  <c r="AT9" i="20"/>
  <c r="C26" i="22"/>
  <c r="AR9" i="20"/>
  <c r="AR13" i="20"/>
  <c r="AP13" i="20"/>
  <c r="AP9" i="20"/>
  <c r="C19" i="22"/>
  <c r="AN9" i="20"/>
  <c r="AN13" i="20"/>
  <c r="AL9" i="20"/>
  <c r="AL13" i="20"/>
  <c r="AJ9" i="20"/>
  <c r="AV17" i="20" l="1"/>
  <c r="AR17" i="20"/>
  <c r="AP17" i="20"/>
  <c r="AN17" i="20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<sst xmlns="http://schemas.openxmlformats.org/spreadsheetml/2006/main" count="791" uniqueCount="209">
  <si>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</si>
  <si>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</si>
  <si>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</si>
  <si>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</si>
  <si>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</si>
  <si>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</si>
  <si>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</si>
  <si>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</si>
  <si>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</si>
  <si>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</si>
  <si>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</si>
  <si>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</si>
  <si>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</si>
  <si>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</si>
  <si>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</si>
  <si>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</si>
  <si>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</si>
  <si>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</si>
  <si>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</si>
  <si>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</si>
  <si>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</si>
  <si>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</si>
  <si>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</si>
  <si>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</si>
  <si>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</si>
  <si>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</si>
  <si>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</si>
  <si>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</si>
  <si>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</si>
  <si>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</si>
  <si>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</si>
  <si>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</si>
  <si>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</si>
  <si>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</si>
  <si>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</si>
  <si>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</si>
  <si>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</si>
  <si>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</si>
  <si>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</si>
  <si>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</si>
  <si>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</si>
  <si>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</si>
  <si>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</si>
  <si>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</si>
  <si>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</si>
  <si>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</si>
  <si>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</si>
  <si>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</si>
  <si>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</si>
  <si>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</si>
  <si>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</si>
  <si>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</si>
  <si>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</si>
  <si>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</si>
  <si>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</si>
  <si>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</si>
  <si>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</si>
  <si>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</si>
  <si>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</si>
  <si>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</si>
  <si>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</si>
  <si>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</si>
  <si>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</si>
  <si>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</si>
  <si>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</si>
  <si>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</si>
  <si>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</si>
  <si>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</si>
  <si>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</si>
  <si>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</si>
  <si>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</si>
  <si>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</si>
  <si>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</si>
  <si>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</si>
  <si>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</si>
  <si>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</si>
  <si>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</si>
  <si>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</si>
  <si>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</si>
  <si>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</si>
  <si>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</si>
  <si>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</si>
  <si>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</si>
  <si>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</si>
  <si>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</si>
  <si>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</si>
  <si>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</si>
  <si>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</si>
  <si>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</si>
  <si>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</si>
  <si>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</si>
  <si>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</si>
  <si>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</si>
  <si>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</si>
  <si>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</si>
  <si>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</si>
  <si>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</si>
  <si>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</si>
  <si>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</si>
  <si>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</si>
  <si>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</si>
  <si>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</si>
  <si>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</si>
  <si>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</si>
  <si>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</si>
  <si>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</si>
  <si>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</si>
  <si>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</si>
  <si>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</si>
  <si>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</si>
  <si>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</si>
  <si>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</si>
  <si>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</si>
  <si>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</si>
  <si>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</si>
  <si>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</si>
  <si>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</si>
  <si>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</si>
  <si>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</si>
  <si>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</si>
  <si>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</si>
  <si>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</si>
  <si>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</si>
  <si>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</si>
  <si>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</si>
  <si>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</si>
  <si>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</si>
  <si>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</si>
  <si>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</si>
  <si>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</si>
  <si>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</si>
  <si>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</si>
  <si>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</si>
  <si>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</si>
  <si>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</si>
  <si>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</si>
  <si>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</si>
  <si>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</si>
  <si>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</si>
  <si>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</si>
  <si>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</si>
  <si>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</si>
  <si>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</si>
  <si>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</si>
  <si>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</si>
  <si>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</si>
  <si>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</si>
  <si>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</si>
  <si>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</si>
  <si>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</si>
  <si>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</si>
  <si>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</si>
  <si>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</si>
  <si>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</si>
  <si>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</si>
  <si>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</si>
  <si>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</si>
  <si>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</si>
  <si>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</si>
  <si>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</si>
  <si>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</si>
  <si>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</si>
  <si>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</si>
  <si>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</si>
  <si>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</si>
  <si>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</si>
  <si>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</si>
  <si>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</si>
  <si>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</si>
  <si>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</si>
  <si>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</si>
  <si>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</si>
  <si>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</si>
  <si>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</si>
  <si>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</si>
  <si>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</si>
  <si>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</si>
  <si>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</si>
  <si>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</si>
  <si>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</si>
  <si>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</si>
  <si>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</si>
  <si>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</si>
  <si>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</si>
  <si>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</si>
  <si>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</si>
  <si>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</si>
  <si>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</si>
  <si>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</si>
  <si>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</si>
  <si>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</si>
  <si>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</si>
  <si>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</si>
  <si>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</si>
  <si>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</si>
  <si>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</si>
  <si>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</si>
  <si>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</si>
  <si>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</si>
  <si>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</si>
  <si>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</si>
  <si>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</si>
  <si>
    <t>Alquiler Febrero 2025</t>
  </si>
  <si>
    <t>Alquiler Marzo 2025</t>
  </si>
  <si>
    <t>Expensas Febrero</t>
  </si>
  <si>
    <t>Expensas Marzo</t>
  </si>
  <si>
    <t>Alquiler Abril 2025</t>
  </si>
  <si>
    <t>Expensas Abril</t>
  </si>
  <si>
    <t>AGUA Enero Feb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</si>
</sst>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1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5" fontId="13" fillId="0" borderId="0" xfId="1" applyFont="1" applyFill="1"/>
    <xf numFmtId="165" fontId="12" fillId="5" borderId="10" xfId="1" applyFont="1" applyFill="1" applyBorder="1"/>
    <xf numFmtId="165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5" fontId="12" fillId="5" borderId="0" xfId="1" applyFont="1" applyFill="1" applyBorder="1"/>
    <xf numFmtId="165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V17"/>
  <sheetViews>
    <sheetView tabSelected="1" workbookViewId="0">
      <pane xSplit="5" topLeftCell="AP1" activePane="topRight" state="frozen"/>
      <selection pane="topRight" activeCell="AV17" sqref="AV17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12.625" style="65" customWidth="1"/>
    <col min="6" max="6" width="6.375" style="65" customWidth="1"/>
    <col min="7" max="7" width="12.375" style="64" customWidth="1"/>
    <col min="8" max="8" width="13.5" style="64" customWidth="1"/>
    <col min="9" max="9" width="12.375" style="64" customWidth="1"/>
    <col min="10" max="10" width="13.5" style="64" customWidth="1"/>
    <col min="11" max="11" width="12.375" style="64" customWidth="1"/>
    <col min="12" max="12" width="13.5" style="64" customWidth="1"/>
    <col min="13" max="13" width="12.375" style="64" customWidth="1"/>
    <col min="14" max="14" width="13.5" style="64" customWidth="1"/>
    <col min="15" max="15" width="12.375" style="64" customWidth="1"/>
    <col min="16" max="16" width="13.5" style="64" customWidth="1"/>
    <col min="17" max="17" width="12.375" style="64" customWidth="1"/>
    <col min="18" max="18" width="13.5" style="64" customWidth="1"/>
    <col min="19" max="19" width="12.375" style="64" customWidth="1"/>
    <col min="20" max="20" width="13.5" style="64" customWidth="1"/>
    <col min="21" max="21" width="12.375" style="64" customWidth="1"/>
    <col min="22" max="22" width="13.5" style="64" customWidth="1"/>
    <col min="23" max="23" width="12.375" style="64" customWidth="1"/>
    <col min="24" max="24" width="13.5" style="64" customWidth="1"/>
    <col min="25" max="25" width="12.375" style="64" customWidth="1"/>
    <col min="26" max="26" width="13.5" style="64" customWidth="1"/>
    <col min="27" max="27" width="12.375" style="64" customWidth="1"/>
    <col min="28" max="28" width="13.5" style="64" customWidth="1"/>
    <col min="29" max="29" width="12.375" style="64" customWidth="1"/>
    <col min="30" max="30" width="13.5" style="64" customWidth="1"/>
    <col min="31" max="31" width="12.375" style="64" customWidth="1"/>
    <col min="32" max="32" width="13.5" style="64" customWidth="1"/>
    <col min="33" max="33" width="12.375" style="64" customWidth="1"/>
    <col min="34" max="34" width="13.5" style="64" customWidth="1"/>
    <col min="35" max="35" width="12.375" style="64" customWidth="1"/>
    <col min="36" max="36" width="13.5" style="64" customWidth="1"/>
    <col min="37" max="37" width="12.375" style="64" customWidth="1"/>
    <col min="38" max="38" width="13.5" style="64" customWidth="1"/>
    <col min="39" max="39" width="12.375" style="64" customWidth="1"/>
    <col min="40" max="40" width="13.5" style="64" customWidth="1"/>
    <col min="41" max="41" width="12.375" style="64" customWidth="1"/>
    <col min="42" max="42" width="13.5" style="64" customWidth="1"/>
    <col min="43" max="43" width="12.375" style="64" customWidth="1"/>
    <col min="44" max="44" width="13.5" style="64" customWidth="1"/>
    <col min="45" max="45" width="12.375" style="64" customWidth="1"/>
    <col min="46" max="46" width="13.5" style="64" customWidth="1"/>
    <col min="47" max="47" width="12.375" style="64" customWidth="1"/>
    <col min="48" max="48" width="13.5" style="64" customWidth="1"/>
    <col min="49" max="16384" width="10.875" style="64"/>
  </cols>
  <sheetData>
    <row r="1" spans="1:48" ht="24.95" customHeight="1" x14ac:dyDescent="0.25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  <c r="AO1" s="128">
        <v>45658</v>
      </c>
      <c r="AP1" s="129"/>
      <c r="AQ1" s="128">
        <v>45689</v>
      </c>
      <c r="AR1" s="129"/>
      <c r="AS1" s="128">
        <v>45717</v>
      </c>
      <c r="AT1" s="129"/>
      <c r="AU1" s="128">
        <v>45748</v>
      </c>
      <c r="AV1" s="129"/>
    </row>
    <row r="2" spans="1:48" ht="24.95" customHeight="1" thickBot="1" x14ac:dyDescent="0.3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  <c r="AO2" s="79" t="s">
        <v>148</v>
      </c>
      <c r="AP2" s="80" t="s">
        <v>147</v>
      </c>
      <c r="AQ2" s="79" t="s">
        <v>148</v>
      </c>
      <c r="AR2" s="80" t="s">
        <v>147</v>
      </c>
      <c r="AS2" s="79" t="s">
        <v>148</v>
      </c>
      <c r="AT2" s="80" t="s">
        <v>147</v>
      </c>
      <c r="AU2" s="79" t="s">
        <v>148</v>
      </c>
      <c r="AV2" s="80" t="s">
        <v>147</v>
      </c>
    </row>
    <row r="3" spans="1:48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  <c r="AO3" s="81"/>
      <c r="AP3" s="82"/>
      <c r="AQ3" s="81"/>
      <c r="AR3" s="82">
        <v>32884.120000000003</v>
      </c>
      <c r="AS3" s="81"/>
      <c r="AT3" s="82">
        <v>29233.119999999999</v>
      </c>
      <c r="AU3" s="81"/>
      <c r="AV3" s="82">
        <v>35086.120000000003</v>
      </c>
    </row>
    <row r="4" spans="1:48" ht="24.95" customHeight="1" x14ac:dyDescent="0.25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  <c r="AO4" s="83"/>
      <c r="AP4" s="84"/>
      <c r="AQ4" s="83"/>
      <c r="AR4" s="84">
        <v>32883.57</v>
      </c>
      <c r="AS4" s="83"/>
      <c r="AT4" s="84">
        <v>29232.57</v>
      </c>
      <c r="AU4" s="83"/>
      <c r="AV4" s="84">
        <v>35085.57</v>
      </c>
    </row>
    <row r="5" spans="1:48" ht="24.95" customHeight="1" x14ac:dyDescent="0.25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  <c r="AO5" s="83"/>
      <c r="AP5" s="84"/>
      <c r="AQ5" s="83"/>
      <c r="AR5" s="84">
        <v>32884.050000000003</v>
      </c>
      <c r="AS5" s="83"/>
      <c r="AT5" s="84">
        <v>29233.05</v>
      </c>
      <c r="AU5" s="83"/>
      <c r="AV5" s="84">
        <v>35086.050000000003</v>
      </c>
    </row>
    <row r="6" spans="1:48" ht="24.95" customHeight="1" x14ac:dyDescent="0.25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  <c r="AO6" s="83"/>
      <c r="AP6" s="84"/>
      <c r="AQ6" s="83"/>
      <c r="AR6" s="84">
        <v>179478.71</v>
      </c>
      <c r="AS6" s="83"/>
      <c r="AT6" s="84">
        <v>144798.71</v>
      </c>
      <c r="AU6" s="83"/>
      <c r="AV6" s="84">
        <v>186262.71</v>
      </c>
    </row>
    <row r="7" spans="1:48" ht="24.95" customHeight="1" x14ac:dyDescent="0.25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  <c r="AO7" s="83"/>
      <c r="AP7" s="84"/>
      <c r="AQ7" s="83"/>
      <c r="AR7" s="84">
        <v>163216.76999999999</v>
      </c>
      <c r="AS7" s="83"/>
      <c r="AT7" s="84">
        <v>131666.76999999999</v>
      </c>
      <c r="AU7" s="83"/>
      <c r="AV7" s="84">
        <v>169389.77</v>
      </c>
    </row>
    <row r="8" spans="1:48" s="75" customFormat="1" ht="24.95" customHeight="1" thickBot="1" x14ac:dyDescent="0.3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  <c r="AO8" s="85"/>
      <c r="AP8" s="86"/>
      <c r="AQ8" s="85"/>
      <c r="AR8" s="86">
        <v>228264.56</v>
      </c>
      <c r="AS8" s="85"/>
      <c r="AT8" s="86">
        <v>184195.56</v>
      </c>
      <c r="AU8" s="85"/>
      <c r="AV8" s="86">
        <v>236881.56</v>
      </c>
    </row>
    <row r="9" spans="1:48" s="68" customFormat="1" ht="24.95" customHeight="1" thickBot="1" x14ac:dyDescent="0.3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  <c r="AO9" s="87" t="s">
        <v>150</v>
      </c>
      <c r="AP9" s="88">
        <f>SUM(AO3:AP7)</f>
        <v>0</v>
      </c>
      <c r="AQ9" s="87" t="s">
        <v>150</v>
      </c>
      <c r="AR9" s="88">
        <f>SUM(AQ3:AR8)</f>
        <v>669611.78</v>
      </c>
      <c r="AS9" s="87" t="s">
        <v>150</v>
      </c>
      <c r="AT9" s="88">
        <f>SUM(AS3:AT8)</f>
        <v>548359.78</v>
      </c>
      <c r="AU9" s="87"/>
      <c r="AV9" s="88">
        <f>SUM(AU3:AV8)</f>
        <v>697791.78</v>
      </c>
    </row>
    <row r="10" spans="1:48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  <c r="AO10" s="81"/>
      <c r="AP10" s="82"/>
      <c r="AQ10" s="81"/>
      <c r="AR10" s="82">
        <v>113750.03</v>
      </c>
      <c r="AS10" s="81"/>
      <c r="AT10" s="82">
        <v>125125.03</v>
      </c>
      <c r="AU10" s="81"/>
      <c r="AV10" s="82">
        <v>125125.03</v>
      </c>
    </row>
    <row r="11" spans="1:48" ht="24.95" customHeight="1" x14ac:dyDescent="0.25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  <c r="AO11" s="83"/>
      <c r="AP11" s="84"/>
      <c r="AQ11" s="83"/>
      <c r="AR11" s="84">
        <v>120000.18</v>
      </c>
      <c r="AS11" s="83"/>
      <c r="AT11" s="84">
        <v>132000.18</v>
      </c>
      <c r="AU11" s="83"/>
      <c r="AV11" s="84">
        <v>132000.18</v>
      </c>
    </row>
    <row r="12" spans="1:48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  <c r="AO12" s="85"/>
      <c r="AP12" s="86"/>
      <c r="AQ12" s="85"/>
      <c r="AR12" s="86"/>
      <c r="AS12" s="85"/>
      <c r="AT12" s="86"/>
      <c r="AU12" s="85"/>
      <c r="AV12" s="86"/>
    </row>
    <row r="13" spans="1:48" s="68" customFormat="1" ht="24.95" customHeight="1" thickBot="1" x14ac:dyDescent="0.3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  <c r="AO13" s="87" t="s">
        <v>150</v>
      </c>
      <c r="AP13" s="88">
        <f>SUM(AP10:AP12)</f>
        <v>0</v>
      </c>
      <c r="AQ13" s="87" t="s">
        <v>150</v>
      </c>
      <c r="AR13" s="88">
        <f>SUM(AR10:AR12)</f>
        <v>233750.21</v>
      </c>
      <c r="AS13" s="87" t="s">
        <v>150</v>
      </c>
      <c r="AT13" s="88">
        <f>SUM(AT10:AT12)</f>
        <v>257125.21</v>
      </c>
      <c r="AU13" s="87"/>
      <c r="AV13" s="88">
        <f>SUM(AV10:AV12)</f>
        <v>257125.21</v>
      </c>
    </row>
    <row r="14" spans="1:48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  <c r="AO14" s="89"/>
      <c r="AP14" s="92"/>
      <c r="AQ14" s="89" t="s">
        <v>150</v>
      </c>
      <c r="AR14" s="92">
        <v>154750.10999999999</v>
      </c>
      <c r="AS14" s="89" t="s">
        <v>150</v>
      </c>
      <c r="AT14" s="92">
        <v>173320.11</v>
      </c>
      <c r="AU14" s="89"/>
      <c r="AV14" s="92">
        <v>173320.11</v>
      </c>
    </row>
    <row r="15" spans="1:48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  <c r="AO15" s="89" t="s">
        <v>150</v>
      </c>
      <c r="AP15" s="92"/>
      <c r="AQ15" s="89" t="s">
        <v>150</v>
      </c>
      <c r="AR15" s="92">
        <v>126000.11</v>
      </c>
      <c r="AS15" s="89" t="s">
        <v>150</v>
      </c>
      <c r="AT15" s="92">
        <v>130000.11</v>
      </c>
      <c r="AU15" s="89"/>
      <c r="AV15" s="92">
        <v>130000.11</v>
      </c>
    </row>
    <row r="16" spans="1:48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  <c r="AO16" s="89" t="s">
        <v>150</v>
      </c>
      <c r="AP16" s="90"/>
      <c r="AQ16" s="89" t="s">
        <v>150</v>
      </c>
      <c r="AR16" s="90">
        <v>180000.02</v>
      </c>
      <c r="AS16" s="89" t="s">
        <v>150</v>
      </c>
      <c r="AT16" s="90">
        <v>180000.02</v>
      </c>
      <c r="AU16" s="89"/>
      <c r="AV16" s="90">
        <v>180000.02</v>
      </c>
    </row>
    <row r="17" spans="12:48" x14ac:dyDescent="0.25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  <c r="AP17" s="91">
        <f>AP16+AP15+AP14+AP13+AP9</f>
        <v>0</v>
      </c>
      <c r="AR17" s="91">
        <f>AR16+AR15+AR14+AR13+AR9</f>
        <v>1364112.23</v>
      </c>
      <c r="AT17" s="91">
        <f>AT16+AT15+AT14+AT13+AT9</f>
        <v>1288805.23</v>
      </c>
      <c r="AV17" s="91">
        <f>AV16+AV15+AV14+AV13+AV9</f>
        <v>1438237.23</v>
      </c>
    </row>
  </sheetData>
  <mergeCells count="21">
    <mergeCell ref="AU1:AV1"/>
    <mergeCell ref="U1:V1"/>
    <mergeCell ref="S1:T1"/>
    <mergeCell ref="Q1:R1"/>
    <mergeCell ref="AE1:AF1"/>
    <mergeCell ref="AC1:AD1"/>
    <mergeCell ref="AA1:AB1"/>
    <mergeCell ref="Y1:Z1"/>
    <mergeCell ref="W1:X1"/>
    <mergeCell ref="G1:H1"/>
    <mergeCell ref="I1:J1"/>
    <mergeCell ref="K1:L1"/>
    <mergeCell ref="M1:N1"/>
    <mergeCell ref="O1:P1"/>
    <mergeCell ref="AG1:AH1"/>
    <mergeCell ref="AS1:AT1"/>
    <mergeCell ref="AO1:AP1"/>
    <mergeCell ref="AQ1:AR1"/>
    <mergeCell ref="AM1:AN1"/>
    <mergeCell ref="AK1:AL1"/>
    <mergeCell ref="AI1:A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34"/>
  <sheetViews>
    <sheetView topLeftCell="A13" workbookViewId="0">
      <selection activeCell="C35" sqref="C35"/>
    </sheetView>
  </sheetViews>
  <sheetFormatPr defaultColWidth="11" defaultRowHeight="18" x14ac:dyDescent="0.25"/>
  <cols>
    <col min="1" max="1" width="24.5" style="107" customWidth="1"/>
    <col min="2" max="2" width="3.375" style="108" customWidth="1"/>
    <col min="3" max="3" width="14.5" style="107" customWidth="1"/>
    <col min="4" max="16384" width="11" style="107"/>
  </cols>
  <sheetData>
    <row r="2" spans="1:3" s="109" customFormat="1" x14ac:dyDescent="0.25">
      <c r="A2" s="114" t="s">
        <v>192</v>
      </c>
      <c r="B2" s="115" t="s">
        <v>175</v>
      </c>
      <c r="C2" s="116">
        <v>469000</v>
      </c>
    </row>
    <row r="3" spans="1:3" s="109" customFormat="1" x14ac:dyDescent="0.25">
      <c r="A3" s="114" t="s">
        <v>193</v>
      </c>
      <c r="B3" s="115" t="s">
        <v>175</v>
      </c>
      <c r="C3" s="116">
        <v>469000</v>
      </c>
    </row>
    <row r="4" spans="1:3" s="109" customFormat="1" x14ac:dyDescent="0.25">
      <c r="A4" s="114" t="s">
        <v>194</v>
      </c>
      <c r="B4" s="115" t="s">
        <v>175</v>
      </c>
      <c r="C4" s="116">
        <v>138989.76999999999</v>
      </c>
    </row>
    <row r="5" spans="1:3" s="109" customFormat="1" x14ac:dyDescent="0.25">
      <c r="A5" s="114" t="s">
        <v>195</v>
      </c>
      <c r="B5" s="115" t="s">
        <v>175</v>
      </c>
      <c r="C5" s="116">
        <v>179181.77</v>
      </c>
    </row>
    <row r="6" spans="1:3" s="109" customFormat="1" x14ac:dyDescent="0.25">
      <c r="A6" s="114" t="s">
        <v>26</v>
      </c>
      <c r="B6" s="115" t="s">
        <v>175</v>
      </c>
      <c r="C6" s="116"/>
    </row>
    <row r="7" spans="1:3" s="109" customFormat="1" x14ac:dyDescent="0.25">
      <c r="A7" s="114" t="s">
        <v>176</v>
      </c>
      <c r="B7" s="115" t="s">
        <v>175</v>
      </c>
      <c r="C7" s="116"/>
    </row>
    <row r="8" spans="1:3" x14ac:dyDescent="0.25">
      <c r="A8" s="114" t="s">
        <v>177</v>
      </c>
      <c r="B8" s="115" t="s">
        <v>175</v>
      </c>
      <c r="C8" s="116"/>
    </row>
    <row r="9" spans="1:3" x14ac:dyDescent="0.25">
      <c r="A9" s="109" t="s">
        <v>163</v>
      </c>
      <c r="B9" s="110" t="s">
        <v>175</v>
      </c>
      <c r="C9" s="111">
        <f>SUM(C2:C8)</f>
        <v>1256171.54</v>
      </c>
    </row>
    <row r="10" spans="1:3" x14ac:dyDescent="0.25">
      <c r="A10" s="107" t="s">
        <v>199</v>
      </c>
      <c r="B10" s="115"/>
      <c r="C10" s="116">
        <v>1000000</v>
      </c>
    </row>
    <row r="13" spans="1:3" x14ac:dyDescent="0.25">
      <c r="B13" s="115"/>
      <c r="C13" s="116"/>
    </row>
    <row r="14" spans="1:3" x14ac:dyDescent="0.25">
      <c r="A14" s="107" t="s">
        <v>200</v>
      </c>
      <c r="B14" s="115" t="s">
        <v>175</v>
      </c>
      <c r="C14" s="116">
        <v>469000</v>
      </c>
    </row>
    <row r="15" spans="1:3" x14ac:dyDescent="0.25">
      <c r="A15" s="107" t="s">
        <v>201</v>
      </c>
      <c r="B15" s="115" t="s">
        <v>175</v>
      </c>
      <c r="C15" s="116">
        <v>210019.77</v>
      </c>
    </row>
    <row r="16" spans="1:3" x14ac:dyDescent="0.25">
      <c r="A16" s="114" t="s">
        <v>26</v>
      </c>
      <c r="B16" s="115" t="s">
        <v>175</v>
      </c>
      <c r="C16" s="116"/>
    </row>
    <row r="17" spans="1:3" x14ac:dyDescent="0.25">
      <c r="A17" s="114" t="s">
        <v>176</v>
      </c>
      <c r="B17" s="115" t="s">
        <v>175</v>
      </c>
      <c r="C17" s="116">
        <v>16226</v>
      </c>
    </row>
    <row r="18" spans="1:3" x14ac:dyDescent="0.25">
      <c r="A18" s="114" t="s">
        <v>177</v>
      </c>
      <c r="B18" s="115" t="s">
        <v>175</v>
      </c>
      <c r="C18" s="116">
        <v>59170</v>
      </c>
    </row>
    <row r="19" spans="1:3" x14ac:dyDescent="0.25">
      <c r="A19" s="109" t="s">
        <v>163</v>
      </c>
      <c r="B19" s="110" t="s">
        <v>175</v>
      </c>
      <c r="C19" s="111">
        <f>SUM(C12:C18)</f>
        <v>754415.77</v>
      </c>
    </row>
    <row r="22" spans="1:3" x14ac:dyDescent="0.25">
      <c r="A22" s="107" t="s">
        <v>202</v>
      </c>
      <c r="B22" s="115"/>
      <c r="C22" s="116">
        <v>469000</v>
      </c>
    </row>
    <row r="23" spans="1:3" x14ac:dyDescent="0.25">
      <c r="A23" s="107" t="s">
        <v>203</v>
      </c>
      <c r="B23" s="115"/>
      <c r="C23" s="116">
        <v>469000</v>
      </c>
    </row>
    <row r="24" spans="1:3" x14ac:dyDescent="0.25">
      <c r="A24" s="114" t="s">
        <v>204</v>
      </c>
      <c r="B24" s="115"/>
      <c r="C24" s="116">
        <v>225483</v>
      </c>
    </row>
    <row r="25" spans="1:3" x14ac:dyDescent="0.25">
      <c r="A25" s="114" t="s">
        <v>205</v>
      </c>
      <c r="B25" s="115"/>
      <c r="C25" s="116">
        <v>163216</v>
      </c>
    </row>
    <row r="26" spans="1:3" x14ac:dyDescent="0.25">
      <c r="A26" s="114" t="s">
        <v>13</v>
      </c>
      <c r="B26" s="115"/>
      <c r="C26" s="116">
        <f>SUM(C22:C25)</f>
        <v>1326699</v>
      </c>
    </row>
    <row r="27" spans="1:3" x14ac:dyDescent="0.25">
      <c r="A27" s="109"/>
      <c r="B27" s="110"/>
      <c r="C27" s="111"/>
    </row>
    <row r="29" spans="1:3" x14ac:dyDescent="0.25">
      <c r="A29" s="114" t="s">
        <v>206</v>
      </c>
      <c r="B29" s="115" t="s">
        <v>175</v>
      </c>
      <c r="C29" s="116">
        <v>469000</v>
      </c>
    </row>
    <row r="30" spans="1:3" x14ac:dyDescent="0.25">
      <c r="A30" s="114" t="s">
        <v>207</v>
      </c>
      <c r="B30" s="115" t="s">
        <v>175</v>
      </c>
      <c r="C30" s="116">
        <v>131666</v>
      </c>
    </row>
    <row r="31" spans="1:3" x14ac:dyDescent="0.25">
      <c r="A31" s="114" t="s">
        <v>26</v>
      </c>
      <c r="B31" s="115" t="s">
        <v>175</v>
      </c>
      <c r="C31" s="116">
        <v>48521</v>
      </c>
    </row>
    <row r="32" spans="1:3" x14ac:dyDescent="0.25">
      <c r="A32" s="114" t="s">
        <v>176</v>
      </c>
      <c r="B32" s="115" t="s">
        <v>175</v>
      </c>
      <c r="C32" s="116">
        <v>41316</v>
      </c>
    </row>
    <row r="33" spans="1:3" x14ac:dyDescent="0.25">
      <c r="A33" s="114" t="s">
        <v>208</v>
      </c>
      <c r="B33" s="115" t="s">
        <v>175</v>
      </c>
      <c r="C33" s="116">
        <v>99629</v>
      </c>
    </row>
    <row r="34" spans="1:3" x14ac:dyDescent="0.25">
      <c r="A34" s="109" t="s">
        <v>163</v>
      </c>
      <c r="B34" s="110" t="s">
        <v>175</v>
      </c>
      <c r="C34" s="116">
        <f>SUM(C29:C33)</f>
        <v>790132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defaultColWidth="11" defaultRowHeight="15.75" x14ac:dyDescent="0.25"/>
  <cols>
    <col min="2" max="2" width="13" style="98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7"/>
      <c r="C1" s="65"/>
      <c r="D1" s="65"/>
      <c r="E1" s="65"/>
      <c r="F1" s="99"/>
      <c r="G1" s="94"/>
      <c r="H1" s="65"/>
      <c r="I1" s="94"/>
    </row>
    <row r="2" spans="2:17" ht="30.95" customHeight="1" thickBot="1" x14ac:dyDescent="0.3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0.95" customHeight="1" x14ac:dyDescent="0.25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0.95" customHeight="1" x14ac:dyDescent="0.25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0.95" customHeight="1" x14ac:dyDescent="0.25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0.95" customHeight="1" thickBot="1" x14ac:dyDescent="0.3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0.95" customHeight="1" x14ac:dyDescent="0.25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0.95" customHeight="1" x14ac:dyDescent="0.25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0.95" customHeight="1" thickBot="1" x14ac:dyDescent="0.3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0.95" customHeight="1" thickBot="1" x14ac:dyDescent="0.3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5">
      <c r="B22" s="98" t="s">
        <v>166</v>
      </c>
      <c r="C22" s="105">
        <f>F7</f>
        <v>267000</v>
      </c>
    </row>
    <row r="23" spans="2:17" x14ac:dyDescent="0.25">
      <c r="B23" s="98" t="s">
        <v>173</v>
      </c>
      <c r="C23" s="105">
        <f>+Expensas!Z7</f>
        <v>81897.77</v>
      </c>
    </row>
    <row r="24" spans="2:17" x14ac:dyDescent="0.25">
      <c r="B24" s="98" t="s">
        <v>15</v>
      </c>
      <c r="C24" s="105">
        <v>783.84</v>
      </c>
    </row>
    <row r="25" spans="2:17" x14ac:dyDescent="0.25">
      <c r="B25" s="98" t="s">
        <v>14</v>
      </c>
      <c r="C25" s="105">
        <v>15649.9</v>
      </c>
    </row>
    <row r="26" spans="2:17" x14ac:dyDescent="0.25">
      <c r="B26" s="98" t="s">
        <v>174</v>
      </c>
      <c r="C26" s="105">
        <v>21866.68</v>
      </c>
    </row>
    <row r="27" spans="2:17" x14ac:dyDescent="0.25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defaultColWidth="11" defaultRowHeight="15.75" x14ac:dyDescent="0.25"/>
  <cols>
    <col min="2" max="2" width="13" style="98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7"/>
      <c r="C1" s="65"/>
      <c r="D1" s="65"/>
      <c r="E1" s="65"/>
      <c r="F1" s="99"/>
      <c r="G1" s="94"/>
    </row>
    <row r="2" spans="1:11" ht="30.95" customHeight="1" thickBot="1" x14ac:dyDescent="0.3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0.95" customHeight="1" x14ac:dyDescent="0.25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0.95" customHeight="1" x14ac:dyDescent="0.25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0.95" customHeight="1" x14ac:dyDescent="0.25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0.95" customHeight="1" thickBot="1" x14ac:dyDescent="0.3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0.95" customHeight="1" x14ac:dyDescent="0.25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0.95" customHeight="1" x14ac:dyDescent="0.25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0.95" customHeight="1" thickBot="1" x14ac:dyDescent="0.3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0.95" customHeight="1" thickBot="1" x14ac:dyDescent="0.3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45785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99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2025-05-08T13:15:09Z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