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82" documentId="13_ncr:1_{ADF947BF-DC70-A041-8195-95A24DAAB920}" xr6:coauthVersionLast="47" xr6:coauthVersionMax="47" xr10:uidLastSave="{2B00D6F0-4E54-4FD1-88FB-F55F91524B93}"/>
  <bookViews>
    <workbookView xWindow="-120" yWindow="-120" windowWidth="20730" windowHeight="1104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2" i="20" l="1"/>
  <c r="AG8" i="20"/>
  <c r="C9" i="22"/>
  <c r="AE12" i="20"/>
  <c r="AE8" i="20"/>
  <c r="H10" i="23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G16" i="20" l="1"/>
  <c r="AE16" i="20"/>
  <c r="AC16" i="20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<sst xmlns="http://schemas.openxmlformats.org/spreadsheetml/2006/main" count="709" uniqueCount="195">
  <si>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</si>
  <si>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</si>
  <si>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</si>
  <si>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</si>
  <si>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</si>
  <si>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</si>
  <si>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</si>
  <si>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</si>
  <si>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</si>
  <si>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</si>
  <si>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</si>
  <si>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</si>
  <si>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</si>
  <si>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</si>
  <si>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</si>
  <si>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</si>
  <si>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</si>
  <si>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</si>
  <si>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</si>
  <si>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</si>
  <si>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</si>
  <si>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</si>
  <si>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</si>
  <si>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</si>
  <si>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</si>
  <si>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</si>
  <si>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</si>
  <si>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</si>
  <si>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</si>
  <si>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</si>
  <si>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</si>
  <si>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</si>
  <si>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</si>
  <si>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</si>
  <si>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</si>
  <si>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</si>
  <si>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</si>
  <si>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</si>
  <si>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</si>
  <si>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</si>
  <si>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</si>
  <si>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</si>
  <si>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</si>
  <si>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</si>
  <si>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</si>
  <si>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</si>
  <si>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</si>
  <si>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</si>
  <si>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</si>
  <si>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</si>
  <si>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</si>
  <si>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</si>
  <si>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</si>
  <si>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</si>
  <si>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</si>
  <si>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</si>
  <si>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</si>
  <si>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</si>
  <si>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</si>
  <si>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</si>
  <si>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</si>
  <si>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</si>
  <si>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</si>
  <si>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</si>
  <si>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</si>
  <si>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</si>
  <si>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</si>
  <si>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</si>
  <si>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</si>
  <si>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</si>
  <si>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</si>
  <si>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</si>
  <si>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</si>
  <si>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</si>
  <si>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</si>
  <si>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</si>
  <si>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</si>
  <si>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</si>
  <si>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</si>
  <si>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</si>
  <si>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</si>
  <si>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</si>
  <si>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</si>
  <si>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</si>
  <si>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</si>
  <si>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</si>
  <si>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</si>
  <si>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</si>
  <si>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</si>
  <si>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</si>
  <si>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</si>
  <si>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</si>
  <si>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</si>
  <si>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</si>
  <si>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</si>
  <si>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</si>
  <si>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</si>
  <si>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</si>
  <si>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</si>
  <si>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</si>
  <si>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</si>
  <si>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</si>
  <si>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</si>
  <si>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</si>
  <si>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</si>
  <si>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</si>
  <si>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</si>
  <si>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</si>
  <si>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</si>
  <si>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</si>
  <si>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</si>
  <si>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</si>
  <si>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</si>
  <si>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</si>
  <si>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</si>
  <si>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</si>
  <si>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</si>
  <si>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</si>
  <si>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</si>
  <si>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</si>
  <si>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</si>
  <si>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</si>
  <si>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</si>
  <si>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</si>
  <si>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</si>
  <si>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</si>
  <si>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</si>
  <si>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</si>
  <si>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</si>
  <si>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</si>
  <si>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</si>
  <si>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</si>
  <si>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</si>
  <si>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</si>
  <si>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</si>
  <si>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</si>
  <si>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</si>
  <si>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</si>
  <si>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</si>
  <si>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</si>
  <si>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</si>
  <si>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</si>
  <si>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</si>
  <si>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</si>
  <si>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</si>
  <si>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</si>
  <si>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</si>
  <si>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</si>
  <si>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</si>
  <si>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</si>
  <si>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</si>
  <si>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</si>
  <si>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</si>
  <si>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</si>
  <si>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</si>
  <si>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</si>
  <si>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</si>
  <si>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</si>
  <si>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</si>
  <si>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</si>
  <si>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</si>
  <si>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</si>
  <si>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</si>
  <si>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</si>
  <si>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</si>
  <si>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</si>
  <si>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</si>
  <si>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</si>
  <si>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</si>
  <si>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</si>
  <si>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</si>
  <si>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</si>
  <si>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</si>
  <si>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</si>
  <si>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</si>
  <si>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</si>
  <si>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</si>
  <si>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</si>
  <si>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</si>
  <si>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</si>
  <si>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</si>
  <si>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</si>
  <si>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</si>
  <si>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</si>
  <si>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</si>
  <si>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</si>
  <si>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</si>
  <si>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</si>
  <si>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</si>
  <si>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</si>
  <si>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</si>
  <si>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Alquiler Agosto</t>
  </si>
  <si>
    <t>Alquiler Septiembre</t>
  </si>
  <si>
    <t>Expensas Agosto</t>
  </si>
  <si>
    <t>Expensas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</si>
</sst>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(* #,##0_);_(* \(#,##0\);_(* &quot;-&quot;??_);_(@_)"/>
    <numFmt numFmtId="167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4" fontId="13" fillId="0" borderId="0" xfId="1" applyFont="1" applyFill="1"/>
    <xf numFmtId="164" fontId="12" fillId="5" borderId="10" xfId="1" applyFont="1" applyFill="1" applyBorder="1"/>
    <xf numFmtId="164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4" fontId="12" fillId="5" borderId="0" xfId="1" applyFont="1" applyFill="1" applyBorder="1"/>
    <xf numFmtId="164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5" fontId="0" fillId="0" borderId="0" xfId="3" applyFont="1"/>
    <xf numFmtId="165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G16"/>
  <sheetViews>
    <sheetView tabSelected="1" workbookViewId="0">
      <pane xSplit="5" topLeftCell="AB1" activePane="topRight" state="frozen"/>
      <selection pane="topRight" activeCell="AG8" sqref="AG8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30" width="12.375" style="64" customWidth="1"/>
    <col min="31" max="31" width="13.5" style="64" customWidth="1"/>
    <col min="32" max="32" width="12.375" style="64" customWidth="1"/>
    <col min="33" max="33" width="13.5" style="64" customWidth="1"/>
    <col min="34" max="16384" width="10.875" style="64"/>
  </cols>
  <sheetData>
    <row r="1" spans="1:33" ht="24.95" customHeight="1" x14ac:dyDescent="0.25">
      <c r="F1" s="131" t="s">
        <v>144</v>
      </c>
      <c r="G1" s="130"/>
      <c r="H1" s="129">
        <v>45170</v>
      </c>
      <c r="I1" s="130"/>
      <c r="J1" s="129">
        <v>45200</v>
      </c>
      <c r="K1" s="130"/>
      <c r="L1" s="129">
        <v>45231</v>
      </c>
      <c r="M1" s="130"/>
      <c r="N1" s="129">
        <v>45261</v>
      </c>
      <c r="O1" s="130"/>
      <c r="P1" s="129">
        <v>45292</v>
      </c>
      <c r="Q1" s="130"/>
      <c r="R1" s="129">
        <v>45323</v>
      </c>
      <c r="S1" s="130"/>
      <c r="T1" s="129">
        <v>45352</v>
      </c>
      <c r="U1" s="130"/>
      <c r="V1" s="129">
        <v>45383</v>
      </c>
      <c r="W1" s="130"/>
      <c r="X1" s="129">
        <v>45413</v>
      </c>
      <c r="Y1" s="130"/>
      <c r="Z1" s="129">
        <v>45444</v>
      </c>
      <c r="AA1" s="130"/>
      <c r="AB1" s="129">
        <v>45474</v>
      </c>
      <c r="AC1" s="130"/>
      <c r="AD1" s="129">
        <v>45505</v>
      </c>
      <c r="AE1" s="130"/>
      <c r="AF1" s="129">
        <v>45536</v>
      </c>
      <c r="AG1" s="130"/>
    </row>
    <row r="2" spans="1:33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  <c r="AF2" s="79" t="s">
        <v>148</v>
      </c>
      <c r="AG2" s="80" t="s">
        <v>147</v>
      </c>
    </row>
    <row r="3" spans="1:33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  <c r="AF3" s="81"/>
      <c r="AG3" s="82">
        <v>26335.119999999999</v>
      </c>
    </row>
    <row r="4" spans="1:33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  <c r="AF4" s="83"/>
      <c r="AG4" s="84">
        <v>26334.57</v>
      </c>
    </row>
    <row r="5" spans="1:33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  <c r="AF5" s="83"/>
      <c r="AG5" s="84">
        <v>26335.05</v>
      </c>
    </row>
    <row r="6" spans="1:33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  <c r="AF6" s="83"/>
      <c r="AG6" s="84">
        <v>146155.71</v>
      </c>
    </row>
    <row r="7" spans="1:33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  <c r="AD7" s="85"/>
      <c r="AE7" s="86">
        <v>122061.77</v>
      </c>
      <c r="AF7" s="85"/>
      <c r="AG7" s="86">
        <v>132912.76999999999</v>
      </c>
    </row>
    <row r="8" spans="1:33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  <c r="AD8" s="87" t="s">
        <v>150</v>
      </c>
      <c r="AE8" s="88">
        <f>SUM(AD3:AE7)</f>
        <v>337526.22000000003</v>
      </c>
      <c r="AF8" s="87" t="s">
        <v>150</v>
      </c>
      <c r="AG8" s="88">
        <f>SUM(AF3:AG7)</f>
        <v>358073.22</v>
      </c>
    </row>
    <row r="9" spans="1:33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  <c r="AD9" s="81"/>
      <c r="AE9" s="82">
        <v>63700.03</v>
      </c>
      <c r="AF9" s="81"/>
      <c r="AG9" s="82"/>
    </row>
    <row r="10" spans="1:33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  <c r="AD10" s="83"/>
      <c r="AE10" s="84">
        <v>67200.179999999993</v>
      </c>
      <c r="AF10" s="83"/>
      <c r="AG10" s="84"/>
    </row>
    <row r="11" spans="1:33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  <c r="AD11" s="85"/>
      <c r="AE11" s="86">
        <v>64260.21</v>
      </c>
      <c r="AF11" s="85"/>
      <c r="AG11" s="86"/>
    </row>
    <row r="12" spans="1:33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  <c r="AD12" s="87" t="s">
        <v>150</v>
      </c>
      <c r="AE12" s="88">
        <f>SUM(AE9:AE11)</f>
        <v>195160.41999999998</v>
      </c>
      <c r="AF12" s="87" t="s">
        <v>150</v>
      </c>
      <c r="AG12" s="88">
        <f>SUM(AG9:AG11)</f>
        <v>0</v>
      </c>
    </row>
    <row r="13" spans="1:33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  <c r="AD13" s="89" t="s">
        <v>150</v>
      </c>
      <c r="AE13" s="93">
        <v>154750.10999999999</v>
      </c>
      <c r="AF13" s="89" t="s">
        <v>150</v>
      </c>
      <c r="AG13" s="93"/>
    </row>
    <row r="14" spans="1:33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  <c r="AD14" s="89" t="s">
        <v>150</v>
      </c>
      <c r="AE14" s="93">
        <v>76000.11</v>
      </c>
      <c r="AF14" s="89" t="s">
        <v>150</v>
      </c>
      <c r="AG14" s="93"/>
    </row>
    <row r="15" spans="1:33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  <c r="AD15" s="89" t="s">
        <v>150</v>
      </c>
      <c r="AE15" s="90">
        <v>210000.02</v>
      </c>
      <c r="AF15" s="89"/>
      <c r="AG15" s="90"/>
    </row>
    <row r="16" spans="1:33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  <c r="AE16" s="92">
        <f>AE15+AE14+AE13+AE12+AE8</f>
        <v>973436.87999999989</v>
      </c>
      <c r="AG16" s="92">
        <f>AG15+AG14+AG13+AG12+AG8</f>
        <v>358073.22</v>
      </c>
    </row>
  </sheetData>
  <mergeCells count="14">
    <mergeCell ref="AF1:AG1"/>
    <mergeCell ref="T1:U1"/>
    <mergeCell ref="R1:S1"/>
    <mergeCell ref="P1:Q1"/>
    <mergeCell ref="F1:G1"/>
    <mergeCell ref="H1:I1"/>
    <mergeCell ref="J1:K1"/>
    <mergeCell ref="L1:M1"/>
    <mergeCell ref="N1:O1"/>
    <mergeCell ref="AD1:AE1"/>
    <mergeCell ref="AB1:AC1"/>
    <mergeCell ref="Z1:AA1"/>
    <mergeCell ref="X1:Y1"/>
    <mergeCell ref="V1:W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9"/>
  <sheetViews>
    <sheetView workbookViewId="0">
      <selection activeCell="C11" sqref="C11"/>
    </sheetView>
  </sheetViews>
  <sheetFormatPr baseColWidth="10" defaultColWidth="11" defaultRowHeight="18" x14ac:dyDescent="0.25"/>
  <cols>
    <col min="1" max="1" width="22.7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15" t="s">
        <v>191</v>
      </c>
      <c r="B2" s="116" t="s">
        <v>176</v>
      </c>
      <c r="C2" s="117">
        <v>267000</v>
      </c>
    </row>
    <row r="3" spans="1:3" s="110" customFormat="1" x14ac:dyDescent="0.25">
      <c r="A3" s="115" t="s">
        <v>192</v>
      </c>
      <c r="B3" s="116" t="s">
        <v>176</v>
      </c>
      <c r="C3" s="117">
        <v>267000</v>
      </c>
    </row>
    <row r="4" spans="1:3" s="110" customFormat="1" x14ac:dyDescent="0.25">
      <c r="A4" s="115" t="s">
        <v>193</v>
      </c>
      <c r="B4" s="116" t="s">
        <v>176</v>
      </c>
      <c r="C4" s="117">
        <v>147561.76999999999</v>
      </c>
    </row>
    <row r="5" spans="1:3" s="110" customFormat="1" x14ac:dyDescent="0.25">
      <c r="A5" s="115" t="s">
        <v>194</v>
      </c>
      <c r="B5" s="116" t="s">
        <v>176</v>
      </c>
      <c r="C5" s="117">
        <v>122061.77</v>
      </c>
    </row>
    <row r="6" spans="1:3" s="110" customFormat="1" x14ac:dyDescent="0.25">
      <c r="A6" s="115" t="s">
        <v>26</v>
      </c>
      <c r="B6" s="116" t="s">
        <v>176</v>
      </c>
      <c r="C6" s="117">
        <v>6024</v>
      </c>
    </row>
    <row r="7" spans="1:3" s="110" customFormat="1" x14ac:dyDescent="0.25">
      <c r="A7" s="115" t="s">
        <v>177</v>
      </c>
      <c r="B7" s="116" t="s">
        <v>176</v>
      </c>
      <c r="C7" s="117">
        <v>6801</v>
      </c>
    </row>
    <row r="8" spans="1:3" x14ac:dyDescent="0.25">
      <c r="A8" s="115" t="s">
        <v>178</v>
      </c>
      <c r="B8" s="116" t="s">
        <v>176</v>
      </c>
      <c r="C8" s="117">
        <v>26676</v>
      </c>
    </row>
    <row r="9" spans="1:3" x14ac:dyDescent="0.25">
      <c r="A9" s="110" t="s">
        <v>164</v>
      </c>
      <c r="B9" s="111" t="s">
        <v>176</v>
      </c>
      <c r="C9" s="112">
        <f>SUM(C2:C8)</f>
        <v>843124.54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baseColWidth="10"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8"/>
      <c r="C1" s="65"/>
      <c r="D1" s="65"/>
      <c r="E1" s="65"/>
      <c r="F1" s="100"/>
      <c r="G1" s="95"/>
    </row>
    <row r="2" spans="1:11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3">
        <v>210000</v>
      </c>
      <c r="I8" s="114" t="s">
        <v>188</v>
      </c>
    </row>
    <row r="9" spans="1:11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3">
        <f>+F10+Expensas!AC11</f>
        <v>192670.21</v>
      </c>
      <c r="I10" s="114">
        <v>217330</v>
      </c>
      <c r="J10" s="65">
        <v>197260</v>
      </c>
      <c r="K10" s="94"/>
    </row>
    <row r="11" spans="1:11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45568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99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2024-10-03T13:50:50Z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