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06BA0430-A4C0-2342-852B-C8F8C3F68C1E}" xr6:coauthVersionLast="47" xr6:coauthVersionMax="47" xr10:uidLastSave="{00000000-0000-0000-0000-000000000000}"/>
  <bookViews>
    <workbookView xWindow="0" yWindow="500" windowWidth="28800" windowHeight="1610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3" l="1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AA8" i="20"/>
  <c r="Y12" i="20"/>
  <c r="Y8" i="20"/>
  <c r="W12" i="20"/>
  <c r="W8" i="20"/>
  <c r="U16" i="20"/>
  <c r="F4" i="22"/>
  <c r="I3" i="22"/>
  <c r="F2" i="22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<sst xmlns="http://schemas.openxmlformats.org/spreadsheetml/2006/main" count="653" uniqueCount="181">
  <si>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</si>
  <si>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</si>
  <si>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</si>
  <si>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</si>
  <si>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</si>
  <si>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</si>
  <si>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</si>
  <si>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</si>
  <si>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</si>
  <si>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</si>
  <si>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</si>
  <si>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</si>
  <si>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</si>
  <si>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</si>
  <si>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</si>
  <si>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</si>
  <si>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</si>
  <si>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</si>
  <si>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</si>
  <si>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</si>
  <si>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</si>
  <si>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</si>
  <si>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</si>
  <si>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</si>
  <si>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</si>
  <si>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</si>
  <si>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</si>
  <si>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</si>
  <si>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</si>
  <si>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</si>
  <si>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</si>
  <si>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</si>
  <si>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</si>
  <si>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</si>
  <si>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</si>
  <si>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</si>
  <si>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</si>
  <si>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</si>
  <si>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</si>
  <si>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</si>
  <si>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</si>
  <si>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</si>
  <si>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</si>
  <si>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</si>
  <si>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</si>
  <si>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</si>
  <si>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</si>
  <si>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</si>
  <si>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</si>
  <si>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</si>
  <si>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</si>
  <si>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</si>
  <si>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</si>
  <si>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</si>
  <si>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</si>
  <si>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</si>
  <si>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</si>
  <si>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</si>
  <si>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</si>
  <si>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</si>
  <si>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</si>
  <si>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</si>
  <si>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</si>
  <si>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</si>
  <si>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</si>
  <si>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</si>
  <si>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</si>
  <si>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</si>
  <si>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</si>
  <si>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</si>
  <si>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</si>
  <si>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</si>
  <si>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</si>
  <si>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</si>
  <si>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</si>
  <si>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</si>
  <si>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</si>
  <si>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</si>
  <si>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</si>
  <si>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</si>
  <si>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</si>
  <si>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</si>
  <si>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</si>
  <si>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</si>
  <si>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</si>
  <si>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</si>
  <si>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</si>
  <si>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</si>
  <si>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</si>
  <si>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</si>
  <si>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</si>
  <si>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</si>
  <si>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</si>
  <si>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</si>
  <si>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</si>
  <si>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</si>
  <si>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</si>
  <si>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</si>
  <si>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</si>
  <si>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</si>
  <si>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</si>
  <si>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</si>
  <si>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</si>
  <si>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</si>
  <si>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</si>
  <si>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</si>
  <si>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</si>
  <si>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</si>
  <si>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</si>
  <si>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</si>
  <si>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</si>
  <si>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</si>
  <si>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</si>
  <si>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</si>
  <si>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</si>
  <si>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</si>
  <si>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</si>
  <si>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</si>
  <si>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</si>
  <si>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</si>
  <si>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</si>
  <si>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</si>
  <si>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</si>
  <si>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</si>
  <si>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</si>
  <si>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</si>
  <si>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</si>
  <si>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</si>
  <si>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</si>
  <si>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</si>
  <si>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</si>
  <si>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</si>
  <si>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</si>
  <si>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</si>
  <si>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</si>
  <si>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</si>
  <si>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</si>
  <si>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</si>
  <si>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</si>
  <si>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</si>
  <si>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</si>
  <si>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</si>
  <si>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</si>
  <si>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</si>
  <si>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</si>
  <si>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</si>
  <si>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</si>
  <si>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</si>
  <si>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</si>
  <si>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</si>
  <si>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</si>
  <si>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</si>
  <si>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</si>
  <si>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</si>
  <si>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</si>
  <si>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</si>
  <si>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</si>
  <si>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</si>
  <si>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</si>
  <si>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</si>
  <si>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</si>
  <si>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</si>
  <si>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</si>
  <si>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</si>
  <si>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MASTER</t>
  </si>
  <si>
    <t>USD</t>
  </si>
  <si>
    <t>PESOS</t>
  </si>
  <si>
    <t>AMEX</t>
  </si>
  <si>
    <t>VISA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</si>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</sst>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tabSelected="1" workbookViewId="0">
      <pane xSplit="5" topLeftCell="R1" activePane="topRight" state="frozen"/>
      <selection pane="topRight" activeCell="AA12" sqref="AA12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16384" width="10.83203125" style="64"/>
  </cols>
  <sheetData>
    <row r="1" spans="1:27" ht="25" customHeight="1" x14ac:dyDescent="0.2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</row>
    <row r="2" spans="1:27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</row>
    <row r="4" spans="1:27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</row>
    <row r="5" spans="1:27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</row>
    <row r="6" spans="1:27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</row>
    <row r="7" spans="1:27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</row>
    <row r="8" spans="1:27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</row>
    <row r="9" spans="1:27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</row>
    <row r="10" spans="1:27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</row>
    <row r="11" spans="1:27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</row>
    <row r="12" spans="1:27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</row>
    <row r="13" spans="1:27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</row>
    <row r="14" spans="1:27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</row>
    <row r="15" spans="1:27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</row>
    <row r="16" spans="1:27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</row>
  </sheetData>
  <mergeCells count="11">
    <mergeCell ref="P1:Q1"/>
    <mergeCell ref="F1:G1"/>
    <mergeCell ref="H1:I1"/>
    <mergeCell ref="J1:K1"/>
    <mergeCell ref="L1:M1"/>
    <mergeCell ref="N1:O1"/>
    <mergeCell ref="Z1:AA1"/>
    <mergeCell ref="X1:Y1"/>
    <mergeCell ref="V1:W1"/>
    <mergeCell ref="T1:U1"/>
    <mergeCell ref="R1:S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1:I4"/>
  <sheetViews>
    <sheetView workbookViewId="0">
      <selection activeCell="I3" sqref="I3"/>
    </sheetView>
  </sheetViews>
  <sheetFormatPr baseColWidth="10" defaultColWidth="11" defaultRowHeight="16" x14ac:dyDescent="0.2"/>
  <sheetData>
    <row r="1" spans="1:9" x14ac:dyDescent="0.2">
      <c r="B1" t="s">
        <v>165</v>
      </c>
      <c r="C1" t="s">
        <v>166</v>
      </c>
    </row>
    <row r="2" spans="1:9" x14ac:dyDescent="0.2">
      <c r="A2" t="s">
        <v>167</v>
      </c>
      <c r="D2">
        <v>1212060.96</v>
      </c>
      <c r="E2">
        <v>551853.02</v>
      </c>
      <c r="F2">
        <f>D2-(E2*2)</f>
        <v>108354.91999999993</v>
      </c>
    </row>
    <row r="3" spans="1:9" x14ac:dyDescent="0.2">
      <c r="A3" t="s">
        <v>164</v>
      </c>
      <c r="D3">
        <v>1318678.6399999999</v>
      </c>
      <c r="E3">
        <v>209.41</v>
      </c>
      <c r="F3">
        <v>642850.06000000006</v>
      </c>
      <c r="G3">
        <v>643635.34</v>
      </c>
      <c r="H3">
        <v>549.71</v>
      </c>
      <c r="I3">
        <f>D3-E3-F3-G3-H3</f>
        <v>31434.119999999959</v>
      </c>
    </row>
    <row r="4" spans="1:9" x14ac:dyDescent="0.2">
      <c r="A4" t="s">
        <v>168</v>
      </c>
      <c r="D4">
        <v>2175847.61</v>
      </c>
      <c r="E4">
        <v>14885.46</v>
      </c>
      <c r="F4">
        <f>D4-(E4*2)</f>
        <v>2146076.69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workbookViewId="0">
      <selection activeCell="F9" sqref="F9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178</v>
      </c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173</v>
      </c>
      <c r="H2" s="65" t="s">
        <v>174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175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1" customHeight="1" x14ac:dyDescent="0.2">
      <c r="B4" s="98"/>
      <c r="C4" s="65">
        <v>57</v>
      </c>
      <c r="D4" s="65" t="s">
        <v>175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176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169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172</v>
      </c>
      <c r="C22" s="106">
        <f>F7</f>
        <v>267000</v>
      </c>
    </row>
    <row r="23" spans="2:17" x14ac:dyDescent="0.2">
      <c r="B23" s="99" t="s">
        <v>179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180</v>
      </c>
      <c r="C26" s="106">
        <v>21866.68</v>
      </c>
    </row>
    <row r="27" spans="2:17" x14ac:dyDescent="0.2">
      <c r="B27" s="99" t="s">
        <v>169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8"/>
      <c r="C1" s="65"/>
      <c r="D1" s="65"/>
      <c r="E1" s="65"/>
      <c r="F1" s="100"/>
      <c r="G1" s="95"/>
    </row>
    <row r="2" spans="2:9" ht="31" customHeight="1" thickBot="1" x14ac:dyDescent="0.25">
      <c r="B2" s="98"/>
      <c r="C2" s="65" t="s">
        <v>149</v>
      </c>
      <c r="D2" s="65" t="s">
        <v>170</v>
      </c>
      <c r="E2" s="65" t="s">
        <v>171</v>
      </c>
      <c r="F2" s="100" t="s">
        <v>172</v>
      </c>
      <c r="G2" s="95" t="s">
        <v>177</v>
      </c>
    </row>
    <row r="3" spans="2:9" s="65" customFormat="1" ht="31" customHeight="1" x14ac:dyDescent="0.2">
      <c r="B3" s="104" t="s">
        <v>108</v>
      </c>
      <c r="C3" s="70">
        <v>12</v>
      </c>
      <c r="D3" s="70" t="s">
        <v>175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1" customHeight="1" x14ac:dyDescent="0.2">
      <c r="B4" s="98"/>
      <c r="C4" s="65">
        <v>57</v>
      </c>
      <c r="D4" s="65" t="s">
        <v>175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1" customHeight="1" x14ac:dyDescent="0.2">
      <c r="B5" s="98"/>
      <c r="C5" s="65">
        <v>105</v>
      </c>
      <c r="D5" s="65" t="s">
        <v>176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I7" s="65">
        <v>11</v>
      </c>
    </row>
    <row r="8" spans="2:9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I8" s="65">
        <v>36</v>
      </c>
    </row>
    <row r="9" spans="2:9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</row>
    <row r="10" spans="2:9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</row>
    <row r="11" spans="2:9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</row>
    <row r="12" spans="2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2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2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2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1" customHeight="1" x14ac:dyDescent="0.2">
      <c r="B18" s="104" t="s">
        <v>169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45463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26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26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6" t="s">
        <v>100</v>
      </c>
      <c r="B26" s="117"/>
      <c r="C26" s="117"/>
      <c r="D26" s="118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6" t="s">
        <v>100</v>
      </c>
      <c r="B26" s="117"/>
      <c r="C26" s="117"/>
      <c r="D26" s="118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99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2024-06-20T17:54:47Z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