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5" documentId="13_ncr:1_{ADF947BF-DC70-A041-8195-95A24DAAB920}" xr6:coauthVersionLast="47" xr6:coauthVersionMax="47" xr10:uidLastSave="{8E7CB444-360D-451C-B69C-A2FB5AFCF15C}"/>
  <bookViews>
    <workbookView xWindow="-120" yWindow="-120" windowWidth="20730" windowHeight="1104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20" l="1"/>
  <c r="AE16" i="20" s="1"/>
  <c r="AE8" i="20"/>
  <c r="C3" i="22"/>
  <c r="C7" i="22" s="1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C16" i="20" l="1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<sst xmlns="http://schemas.openxmlformats.org/spreadsheetml/2006/main" count="692" uniqueCount="187">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</sst>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9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5" t="s">
        <v>8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38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43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47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51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129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54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59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60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65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66</v>
      </c>
      <c r="C4" s="119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E16"/>
  <sheetViews>
    <sheetView tabSelected="1" topLeftCell="A2" workbookViewId="0">
      <pane xSplit="5" topLeftCell="X1" activePane="topRight" state="frozen"/>
      <selection pane="topRight" activeCell="AE12" sqref="AE12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16384" width="10.875" style="64"/>
  </cols>
  <sheetData>
    <row r="1" spans="1:31" ht="24.95" customHeight="1" x14ac:dyDescent="0.25">
      <c r="F1" s="128" t="s">
        <v>144</v>
      </c>
      <c r="G1" s="127"/>
      <c r="H1" s="126">
        <v>45170</v>
      </c>
      <c r="I1" s="127"/>
      <c r="J1" s="126">
        <v>45200</v>
      </c>
      <c r="K1" s="127"/>
      <c r="L1" s="126">
        <v>45231</v>
      </c>
      <c r="M1" s="127"/>
      <c r="N1" s="126">
        <v>45261</v>
      </c>
      <c r="O1" s="127"/>
      <c r="P1" s="126">
        <v>45292</v>
      </c>
      <c r="Q1" s="127"/>
      <c r="R1" s="126">
        <v>45323</v>
      </c>
      <c r="S1" s="127"/>
      <c r="T1" s="126">
        <v>45352</v>
      </c>
      <c r="U1" s="127"/>
      <c r="V1" s="126">
        <v>45383</v>
      </c>
      <c r="W1" s="127"/>
      <c r="X1" s="126">
        <v>45413</v>
      </c>
      <c r="Y1" s="127"/>
      <c r="Z1" s="126">
        <v>45444</v>
      </c>
      <c r="AA1" s="127"/>
      <c r="AB1" s="126">
        <v>45474</v>
      </c>
      <c r="AC1" s="127"/>
      <c r="AD1" s="126">
        <v>45505</v>
      </c>
      <c r="AE1" s="127"/>
    </row>
    <row r="2" spans="1:31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</row>
    <row r="3" spans="1:31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31667.119999999999</v>
      </c>
    </row>
    <row r="4" spans="1:31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31666.57</v>
      </c>
    </row>
    <row r="5" spans="1:31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31667.05</v>
      </c>
    </row>
    <row r="6" spans="1:31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162253.71</v>
      </c>
    </row>
    <row r="7" spans="1:31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147561.76999999999</v>
      </c>
    </row>
    <row r="8" spans="1:31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404816.22</v>
      </c>
    </row>
    <row r="9" spans="1:31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</row>
    <row r="10" spans="1:31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</row>
    <row r="11" spans="1:31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</row>
    <row r="12" spans="1:31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</row>
    <row r="13" spans="1:31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123800.11</v>
      </c>
    </row>
    <row r="14" spans="1:31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76800.11</v>
      </c>
    </row>
    <row r="15" spans="1:31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150000.01999999999</v>
      </c>
    </row>
    <row r="16" spans="1:31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950576.87999999989</v>
      </c>
    </row>
  </sheetData>
  <mergeCells count="13">
    <mergeCell ref="AD1:AE1"/>
    <mergeCell ref="AB1:AC1"/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activeCell="A2" sqref="A2:C7"/>
    </sheetView>
  </sheetViews>
  <sheetFormatPr baseColWidth="10" defaultColWidth="11" defaultRowHeight="18" x14ac:dyDescent="0.25"/>
  <cols>
    <col min="1" max="1" width="13.62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0" t="s">
        <v>167</v>
      </c>
      <c r="B2" s="111" t="s">
        <v>176</v>
      </c>
      <c r="C2" s="112">
        <v>267000</v>
      </c>
    </row>
    <row r="3" spans="1:3" s="110" customFormat="1" x14ac:dyDescent="0.25">
      <c r="A3" s="110" t="s">
        <v>174</v>
      </c>
      <c r="B3" s="111" t="s">
        <v>176</v>
      </c>
      <c r="C3" s="112">
        <f>Expensas!AC7</f>
        <v>147561.76999999999</v>
      </c>
    </row>
    <row r="4" spans="1:3" s="110" customFormat="1" x14ac:dyDescent="0.25">
      <c r="A4" s="110" t="s">
        <v>26</v>
      </c>
      <c r="B4" s="111" t="s">
        <v>176</v>
      </c>
      <c r="C4" s="112">
        <v>3083</v>
      </c>
    </row>
    <row r="5" spans="1:3" s="110" customFormat="1" x14ac:dyDescent="0.25">
      <c r="A5" s="110" t="s">
        <v>177</v>
      </c>
      <c r="B5" s="111" t="s">
        <v>176</v>
      </c>
      <c r="C5" s="112">
        <v>12950</v>
      </c>
    </row>
    <row r="6" spans="1:3" s="110" customFormat="1" x14ac:dyDescent="0.25">
      <c r="A6" s="110" t="s">
        <v>178</v>
      </c>
      <c r="B6" s="111" t="s">
        <v>176</v>
      </c>
      <c r="C6" s="112">
        <v>22631</v>
      </c>
    </row>
    <row r="7" spans="1:3" s="110" customFormat="1" x14ac:dyDescent="0.25">
      <c r="A7" s="110" t="s">
        <v>164</v>
      </c>
      <c r="B7" s="111" t="s">
        <v>176</v>
      </c>
      <c r="C7" s="112">
        <f>SUM(C2:C6)</f>
        <v>453225.77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I18"/>
  <sheetViews>
    <sheetView showGridLines="0" topLeftCell="A4" workbookViewId="0">
      <selection activeCell="H12" sqref="H12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9" x14ac:dyDescent="0.25">
      <c r="B1" s="98"/>
      <c r="C1" s="65"/>
      <c r="D1" s="65"/>
      <c r="E1" s="65"/>
      <c r="F1" s="100"/>
      <c r="G1" s="95"/>
    </row>
    <row r="2" spans="1:9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</row>
    <row r="3" spans="1:9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1:9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</row>
    <row r="5" spans="1:9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</row>
    <row r="6" spans="1:9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</row>
    <row r="7" spans="1:9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</row>
    <row r="8" spans="1:9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4">
        <v>210000</v>
      </c>
    </row>
    <row r="9" spans="1:9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4">
        <v>225400</v>
      </c>
      <c r="I9" s="113"/>
    </row>
    <row r="10" spans="1:9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4">
        <f>+F10+Expensas!AC11</f>
        <v>192670.21</v>
      </c>
    </row>
    <row r="11" spans="1:9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</row>
    <row r="12" spans="1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1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1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1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1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45540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26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26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0" t="s">
        <v>99</v>
      </c>
      <c r="B13" s="121"/>
      <c r="C13" s="121"/>
      <c r="D13" s="122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5" t="s">
        <v>81</v>
      </c>
      <c r="C2" s="116"/>
      <c r="D2" s="117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3" t="s">
        <v>100</v>
      </c>
      <c r="B26" s="124"/>
      <c r="C26" s="124"/>
      <c r="D26" s="125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5" t="s">
        <v>81</v>
      </c>
      <c r="C2" s="116"/>
      <c r="D2" s="117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3" t="s">
        <v>100</v>
      </c>
      <c r="B26" s="124"/>
      <c r="C26" s="124"/>
      <c r="D26" s="125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0" t="s">
        <v>99</v>
      </c>
      <c r="B13" s="121"/>
      <c r="C13" s="121"/>
      <c r="D13" s="122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3" t="s">
        <v>83</v>
      </c>
      <c r="B19" s="124"/>
      <c r="C19" s="124"/>
      <c r="D19" s="125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3" t="s">
        <v>100</v>
      </c>
      <c r="B26" s="124"/>
      <c r="C26" s="124"/>
      <c r="D26" s="125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5" t="s">
        <v>17</v>
      </c>
      <c r="C2" s="116"/>
      <c r="D2" s="117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8" t="s">
        <v>19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2024-09-05T18:00:37Z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