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36" documentId="13_ncr:1_{ADF947BF-DC70-A041-8195-95A24DAAB920}" xr6:coauthVersionLast="47" xr6:coauthVersionMax="47" xr10:uidLastSave="{8C242381-4C81-4247-9C9B-5B40E25D0E24}"/>
  <bookViews>
    <workbookView xWindow="2205" yWindow="60" windowWidth="19890" windowHeight="150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9" i="20" l="1"/>
  <c r="AI17" i="20" s="1"/>
  <c r="AI13" i="20" l="1"/>
  <c r="AG13" i="20"/>
  <c r="AG9" i="20"/>
  <c r="C9" i="22"/>
  <c r="AE13" i="20"/>
  <c r="AE9" i="20"/>
  <c r="H10" i="23"/>
  <c r="AC13" i="20"/>
  <c r="AC9" i="20"/>
  <c r="AA9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3" i="20"/>
  <c r="Y13" i="20"/>
  <c r="Y9" i="20"/>
  <c r="W13" i="20"/>
  <c r="W9" i="20"/>
  <c r="U17" i="20"/>
  <c r="U13" i="20"/>
  <c r="U9" i="20"/>
  <c r="F18" i="21"/>
  <c r="S13" i="20"/>
  <c r="S9" i="20"/>
  <c r="AG17" i="20" l="1"/>
  <c r="AE17" i="20"/>
  <c r="AC17" i="20"/>
  <c r="AA17" i="20"/>
  <c r="Y17" i="20"/>
  <c r="W17" i="20"/>
  <c r="S17" i="20"/>
  <c r="Q13" i="20"/>
  <c r="Q9" i="20"/>
  <c r="O13" i="20"/>
  <c r="O9" i="20"/>
  <c r="M9" i="20"/>
  <c r="M13" i="20"/>
  <c r="K13" i="20"/>
  <c r="K17" i="20" s="1"/>
  <c r="K9" i="20"/>
  <c r="H11" i="20"/>
  <c r="H12" i="20"/>
  <c r="H7" i="20"/>
  <c r="H6" i="20"/>
  <c r="I13" i="20"/>
  <c r="I9" i="20"/>
  <c r="G13" i="20"/>
  <c r="G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7" i="20" l="1"/>
  <c r="O17" i="20"/>
  <c r="M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<sst xmlns="http://schemas.openxmlformats.org/spreadsheetml/2006/main" count="718" uniqueCount="196">
  <si>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</si>
  <si>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</si>
  <si>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</si>
  <si>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</si>
  <si>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</si>
  <si>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</si>
  <si>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</si>
  <si>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</si>
  <si>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</si>
  <si>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</si>
  <si>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</si>
  <si>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</si>
  <si>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</si>
  <si>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</si>
  <si>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</si>
  <si>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</si>
  <si>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</si>
  <si>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</si>
  <si>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</si>
  <si>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</si>
  <si>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</si>
  <si>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</si>
  <si>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</si>
  <si>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</si>
  <si>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</si>
  <si>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</si>
  <si>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</si>
  <si>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</si>
  <si>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</si>
  <si>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</si>
  <si>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</si>
  <si>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</si>
  <si>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</si>
  <si>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</si>
  <si>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</si>
  <si>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</si>
  <si>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</si>
  <si>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</si>
  <si>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</si>
  <si>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</si>
  <si>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</si>
  <si>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</si>
  <si>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</si>
  <si>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</si>
  <si>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</si>
  <si>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</si>
  <si>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</si>
  <si>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</si>
  <si>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</si>
  <si>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</si>
  <si>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</si>
  <si>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</si>
  <si>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</si>
  <si>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</si>
  <si>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</si>
  <si>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</si>
  <si>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</si>
  <si>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</si>
  <si>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</si>
  <si>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</si>
  <si>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</si>
  <si>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</si>
  <si>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</si>
  <si>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</si>
  <si>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</si>
  <si>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</si>
  <si>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</si>
  <si>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</si>
  <si>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</si>
  <si>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</si>
  <si>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</si>
  <si>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</si>
  <si>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</si>
  <si>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</si>
  <si>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</si>
  <si>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</si>
  <si>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</si>
  <si>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</si>
  <si>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</si>
  <si>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</si>
  <si>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</si>
  <si>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</si>
  <si>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</si>
  <si>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</si>
  <si>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</si>
  <si>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</si>
  <si>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</si>
  <si>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</si>
  <si>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</si>
  <si>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</si>
  <si>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</si>
  <si>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</si>
  <si>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</si>
  <si>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</si>
  <si>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</si>
  <si>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</si>
  <si>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</si>
  <si>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</si>
  <si>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</si>
  <si>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</si>
  <si>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</si>
  <si>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</si>
  <si>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</si>
  <si>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</si>
  <si>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</si>
  <si>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</si>
  <si>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</si>
  <si>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</si>
  <si>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</si>
  <si>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</si>
  <si>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</si>
  <si>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</si>
  <si>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</si>
  <si>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</si>
  <si>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</si>
  <si>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</si>
  <si>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</si>
  <si>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</si>
  <si>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</si>
  <si>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</si>
  <si>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</si>
  <si>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</si>
  <si>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</si>
  <si>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</si>
  <si>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</si>
  <si>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</si>
  <si>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</si>
  <si>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</si>
  <si>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</si>
  <si>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</si>
  <si>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</si>
  <si>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</si>
  <si>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</si>
  <si>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</si>
  <si>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</si>
  <si>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</si>
  <si>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</si>
  <si>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</si>
  <si>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</si>
  <si>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</si>
  <si>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</si>
  <si>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</si>
  <si>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</si>
  <si>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</si>
  <si>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</si>
  <si>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</si>
  <si>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</si>
  <si>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</si>
  <si>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</si>
  <si>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</si>
  <si>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</si>
  <si>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</si>
  <si>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</si>
  <si>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</si>
  <si>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</si>
  <si>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</si>
  <si>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</si>
  <si>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</si>
  <si>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</si>
  <si>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</si>
  <si>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</si>
  <si>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</si>
  <si>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</si>
  <si>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</si>
  <si>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</si>
  <si>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</si>
  <si>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</si>
  <si>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</si>
  <si>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</si>
  <si>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</si>
  <si>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</si>
  <si>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</si>
  <si>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</si>
  <si>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</si>
  <si>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</si>
  <si>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</si>
  <si>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</si>
  <si>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</si>
  <si>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</si>
  <si>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</si>
  <si>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</si>
  <si>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</si>
  <si>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</si>
  <si>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</si>
  <si>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</si>
  <si>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</si>
  <si>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</si>
  <si>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</si>
  <si>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</si>
  <si>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</si>
  <si>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</si>
  <si>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</si>
  <si>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</si>
  <si>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</si>
  <si>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</si>
  <si>
    <t>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</si>
</sst>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I17"/>
  <sheetViews>
    <sheetView tabSelected="1" workbookViewId="0">
      <pane xSplit="5" topLeftCell="AE1" activePane="topRight" state="frozen"/>
      <selection pane="topRight" activeCell="AH16" sqref="AH16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34" width="12.375" style="64" customWidth="1"/>
    <col min="35" max="35" width="13.5" style="64" customWidth="1"/>
    <col min="36" max="16384" width="10.875" style="64"/>
  </cols>
  <sheetData>
    <row r="1" spans="1:35" ht="24.95" customHeight="1" x14ac:dyDescent="0.25">
      <c r="F1" s="129" t="s">
        <v>144</v>
      </c>
      <c r="G1" s="130"/>
      <c r="H1" s="131">
        <v>45170</v>
      </c>
      <c r="I1" s="130"/>
      <c r="J1" s="131">
        <v>45200</v>
      </c>
      <c r="K1" s="130"/>
      <c r="L1" s="131">
        <v>45231</v>
      </c>
      <c r="M1" s="130"/>
      <c r="N1" s="131">
        <v>45261</v>
      </c>
      <c r="O1" s="130"/>
      <c r="P1" s="131">
        <v>45292</v>
      </c>
      <c r="Q1" s="130"/>
      <c r="R1" s="131">
        <v>45323</v>
      </c>
      <c r="S1" s="130"/>
      <c r="T1" s="131">
        <v>45352</v>
      </c>
      <c r="U1" s="130"/>
      <c r="V1" s="131">
        <v>45383</v>
      </c>
      <c r="W1" s="130"/>
      <c r="X1" s="131">
        <v>45413</v>
      </c>
      <c r="Y1" s="130"/>
      <c r="Z1" s="131">
        <v>45444</v>
      </c>
      <c r="AA1" s="130"/>
      <c r="AB1" s="131">
        <v>45474</v>
      </c>
      <c r="AC1" s="130"/>
      <c r="AD1" s="131">
        <v>45505</v>
      </c>
      <c r="AE1" s="130"/>
      <c r="AF1" s="131">
        <v>45536</v>
      </c>
      <c r="AG1" s="130"/>
      <c r="AH1" s="131">
        <v>45566</v>
      </c>
      <c r="AI1" s="130"/>
    </row>
    <row r="2" spans="1:35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  <c r="AH2" s="79" t="s">
        <v>148</v>
      </c>
      <c r="AI2" s="80" t="s">
        <v>147</v>
      </c>
    </row>
    <row r="3" spans="1:35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  <c r="AH3" s="81"/>
      <c r="AI3" s="82">
        <v>29815.119999999999</v>
      </c>
    </row>
    <row r="4" spans="1:35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  <c r="AH4" s="83"/>
      <c r="AI4" s="84">
        <v>29814.57</v>
      </c>
    </row>
    <row r="5" spans="1:35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  <c r="AH5" s="83"/>
      <c r="AI5" s="84">
        <v>29815.05</v>
      </c>
    </row>
    <row r="6" spans="1:35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  <c r="AH6" s="83"/>
      <c r="AI6" s="84">
        <v>152837.71</v>
      </c>
    </row>
    <row r="7" spans="1:35" ht="24.95" customHeight="1" x14ac:dyDescent="0.25">
      <c r="A7" s="72"/>
      <c r="B7" s="65">
        <v>277</v>
      </c>
      <c r="C7" s="65" t="s">
        <v>134</v>
      </c>
      <c r="D7" s="65">
        <v>5</v>
      </c>
      <c r="F7" s="83">
        <v>45765.89</v>
      </c>
      <c r="G7" s="84">
        <v>47571.77</v>
      </c>
      <c r="H7" s="83">
        <f>I7-1806.6</f>
        <v>34746.17</v>
      </c>
      <c r="I7" s="84">
        <v>36552.769999999997</v>
      </c>
      <c r="J7" s="83"/>
      <c r="K7" s="84">
        <v>43157.77</v>
      </c>
      <c r="L7" s="83"/>
      <c r="M7" s="84">
        <v>41257.769999999997</v>
      </c>
      <c r="N7" s="83"/>
      <c r="O7" s="84">
        <v>46066.77</v>
      </c>
      <c r="P7" s="83"/>
      <c r="Q7" s="84">
        <v>54448.77</v>
      </c>
      <c r="R7" s="83"/>
      <c r="S7" s="84">
        <v>54738.77</v>
      </c>
      <c r="T7" s="83"/>
      <c r="U7" s="84">
        <v>51076.77</v>
      </c>
      <c r="V7" s="83"/>
      <c r="W7" s="84">
        <v>63671.77</v>
      </c>
      <c r="X7" s="83"/>
      <c r="Y7" s="84">
        <v>81897.77</v>
      </c>
      <c r="Z7" s="83"/>
      <c r="AA7" s="84">
        <v>117417.77</v>
      </c>
      <c r="AB7" s="83"/>
      <c r="AC7" s="84">
        <v>147561.76999999999</v>
      </c>
      <c r="AD7" s="83"/>
      <c r="AE7" s="84">
        <v>122061.77</v>
      </c>
      <c r="AF7" s="83"/>
      <c r="AG7" s="84">
        <v>132912.76999999999</v>
      </c>
      <c r="AH7" s="83"/>
      <c r="AI7" s="84">
        <v>138989.76999999999</v>
      </c>
    </row>
    <row r="8" spans="1:35" s="75" customFormat="1" ht="24.95" customHeight="1" thickBot="1" x14ac:dyDescent="0.3">
      <c r="A8" s="73"/>
      <c r="B8" s="74">
        <v>456</v>
      </c>
      <c r="C8" s="74" t="s">
        <v>195</v>
      </c>
      <c r="D8" s="74">
        <v>6</v>
      </c>
      <c r="E8" s="74"/>
      <c r="F8" s="85"/>
      <c r="G8" s="86"/>
      <c r="H8" s="85"/>
      <c r="I8" s="86"/>
      <c r="J8" s="85"/>
      <c r="K8" s="86"/>
      <c r="L8" s="85"/>
      <c r="M8" s="86"/>
      <c r="N8" s="85"/>
      <c r="O8" s="86"/>
      <c r="P8" s="85"/>
      <c r="Q8" s="86"/>
      <c r="R8" s="85"/>
      <c r="S8" s="86"/>
      <c r="T8" s="85"/>
      <c r="U8" s="86"/>
      <c r="V8" s="85"/>
      <c r="W8" s="86"/>
      <c r="X8" s="85"/>
      <c r="Y8" s="86"/>
      <c r="Z8" s="85"/>
      <c r="AA8" s="86"/>
      <c r="AB8" s="85"/>
      <c r="AC8" s="86"/>
      <c r="AD8" s="85"/>
      <c r="AE8" s="86"/>
      <c r="AF8" s="85"/>
      <c r="AG8" s="86"/>
      <c r="AH8" s="85">
        <v>33720</v>
      </c>
      <c r="AI8" s="86">
        <v>194380.56</v>
      </c>
    </row>
    <row r="9" spans="1:35" s="68" customFormat="1" ht="24.95" customHeight="1" thickBot="1" x14ac:dyDescent="0.3">
      <c r="A9" s="66" t="s">
        <v>13</v>
      </c>
      <c r="B9" s="67"/>
      <c r="C9" s="67"/>
      <c r="D9" s="67"/>
      <c r="E9" s="67"/>
      <c r="F9" s="87" t="s">
        <v>150</v>
      </c>
      <c r="G9" s="88">
        <f>SUM(G3:G7)</f>
        <v>117709.22</v>
      </c>
      <c r="H9" s="87" t="s">
        <v>150</v>
      </c>
      <c r="I9" s="88">
        <f>SUM(I3:I7)</f>
        <v>82618.22</v>
      </c>
      <c r="J9" s="87" t="s">
        <v>150</v>
      </c>
      <c r="K9" s="88">
        <f>SUM(J3:K7)</f>
        <v>108559.22</v>
      </c>
      <c r="L9" s="87" t="s">
        <v>150</v>
      </c>
      <c r="M9" s="88">
        <f>SUM(L3:M7)</f>
        <v>106448.22</v>
      </c>
      <c r="N9" s="87" t="s">
        <v>150</v>
      </c>
      <c r="O9" s="88">
        <f>SUM(N3:O7)</f>
        <v>130335.22</v>
      </c>
      <c r="P9" s="87" t="s">
        <v>150</v>
      </c>
      <c r="Q9" s="88">
        <f>SUM(P3:Q7)</f>
        <v>151549.22</v>
      </c>
      <c r="R9" s="87" t="s">
        <v>150</v>
      </c>
      <c r="S9" s="88">
        <f>SUM(R3:S7)</f>
        <v>169625.22</v>
      </c>
      <c r="T9" s="87" t="s">
        <v>150</v>
      </c>
      <c r="U9" s="88">
        <f>SUM(T3:U7)</f>
        <v>154888.22</v>
      </c>
      <c r="V9" s="87" t="s">
        <v>150</v>
      </c>
      <c r="W9" s="88">
        <f>SUM(V3:W7)</f>
        <v>187812.22</v>
      </c>
      <c r="X9" s="87" t="s">
        <v>150</v>
      </c>
      <c r="Y9" s="88">
        <f>SUM(X3:Y7)</f>
        <v>230482.22000000003</v>
      </c>
      <c r="Z9" s="87" t="s">
        <v>150</v>
      </c>
      <c r="AA9" s="88">
        <f>SUM(Z3:AA7)</f>
        <v>347570.22000000003</v>
      </c>
      <c r="AB9" s="87" t="s">
        <v>150</v>
      </c>
      <c r="AC9" s="88">
        <f>SUM(AB3:AC7)</f>
        <v>404816.22</v>
      </c>
      <c r="AD9" s="87" t="s">
        <v>150</v>
      </c>
      <c r="AE9" s="88">
        <f>SUM(AD3:AE7)</f>
        <v>337526.22000000003</v>
      </c>
      <c r="AF9" s="87" t="s">
        <v>150</v>
      </c>
      <c r="AG9" s="88">
        <f>SUM(AF3:AG7)</f>
        <v>358073.22</v>
      </c>
      <c r="AH9" s="87" t="s">
        <v>150</v>
      </c>
      <c r="AI9" s="88">
        <f>SUM(AH3:AI7)</f>
        <v>381272.22</v>
      </c>
    </row>
    <row r="10" spans="1:35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81"/>
      <c r="G10" s="82">
        <v>34074.03</v>
      </c>
      <c r="H10" s="81"/>
      <c r="I10" s="82">
        <v>24757.03</v>
      </c>
      <c r="J10" s="81"/>
      <c r="K10" s="82">
        <v>25363.03</v>
      </c>
      <c r="L10" s="81"/>
      <c r="M10" s="82">
        <v>23901.03</v>
      </c>
      <c r="N10" s="81"/>
      <c r="O10" s="82">
        <v>23901.03</v>
      </c>
      <c r="P10" s="81"/>
      <c r="Q10" s="82">
        <v>26176.03</v>
      </c>
      <c r="R10" s="81"/>
      <c r="S10" s="82">
        <v>28451.03</v>
      </c>
      <c r="T10" s="81"/>
      <c r="U10" s="82">
        <v>28451.03</v>
      </c>
      <c r="V10" s="81"/>
      <c r="W10" s="82">
        <v>37551.03</v>
      </c>
      <c r="X10" s="81"/>
      <c r="Y10" s="82">
        <v>42101.03</v>
      </c>
      <c r="Z10" s="81">
        <v>54600</v>
      </c>
      <c r="AA10" s="82">
        <v>54600.03</v>
      </c>
      <c r="AB10" s="81"/>
      <c r="AC10" s="82">
        <v>59150.03</v>
      </c>
      <c r="AD10" s="81"/>
      <c r="AE10" s="82">
        <v>63700.03</v>
      </c>
      <c r="AF10" s="81"/>
      <c r="AG10" s="82">
        <v>102375.03</v>
      </c>
      <c r="AH10" s="81"/>
      <c r="AI10" s="82">
        <v>102375.03</v>
      </c>
    </row>
    <row r="11" spans="1:35" ht="24.95" customHeight="1" x14ac:dyDescent="0.25">
      <c r="A11" s="72"/>
      <c r="B11" s="65">
        <v>18</v>
      </c>
      <c r="C11" s="65" t="s">
        <v>138</v>
      </c>
      <c r="D11" s="65">
        <v>8</v>
      </c>
      <c r="F11" s="83">
        <v>24000</v>
      </c>
      <c r="G11" s="84">
        <v>35946.18</v>
      </c>
      <c r="H11" s="83">
        <f>I11-2756.4</f>
        <v>23999.78</v>
      </c>
      <c r="I11" s="84">
        <v>26756.18</v>
      </c>
      <c r="J11" s="83"/>
      <c r="K11" s="84">
        <v>26756.18</v>
      </c>
      <c r="L11" s="83"/>
      <c r="M11" s="84">
        <v>25214.18</v>
      </c>
      <c r="N11" s="83"/>
      <c r="O11" s="84">
        <v>25214.18</v>
      </c>
      <c r="P11" s="83"/>
      <c r="Q11" s="84">
        <v>27614.18</v>
      </c>
      <c r="R11" s="83"/>
      <c r="S11" s="84">
        <v>30014.18</v>
      </c>
      <c r="T11" s="83"/>
      <c r="U11" s="84">
        <v>30014.18</v>
      </c>
      <c r="V11" s="83"/>
      <c r="W11" s="84">
        <v>39614.18</v>
      </c>
      <c r="X11" s="83"/>
      <c r="Y11" s="84">
        <v>44414.18</v>
      </c>
      <c r="Z11" s="83">
        <v>57600</v>
      </c>
      <c r="AA11" s="84">
        <v>57600.18</v>
      </c>
      <c r="AB11" s="83"/>
      <c r="AC11" s="84">
        <v>62400.18</v>
      </c>
      <c r="AD11" s="83"/>
      <c r="AE11" s="84">
        <v>67200.179999999993</v>
      </c>
      <c r="AF11" s="83"/>
      <c r="AG11" s="84">
        <v>108000.18</v>
      </c>
      <c r="AH11" s="83"/>
      <c r="AI11" s="84">
        <v>108000.18</v>
      </c>
    </row>
    <row r="12" spans="1:35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85">
        <v>22950</v>
      </c>
      <c r="G12" s="86">
        <v>34374.21</v>
      </c>
      <c r="H12" s="85">
        <f>I12-2635.81</f>
        <v>22950.399999999998</v>
      </c>
      <c r="I12" s="86">
        <v>25586.21</v>
      </c>
      <c r="J12" s="85"/>
      <c r="K12" s="86">
        <v>25586.21</v>
      </c>
      <c r="L12" s="85"/>
      <c r="M12" s="86">
        <v>24111.21</v>
      </c>
      <c r="N12" s="85"/>
      <c r="O12" s="86">
        <v>24111.21</v>
      </c>
      <c r="P12" s="85"/>
      <c r="Q12" s="86">
        <v>26406.21</v>
      </c>
      <c r="R12" s="85"/>
      <c r="S12" s="86">
        <v>28701.21</v>
      </c>
      <c r="T12" s="85"/>
      <c r="U12" s="86">
        <v>28701.21</v>
      </c>
      <c r="V12" s="85"/>
      <c r="W12" s="86">
        <v>37881.21</v>
      </c>
      <c r="X12" s="85"/>
      <c r="Y12" s="86">
        <v>42471.21</v>
      </c>
      <c r="Z12" s="85">
        <v>55080</v>
      </c>
      <c r="AA12" s="86">
        <v>55080.21</v>
      </c>
      <c r="AB12" s="85"/>
      <c r="AC12" s="86">
        <v>59670.21</v>
      </c>
      <c r="AD12" s="85"/>
      <c r="AE12" s="86">
        <v>64260.21</v>
      </c>
      <c r="AF12" s="85"/>
      <c r="AG12" s="86">
        <v>103275.21</v>
      </c>
      <c r="AH12" s="85"/>
      <c r="AI12" s="86">
        <v>103275.21</v>
      </c>
    </row>
    <row r="13" spans="1:35" s="68" customFormat="1" ht="24.95" customHeight="1" thickBot="1" x14ac:dyDescent="0.3">
      <c r="A13" s="66" t="s">
        <v>13</v>
      </c>
      <c r="B13" s="67"/>
      <c r="C13" s="67"/>
      <c r="D13" s="67"/>
      <c r="E13" s="67"/>
      <c r="F13" s="87" t="s">
        <v>150</v>
      </c>
      <c r="G13" s="88">
        <f>SUM(G10:G12)</f>
        <v>104394.41999999998</v>
      </c>
      <c r="H13" s="87" t="s">
        <v>150</v>
      </c>
      <c r="I13" s="88">
        <f>SUM(I10:I12)</f>
        <v>77099.42</v>
      </c>
      <c r="J13" s="87" t="s">
        <v>150</v>
      </c>
      <c r="K13" s="88">
        <f>SUM(J10:K12)</f>
        <v>77705.42</v>
      </c>
      <c r="L13" s="87" t="s">
        <v>150</v>
      </c>
      <c r="M13" s="88">
        <f>SUM(L10:M12)</f>
        <v>73226.42</v>
      </c>
      <c r="N13" s="87" t="s">
        <v>150</v>
      </c>
      <c r="O13" s="88">
        <f>SUM(N10:O12)</f>
        <v>73226.42</v>
      </c>
      <c r="P13" s="87" t="s">
        <v>150</v>
      </c>
      <c r="Q13" s="88">
        <f>SUM(Q10:Q12)</f>
        <v>80196.42</v>
      </c>
      <c r="R13" s="87" t="s">
        <v>150</v>
      </c>
      <c r="S13" s="88">
        <f>SUM(S10:S12)</f>
        <v>87166.42</v>
      </c>
      <c r="T13" s="87" t="s">
        <v>150</v>
      </c>
      <c r="U13" s="88">
        <f>SUM(U10:U12)</f>
        <v>87166.42</v>
      </c>
      <c r="V13" s="87" t="s">
        <v>150</v>
      </c>
      <c r="W13" s="88">
        <f>SUM(W10:W12)</f>
        <v>115046.41999999998</v>
      </c>
      <c r="X13" s="87" t="s">
        <v>150</v>
      </c>
      <c r="Y13" s="88">
        <f>SUM(Y10:Y12)</f>
        <v>128986.41999999998</v>
      </c>
      <c r="Z13" s="87" t="s">
        <v>150</v>
      </c>
      <c r="AA13" s="88">
        <f>SUM(AA10:AA12)</f>
        <v>167280.41999999998</v>
      </c>
      <c r="AB13" s="87" t="s">
        <v>150</v>
      </c>
      <c r="AC13" s="88">
        <f>SUM(AC10:AC12)</f>
        <v>181220.41999999998</v>
      </c>
      <c r="AD13" s="87" t="s">
        <v>150</v>
      </c>
      <c r="AE13" s="88">
        <f>SUM(AE10:AE12)</f>
        <v>195160.41999999998</v>
      </c>
      <c r="AF13" s="87" t="s">
        <v>150</v>
      </c>
      <c r="AG13" s="88">
        <f>SUM(AG10:AG12)</f>
        <v>313650.42</v>
      </c>
      <c r="AH13" s="87" t="s">
        <v>150</v>
      </c>
      <c r="AI13" s="88">
        <f>SUM(AI10:AI12)</f>
        <v>313650.42</v>
      </c>
    </row>
    <row r="14" spans="1:35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7"/>
      <c r="F14" s="89" t="s">
        <v>150</v>
      </c>
      <c r="G14" s="90">
        <v>69040.11</v>
      </c>
      <c r="H14" s="89" t="s">
        <v>150</v>
      </c>
      <c r="I14" s="90">
        <v>73842</v>
      </c>
      <c r="J14" s="89" t="s">
        <v>150</v>
      </c>
      <c r="K14" s="90">
        <v>73842.11</v>
      </c>
      <c r="L14" s="89" t="s">
        <v>150</v>
      </c>
      <c r="M14" s="90">
        <v>93650.11</v>
      </c>
      <c r="N14" s="89" t="s">
        <v>150</v>
      </c>
      <c r="O14" s="90">
        <v>98392.11</v>
      </c>
      <c r="P14" s="89" t="s">
        <v>150</v>
      </c>
      <c r="Q14" s="93">
        <v>92850.11</v>
      </c>
      <c r="R14" s="89" t="s">
        <v>150</v>
      </c>
      <c r="S14" s="93">
        <v>92850.11</v>
      </c>
      <c r="T14" s="89" t="s">
        <v>150</v>
      </c>
      <c r="U14" s="93">
        <v>112069.11</v>
      </c>
      <c r="V14" s="89" t="s">
        <v>150</v>
      </c>
      <c r="W14" s="93">
        <v>136180.10999999999</v>
      </c>
      <c r="X14" s="89" t="s">
        <v>150</v>
      </c>
      <c r="Y14" s="93">
        <v>272360.11</v>
      </c>
      <c r="Z14" s="89" t="s">
        <v>150</v>
      </c>
      <c r="AA14" s="93">
        <v>198080.11</v>
      </c>
      <c r="AB14" s="89" t="s">
        <v>150</v>
      </c>
      <c r="AC14" s="93">
        <v>123800.11</v>
      </c>
      <c r="AD14" s="89" t="s">
        <v>150</v>
      </c>
      <c r="AE14" s="93">
        <v>154750.10999999999</v>
      </c>
      <c r="AF14" s="89" t="s">
        <v>150</v>
      </c>
      <c r="AG14" s="93">
        <v>154750.10999999999</v>
      </c>
      <c r="AH14" s="89" t="s">
        <v>150</v>
      </c>
      <c r="AI14" s="93">
        <v>154750.10999999999</v>
      </c>
    </row>
    <row r="15" spans="1:35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89"/>
      <c r="G15" s="90">
        <v>26400.11</v>
      </c>
      <c r="H15" s="89" t="s">
        <v>150</v>
      </c>
      <c r="I15" s="90">
        <v>26400.11</v>
      </c>
      <c r="J15" s="89" t="s">
        <v>150</v>
      </c>
      <c r="K15" s="90">
        <v>26400.11</v>
      </c>
      <c r="L15" s="89" t="s">
        <v>150</v>
      </c>
      <c r="M15" s="93">
        <v>26400.11</v>
      </c>
      <c r="N15" s="89" t="s">
        <v>150</v>
      </c>
      <c r="O15" s="93">
        <v>40000.11</v>
      </c>
      <c r="P15" s="89" t="s">
        <v>150</v>
      </c>
      <c r="Q15" s="93">
        <v>36000.11</v>
      </c>
      <c r="R15" s="89" t="s">
        <v>150</v>
      </c>
      <c r="S15" s="93">
        <v>36000.11</v>
      </c>
      <c r="T15" s="89" t="s">
        <v>150</v>
      </c>
      <c r="U15" s="93">
        <v>54800</v>
      </c>
      <c r="V15" s="89" t="s">
        <v>150</v>
      </c>
      <c r="W15" s="93">
        <v>60000.11</v>
      </c>
      <c r="X15" s="89" t="s">
        <v>150</v>
      </c>
      <c r="Y15" s="93">
        <v>68000.11</v>
      </c>
      <c r="Z15" s="89" t="s">
        <v>150</v>
      </c>
      <c r="AA15" s="93">
        <v>76800.11</v>
      </c>
      <c r="AB15" s="89" t="s">
        <v>150</v>
      </c>
      <c r="AC15" s="93">
        <v>76800.11</v>
      </c>
      <c r="AD15" s="89" t="s">
        <v>150</v>
      </c>
      <c r="AE15" s="93">
        <v>76000.11</v>
      </c>
      <c r="AF15" s="89" t="s">
        <v>150</v>
      </c>
      <c r="AG15" s="93">
        <v>80000.11</v>
      </c>
      <c r="AH15" s="89" t="s">
        <v>150</v>
      </c>
      <c r="AI15" s="93">
        <v>84000.11</v>
      </c>
    </row>
    <row r="16" spans="1:35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91" t="s">
        <v>152</v>
      </c>
      <c r="F16" s="89"/>
      <c r="G16" s="90"/>
      <c r="H16" s="89" t="s">
        <v>150</v>
      </c>
      <c r="I16" s="90">
        <v>51667.02</v>
      </c>
      <c r="J16" s="89" t="s">
        <v>150</v>
      </c>
      <c r="K16" s="90">
        <v>50000.02</v>
      </c>
      <c r="L16" s="89" t="s">
        <v>150</v>
      </c>
      <c r="M16" s="90">
        <v>50000.02</v>
      </c>
      <c r="N16" s="89" t="s">
        <v>150</v>
      </c>
      <c r="O16" s="90">
        <v>65000.02</v>
      </c>
      <c r="P16" s="89" t="s">
        <v>150</v>
      </c>
      <c r="Q16" s="90">
        <v>65000.02</v>
      </c>
      <c r="R16" s="89" t="s">
        <v>150</v>
      </c>
      <c r="S16" s="90">
        <v>65000.02</v>
      </c>
      <c r="T16" s="89" t="s">
        <v>150</v>
      </c>
      <c r="U16" s="90">
        <v>86917.02</v>
      </c>
      <c r="V16" s="89" t="s">
        <v>150</v>
      </c>
      <c r="W16" s="90">
        <v>100000.02</v>
      </c>
      <c r="X16" s="89" t="s">
        <v>150</v>
      </c>
      <c r="Y16" s="90">
        <v>150000.01999999999</v>
      </c>
      <c r="Z16" s="89" t="s">
        <v>150</v>
      </c>
      <c r="AA16" s="90">
        <v>150000.01999999999</v>
      </c>
      <c r="AB16" s="89" t="s">
        <v>150</v>
      </c>
      <c r="AC16" s="90">
        <v>150000.01999999999</v>
      </c>
      <c r="AD16" s="89" t="s">
        <v>150</v>
      </c>
      <c r="AE16" s="90">
        <v>210000.02</v>
      </c>
      <c r="AF16" s="89" t="s">
        <v>150</v>
      </c>
      <c r="AG16" s="90">
        <v>212000.02</v>
      </c>
      <c r="AH16" s="89" t="s">
        <v>150</v>
      </c>
      <c r="AI16" s="90">
        <v>228666.02</v>
      </c>
    </row>
    <row r="17" spans="11:35" x14ac:dyDescent="0.25">
      <c r="K17" s="92">
        <f>K16+K15+K14+K13+K9</f>
        <v>336506.88</v>
      </c>
      <c r="M17" s="92">
        <f>M16+M15+M14+M13+M9</f>
        <v>349724.88</v>
      </c>
      <c r="O17" s="92">
        <f>O16+O15+O14+O13+O9</f>
        <v>406953.88</v>
      </c>
      <c r="Q17" s="92">
        <f>Q16+Q15+Q14+Q13+Q9</f>
        <v>425595.88</v>
      </c>
      <c r="S17" s="92">
        <f>S16+S15+S14+S13+S9</f>
        <v>450641.88</v>
      </c>
      <c r="U17" s="92">
        <f>U16+U15+U14+U13+U9</f>
        <v>495840.77</v>
      </c>
      <c r="W17" s="92">
        <f>W16+W15+W14+W13+W9</f>
        <v>599038.88</v>
      </c>
      <c r="Y17" s="92">
        <f>Y16+Y15+Y14+Y13+Y9</f>
        <v>849828.87999999989</v>
      </c>
      <c r="AA17" s="92">
        <f>AA16+AA15+AA14+AA13+AA9</f>
        <v>939730.87999999989</v>
      </c>
      <c r="AC17" s="92">
        <f>AC16+AC15+AC14+AC13+AC9</f>
        <v>936636.87999999989</v>
      </c>
      <c r="AE17" s="92">
        <f>AE16+AE15+AE14+AE13+AE9</f>
        <v>973436.87999999989</v>
      </c>
      <c r="AG17" s="92">
        <f>AG16+AG15+AG14+AG13+AG9</f>
        <v>1118473.8799999999</v>
      </c>
      <c r="AI17" s="92">
        <f>AI16+AI15+AI14+AI13+AI9</f>
        <v>1162338.8799999999</v>
      </c>
    </row>
  </sheetData>
  <mergeCells count="15">
    <mergeCell ref="AH1:AI1"/>
    <mergeCell ref="AF1:AG1"/>
    <mergeCell ref="T1:U1"/>
    <mergeCell ref="R1:S1"/>
    <mergeCell ref="P1:Q1"/>
    <mergeCell ref="AD1:AE1"/>
    <mergeCell ref="AB1:AC1"/>
    <mergeCell ref="Z1:AA1"/>
    <mergeCell ref="X1:Y1"/>
    <mergeCell ref="V1:W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+F8+Expensas!Z10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+F9+Expensas!Z11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+F10+Expensas!Z12</f>
        <v>188080</v>
      </c>
      <c r="H10" s="113">
        <f>+F10+Expensas!AC12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45607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2024-11-11T16:35:09Z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