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09678\OneDrive - YPF\Documentos\GitHub\Personal\PagoExpensas\"/>
    </mc:Choice>
  </mc:AlternateContent>
  <xr:revisionPtr revIDLastSave="0" documentId="13_ncr:1_{9010F942-2774-4B13-82D0-42CF408004DB}" xr6:coauthVersionLast="47" xr6:coauthVersionMax="47" xr10:uidLastSave="{00000000-0000-0000-0000-000000000000}"/>
  <bookViews>
    <workbookView xWindow="-120" yWindow="-120" windowWidth="20730" windowHeight="11040" tabRatio="535" firstSheet="12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2" i="20" l="1"/>
  <c r="AG8" i="20"/>
  <c r="C9" i="22"/>
  <c r="AE12" i="20"/>
  <c r="AE8" i="20"/>
  <c r="H10" i="23"/>
  <c r="AC12" i="20"/>
  <c r="AC8" i="20"/>
  <c r="AA8" i="20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Y12" i="20"/>
  <c r="Y8" i="20"/>
  <c r="W12" i="20"/>
  <c r="W8" i="20"/>
  <c r="U16" i="20"/>
  <c r="U12" i="20"/>
  <c r="U8" i="20"/>
  <c r="F18" i="21"/>
  <c r="S12" i="20"/>
  <c r="S8" i="20"/>
  <c r="AG16" i="20" l="1"/>
  <c r="AE16" i="20"/>
  <c r="AC16" i="20"/>
  <c r="AA16" i="20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<sst xmlns="http://schemas.openxmlformats.org/spreadsheetml/2006/main" count="709" uniqueCount="195">
  <si>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</si>
  <si>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</si>
  <si>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</si>
  <si>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</si>
  <si>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</si>
  <si>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</si>
  <si>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</si>
  <si>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</si>
  <si>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</si>
  <si>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</si>
  <si>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</si>
  <si>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</si>
  <si>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</si>
  <si>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</si>
  <si>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</si>
  <si>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</si>
  <si>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</si>
  <si>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</si>
  <si>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</si>
  <si>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</si>
  <si>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</si>
  <si>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</si>
  <si>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</si>
  <si>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</si>
  <si>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</si>
  <si>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</si>
  <si>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</si>
  <si>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</si>
  <si>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</si>
  <si>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</si>
  <si>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</si>
  <si>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</si>
  <si>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</si>
  <si>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</si>
  <si>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</si>
  <si>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</si>
  <si>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</si>
  <si>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</si>
  <si>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</si>
  <si>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</si>
  <si>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</si>
  <si>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</si>
  <si>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</si>
  <si>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</si>
  <si>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</si>
  <si>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</si>
  <si>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</si>
  <si>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</si>
  <si>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</si>
  <si>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</si>
  <si>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</si>
  <si>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</si>
  <si>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</si>
  <si>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</si>
  <si>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</si>
  <si>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</si>
  <si>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</si>
  <si>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</si>
  <si>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</si>
  <si>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</si>
  <si>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</si>
  <si>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</si>
  <si>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</si>
  <si>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</si>
  <si>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</si>
  <si>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</si>
  <si>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</si>
  <si>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</si>
  <si>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</si>
  <si>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</si>
  <si>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</si>
  <si>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</si>
  <si>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</si>
  <si>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</si>
  <si>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</si>
  <si>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</si>
  <si>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</si>
  <si>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</si>
  <si>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</si>
  <si>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</si>
  <si>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</si>
  <si>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</si>
  <si>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</si>
  <si>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</si>
  <si>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</si>
  <si>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</si>
  <si>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</si>
  <si>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</si>
  <si>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</si>
  <si>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</si>
  <si>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</si>
  <si>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</si>
  <si>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</si>
  <si>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</si>
  <si>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</si>
  <si>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</si>
  <si>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</si>
  <si>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</si>
  <si>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</si>
  <si>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</si>
  <si>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</si>
  <si>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</si>
  <si>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</si>
  <si>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</si>
  <si>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</si>
  <si>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</si>
  <si>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</si>
  <si>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</si>
  <si>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</si>
  <si>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</si>
  <si>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</si>
  <si>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</si>
  <si>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</si>
  <si>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</si>
  <si>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</si>
  <si>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</si>
  <si>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</si>
  <si>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</si>
  <si>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</si>
  <si>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</si>
  <si>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</si>
  <si>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</si>
  <si>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</si>
  <si>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</si>
  <si>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</si>
  <si>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</si>
  <si>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</si>
  <si>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</si>
  <si>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</si>
  <si>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</si>
  <si>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</si>
  <si>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</si>
  <si>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</si>
  <si>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</si>
  <si>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</si>
  <si>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</si>
  <si>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</si>
  <si>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</si>
  <si>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</si>
  <si>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</si>
  <si>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</si>
  <si>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</si>
  <si>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</si>
  <si>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</si>
  <si>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</si>
  <si>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</si>
  <si>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</si>
  <si>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</si>
  <si>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</si>
  <si>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</si>
  <si>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</si>
  <si>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</si>
  <si>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</si>
  <si>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</si>
  <si>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</si>
  <si>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</si>
  <si>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</si>
  <si>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</si>
  <si>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</si>
  <si>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</si>
  <si>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</si>
  <si>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</si>
  <si>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</si>
  <si>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</si>
  <si>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</si>
  <si>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</si>
  <si>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</si>
  <si>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</si>
  <si>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</si>
  <si>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</si>
  <si>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</si>
  <si>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</si>
  <si>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</si>
  <si>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</si>
  <si>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</si>
  <si>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</si>
  <si>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</si>
  <si>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</si>
  <si>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</si>
  <si>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</si>
  <si>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</si>
  <si>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</si>
  <si>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</si>
  <si>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</si>
  <si>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</si>
  <si>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</si>
  <si>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</si>
  <si>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</si>
  <si>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</si>
  <si>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</si>
  <si>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</si>
  <si>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Alquiler Agosto</t>
  </si>
  <si>
    <t>Alquiler Septiembre</t>
  </si>
  <si>
    <t>Expensas Agosto</t>
  </si>
  <si>
    <t>Expensas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</si>
</sst>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&quot;$&quot;\ * #,##0.00_);_(&quot;$&quot;\ * \(#,##0.00\);_(&quot;$&quot;\ * &quot;-&quot;??_);_(@_)"/>
    <numFmt numFmtId="166" formatCode="_(* #,##0_);_(* \(#,##0\);_(* &quot;-&quot;??_);_(@_)"/>
    <numFmt numFmtId="167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</cellStyleXfs>
  <cellXfs count="132">
    <xf numFmtId="0" fontId="0" fillId="0" borderId="0" xfId="0"/>
    <xf numFmtId="17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6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7" fontId="7" fillId="0" borderId="0" xfId="2" applyNumberFormat="1" applyFont="1" applyAlignment="1">
      <alignment horizontal="center" vertical="center"/>
    </xf>
    <xf numFmtId="166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6" fontId="0" fillId="5" borderId="10" xfId="0" applyNumberFormat="1" applyFill="1" applyBorder="1"/>
    <xf numFmtId="166" fontId="0" fillId="5" borderId="10" xfId="1" applyNumberFormat="1" applyFont="1" applyFill="1" applyBorder="1"/>
    <xf numFmtId="166" fontId="12" fillId="5" borderId="10" xfId="1" applyNumberFormat="1" applyFont="1" applyFill="1" applyBorder="1"/>
    <xf numFmtId="166" fontId="13" fillId="0" borderId="0" xfId="1" applyNumberFormat="1" applyFont="1"/>
    <xf numFmtId="0" fontId="13" fillId="0" borderId="0" xfId="0" applyFont="1"/>
    <xf numFmtId="166" fontId="13" fillId="0" borderId="0" xfId="1" applyNumberFormat="1" applyFont="1" applyFill="1"/>
    <xf numFmtId="167" fontId="7" fillId="0" borderId="0" xfId="2" applyNumberFormat="1" applyFont="1" applyAlignment="1">
      <alignment horizontal="left" vertical="center"/>
    </xf>
    <xf numFmtId="164" fontId="13" fillId="0" borderId="0" xfId="1" applyFont="1" applyFill="1"/>
    <xf numFmtId="164" fontId="12" fillId="5" borderId="10" xfId="1" applyFont="1" applyFill="1" applyBorder="1"/>
    <xf numFmtId="164" fontId="0" fillId="5" borderId="10" xfId="1" applyFont="1" applyFill="1" applyBorder="1"/>
    <xf numFmtId="0" fontId="0" fillId="5" borderId="0" xfId="0" applyFill="1"/>
    <xf numFmtId="166" fontId="12" fillId="5" borderId="0" xfId="1" applyNumberFormat="1" applyFont="1" applyFill="1" applyBorder="1"/>
    <xf numFmtId="164" fontId="12" fillId="5" borderId="0" xfId="1" applyFont="1" applyFill="1" applyBorder="1"/>
    <xf numFmtId="164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center" vertical="center"/>
    </xf>
    <xf numFmtId="166" fontId="0" fillId="0" borderId="17" xfId="1" applyNumberFormat="1" applyFont="1" applyBorder="1" applyAlignment="1">
      <alignment horizontal="center" vertical="center"/>
    </xf>
    <xf numFmtId="166" fontId="0" fillId="0" borderId="20" xfId="1" applyNumberFormat="1" applyFont="1" applyBorder="1" applyAlignment="1">
      <alignment horizontal="center" vertical="center"/>
    </xf>
    <xf numFmtId="166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5" fontId="0" fillId="0" borderId="0" xfId="3" applyFont="1"/>
    <xf numFmtId="165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Millares" xfId="1" builtinId="3"/>
    <cellStyle name="Moneda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5.75" x14ac:dyDescent="0.25"/>
  <cols>
    <col min="4" max="4" width="11.875" customWidth="1"/>
    <col min="5" max="5" width="12.375" customWidth="1"/>
    <col min="6" max="6" width="11.875" customWidth="1"/>
    <col min="7" max="7" width="12.375" customWidth="1"/>
    <col min="12" max="12" width="13.875" customWidth="1"/>
    <col min="13" max="13" width="13.125" customWidth="1"/>
    <col min="14" max="14" width="12.375" customWidth="1"/>
    <col min="15" max="15" width="12.125" customWidth="1"/>
    <col min="16" max="16" width="16.375" customWidth="1"/>
    <col min="17" max="17" width="19.625" customWidth="1"/>
  </cols>
  <sheetData>
    <row r="1" spans="1:17" x14ac:dyDescent="0.25">
      <c r="A1" t="s">
        <v>11</v>
      </c>
      <c r="B1">
        <v>56.09</v>
      </c>
      <c r="K1">
        <v>490.37</v>
      </c>
      <c r="L1" t="s">
        <v>118</v>
      </c>
    </row>
    <row r="2" spans="1:17" x14ac:dyDescent="0.25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5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5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5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5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5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5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5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5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5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5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5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5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5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5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5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5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5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5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5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5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5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5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5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5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5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5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5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5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5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5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5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5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5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5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5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5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5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5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5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5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5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5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5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5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5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5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5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5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5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5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13.125" style="45" customWidth="1"/>
    <col min="7" max="7" width="15.375" style="45" customWidth="1"/>
    <col min="8" max="8" width="17.5" style="45" customWidth="1"/>
    <col min="9" max="9" width="15.125" style="31" customWidth="1"/>
    <col min="10" max="10" width="16.125" style="31" customWidth="1"/>
    <col min="11" max="16384" width="42.125" style="31"/>
  </cols>
  <sheetData>
    <row r="2" spans="1:8" s="18" customFormat="1" ht="30" customHeight="1" x14ac:dyDescent="0.25">
      <c r="A2" s="17" t="s">
        <v>16</v>
      </c>
      <c r="B2" s="118" t="s">
        <v>8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38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5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17350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43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5"/>
      <c r="G16" s="45"/>
      <c r="H16" s="45"/>
    </row>
    <row r="17" spans="1:8" ht="30.95" customHeight="1" x14ac:dyDescent="0.35">
      <c r="A17" s="29" t="s">
        <v>46</v>
      </c>
      <c r="B17" s="30"/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47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5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5"/>
      <c r="G23" s="45"/>
      <c r="H23" s="45"/>
    </row>
    <row r="24" spans="1:8" ht="30.95" customHeight="1" x14ac:dyDescent="0.35">
      <c r="A24" s="29" t="s">
        <v>46</v>
      </c>
      <c r="B24" s="30">
        <v>1222</v>
      </c>
      <c r="C24" s="23" t="s">
        <v>50</v>
      </c>
      <c r="D24" s="24"/>
    </row>
    <row r="26" spans="1:8" x14ac:dyDescent="0.35">
      <c r="A26" s="31">
        <v>3520</v>
      </c>
      <c r="B26" s="31" t="s">
        <v>15</v>
      </c>
      <c r="C26" s="31">
        <f>SUM(A26:A33)</f>
        <v>54367</v>
      </c>
    </row>
    <row r="27" spans="1:8" x14ac:dyDescent="0.35">
      <c r="A27" s="31">
        <v>2847</v>
      </c>
      <c r="B27" s="31" t="s">
        <v>14</v>
      </c>
    </row>
    <row r="28" spans="1:8" x14ac:dyDescent="0.35">
      <c r="A28" s="31">
        <v>16000</v>
      </c>
      <c r="B28" s="31" t="s">
        <v>78</v>
      </c>
    </row>
    <row r="29" spans="1:8" x14ac:dyDescent="0.35">
      <c r="A29" s="31">
        <v>16000</v>
      </c>
      <c r="B29" s="31" t="s">
        <v>79</v>
      </c>
    </row>
    <row r="30" spans="1:8" x14ac:dyDescent="0.3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8.875" style="31" customWidth="1"/>
    <col min="4" max="4" width="30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51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44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129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54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5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59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60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/>
      <c r="F10" s="46"/>
      <c r="G10" s="45"/>
      <c r="H10" s="45"/>
    </row>
    <row r="11" spans="1:8" s="18" customFormat="1" ht="30" customHeight="1" x14ac:dyDescent="0.25">
      <c r="A11" s="17" t="s">
        <v>25</v>
      </c>
      <c r="B11" s="27"/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5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0.95" customHeight="1" x14ac:dyDescent="0.3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65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66</v>
      </c>
      <c r="C4" s="122"/>
      <c r="D4" s="20" t="s">
        <v>67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5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0.95" customHeight="1" x14ac:dyDescent="0.3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5">
      <c r="F18" s="45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5"/>
      <c r="G19" s="45"/>
      <c r="H19" s="45"/>
    </row>
    <row r="20" spans="1:8" s="18" customFormat="1" ht="30" customHeight="1" x14ac:dyDescent="0.25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5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5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5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0.95" customHeight="1" x14ac:dyDescent="0.3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G16"/>
  <sheetViews>
    <sheetView tabSelected="1" topLeftCell="A2" workbookViewId="0">
      <pane xSplit="5" topLeftCell="AB1" activePane="topRight" state="frozen"/>
      <selection pane="topRight" activeCell="AG15" sqref="AG15"/>
    </sheetView>
  </sheetViews>
  <sheetFormatPr baseColWidth="10" defaultColWidth="10.875" defaultRowHeight="15.75" x14ac:dyDescent="0.25"/>
  <cols>
    <col min="1" max="1" width="17.875" style="64" customWidth="1"/>
    <col min="2" max="2" width="7.5" style="65" customWidth="1"/>
    <col min="3" max="3" width="13" style="65" customWidth="1"/>
    <col min="4" max="4" width="6.625" style="65" customWidth="1"/>
    <col min="5" max="5" width="6.125" style="65" customWidth="1"/>
    <col min="6" max="6" width="12.375" style="64" customWidth="1"/>
    <col min="7" max="7" width="13.5" style="64" customWidth="1"/>
    <col min="8" max="8" width="12.375" style="64" customWidth="1"/>
    <col min="9" max="9" width="13.5" style="64" customWidth="1"/>
    <col min="10" max="10" width="12.375" style="64" customWidth="1"/>
    <col min="11" max="11" width="13.5" style="64" customWidth="1"/>
    <col min="12" max="12" width="12.375" style="64" customWidth="1"/>
    <col min="13" max="13" width="13.5" style="64" customWidth="1"/>
    <col min="14" max="14" width="12.375" style="64" customWidth="1"/>
    <col min="15" max="15" width="13.5" style="64" customWidth="1"/>
    <col min="16" max="16" width="12.375" style="64" customWidth="1"/>
    <col min="17" max="17" width="13.5" style="64" customWidth="1"/>
    <col min="18" max="18" width="12.375" style="64" customWidth="1"/>
    <col min="19" max="19" width="13.5" style="64" customWidth="1"/>
    <col min="20" max="20" width="12.375" style="64" customWidth="1"/>
    <col min="21" max="21" width="13.5" style="64" customWidth="1"/>
    <col min="22" max="22" width="12.375" style="64" customWidth="1"/>
    <col min="23" max="23" width="13.5" style="64" customWidth="1"/>
    <col min="24" max="24" width="12.375" style="64" customWidth="1"/>
    <col min="25" max="25" width="13.5" style="64" customWidth="1"/>
    <col min="26" max="26" width="12.375" style="64" customWidth="1"/>
    <col min="27" max="27" width="13.5" style="64" customWidth="1"/>
    <col min="28" max="28" width="12.375" style="64" customWidth="1"/>
    <col min="29" max="29" width="13.5" style="64" customWidth="1"/>
    <col min="30" max="30" width="12.375" style="64" customWidth="1"/>
    <col min="31" max="31" width="13.5" style="64" customWidth="1"/>
    <col min="32" max="32" width="12.375" style="64" customWidth="1"/>
    <col min="33" max="33" width="13.5" style="64" customWidth="1"/>
    <col min="34" max="16384" width="10.875" style="64"/>
  </cols>
  <sheetData>
    <row r="1" spans="1:33" ht="24.95" customHeight="1" x14ac:dyDescent="0.25">
      <c r="F1" s="131" t="s">
        <v>144</v>
      </c>
      <c r="G1" s="130"/>
      <c r="H1" s="129">
        <v>45170</v>
      </c>
      <c r="I1" s="130"/>
      <c r="J1" s="129">
        <v>45200</v>
      </c>
      <c r="K1" s="130"/>
      <c r="L1" s="129">
        <v>45231</v>
      </c>
      <c r="M1" s="130"/>
      <c r="N1" s="129">
        <v>45261</v>
      </c>
      <c r="O1" s="130"/>
      <c r="P1" s="129">
        <v>45292</v>
      </c>
      <c r="Q1" s="130"/>
      <c r="R1" s="129">
        <v>45323</v>
      </c>
      <c r="S1" s="130"/>
      <c r="T1" s="129">
        <v>45352</v>
      </c>
      <c r="U1" s="130"/>
      <c r="V1" s="129">
        <v>45383</v>
      </c>
      <c r="W1" s="130"/>
      <c r="X1" s="129">
        <v>45413</v>
      </c>
      <c r="Y1" s="130"/>
      <c r="Z1" s="129">
        <v>45444</v>
      </c>
      <c r="AA1" s="130"/>
      <c r="AB1" s="129">
        <v>45474</v>
      </c>
      <c r="AC1" s="130"/>
      <c r="AD1" s="129">
        <v>45505</v>
      </c>
      <c r="AE1" s="130"/>
      <c r="AF1" s="129">
        <v>45536</v>
      </c>
      <c r="AG1" s="130"/>
    </row>
    <row r="2" spans="1:33" ht="24.95" customHeight="1" thickBot="1" x14ac:dyDescent="0.3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  <c r="AB2" s="79" t="s">
        <v>148</v>
      </c>
      <c r="AC2" s="80" t="s">
        <v>147</v>
      </c>
      <c r="AD2" s="79" t="s">
        <v>148</v>
      </c>
      <c r="AE2" s="80" t="s">
        <v>147</v>
      </c>
      <c r="AF2" s="79" t="s">
        <v>148</v>
      </c>
      <c r="AG2" s="80" t="s">
        <v>147</v>
      </c>
    </row>
    <row r="3" spans="1:33" s="71" customFormat="1" ht="24.95" customHeight="1" x14ac:dyDescent="0.25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  <c r="AB3" s="81"/>
      <c r="AC3" s="82">
        <v>31667.119999999999</v>
      </c>
      <c r="AD3" s="81"/>
      <c r="AE3" s="82">
        <v>27078.12</v>
      </c>
      <c r="AF3" s="81"/>
      <c r="AG3" s="82">
        <v>26335.119999999999</v>
      </c>
    </row>
    <row r="4" spans="1:33" ht="24.95" customHeight="1" x14ac:dyDescent="0.25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  <c r="AB4" s="83"/>
      <c r="AC4" s="84">
        <v>31666.57</v>
      </c>
      <c r="AD4" s="83"/>
      <c r="AE4" s="84">
        <v>27077.57</v>
      </c>
      <c r="AF4" s="83"/>
      <c r="AG4" s="84">
        <v>26334.57</v>
      </c>
    </row>
    <row r="5" spans="1:33" ht="24.95" customHeight="1" x14ac:dyDescent="0.25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  <c r="AB5" s="83"/>
      <c r="AC5" s="84">
        <v>31667.05</v>
      </c>
      <c r="AD5" s="83"/>
      <c r="AE5" s="84">
        <v>27078.05</v>
      </c>
      <c r="AF5" s="83"/>
      <c r="AG5" s="84">
        <v>26335.05</v>
      </c>
    </row>
    <row r="6" spans="1:33" ht="24.95" customHeight="1" x14ac:dyDescent="0.25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  <c r="AB6" s="83"/>
      <c r="AC6" s="84">
        <v>162253.71</v>
      </c>
      <c r="AD6" s="83"/>
      <c r="AE6" s="84">
        <v>134230.71</v>
      </c>
      <c r="AF6" s="83"/>
      <c r="AG6" s="84">
        <v>146155.71</v>
      </c>
    </row>
    <row r="7" spans="1:33" s="75" customFormat="1" ht="24.95" customHeight="1" thickBot="1" x14ac:dyDescent="0.3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  <c r="AB7" s="85"/>
      <c r="AC7" s="86">
        <v>147561.76999999999</v>
      </c>
      <c r="AD7" s="85"/>
      <c r="AE7" s="86">
        <v>122061.77</v>
      </c>
      <c r="AF7" s="85"/>
      <c r="AG7" s="86">
        <v>132912.76999999999</v>
      </c>
    </row>
    <row r="8" spans="1:33" s="68" customFormat="1" ht="24.95" customHeight="1" thickBot="1" x14ac:dyDescent="0.3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 t="s">
        <v>150</v>
      </c>
      <c r="AA8" s="88">
        <f>SUM(Z3:AA7)</f>
        <v>347570.22000000003</v>
      </c>
      <c r="AB8" s="87" t="s">
        <v>150</v>
      </c>
      <c r="AC8" s="88">
        <f>SUM(AB3:AC7)</f>
        <v>404816.22</v>
      </c>
      <c r="AD8" s="87" t="s">
        <v>150</v>
      </c>
      <c r="AE8" s="88">
        <f>SUM(AD3:AE7)</f>
        <v>337526.22000000003</v>
      </c>
      <c r="AF8" s="87" t="s">
        <v>150</v>
      </c>
      <c r="AG8" s="88">
        <f>SUM(AF3:AG7)</f>
        <v>358073.22</v>
      </c>
    </row>
    <row r="9" spans="1:33" s="71" customFormat="1" ht="24.95" customHeight="1" x14ac:dyDescent="0.25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  <c r="AB9" s="81"/>
      <c r="AC9" s="82">
        <v>59150.03</v>
      </c>
      <c r="AD9" s="81"/>
      <c r="AE9" s="82">
        <v>63700.03</v>
      </c>
      <c r="AF9" s="81"/>
      <c r="AG9" s="82"/>
    </row>
    <row r="10" spans="1:33" ht="24.95" customHeight="1" x14ac:dyDescent="0.25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  <c r="AB10" s="83"/>
      <c r="AC10" s="84">
        <v>62400.18</v>
      </c>
      <c r="AD10" s="83"/>
      <c r="AE10" s="84">
        <v>67200.179999999993</v>
      </c>
      <c r="AF10" s="83"/>
      <c r="AG10" s="84"/>
    </row>
    <row r="11" spans="1:33" s="75" customFormat="1" ht="24.95" customHeight="1" thickBot="1" x14ac:dyDescent="0.3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  <c r="AB11" s="85"/>
      <c r="AC11" s="86">
        <v>59670.21</v>
      </c>
      <c r="AD11" s="85"/>
      <c r="AE11" s="86">
        <v>64260.21</v>
      </c>
      <c r="AF11" s="85"/>
      <c r="AG11" s="86"/>
    </row>
    <row r="12" spans="1:33" s="68" customFormat="1" ht="24.95" customHeight="1" thickBot="1" x14ac:dyDescent="0.3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 t="s">
        <v>150</v>
      </c>
      <c r="AA12" s="88">
        <f>SUM(AA9:AA11)</f>
        <v>167280.41999999998</v>
      </c>
      <c r="AB12" s="87" t="s">
        <v>150</v>
      </c>
      <c r="AC12" s="88">
        <f>SUM(AC9:AC11)</f>
        <v>181220.41999999998</v>
      </c>
      <c r="AD12" s="87" t="s">
        <v>150</v>
      </c>
      <c r="AE12" s="88">
        <f>SUM(AE9:AE11)</f>
        <v>195160.41999999998</v>
      </c>
      <c r="AF12" s="87" t="s">
        <v>150</v>
      </c>
      <c r="AG12" s="88">
        <f>SUM(AG9:AG11)</f>
        <v>0</v>
      </c>
    </row>
    <row r="13" spans="1:33" s="78" customFormat="1" ht="24.95" customHeight="1" thickBot="1" x14ac:dyDescent="0.3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 t="s">
        <v>150</v>
      </c>
      <c r="AA13" s="93">
        <v>198080.11</v>
      </c>
      <c r="AB13" s="89" t="s">
        <v>150</v>
      </c>
      <c r="AC13" s="93">
        <v>123800.11</v>
      </c>
      <c r="AD13" s="89" t="s">
        <v>150</v>
      </c>
      <c r="AE13" s="93">
        <v>154750.10999999999</v>
      </c>
      <c r="AF13" s="89" t="s">
        <v>150</v>
      </c>
      <c r="AG13" s="93"/>
    </row>
    <row r="14" spans="1:33" s="78" customFormat="1" ht="24.95" customHeight="1" thickBot="1" x14ac:dyDescent="0.3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 t="s">
        <v>150</v>
      </c>
      <c r="AA14" s="93">
        <v>76800.11</v>
      </c>
      <c r="AB14" s="89" t="s">
        <v>150</v>
      </c>
      <c r="AC14" s="93">
        <v>76800.11</v>
      </c>
      <c r="AD14" s="89" t="s">
        <v>150</v>
      </c>
      <c r="AE14" s="93">
        <v>76000.11</v>
      </c>
      <c r="AF14" s="89" t="s">
        <v>150</v>
      </c>
      <c r="AG14" s="93">
        <v>80000.11</v>
      </c>
    </row>
    <row r="15" spans="1:33" s="78" customFormat="1" ht="24.95" customHeight="1" thickBot="1" x14ac:dyDescent="0.3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 t="s">
        <v>150</v>
      </c>
      <c r="AA15" s="90">
        <v>150000.01999999999</v>
      </c>
      <c r="AB15" s="89" t="s">
        <v>150</v>
      </c>
      <c r="AC15" s="90">
        <v>150000.01999999999</v>
      </c>
      <c r="AD15" s="89" t="s">
        <v>150</v>
      </c>
      <c r="AE15" s="90">
        <v>210000.02</v>
      </c>
      <c r="AF15" s="89"/>
      <c r="AG15" s="90"/>
    </row>
    <row r="16" spans="1:33" x14ac:dyDescent="0.25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  <c r="AC16" s="92">
        <f>AC15+AC14+AC13+AC12+AC8</f>
        <v>936636.87999999989</v>
      </c>
      <c r="AE16" s="92">
        <f>AE15+AE14+AE13+AE12+AE8</f>
        <v>973436.87999999989</v>
      </c>
      <c r="AG16" s="92">
        <f>AG15+AG14+AG13+AG12+AG8</f>
        <v>438073.32999999996</v>
      </c>
    </row>
  </sheetData>
  <mergeCells count="14">
    <mergeCell ref="AF1:AG1"/>
    <mergeCell ref="T1:U1"/>
    <mergeCell ref="R1:S1"/>
    <mergeCell ref="P1:Q1"/>
    <mergeCell ref="F1:G1"/>
    <mergeCell ref="H1:I1"/>
    <mergeCell ref="J1:K1"/>
    <mergeCell ref="L1:M1"/>
    <mergeCell ref="N1:O1"/>
    <mergeCell ref="AD1:AE1"/>
    <mergeCell ref="AB1:AC1"/>
    <mergeCell ref="Z1:AA1"/>
    <mergeCell ref="X1:Y1"/>
    <mergeCell ref="V1:W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9"/>
  <sheetViews>
    <sheetView workbookViewId="0">
      <selection activeCell="C11" sqref="C11"/>
    </sheetView>
  </sheetViews>
  <sheetFormatPr baseColWidth="10" defaultColWidth="11" defaultRowHeight="18" x14ac:dyDescent="0.25"/>
  <cols>
    <col min="1" max="1" width="22.75" style="108" customWidth="1"/>
    <col min="2" max="2" width="3.375" style="109" customWidth="1"/>
    <col min="3" max="3" width="14.5" style="108" customWidth="1"/>
    <col min="4" max="16384" width="11" style="108"/>
  </cols>
  <sheetData>
    <row r="2" spans="1:3" s="110" customFormat="1" x14ac:dyDescent="0.25">
      <c r="A2" s="115" t="s">
        <v>191</v>
      </c>
      <c r="B2" s="116" t="s">
        <v>176</v>
      </c>
      <c r="C2" s="117">
        <v>267000</v>
      </c>
    </row>
    <row r="3" spans="1:3" s="110" customFormat="1" x14ac:dyDescent="0.25">
      <c r="A3" s="115" t="s">
        <v>192</v>
      </c>
      <c r="B3" s="116" t="s">
        <v>176</v>
      </c>
      <c r="C3" s="117">
        <v>267000</v>
      </c>
    </row>
    <row r="4" spans="1:3" s="110" customFormat="1" x14ac:dyDescent="0.25">
      <c r="A4" s="115" t="s">
        <v>193</v>
      </c>
      <c r="B4" s="116" t="s">
        <v>176</v>
      </c>
      <c r="C4" s="117">
        <v>147561.76999999999</v>
      </c>
    </row>
    <row r="5" spans="1:3" s="110" customFormat="1" x14ac:dyDescent="0.25">
      <c r="A5" s="115" t="s">
        <v>194</v>
      </c>
      <c r="B5" s="116" t="s">
        <v>176</v>
      </c>
      <c r="C5" s="117">
        <v>122061.77</v>
      </c>
    </row>
    <row r="6" spans="1:3" s="110" customFormat="1" x14ac:dyDescent="0.25">
      <c r="A6" s="115" t="s">
        <v>26</v>
      </c>
      <c r="B6" s="116" t="s">
        <v>176</v>
      </c>
      <c r="C6" s="117">
        <v>6024</v>
      </c>
    </row>
    <row r="7" spans="1:3" s="110" customFormat="1" x14ac:dyDescent="0.25">
      <c r="A7" s="115" t="s">
        <v>177</v>
      </c>
      <c r="B7" s="116" t="s">
        <v>176</v>
      </c>
      <c r="C7" s="117">
        <v>6801</v>
      </c>
    </row>
    <row r="8" spans="1:3" x14ac:dyDescent="0.25">
      <c r="A8" s="115" t="s">
        <v>178</v>
      </c>
      <c r="B8" s="116" t="s">
        <v>176</v>
      </c>
      <c r="C8" s="117">
        <v>26676</v>
      </c>
    </row>
    <row r="9" spans="1:3" x14ac:dyDescent="0.25">
      <c r="A9" s="110" t="s">
        <v>164</v>
      </c>
      <c r="B9" s="111" t="s">
        <v>176</v>
      </c>
      <c r="C9" s="112">
        <f>SUM(C2:C8)</f>
        <v>843124.54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10" workbookViewId="0">
      <selection activeCell="C23" sqref="C23"/>
    </sheetView>
  </sheetViews>
  <sheetFormatPr baseColWidth="10" defaultColWidth="11" defaultRowHeight="15.75" x14ac:dyDescent="0.25"/>
  <cols>
    <col min="2" max="2" width="13" style="99" customWidth="1"/>
    <col min="3" max="3" width="15.5" customWidth="1"/>
    <col min="5" max="5" width="5.125" customWidth="1"/>
    <col min="6" max="6" width="13" style="2" bestFit="1" customWidth="1"/>
    <col min="7" max="7" width="10.875" style="1"/>
    <col min="8" max="8" width="16.625" customWidth="1"/>
    <col min="9" max="9" width="13.375" style="1" customWidth="1"/>
    <col min="10" max="10" width="15.375" customWidth="1"/>
    <col min="14" max="14" width="14.5" bestFit="1" customWidth="1"/>
    <col min="15" max="15" width="11.125" bestFit="1" customWidth="1"/>
    <col min="16" max="16" width="14.5" bestFit="1" customWidth="1"/>
    <col min="17" max="17" width="13.5" bestFit="1" customWidth="1"/>
  </cols>
  <sheetData>
    <row r="1" spans="2:17" x14ac:dyDescent="0.25">
      <c r="B1" s="98"/>
      <c r="C1" s="65"/>
      <c r="D1" s="65"/>
      <c r="E1" s="65"/>
      <c r="F1" s="100"/>
      <c r="G1" s="95"/>
      <c r="H1" s="65"/>
      <c r="I1" s="95"/>
    </row>
    <row r="2" spans="2:17" ht="30.95" customHeight="1" thickBot="1" x14ac:dyDescent="0.3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0.95" customHeight="1" x14ac:dyDescent="0.25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  <c r="J3" s="65" t="s">
        <v>186</v>
      </c>
    </row>
    <row r="4" spans="2:17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0.95" customHeight="1" x14ac:dyDescent="0.25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0.95" customHeight="1" x14ac:dyDescent="0.25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J6" s="65" t="s">
        <v>186</v>
      </c>
      <c r="N6" s="100"/>
      <c r="O6" s="100"/>
      <c r="P6" s="100"/>
      <c r="Q6" s="100"/>
    </row>
    <row r="7" spans="2:17" s="65" customFormat="1" ht="30.95" customHeight="1" thickBot="1" x14ac:dyDescent="0.3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0.95" customHeight="1" x14ac:dyDescent="0.25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J8" s="65" t="s">
        <v>186</v>
      </c>
      <c r="N8" s="100"/>
      <c r="O8" s="100"/>
      <c r="P8" s="100"/>
      <c r="Q8" s="100"/>
    </row>
    <row r="9" spans="2:17" s="65" customFormat="1" ht="30.95" customHeight="1" x14ac:dyDescent="0.25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0.95" customHeight="1" thickBot="1" x14ac:dyDescent="0.3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0.95" customHeight="1" thickBot="1" x14ac:dyDescent="0.3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45536</v>
      </c>
      <c r="N11" s="100"/>
      <c r="O11" s="100"/>
      <c r="P11" s="100"/>
      <c r="Q11" s="100"/>
    </row>
    <row r="12" spans="2:17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45536</v>
      </c>
      <c r="N15" s="100"/>
      <c r="O15" s="100"/>
      <c r="P15" s="100"/>
      <c r="Q15" s="100"/>
    </row>
    <row r="16" spans="2:17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J16" s="65" t="s">
        <v>186</v>
      </c>
      <c r="N16" s="100"/>
      <c r="O16" s="100"/>
      <c r="P16" s="100"/>
      <c r="Q16" s="100"/>
    </row>
    <row r="17" spans="2:17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5">
      <c r="B22" s="99" t="s">
        <v>167</v>
      </c>
      <c r="C22" s="106">
        <f>F7</f>
        <v>267000</v>
      </c>
    </row>
    <row r="23" spans="2:17" x14ac:dyDescent="0.25">
      <c r="B23" s="99" t="s">
        <v>174</v>
      </c>
      <c r="C23" s="106">
        <f>+Expensas!Y7</f>
        <v>81897.77</v>
      </c>
    </row>
    <row r="24" spans="2:17" x14ac:dyDescent="0.25">
      <c r="B24" s="99" t="s">
        <v>15</v>
      </c>
      <c r="C24" s="106">
        <v>783.84</v>
      </c>
    </row>
    <row r="25" spans="2:17" x14ac:dyDescent="0.25">
      <c r="B25" s="99" t="s">
        <v>14</v>
      </c>
      <c r="C25" s="106">
        <v>15649.9</v>
      </c>
    </row>
    <row r="26" spans="2:17" x14ac:dyDescent="0.25">
      <c r="B26" s="99" t="s">
        <v>175</v>
      </c>
      <c r="C26" s="106">
        <v>21866.68</v>
      </c>
    </row>
    <row r="27" spans="2:17" x14ac:dyDescent="0.25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5.75" x14ac:dyDescent="0.25"/>
  <cols>
    <col min="2" max="2" width="13" style="99" customWidth="1"/>
    <col min="3" max="3" width="9" customWidth="1"/>
    <col min="5" max="5" width="5.125" customWidth="1"/>
    <col min="6" max="6" width="13" style="2" bestFit="1" customWidth="1"/>
    <col min="7" max="7" width="10.875" style="1"/>
  </cols>
  <sheetData>
    <row r="1" spans="1:11" x14ac:dyDescent="0.25">
      <c r="B1" s="98"/>
      <c r="C1" s="65"/>
      <c r="D1" s="65"/>
      <c r="E1" s="65"/>
      <c r="F1" s="100"/>
      <c r="G1" s="95"/>
    </row>
    <row r="2" spans="1:11" ht="30.95" customHeight="1" thickBot="1" x14ac:dyDescent="0.3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  <c r="H2" s="65" t="s">
        <v>80</v>
      </c>
      <c r="I2" s="65" t="s">
        <v>187</v>
      </c>
      <c r="J2" s="65" t="s">
        <v>190</v>
      </c>
    </row>
    <row r="3" spans="1:11" s="65" customFormat="1" ht="30.95" customHeight="1" x14ac:dyDescent="0.25">
      <c r="A3" s="65" t="s">
        <v>180</v>
      </c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  <c r="I3" s="114" t="s">
        <v>188</v>
      </c>
    </row>
    <row r="4" spans="1:11" s="65" customFormat="1" ht="30.95" customHeight="1" x14ac:dyDescent="0.25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114"/>
    </row>
    <row r="5" spans="1:11" s="65" customFormat="1" ht="30.95" customHeight="1" x14ac:dyDescent="0.25">
      <c r="A5" s="65" t="s">
        <v>179</v>
      </c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H5" s="65">
        <v>25000</v>
      </c>
      <c r="I5" s="114"/>
    </row>
    <row r="6" spans="1:11" s="65" customFormat="1" ht="30.95" customHeight="1" x14ac:dyDescent="0.25">
      <c r="A6" s="65" t="s">
        <v>179</v>
      </c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H6" s="65">
        <v>179000</v>
      </c>
      <c r="I6" s="114" t="s">
        <v>188</v>
      </c>
    </row>
    <row r="7" spans="1:11" s="65" customFormat="1" ht="30.95" customHeight="1" thickBot="1" x14ac:dyDescent="0.3">
      <c r="A7" s="65" t="s">
        <v>181</v>
      </c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H7" s="65">
        <v>453229</v>
      </c>
      <c r="I7" s="114"/>
    </row>
    <row r="8" spans="1:11" s="65" customFormat="1" ht="30.95" customHeight="1" x14ac:dyDescent="0.25">
      <c r="A8" s="65" t="s">
        <v>182</v>
      </c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H8" s="113">
        <v>210000</v>
      </c>
      <c r="I8" s="114" t="s">
        <v>188</v>
      </c>
    </row>
    <row r="9" spans="1:11" s="65" customFormat="1" ht="30.95" customHeight="1" x14ac:dyDescent="0.25">
      <c r="A9" s="65" t="s">
        <v>183</v>
      </c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  <c r="H9" s="113">
        <v>225400</v>
      </c>
      <c r="I9" s="114">
        <v>230200</v>
      </c>
      <c r="J9" s="65">
        <v>230200</v>
      </c>
    </row>
    <row r="10" spans="1:11" s="65" customFormat="1" ht="30.95" customHeight="1" thickBot="1" x14ac:dyDescent="0.3">
      <c r="A10" s="65" t="s">
        <v>184</v>
      </c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  <c r="H10" s="113">
        <f>+F10+Expensas!AC11</f>
        <v>192670.21</v>
      </c>
      <c r="I10" s="114">
        <v>217330</v>
      </c>
      <c r="J10" s="65">
        <v>197260</v>
      </c>
      <c r="K10" s="94"/>
    </row>
    <row r="11" spans="1:11" s="65" customFormat="1" ht="30.95" customHeight="1" thickBot="1" x14ac:dyDescent="0.3">
      <c r="A11" s="65" t="s">
        <v>185</v>
      </c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  <c r="H11" s="65">
        <v>130000</v>
      </c>
      <c r="I11" s="114">
        <v>130000</v>
      </c>
      <c r="J11" s="65">
        <v>255200</v>
      </c>
    </row>
    <row r="12" spans="1:11" s="65" customFormat="1" ht="30.95" customHeight="1" x14ac:dyDescent="0.25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  <c r="I12" s="114">
        <v>100000</v>
      </c>
      <c r="J12" s="65">
        <v>100000</v>
      </c>
    </row>
    <row r="13" spans="1:11" s="65" customFormat="1" ht="30.95" customHeight="1" x14ac:dyDescent="0.25">
      <c r="B13" s="98"/>
      <c r="C13" s="65" t="s">
        <v>156</v>
      </c>
      <c r="D13" s="65" t="s">
        <v>155</v>
      </c>
      <c r="E13" s="65">
        <v>11</v>
      </c>
      <c r="F13" s="100"/>
      <c r="G13" s="95"/>
      <c r="I13" s="114" t="s">
        <v>189</v>
      </c>
    </row>
    <row r="14" spans="1:11" s="65" customFormat="1" ht="30.95" customHeight="1" x14ac:dyDescent="0.25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  <c r="I14" s="114">
        <v>154286</v>
      </c>
    </row>
    <row r="15" spans="1:11" s="65" customFormat="1" ht="30.95" customHeight="1" x14ac:dyDescent="0.25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  <c r="I15" s="114">
        <v>150000</v>
      </c>
      <c r="J15" s="65">
        <v>294000</v>
      </c>
    </row>
    <row r="16" spans="1:11" s="65" customFormat="1" ht="30.95" customHeight="1" thickBot="1" x14ac:dyDescent="0.3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114" t="s">
        <v>188</v>
      </c>
    </row>
    <row r="17" spans="2:9" s="65" customFormat="1" ht="30.95" customHeight="1" thickBot="1" x14ac:dyDescent="0.3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  <c r="I17" s="114">
        <v>357703</v>
      </c>
    </row>
    <row r="18" spans="2:9" s="65" customFormat="1" ht="30.95" customHeight="1" x14ac:dyDescent="0.25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75" defaultRowHeight="20.100000000000001" customHeight="1" x14ac:dyDescent="0.25"/>
  <cols>
    <col min="1" max="1" width="17.625" style="8" customWidth="1"/>
    <col min="2" max="2" width="15.875" style="8" customWidth="1"/>
    <col min="3" max="3" width="17.125" style="8" customWidth="1"/>
    <col min="4" max="5" width="11" style="8" bestFit="1" customWidth="1"/>
    <col min="6" max="16384" width="10.875" style="8"/>
  </cols>
  <sheetData>
    <row r="1" spans="1:5" ht="20.100000000000001" customHeight="1" x14ac:dyDescent="0.25">
      <c r="A1" s="8" t="s">
        <v>12</v>
      </c>
      <c r="B1" s="9">
        <f ca="1">TODAY()</f>
        <v>45573</v>
      </c>
    </row>
    <row r="2" spans="1:5" ht="20.100000000000001" customHeight="1" x14ac:dyDescent="0.25">
      <c r="B2" s="5"/>
    </row>
    <row r="3" spans="1:5" ht="20.100000000000001" customHeight="1" thickBot="1" x14ac:dyDescent="0.3"/>
    <row r="4" spans="1:5" ht="20.100000000000001" customHeight="1" thickBot="1" x14ac:dyDescent="0.3">
      <c r="A4" s="10" t="s">
        <v>13</v>
      </c>
      <c r="B4" s="11">
        <f>SUM(B5:B21)</f>
        <v>557700</v>
      </c>
    </row>
    <row r="5" spans="1:5" ht="20.100000000000001" customHeight="1" x14ac:dyDescent="0.25">
      <c r="A5" s="12" t="s">
        <v>9</v>
      </c>
      <c r="B5" s="7">
        <v>133000</v>
      </c>
    </row>
    <row r="6" spans="1:5" ht="20.100000000000001" customHeight="1" x14ac:dyDescent="0.25">
      <c r="A6" s="13" t="s">
        <v>10</v>
      </c>
      <c r="B6" s="6">
        <v>50000</v>
      </c>
    </row>
    <row r="7" spans="1:5" ht="20.100000000000001" customHeight="1" x14ac:dyDescent="0.25">
      <c r="A7" s="13" t="s">
        <v>1</v>
      </c>
      <c r="B7" s="6">
        <v>24700</v>
      </c>
    </row>
    <row r="8" spans="1:5" ht="20.100000000000001" customHeight="1" x14ac:dyDescent="0.25">
      <c r="A8" s="13" t="s">
        <v>0</v>
      </c>
      <c r="B8" s="6">
        <v>50000</v>
      </c>
    </row>
    <row r="9" spans="1:5" ht="20.100000000000001" customHeight="1" x14ac:dyDescent="0.25">
      <c r="A9" s="13" t="s">
        <v>7</v>
      </c>
      <c r="B9" s="6">
        <v>27000</v>
      </c>
    </row>
    <row r="10" spans="1:5" ht="20.100000000000001" customHeight="1" x14ac:dyDescent="0.25">
      <c r="A10" s="13" t="s">
        <v>6</v>
      </c>
      <c r="B10" s="6">
        <v>20000</v>
      </c>
    </row>
    <row r="11" spans="1:5" ht="20.100000000000001" customHeight="1" x14ac:dyDescent="0.25">
      <c r="A11" s="13" t="s">
        <v>8</v>
      </c>
      <c r="B11" s="6">
        <v>90000</v>
      </c>
      <c r="C11" s="5"/>
      <c r="D11" s="5"/>
      <c r="E11" s="5"/>
    </row>
    <row r="12" spans="1:5" ht="20.100000000000001" customHeight="1" x14ac:dyDescent="0.25">
      <c r="A12" s="13" t="s">
        <v>2</v>
      </c>
      <c r="B12" s="6">
        <v>0</v>
      </c>
      <c r="C12" s="5"/>
      <c r="D12" s="5"/>
      <c r="E12" s="5"/>
    </row>
    <row r="13" spans="1:5" ht="20.100000000000001" customHeight="1" x14ac:dyDescent="0.25">
      <c r="A13" s="13" t="s">
        <v>3</v>
      </c>
      <c r="B13" s="6">
        <v>66000</v>
      </c>
      <c r="C13" s="5"/>
      <c r="D13" s="5"/>
      <c r="E13" s="5"/>
    </row>
    <row r="14" spans="1:5" ht="20.100000000000001" customHeight="1" x14ac:dyDescent="0.25">
      <c r="A14" s="13" t="s">
        <v>4</v>
      </c>
      <c r="B14" s="6">
        <v>60000</v>
      </c>
      <c r="C14" s="5"/>
      <c r="D14" s="5"/>
      <c r="E14" s="5"/>
    </row>
    <row r="15" spans="1:5" ht="20.100000000000001" customHeight="1" x14ac:dyDescent="0.25">
      <c r="A15" s="13" t="s">
        <v>5</v>
      </c>
      <c r="B15" s="6">
        <v>37000</v>
      </c>
      <c r="C15" s="5"/>
      <c r="D15" s="5"/>
      <c r="E15" s="5"/>
    </row>
    <row r="16" spans="1:5" ht="20.100000000000001" customHeight="1" x14ac:dyDescent="0.25">
      <c r="A16" s="13" t="s">
        <v>109</v>
      </c>
      <c r="B16" s="6">
        <v>0</v>
      </c>
    </row>
    <row r="17" spans="1:2" ht="20.100000000000001" customHeight="1" x14ac:dyDescent="0.25">
      <c r="A17" s="13"/>
      <c r="B17" s="14"/>
    </row>
    <row r="18" spans="1:2" ht="20.100000000000001" customHeight="1" x14ac:dyDescent="0.25">
      <c r="A18" s="13"/>
      <c r="B18" s="14"/>
    </row>
    <row r="19" spans="1:2" ht="20.100000000000001" customHeight="1" x14ac:dyDescent="0.25">
      <c r="A19" s="13"/>
      <c r="B19" s="14"/>
    </row>
    <row r="20" spans="1:2" ht="20.100000000000001" customHeight="1" x14ac:dyDescent="0.25">
      <c r="A20" s="13"/>
      <c r="B20" s="14"/>
    </row>
    <row r="21" spans="1:2" ht="20.100000000000001" customHeight="1" thickBot="1" x14ac:dyDescent="0.3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5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5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1" spans="1:4" ht="30" customHeight="1" x14ac:dyDescent="0.35"/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 t="s">
        <v>117</v>
      </c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26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5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5">
      <c r="A16" s="29" t="s">
        <v>31</v>
      </c>
      <c r="B16" s="22" t="s">
        <v>32</v>
      </c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5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5" s="18" customFormat="1" ht="30" customHeight="1" x14ac:dyDescent="0.25"/>
    <row r="4" spans="1:5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5" s="18" customFormat="1" ht="30" customHeight="1" x14ac:dyDescent="0.25"/>
    <row r="6" spans="1:5" s="18" customFormat="1" ht="30" customHeight="1" x14ac:dyDescent="0.25">
      <c r="A6" s="21" t="s">
        <v>21</v>
      </c>
      <c r="B6" s="22"/>
      <c r="C6" s="23"/>
      <c r="D6" s="24"/>
    </row>
    <row r="7" spans="1:5" s="18" customFormat="1" ht="30" customHeight="1" x14ac:dyDescent="0.25">
      <c r="A7" s="25"/>
      <c r="B7" s="22"/>
      <c r="C7" s="23"/>
      <c r="D7" s="24"/>
    </row>
    <row r="8" spans="1:5" s="18" customFormat="1" ht="30" customHeight="1" x14ac:dyDescent="0.25">
      <c r="A8" s="26"/>
      <c r="B8" s="22"/>
      <c r="C8" s="23"/>
      <c r="D8" s="24"/>
    </row>
    <row r="9" spans="1:5" s="18" customFormat="1" ht="30" customHeight="1" x14ac:dyDescent="0.25"/>
    <row r="10" spans="1:5" s="18" customFormat="1" ht="30" customHeight="1" x14ac:dyDescent="0.25">
      <c r="A10" s="17" t="s">
        <v>24</v>
      </c>
      <c r="B10" s="27"/>
    </row>
    <row r="11" spans="1:5" s="18" customFormat="1" ht="30" customHeight="1" x14ac:dyDescent="0.25">
      <c r="A11" s="17" t="s">
        <v>25</v>
      </c>
      <c r="B11" s="27"/>
    </row>
    <row r="12" spans="1:5" s="18" customFormat="1" ht="30" customHeight="1" x14ac:dyDescent="0.25"/>
    <row r="13" spans="1:5" s="18" customFormat="1" ht="30" customHeight="1" x14ac:dyDescent="0.25">
      <c r="A13" s="123" t="s">
        <v>99</v>
      </c>
      <c r="B13" s="124"/>
      <c r="C13" s="124"/>
      <c r="D13" s="125"/>
      <c r="E13" s="18" t="s">
        <v>107</v>
      </c>
    </row>
    <row r="14" spans="1:5" s="18" customFormat="1" ht="30" customHeight="1" x14ac:dyDescent="0.25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5">
      <c r="A15" s="17" t="s">
        <v>29</v>
      </c>
      <c r="B15" s="28"/>
      <c r="C15" s="22"/>
      <c r="D15" s="24"/>
    </row>
    <row r="16" spans="1:5" s="18" customFormat="1" ht="30" customHeight="1" x14ac:dyDescent="0.25">
      <c r="A16" s="29" t="s">
        <v>31</v>
      </c>
      <c r="B16" s="22" t="s">
        <v>106</v>
      </c>
      <c r="C16" s="23"/>
      <c r="D16" s="24"/>
    </row>
    <row r="17" spans="1:4" ht="30.95" customHeight="1" x14ac:dyDescent="0.35">
      <c r="A17" s="29" t="s">
        <v>33</v>
      </c>
      <c r="B17" s="30"/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 t="s">
        <v>92</v>
      </c>
      <c r="C30" s="23"/>
      <c r="D30" s="24"/>
    </row>
    <row r="31" spans="1:4" ht="30" customHeight="1" x14ac:dyDescent="0.3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3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6" width="29" style="45" customWidth="1"/>
    <col min="7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56" t="s">
        <v>125</v>
      </c>
      <c r="G2" s="45">
        <v>1419</v>
      </c>
      <c r="H2" s="45"/>
      <c r="I2" s="45"/>
    </row>
    <row r="3" spans="1:9" s="18" customFormat="1" ht="30" customHeight="1" x14ac:dyDescent="0.25">
      <c r="F3" s="56" t="s">
        <v>126</v>
      </c>
      <c r="G3" s="45">
        <v>351</v>
      </c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5">
      <c r="F5" s="56" t="s">
        <v>122</v>
      </c>
      <c r="G5" s="45">
        <v>1295</v>
      </c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5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5">
      <c r="A10" s="17" t="s">
        <v>24</v>
      </c>
      <c r="B10" s="27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3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9" width="15.625" style="45" customWidth="1"/>
    <col min="10" max="16384" width="42.125" style="31"/>
  </cols>
  <sheetData>
    <row r="2" spans="1:9" s="18" customFormat="1" ht="30" customHeight="1" x14ac:dyDescent="0.25">
      <c r="A2" s="17" t="s">
        <v>16</v>
      </c>
      <c r="B2" s="118" t="s">
        <v>81</v>
      </c>
      <c r="C2" s="119"/>
      <c r="D2" s="120"/>
      <c r="F2" s="46"/>
      <c r="G2" s="45"/>
      <c r="H2" s="45"/>
      <c r="I2" s="45"/>
    </row>
    <row r="3" spans="1:9" s="18" customFormat="1" ht="30" customHeight="1" x14ac:dyDescent="0.25">
      <c r="F3" s="46"/>
      <c r="G3" s="45"/>
      <c r="H3" s="45"/>
      <c r="I3" s="45"/>
    </row>
    <row r="4" spans="1:9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  <c r="F4" s="46"/>
      <c r="G4" s="45"/>
      <c r="H4" s="45"/>
      <c r="I4" s="45"/>
    </row>
    <row r="5" spans="1:9" s="18" customFormat="1" ht="30" customHeight="1" x14ac:dyDescent="0.25">
      <c r="F5" s="46"/>
      <c r="G5" s="45"/>
      <c r="H5" s="45"/>
      <c r="I5" s="45"/>
    </row>
    <row r="6" spans="1:9" s="18" customFormat="1" ht="30" customHeight="1" x14ac:dyDescent="0.25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5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5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5">
      <c r="F9" s="46"/>
      <c r="G9" s="45"/>
      <c r="H9" s="45"/>
      <c r="I9" s="45"/>
    </row>
    <row r="10" spans="1:9" s="18" customFormat="1" ht="30" customHeight="1" x14ac:dyDescent="0.25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5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5">
      <c r="F12" s="46"/>
      <c r="G12" s="45"/>
      <c r="H12" s="45"/>
      <c r="I12" s="45"/>
    </row>
    <row r="13" spans="1:9" s="18" customFormat="1" ht="30" customHeight="1" x14ac:dyDescent="0.25">
      <c r="A13" s="123" t="s">
        <v>99</v>
      </c>
      <c r="B13" s="124"/>
      <c r="C13" s="124"/>
      <c r="D13" s="125"/>
      <c r="F13" s="46"/>
      <c r="G13" s="45"/>
      <c r="H13" s="45"/>
      <c r="I13" s="45"/>
    </row>
    <row r="14" spans="1:9" s="18" customFormat="1" ht="30" customHeight="1" x14ac:dyDescent="0.25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5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5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5">
      <c r="F18" s="46"/>
      <c r="G18" s="45"/>
      <c r="H18" s="45"/>
      <c r="I18" s="45"/>
    </row>
    <row r="19" spans="1:9" s="18" customFormat="1" ht="30" customHeight="1" x14ac:dyDescent="0.25">
      <c r="A19" s="126" t="s">
        <v>83</v>
      </c>
      <c r="B19" s="127"/>
      <c r="C19" s="127"/>
      <c r="D19" s="128"/>
      <c r="F19" s="46"/>
      <c r="G19" s="45"/>
      <c r="H19" s="45"/>
      <c r="I19" s="45"/>
    </row>
    <row r="20" spans="1:9" s="18" customFormat="1" ht="30" customHeight="1" x14ac:dyDescent="0.25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5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5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0.95" customHeight="1" x14ac:dyDescent="0.35">
      <c r="A24" s="29" t="s">
        <v>33</v>
      </c>
      <c r="B24" s="30"/>
      <c r="C24" s="23"/>
      <c r="D24" s="24"/>
      <c r="F24" s="46"/>
    </row>
    <row r="25" spans="1:9" x14ac:dyDescent="0.35">
      <c r="F25" s="46"/>
    </row>
    <row r="26" spans="1:9" ht="30" customHeight="1" x14ac:dyDescent="0.35">
      <c r="A26" s="126" t="s">
        <v>100</v>
      </c>
      <c r="B26" s="127"/>
      <c r="C26" s="127"/>
      <c r="D26" s="128"/>
      <c r="F26" s="46"/>
    </row>
    <row r="27" spans="1:9" ht="30" customHeight="1" x14ac:dyDescent="0.3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3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3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35">
      <c r="A30" s="29" t="s">
        <v>31</v>
      </c>
      <c r="B30" s="22"/>
      <c r="C30" s="23"/>
      <c r="D30" s="24"/>
      <c r="F30" s="46"/>
    </row>
    <row r="31" spans="1:9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16384" width="42.125" style="31"/>
  </cols>
  <sheetData>
    <row r="2" spans="1:4" s="18" customFormat="1" ht="30" customHeight="1" x14ac:dyDescent="0.25">
      <c r="A2" s="17" t="s">
        <v>16</v>
      </c>
      <c r="B2" s="118" t="s">
        <v>81</v>
      </c>
      <c r="C2" s="119"/>
      <c r="D2" s="120"/>
    </row>
    <row r="3" spans="1:4" s="18" customFormat="1" ht="30" customHeight="1" x14ac:dyDescent="0.25"/>
    <row r="4" spans="1:4" s="18" customFormat="1" ht="30" customHeight="1" x14ac:dyDescent="0.25">
      <c r="A4" s="17" t="s">
        <v>18</v>
      </c>
      <c r="B4" s="121" t="s">
        <v>82</v>
      </c>
      <c r="C4" s="122"/>
      <c r="D4" s="20" t="s">
        <v>20</v>
      </c>
    </row>
    <row r="5" spans="1:4" s="18" customFormat="1" ht="30" customHeight="1" x14ac:dyDescent="0.25"/>
    <row r="6" spans="1:4" s="18" customFormat="1" ht="30" customHeight="1" x14ac:dyDescent="0.25">
      <c r="A6" s="21" t="s">
        <v>21</v>
      </c>
      <c r="B6" s="22"/>
      <c r="C6" s="23"/>
      <c r="D6" s="24"/>
    </row>
    <row r="7" spans="1:4" s="18" customFormat="1" ht="30" customHeight="1" x14ac:dyDescent="0.25">
      <c r="A7" s="25"/>
      <c r="B7" s="22"/>
      <c r="C7" s="23"/>
      <c r="D7" s="24"/>
    </row>
    <row r="8" spans="1:4" s="18" customFormat="1" ht="30" customHeight="1" x14ac:dyDescent="0.25">
      <c r="A8" s="26"/>
      <c r="B8" s="22"/>
      <c r="C8" s="23"/>
      <c r="D8" s="24"/>
    </row>
    <row r="9" spans="1:4" s="18" customFormat="1" ht="30" customHeight="1" x14ac:dyDescent="0.25"/>
    <row r="10" spans="1:4" s="18" customFormat="1" ht="30" customHeight="1" x14ac:dyDescent="0.25">
      <c r="A10" s="17" t="s">
        <v>24</v>
      </c>
      <c r="B10" s="27"/>
    </row>
    <row r="11" spans="1:4" s="18" customFormat="1" ht="30" customHeight="1" x14ac:dyDescent="0.25">
      <c r="A11" s="17" t="s">
        <v>25</v>
      </c>
      <c r="B11" s="27"/>
    </row>
    <row r="12" spans="1:4" s="18" customFormat="1" ht="30" customHeight="1" x14ac:dyDescent="0.25"/>
    <row r="13" spans="1:4" s="18" customFormat="1" ht="30" customHeight="1" x14ac:dyDescent="0.25">
      <c r="A13" s="123" t="s">
        <v>99</v>
      </c>
      <c r="B13" s="124"/>
      <c r="C13" s="124"/>
      <c r="D13" s="125"/>
    </row>
    <row r="14" spans="1:4" s="18" customFormat="1" ht="30" customHeight="1" x14ac:dyDescent="0.25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5">
      <c r="A15" s="17" t="s">
        <v>29</v>
      </c>
      <c r="B15" s="28"/>
      <c r="C15" s="22"/>
      <c r="D15" s="24"/>
    </row>
    <row r="16" spans="1:4" s="18" customFormat="1" ht="30" customHeight="1" x14ac:dyDescent="0.25">
      <c r="A16" s="29" t="s">
        <v>31</v>
      </c>
      <c r="B16" s="22"/>
      <c r="C16" s="23"/>
      <c r="D16" s="24"/>
    </row>
    <row r="17" spans="1:4" ht="30.95" customHeight="1" x14ac:dyDescent="0.35">
      <c r="A17" s="29" t="s">
        <v>33</v>
      </c>
      <c r="B17" s="30">
        <v>0</v>
      </c>
      <c r="C17" s="23"/>
      <c r="D17" s="24"/>
    </row>
    <row r="18" spans="1:4" s="18" customFormat="1" ht="30" customHeight="1" x14ac:dyDescent="0.25"/>
    <row r="19" spans="1:4" s="18" customFormat="1" ht="30" customHeight="1" x14ac:dyDescent="0.25">
      <c r="A19" s="126" t="s">
        <v>83</v>
      </c>
      <c r="B19" s="127"/>
      <c r="C19" s="127"/>
      <c r="D19" s="128"/>
    </row>
    <row r="20" spans="1:4" s="18" customFormat="1" ht="30" customHeight="1" x14ac:dyDescent="0.25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5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5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5">
      <c r="A23" s="29" t="s">
        <v>31</v>
      </c>
      <c r="B23" s="22" t="s">
        <v>92</v>
      </c>
      <c r="C23" s="23"/>
      <c r="D23" s="24"/>
    </row>
    <row r="24" spans="1:4" ht="30.95" customHeight="1" x14ac:dyDescent="0.35">
      <c r="A24" s="29" t="s">
        <v>33</v>
      </c>
      <c r="B24" s="30"/>
      <c r="C24" s="23"/>
      <c r="D24" s="24"/>
    </row>
    <row r="26" spans="1:4" ht="30" customHeight="1" x14ac:dyDescent="0.35">
      <c r="A26" s="126" t="s">
        <v>100</v>
      </c>
      <c r="B26" s="127"/>
      <c r="C26" s="127"/>
      <c r="D26" s="128"/>
    </row>
    <row r="27" spans="1:4" ht="30" customHeight="1" x14ac:dyDescent="0.35">
      <c r="A27" s="21" t="s">
        <v>27</v>
      </c>
      <c r="B27" s="33"/>
      <c r="C27" s="17" t="s">
        <v>28</v>
      </c>
      <c r="D27" s="33"/>
    </row>
    <row r="28" spans="1:4" ht="30" customHeight="1" x14ac:dyDescent="0.3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35">
      <c r="A29" s="26"/>
      <c r="B29" s="32" t="s">
        <v>96</v>
      </c>
      <c r="C29" s="22" t="s">
        <v>90</v>
      </c>
      <c r="D29" s="44"/>
    </row>
    <row r="30" spans="1:4" ht="30" customHeight="1" x14ac:dyDescent="0.35">
      <c r="A30" s="29" t="s">
        <v>31</v>
      </c>
      <c r="B30" s="22"/>
      <c r="C30" s="23"/>
      <c r="D30" s="24"/>
    </row>
    <row r="31" spans="1:4" ht="30" customHeight="1" x14ac:dyDescent="0.3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25" defaultRowHeight="21" x14ac:dyDescent="0.35"/>
  <cols>
    <col min="1" max="1" width="21.125" style="31" bestFit="1" customWidth="1"/>
    <col min="2" max="2" width="27.625" style="31" customWidth="1"/>
    <col min="3" max="3" width="15.875" style="31" bestFit="1" customWidth="1"/>
    <col min="4" max="4" width="24.625" style="31" customWidth="1"/>
    <col min="5" max="5" width="6.125" style="31" customWidth="1"/>
    <col min="6" max="7" width="15.375" style="45" customWidth="1"/>
    <col min="8" max="8" width="15.625" style="45" customWidth="1"/>
    <col min="9" max="16384" width="42.125" style="31"/>
  </cols>
  <sheetData>
    <row r="2" spans="1:8" s="18" customFormat="1" ht="30" customHeight="1" x14ac:dyDescent="0.25">
      <c r="A2" s="17" t="s">
        <v>16</v>
      </c>
      <c r="B2" s="118" t="s">
        <v>17</v>
      </c>
      <c r="C2" s="119"/>
      <c r="D2" s="120"/>
      <c r="F2" s="46"/>
      <c r="G2" s="45"/>
      <c r="H2" s="45"/>
    </row>
    <row r="3" spans="1:8" s="18" customFormat="1" ht="30" customHeight="1" x14ac:dyDescent="0.25">
      <c r="F3" s="46"/>
      <c r="G3" s="45"/>
      <c r="H3" s="45"/>
    </row>
    <row r="4" spans="1:8" s="18" customFormat="1" ht="30" customHeight="1" x14ac:dyDescent="0.25">
      <c r="A4" s="17" t="s">
        <v>18</v>
      </c>
      <c r="B4" s="121" t="s">
        <v>19</v>
      </c>
      <c r="C4" s="122"/>
      <c r="D4" s="20" t="s">
        <v>20</v>
      </c>
      <c r="F4" s="46"/>
      <c r="G4" s="45"/>
      <c r="H4" s="45"/>
    </row>
    <row r="5" spans="1:8" s="18" customFormat="1" ht="30" customHeight="1" x14ac:dyDescent="0.25">
      <c r="F5" s="46"/>
      <c r="G5" s="45"/>
      <c r="H5" s="45"/>
    </row>
    <row r="6" spans="1:8" s="18" customFormat="1" ht="30" customHeight="1" x14ac:dyDescent="0.25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5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5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5">
      <c r="F9" s="46"/>
      <c r="G9" s="45"/>
      <c r="H9" s="45"/>
    </row>
    <row r="10" spans="1:8" s="18" customFormat="1" ht="30" customHeight="1" x14ac:dyDescent="0.25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5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5">
      <c r="F12" s="46"/>
      <c r="G12" s="45"/>
      <c r="H12" s="45"/>
    </row>
    <row r="13" spans="1:8" s="18" customFormat="1" ht="30" customHeight="1" x14ac:dyDescent="0.25">
      <c r="A13" s="123" t="s">
        <v>26</v>
      </c>
      <c r="B13" s="124"/>
      <c r="C13" s="124"/>
      <c r="D13" s="125"/>
      <c r="F13" s="46"/>
      <c r="G13" s="45"/>
      <c r="H13" s="45"/>
    </row>
    <row r="14" spans="1:8" s="18" customFormat="1" ht="30" customHeight="1" x14ac:dyDescent="0.25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5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5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0.95" customHeight="1" x14ac:dyDescent="0.3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5">
      <c r="F18" s="46"/>
      <c r="G18" s="45"/>
      <c r="H18" s="45"/>
    </row>
    <row r="19" spans="1:8" s="18" customFormat="1" ht="30" customHeight="1" x14ac:dyDescent="0.25">
      <c r="A19" s="126" t="s">
        <v>14</v>
      </c>
      <c r="B19" s="127"/>
      <c r="C19" s="127"/>
      <c r="D19" s="128"/>
      <c r="F19" s="46"/>
      <c r="G19" s="45"/>
      <c r="H19" s="45"/>
    </row>
    <row r="20" spans="1:8" s="18" customFormat="1" ht="30" customHeight="1" x14ac:dyDescent="0.25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5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5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5">
      <c r="A23" s="29" t="s">
        <v>31</v>
      </c>
      <c r="B23" s="22"/>
      <c r="C23" s="23"/>
      <c r="D23" s="24"/>
      <c r="F23" s="46"/>
      <c r="G23" s="45"/>
      <c r="H23" s="45"/>
    </row>
    <row r="24" spans="1:8" ht="30.95" customHeight="1" x14ac:dyDescent="0.35">
      <c r="A24" s="29" t="s">
        <v>33</v>
      </c>
      <c r="B24" s="30">
        <v>4990</v>
      </c>
      <c r="C24" s="23"/>
      <c r="D24" s="24"/>
      <c r="F24" s="46"/>
    </row>
    <row r="25" spans="1:8" x14ac:dyDescent="0.35">
      <c r="F25" s="46"/>
    </row>
    <row r="26" spans="1:8" x14ac:dyDescent="0.35">
      <c r="F26" s="46"/>
    </row>
    <row r="27" spans="1:8" x14ac:dyDescent="0.35">
      <c r="F27" s="46"/>
    </row>
    <row r="28" spans="1:8" x14ac:dyDescent="0.35">
      <c r="F28" s="46"/>
    </row>
    <row r="29" spans="1:8" x14ac:dyDescent="0.35">
      <c r="F29" s="46"/>
    </row>
    <row r="30" spans="1:8" x14ac:dyDescent="0.3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ANSES!Área_de_impresión</vt:lpstr>
      <vt:lpstr>Bernardo!Área_de_impresión</vt:lpstr>
      <vt:lpstr>DEPARTAMENTO!Área_de_impresión</vt:lpstr>
      <vt:lpstr>FOTOGRAFOS!Área_de_impresión</vt:lpstr>
      <vt:lpstr>GIMNASIO!Área_de_impresión</vt:lpstr>
      <vt:lpstr>GRINGO!Área_de_impresión</vt:lpstr>
      <vt:lpstr>Independencia!Área_de_impresión</vt:lpstr>
      <vt:lpstr>PELUQUERIA!Área_de_impresión</vt:lpstr>
      <vt:lpstr>'Suipacha 211'!Área_de_impresión</vt:lpstr>
      <vt:lpstr>'Suipacha 4 C'!Área_de_impresión</vt:lpstr>
      <vt:lpstr>'Suipacha 5 D'!Área_de_impresión</vt:lpstr>
      <vt:lpstr>'Suipacha PB'!Área_de_impresión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FARINA SAINT SELVE, EDUARDO ALBERTO</cp:lastModifiedBy>
  <dcterms:created xsi:type="dcterms:W3CDTF">2020-07-19T19:15:36Z</dcterms:created>
  <dcterms:modified xsi:type="dcterms:W3CDTF">2024-10-08T16:40:07Z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