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9571131a2e61a8/Documents/041 - Personal/2024/10 - UTN/WebAlquileres/"/>
    </mc:Choice>
  </mc:AlternateContent>
  <xr:revisionPtr revIDLastSave="64" documentId="13_ncr:1_{DDADFD9C-378D-2342-9565-AB668A70CC6C}" xr6:coauthVersionLast="47" xr6:coauthVersionMax="47" xr10:uidLastSave="{B00126C9-C3D9-C54C-A0E7-78A01430E4CE}"/>
  <bookViews>
    <workbookView xWindow="0" yWindow="500" windowWidth="28580" windowHeight="16280" firstSheet="11" activeTab="16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6" i="20" l="1"/>
  <c r="F18" i="23"/>
  <c r="F4" i="22"/>
  <c r="I3" i="22"/>
  <c r="F2" i="22"/>
  <c r="U12" i="20"/>
  <c r="U8" i="20"/>
  <c r="F18" i="21"/>
  <c r="S12" i="20"/>
  <c r="S8" i="20"/>
  <c r="S16" i="20" l="1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<sst xmlns="http://schemas.openxmlformats.org/spreadsheetml/2006/main" count="633" uniqueCount="182">
  <si>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</si>
  <si>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</si>
  <si>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</si>
  <si>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</si>
  <si>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</si>
  <si>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</si>
  <si>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</si>
  <si>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</si>
  <si>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</si>
  <si>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</si>
  <si>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</si>
  <si>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</si>
  <si>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</si>
  <si>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</si>
  <si>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</si>
  <si>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</si>
  <si>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</si>
  <si>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</si>
  <si>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</si>
  <si>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</si>
  <si>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</si>
  <si>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</si>
  <si>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</si>
  <si>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</si>
  <si>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</si>
  <si>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</si>
  <si>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</si>
  <si>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</si>
  <si>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</si>
  <si>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</si>
  <si>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</si>
  <si>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</si>
  <si>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</si>
  <si>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</si>
  <si>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</si>
  <si>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</si>
  <si>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</si>
  <si>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</si>
  <si>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</si>
  <si>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</si>
  <si>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</si>
  <si>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</si>
  <si>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</si>
  <si>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</si>
  <si>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</si>
  <si>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</si>
  <si>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</si>
  <si>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</si>
  <si>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</si>
  <si>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</si>
  <si>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</si>
  <si>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</si>
  <si>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</si>
  <si>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</si>
  <si>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</si>
  <si>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</si>
  <si>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</si>
  <si>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</si>
  <si>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</si>
  <si>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</si>
  <si>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</si>
  <si>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</si>
  <si>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</si>
  <si>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</si>
  <si>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</si>
  <si>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</si>
  <si>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</si>
  <si>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</si>
  <si>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</si>
  <si>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</si>
  <si>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</si>
  <si>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</si>
  <si>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</si>
  <si>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</si>
  <si>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</si>
  <si>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</si>
  <si>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</si>
  <si>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</si>
  <si>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</si>
  <si>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</si>
  <si>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</si>
  <si>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</si>
  <si>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</si>
  <si>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</si>
  <si>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</si>
  <si>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</si>
  <si>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</si>
  <si>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</si>
  <si>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</si>
  <si>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</si>
  <si>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</si>
  <si>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</si>
  <si>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</si>
  <si>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</si>
  <si>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</si>
  <si>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</si>
  <si>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</si>
  <si>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</si>
  <si>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</si>
  <si>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</si>
  <si>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</si>
  <si>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</si>
  <si>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</si>
  <si>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</si>
  <si>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</si>
  <si>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</si>
  <si>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</si>
  <si>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</si>
  <si>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</si>
  <si>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</si>
  <si>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</si>
  <si>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</si>
  <si>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</si>
  <si>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</si>
  <si>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</si>
  <si>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</si>
  <si>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</si>
  <si>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</si>
  <si>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</si>
  <si>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</si>
  <si>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</si>
  <si>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</si>
  <si>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</si>
  <si>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</si>
  <si>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</si>
  <si>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</si>
  <si>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</si>
  <si>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</si>
  <si>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</si>
  <si>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</si>
  <si>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</si>
  <si>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</si>
  <si>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</si>
  <si>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</si>
  <si>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</si>
  <si>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</si>
  <si>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</si>
  <si>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</si>
  <si>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</si>
  <si>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</si>
  <si>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</si>
  <si>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</si>
  <si>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</si>
  <si>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</si>
  <si>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</si>
  <si>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</si>
  <si>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</si>
  <si>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</si>
  <si>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</si>
  <si>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</si>
  <si>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</si>
  <si>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</si>
  <si>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</si>
  <si>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</si>
  <si>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</si>
  <si>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</si>
  <si>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</si>
  <si>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</si>
  <si>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</si>
  <si>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</si>
  <si>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</si>
  <si>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</si>
  <si>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</si>
  <si>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</si>
  <si>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Renovacion????</t>
  </si>
  <si>
    <t>MASTER</t>
  </si>
  <si>
    <t>USD</t>
  </si>
  <si>
    <t>PESOS</t>
  </si>
  <si>
    <t>AMEX</t>
  </si>
  <si>
    <t>VISA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</si>
  <si>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</si>
  <si>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</si>
  <si>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</si>
  <si>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</si>
  <si>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</si>
  <si>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</si>
  <si>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</si>
  <si>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</si>
  <si>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</si>
  <si>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SI</t>
  </si>
  <si>
    <t>NO</t>
  </si>
  <si>
    <t>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</si>
</sst>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mm\ yy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347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23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4" fontId="0" fillId="5" borderId="10" xfId="0" applyNumberFormat="1" applyFill="1" applyBorder="1"/>
    <xf numFmtId="164" fontId="0" fillId="5" borderId="10" xfId="1" applyNumberFormat="1" applyFont="1" applyFill="1" applyBorder="1"/>
    <xf numFmtId="164" fontId="12" fillId="5" borderId="10" xfId="1" applyNumberFormat="1" applyFont="1" applyFill="1" applyBorder="1"/>
    <xf numFmtId="164" fontId="13" fillId="0" borderId="0" xfId="1" applyNumberFormat="1" applyFont="1"/>
    <xf numFmtId="0" fontId="13" fillId="0" borderId="0" xfId="0" applyFont="1"/>
    <xf numFmtId="164" fontId="13" fillId="0" borderId="0" xfId="1" applyNumberFormat="1" applyFont="1" applyFill="1"/>
    <xf numFmtId="165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4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" fontId="0" fillId="7" borderId="0" xfId="0" applyNumberFormat="1" applyFill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6" x14ac:dyDescent="0.2"/>
  <cols>
    <col min="4" max="4" width="11.83203125" customWidth="1"/>
    <col min="5" max="5" width="12.33203125" customWidth="1"/>
    <col min="6" max="6" width="11.83203125" customWidth="1"/>
    <col min="7" max="7" width="12.33203125" customWidth="1"/>
    <col min="12" max="12" width="13.83203125" customWidth="1"/>
    <col min="13" max="13" width="13.1640625" customWidth="1"/>
    <col min="14" max="14" width="12.33203125" customWidth="1"/>
    <col min="15" max="15" width="12.1640625" customWidth="1"/>
    <col min="16" max="16" width="16.33203125" customWidth="1"/>
    <col min="17" max="17" width="19.6640625" customWidth="1"/>
  </cols>
  <sheetData>
    <row r="1" spans="1:17" x14ac:dyDescent="0.2">
      <c r="A1" t="s">
        <v>11</v>
      </c>
      <c r="B1">
        <v>56.09</v>
      </c>
      <c r="K1">
        <v>490.37</v>
      </c>
      <c r="L1" t="s">
        <v>118</v>
      </c>
    </row>
    <row r="2" spans="1:17" x14ac:dyDescent="0.2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7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13.1640625" style="45" customWidth="1"/>
    <col min="7" max="7" width="15.33203125" style="45" customWidth="1"/>
    <col min="8" max="8" width="17.5" style="45" customWidth="1"/>
    <col min="9" max="9" width="15.1640625" style="31" customWidth="1"/>
    <col min="10" max="10" width="16.1640625" style="31" customWidth="1"/>
    <col min="11" max="16384" width="42.1640625" style="31"/>
  </cols>
  <sheetData>
    <row r="2" spans="1:8" s="18" customFormat="1" ht="30" customHeight="1" x14ac:dyDescent="0.2">
      <c r="A2" s="17" t="s">
        <v>16</v>
      </c>
      <c r="B2" s="109" t="s">
        <v>8</v>
      </c>
      <c r="C2" s="110"/>
      <c r="D2" s="111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2" t="s">
        <v>38</v>
      </c>
      <c r="C4" s="113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4" t="s">
        <v>26</v>
      </c>
      <c r="B13" s="115"/>
      <c r="C13" s="115"/>
      <c r="D13" s="116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7" t="s">
        <v>14</v>
      </c>
      <c r="B19" s="118"/>
      <c r="C19" s="118"/>
      <c r="D19" s="119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17350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9" t="s">
        <v>43</v>
      </c>
      <c r="C2" s="110"/>
      <c r="D2" s="111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2" t="s">
        <v>44</v>
      </c>
      <c r="C4" s="113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4" t="s">
        <v>26</v>
      </c>
      <c r="B13" s="115"/>
      <c r="C13" s="115"/>
      <c r="D13" s="116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5"/>
      <c r="G16" s="45"/>
      <c r="H16" s="45"/>
    </row>
    <row r="17" spans="1:8" ht="31" customHeight="1" x14ac:dyDescent="0.25">
      <c r="A17" s="29" t="s">
        <v>46</v>
      </c>
      <c r="B17" s="30"/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7" t="s">
        <v>47</v>
      </c>
      <c r="B19" s="118"/>
      <c r="C19" s="118"/>
      <c r="D19" s="119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5"/>
      <c r="G23" s="45"/>
      <c r="H23" s="45"/>
    </row>
    <row r="24" spans="1:8" ht="31" customHeight="1" x14ac:dyDescent="0.25">
      <c r="A24" s="29" t="s">
        <v>46</v>
      </c>
      <c r="B24" s="30">
        <v>1222</v>
      </c>
      <c r="C24" s="23" t="s">
        <v>50</v>
      </c>
      <c r="D24" s="24"/>
    </row>
    <row r="26" spans="1:8" x14ac:dyDescent="0.25">
      <c r="A26" s="31">
        <v>3520</v>
      </c>
      <c r="B26" s="31" t="s">
        <v>15</v>
      </c>
      <c r="C26" s="31">
        <f>SUM(A26:A33)</f>
        <v>54367</v>
      </c>
    </row>
    <row r="27" spans="1:8" x14ac:dyDescent="0.25">
      <c r="A27" s="31">
        <v>2847</v>
      </c>
      <c r="B27" s="31" t="s">
        <v>14</v>
      </c>
    </row>
    <row r="28" spans="1:8" x14ac:dyDescent="0.25">
      <c r="A28" s="31">
        <v>16000</v>
      </c>
      <c r="B28" s="31" t="s">
        <v>78</v>
      </c>
    </row>
    <row r="29" spans="1:8" x14ac:dyDescent="0.25">
      <c r="A29" s="31">
        <v>16000</v>
      </c>
      <c r="B29" s="31" t="s">
        <v>79</v>
      </c>
    </row>
    <row r="30" spans="1:8" x14ac:dyDescent="0.2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8.83203125" style="31" customWidth="1"/>
    <col min="4" max="4" width="30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9" t="s">
        <v>51</v>
      </c>
      <c r="C2" s="110"/>
      <c r="D2" s="111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2" t="s">
        <v>44</v>
      </c>
      <c r="C4" s="113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4" t="s">
        <v>129</v>
      </c>
      <c r="B13" s="115"/>
      <c r="C13" s="115"/>
      <c r="D13" s="116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7" t="s">
        <v>54</v>
      </c>
      <c r="B19" s="118"/>
      <c r="C19" s="118"/>
      <c r="D19" s="119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9" t="s">
        <v>59</v>
      </c>
      <c r="C2" s="110"/>
      <c r="D2" s="111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2" t="s">
        <v>60</v>
      </c>
      <c r="C4" s="113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4" t="s">
        <v>26</v>
      </c>
      <c r="B13" s="115"/>
      <c r="C13" s="115"/>
      <c r="D13" s="116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7" t="s">
        <v>14</v>
      </c>
      <c r="B19" s="118"/>
      <c r="C19" s="118"/>
      <c r="D19" s="119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1" customHeight="1" x14ac:dyDescent="0.2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1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9" t="s">
        <v>65</v>
      </c>
      <c r="C2" s="110"/>
      <c r="D2" s="111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2" t="s">
        <v>66</v>
      </c>
      <c r="C4" s="113"/>
      <c r="D4" s="20" t="s">
        <v>67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4" t="s">
        <v>26</v>
      </c>
      <c r="B13" s="115"/>
      <c r="C13" s="115"/>
      <c r="D13" s="116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7" t="s">
        <v>14</v>
      </c>
      <c r="B19" s="118"/>
      <c r="C19" s="118"/>
      <c r="D19" s="119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1" customHeight="1" x14ac:dyDescent="0.2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V19"/>
  <sheetViews>
    <sheetView workbookViewId="0">
      <pane xSplit="5" topLeftCell="P1" activePane="topRight" state="frozen"/>
      <selection pane="topRight" activeCell="U14" sqref="U14"/>
    </sheetView>
  </sheetViews>
  <sheetFormatPr baseColWidth="10" defaultRowHeight="16" x14ac:dyDescent="0.2"/>
  <cols>
    <col min="1" max="1" width="17.83203125" style="64" customWidth="1"/>
    <col min="2" max="2" width="7.5" style="65" customWidth="1"/>
    <col min="3" max="3" width="13" style="65" customWidth="1"/>
    <col min="4" max="4" width="6.6640625" style="65" customWidth="1"/>
    <col min="5" max="5" width="6.1640625" style="65" customWidth="1"/>
    <col min="6" max="6" width="12.33203125" style="64" customWidth="1"/>
    <col min="7" max="7" width="13.5" style="64" customWidth="1"/>
    <col min="8" max="8" width="12.33203125" style="64" customWidth="1"/>
    <col min="9" max="9" width="13.5" style="64" customWidth="1"/>
    <col min="10" max="10" width="12.33203125" style="64" customWidth="1"/>
    <col min="11" max="11" width="13.5" style="64" customWidth="1"/>
    <col min="12" max="12" width="12.33203125" style="64" customWidth="1"/>
    <col min="13" max="13" width="13.5" style="64" customWidth="1"/>
    <col min="14" max="14" width="12.33203125" style="64" customWidth="1"/>
    <col min="15" max="15" width="13.5" style="64" customWidth="1"/>
    <col min="16" max="16" width="12.33203125" style="64" customWidth="1"/>
    <col min="17" max="17" width="13.5" style="64" customWidth="1"/>
    <col min="18" max="18" width="12.33203125" style="64" customWidth="1"/>
    <col min="19" max="19" width="13.5" style="64" customWidth="1"/>
    <col min="20" max="20" width="12.33203125" style="64" customWidth="1"/>
    <col min="21" max="21" width="13.5" style="64" customWidth="1"/>
    <col min="22" max="16384" width="10.83203125" style="64"/>
  </cols>
  <sheetData>
    <row r="1" spans="1:21" ht="25" customHeight="1" x14ac:dyDescent="0.2">
      <c r="F1" s="122" t="s">
        <v>144</v>
      </c>
      <c r="G1" s="121"/>
      <c r="H1" s="120">
        <v>45170</v>
      </c>
      <c r="I1" s="121"/>
      <c r="J1" s="120">
        <v>45200</v>
      </c>
      <c r="K1" s="121"/>
      <c r="L1" s="120">
        <v>45231</v>
      </c>
      <c r="M1" s="121"/>
      <c r="N1" s="120">
        <v>45261</v>
      </c>
      <c r="O1" s="121"/>
      <c r="P1" s="120">
        <v>45292</v>
      </c>
      <c r="Q1" s="121"/>
      <c r="R1" s="120">
        <v>45323</v>
      </c>
      <c r="S1" s="121"/>
      <c r="T1" s="120">
        <v>45323</v>
      </c>
      <c r="U1" s="121"/>
    </row>
    <row r="2" spans="1:21" ht="25" customHeight="1" thickBot="1" x14ac:dyDescent="0.25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</row>
    <row r="3" spans="1:21" s="71" customFormat="1" ht="25" customHeight="1" x14ac:dyDescent="0.2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</row>
    <row r="4" spans="1:21" ht="25" customHeight="1" x14ac:dyDescent="0.2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</row>
    <row r="5" spans="1:21" ht="25" customHeight="1" x14ac:dyDescent="0.2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</row>
    <row r="6" spans="1:21" ht="25" customHeight="1" x14ac:dyDescent="0.2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</row>
    <row r="7" spans="1:21" s="75" customFormat="1" ht="25" customHeight="1" thickBot="1" x14ac:dyDescent="0.25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</row>
    <row r="8" spans="1:21" s="68" customFormat="1" ht="25" customHeight="1" thickBot="1" x14ac:dyDescent="0.25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/>
      <c r="U8" s="88">
        <f>SUM(T3:U7)</f>
        <v>154888.22</v>
      </c>
    </row>
    <row r="9" spans="1:21" s="71" customFormat="1" ht="25" customHeight="1" x14ac:dyDescent="0.2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</row>
    <row r="10" spans="1:21" ht="25" customHeight="1" x14ac:dyDescent="0.2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</row>
    <row r="11" spans="1:21" s="75" customFormat="1" ht="25" customHeight="1" thickBot="1" x14ac:dyDescent="0.25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</row>
    <row r="12" spans="1:21" s="68" customFormat="1" ht="25" customHeight="1" thickBot="1" x14ac:dyDescent="0.25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/>
      <c r="U12" s="88">
        <f>SUM(U9:U11)</f>
        <v>87166.42</v>
      </c>
    </row>
    <row r="13" spans="1:21" s="78" customFormat="1" ht="25" customHeight="1" thickBot="1" x14ac:dyDescent="0.25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/>
      <c r="U13" s="93">
        <v>112069.11</v>
      </c>
    </row>
    <row r="14" spans="1:21" s="78" customFormat="1" ht="25" customHeight="1" thickBot="1" x14ac:dyDescent="0.25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/>
      <c r="U14" s="93"/>
    </row>
    <row r="15" spans="1:21" s="78" customFormat="1" ht="25" customHeight="1" thickBot="1" x14ac:dyDescent="0.25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/>
      <c r="U15" s="90">
        <v>86917.02</v>
      </c>
    </row>
    <row r="16" spans="1:21" x14ac:dyDescent="0.2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441040.77</v>
      </c>
    </row>
    <row r="19" spans="22:22" x14ac:dyDescent="0.2">
      <c r="V19" s="94"/>
    </row>
  </sheetData>
  <mergeCells count="8">
    <mergeCell ref="T1:U1"/>
    <mergeCell ref="R1:S1"/>
    <mergeCell ref="P1:Q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1:I4"/>
  <sheetViews>
    <sheetView workbookViewId="0">
      <selection activeCell="I3" sqref="I3"/>
    </sheetView>
  </sheetViews>
  <sheetFormatPr baseColWidth="10" defaultRowHeight="16" x14ac:dyDescent="0.2"/>
  <sheetData>
    <row r="1" spans="1:9" x14ac:dyDescent="0.2">
      <c r="B1" t="s">
        <v>166</v>
      </c>
      <c r="C1" t="s">
        <v>167</v>
      </c>
    </row>
    <row r="2" spans="1:9" x14ac:dyDescent="0.2">
      <c r="A2" t="s">
        <v>168</v>
      </c>
      <c r="D2">
        <v>1212060.96</v>
      </c>
      <c r="E2">
        <v>551853.02</v>
      </c>
      <c r="F2">
        <f>D2-(E2*2)</f>
        <v>108354.91999999993</v>
      </c>
    </row>
    <row r="3" spans="1:9" x14ac:dyDescent="0.2">
      <c r="A3" t="s">
        <v>165</v>
      </c>
      <c r="D3">
        <v>1318678.6399999999</v>
      </c>
      <c r="E3">
        <v>209.41</v>
      </c>
      <c r="F3">
        <v>642850.06000000006</v>
      </c>
      <c r="G3">
        <v>643635.34</v>
      </c>
      <c r="H3">
        <v>549.71</v>
      </c>
      <c r="I3">
        <f>D3-E3-F3-G3-H3</f>
        <v>31434.119999999959</v>
      </c>
    </row>
    <row r="4" spans="1:9" x14ac:dyDescent="0.2">
      <c r="A4" t="s">
        <v>169</v>
      </c>
      <c r="D4">
        <v>2175847.61</v>
      </c>
      <c r="E4">
        <v>14885.46</v>
      </c>
      <c r="F4">
        <f>D4-(E4*2)</f>
        <v>2146076.69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K18"/>
  <sheetViews>
    <sheetView showGridLines="0" tabSelected="1" workbookViewId="0">
      <selection activeCell="F18" sqref="F18"/>
    </sheetView>
  </sheetViews>
  <sheetFormatPr baseColWidth="10" defaultRowHeight="16" x14ac:dyDescent="0.2"/>
  <cols>
    <col min="2" max="2" width="13" style="100" customWidth="1"/>
    <col min="3" max="3" width="9" customWidth="1"/>
    <col min="5" max="5" width="5.1640625" customWidth="1"/>
    <col min="6" max="6" width="13" style="2" bestFit="1" customWidth="1"/>
    <col min="7" max="7" width="10.83203125" style="1"/>
    <col min="8" max="8" width="16.6640625" customWidth="1"/>
    <col min="9" max="9" width="13.33203125" style="1" customWidth="1"/>
  </cols>
  <sheetData>
    <row r="1" spans="2:11" x14ac:dyDescent="0.2">
      <c r="B1" s="99"/>
      <c r="C1" s="65"/>
      <c r="D1" s="65"/>
      <c r="E1" s="65"/>
      <c r="F1" s="101"/>
      <c r="G1" s="96"/>
      <c r="H1" s="65"/>
      <c r="I1" s="96"/>
    </row>
    <row r="2" spans="2:11" ht="31" customHeight="1" thickBot="1" x14ac:dyDescent="0.25">
      <c r="B2" s="99" t="s">
        <v>181</v>
      </c>
      <c r="C2" s="65" t="s">
        <v>149</v>
      </c>
      <c r="D2" s="65" t="s">
        <v>171</v>
      </c>
      <c r="E2" s="65" t="s">
        <v>172</v>
      </c>
      <c r="F2" s="101" t="s">
        <v>173</v>
      </c>
      <c r="G2" s="96" t="s">
        <v>174</v>
      </c>
      <c r="H2" s="65" t="s">
        <v>175</v>
      </c>
      <c r="I2" s="96" t="s">
        <v>163</v>
      </c>
    </row>
    <row r="3" spans="2:11" s="65" customFormat="1" ht="31" customHeight="1" x14ac:dyDescent="0.2">
      <c r="B3" s="107" t="s">
        <v>108</v>
      </c>
      <c r="C3" s="70">
        <v>12</v>
      </c>
      <c r="D3" s="70" t="s">
        <v>176</v>
      </c>
      <c r="E3" s="70">
        <v>1</v>
      </c>
      <c r="F3" s="102">
        <v>25000</v>
      </c>
      <c r="G3" s="97">
        <v>45323</v>
      </c>
      <c r="H3" s="70" t="s">
        <v>163</v>
      </c>
      <c r="I3" s="97">
        <v>45505</v>
      </c>
    </row>
    <row r="4" spans="2:11" s="65" customFormat="1" ht="31" customHeight="1" x14ac:dyDescent="0.2">
      <c r="B4" s="99"/>
      <c r="C4" s="65">
        <v>57</v>
      </c>
      <c r="D4" s="65" t="s">
        <v>176</v>
      </c>
      <c r="E4" s="65">
        <v>2</v>
      </c>
      <c r="F4" s="101"/>
      <c r="G4" s="96"/>
      <c r="I4" s="96"/>
    </row>
    <row r="5" spans="2:11" s="65" customFormat="1" ht="31" customHeight="1" x14ac:dyDescent="0.2">
      <c r="B5" s="99"/>
      <c r="C5" s="65">
        <v>105</v>
      </c>
      <c r="D5" s="65" t="s">
        <v>177</v>
      </c>
      <c r="E5" s="65">
        <v>3</v>
      </c>
      <c r="F5" s="101">
        <v>25000</v>
      </c>
      <c r="G5" s="96">
        <v>45323</v>
      </c>
      <c r="H5" s="65" t="s">
        <v>163</v>
      </c>
      <c r="I5" s="96">
        <v>45505</v>
      </c>
    </row>
    <row r="6" spans="2:11" s="65" customFormat="1" ht="31" customHeight="1" x14ac:dyDescent="0.2">
      <c r="B6" s="99"/>
      <c r="C6" s="65">
        <v>271</v>
      </c>
      <c r="D6" s="65" t="s">
        <v>135</v>
      </c>
      <c r="E6" s="65">
        <v>4</v>
      </c>
      <c r="F6" s="101">
        <v>179000</v>
      </c>
      <c r="G6" s="96">
        <v>45323</v>
      </c>
      <c r="H6" s="65" t="s">
        <v>163</v>
      </c>
      <c r="I6" s="96">
        <v>45505</v>
      </c>
    </row>
    <row r="7" spans="2:11" s="65" customFormat="1" ht="31" customHeight="1" thickBot="1" x14ac:dyDescent="0.25">
      <c r="B7" s="108"/>
      <c r="C7" s="74">
        <v>277</v>
      </c>
      <c r="D7" s="74" t="s">
        <v>134</v>
      </c>
      <c r="E7" s="74">
        <v>5</v>
      </c>
      <c r="F7" s="103">
        <v>90000</v>
      </c>
      <c r="G7" s="98">
        <v>45017</v>
      </c>
      <c r="H7" s="74" t="s">
        <v>164</v>
      </c>
      <c r="I7" s="98">
        <v>45383</v>
      </c>
    </row>
    <row r="8" spans="2:11" s="65" customFormat="1" ht="31" customHeight="1" x14ac:dyDescent="0.2">
      <c r="B8" s="107" t="s">
        <v>136</v>
      </c>
      <c r="C8" s="70">
        <v>3</v>
      </c>
      <c r="D8" s="70" t="s">
        <v>137</v>
      </c>
      <c r="E8" s="70">
        <v>6</v>
      </c>
      <c r="F8" s="102">
        <v>150000</v>
      </c>
      <c r="G8" s="97">
        <v>45323</v>
      </c>
      <c r="H8" s="70" t="s">
        <v>163</v>
      </c>
      <c r="I8" s="97">
        <v>45505</v>
      </c>
    </row>
    <row r="9" spans="2:11" s="65" customFormat="1" ht="31" customHeight="1" x14ac:dyDescent="0.2">
      <c r="B9" s="99"/>
      <c r="C9" s="65">
        <v>18</v>
      </c>
      <c r="D9" s="65" t="s">
        <v>138</v>
      </c>
      <c r="E9" s="65">
        <v>7</v>
      </c>
      <c r="F9" s="101">
        <v>163000</v>
      </c>
      <c r="G9" s="96">
        <v>45323</v>
      </c>
      <c r="H9" s="65" t="s">
        <v>163</v>
      </c>
      <c r="I9" s="96">
        <v>45689</v>
      </c>
    </row>
    <row r="10" spans="2:11" s="65" customFormat="1" ht="31" customHeight="1" thickBot="1" x14ac:dyDescent="0.25">
      <c r="B10" s="108"/>
      <c r="C10" s="74">
        <v>21</v>
      </c>
      <c r="D10" s="74" t="s">
        <v>139</v>
      </c>
      <c r="E10" s="74">
        <v>8</v>
      </c>
      <c r="F10" s="103">
        <v>133000</v>
      </c>
      <c r="G10" s="98">
        <v>45231</v>
      </c>
      <c r="H10" s="74" t="s">
        <v>162</v>
      </c>
      <c r="I10" s="98">
        <v>45566</v>
      </c>
    </row>
    <row r="11" spans="2:11" s="65" customFormat="1" ht="31" customHeight="1" thickBot="1" x14ac:dyDescent="0.25">
      <c r="B11" s="99" t="s">
        <v>154</v>
      </c>
      <c r="C11" s="65" t="s">
        <v>1</v>
      </c>
      <c r="D11" s="65" t="s">
        <v>155</v>
      </c>
      <c r="E11" s="65">
        <v>9</v>
      </c>
      <c r="F11" s="104">
        <v>130000</v>
      </c>
      <c r="G11" s="96">
        <v>44986</v>
      </c>
      <c r="H11" s="65" t="s">
        <v>163</v>
      </c>
      <c r="I11" s="96">
        <v>45505</v>
      </c>
    </row>
    <row r="12" spans="2:11" s="65" customFormat="1" ht="31" customHeight="1" x14ac:dyDescent="0.2">
      <c r="B12" s="107" t="s">
        <v>44</v>
      </c>
      <c r="C12" s="70" t="s">
        <v>6</v>
      </c>
      <c r="D12" s="70" t="s">
        <v>155</v>
      </c>
      <c r="E12" s="70">
        <v>10</v>
      </c>
      <c r="F12" s="102">
        <v>70000</v>
      </c>
      <c r="G12" s="97">
        <v>44958</v>
      </c>
      <c r="H12" s="70" t="s">
        <v>163</v>
      </c>
      <c r="I12" s="97">
        <v>45505</v>
      </c>
    </row>
    <row r="13" spans="2:11" s="65" customFormat="1" ht="31" customHeight="1" x14ac:dyDescent="0.2">
      <c r="B13" s="99"/>
      <c r="C13" s="65" t="s">
        <v>156</v>
      </c>
      <c r="D13" s="65" t="s">
        <v>155</v>
      </c>
      <c r="E13" s="65">
        <v>11</v>
      </c>
      <c r="F13" s="101">
        <v>109000</v>
      </c>
      <c r="G13" s="96">
        <v>45231</v>
      </c>
      <c r="H13" s="65" t="s">
        <v>163</v>
      </c>
      <c r="I13" s="96">
        <v>45597</v>
      </c>
    </row>
    <row r="14" spans="2:11" s="65" customFormat="1" ht="31" customHeight="1" x14ac:dyDescent="0.2">
      <c r="B14" s="99"/>
      <c r="C14" s="65" t="s">
        <v>157</v>
      </c>
      <c r="D14" s="65" t="s">
        <v>155</v>
      </c>
      <c r="E14" s="65">
        <v>12</v>
      </c>
      <c r="F14" s="101">
        <v>52000</v>
      </c>
      <c r="G14" s="96">
        <v>45017</v>
      </c>
      <c r="H14" s="105" t="s">
        <v>163</v>
      </c>
      <c r="I14" s="106">
        <v>45383</v>
      </c>
    </row>
    <row r="15" spans="2:11" s="65" customFormat="1" ht="31" customHeight="1" x14ac:dyDescent="0.2">
      <c r="B15" s="99"/>
      <c r="C15" s="65" t="s">
        <v>158</v>
      </c>
      <c r="D15" s="65" t="s">
        <v>155</v>
      </c>
      <c r="E15" s="65">
        <v>13</v>
      </c>
      <c r="F15" s="101">
        <v>150000</v>
      </c>
      <c r="G15" s="96">
        <v>44986</v>
      </c>
      <c r="H15" s="65" t="s">
        <v>163</v>
      </c>
      <c r="I15" s="96">
        <v>45505</v>
      </c>
    </row>
    <row r="16" spans="2:11" s="65" customFormat="1" ht="31" customHeight="1" thickBot="1" x14ac:dyDescent="0.25">
      <c r="B16" s="108"/>
      <c r="C16" s="74" t="s">
        <v>159</v>
      </c>
      <c r="D16" s="74" t="s">
        <v>155</v>
      </c>
      <c r="E16" s="74">
        <v>14</v>
      </c>
      <c r="F16" s="103">
        <v>134000</v>
      </c>
      <c r="G16" s="98">
        <v>45323</v>
      </c>
      <c r="H16" s="74" t="s">
        <v>163</v>
      </c>
      <c r="I16" s="98">
        <v>45505</v>
      </c>
      <c r="K16" s="95"/>
    </row>
    <row r="17" spans="2:9" s="65" customFormat="1" ht="31" customHeight="1" thickBot="1" x14ac:dyDescent="0.25">
      <c r="B17" s="99" t="s">
        <v>160</v>
      </c>
      <c r="C17" s="65" t="s">
        <v>156</v>
      </c>
      <c r="D17" s="65" t="s">
        <v>161</v>
      </c>
      <c r="E17" s="65">
        <v>15</v>
      </c>
      <c r="F17" s="104">
        <v>290000</v>
      </c>
      <c r="G17" s="96"/>
      <c r="I17" s="96"/>
    </row>
    <row r="18" spans="2:9" s="65" customFormat="1" ht="31" customHeight="1" x14ac:dyDescent="0.2">
      <c r="B18" s="107" t="s">
        <v>170</v>
      </c>
      <c r="C18" s="70"/>
      <c r="D18" s="70"/>
      <c r="E18" s="70"/>
      <c r="F18" s="102">
        <f>SUM(F3:F17)</f>
        <v>1700000</v>
      </c>
      <c r="G18" s="97"/>
      <c r="H18" s="70"/>
      <c r="I18" s="97"/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workbookViewId="0">
      <selection activeCell="G14" sqref="G14"/>
    </sheetView>
  </sheetViews>
  <sheetFormatPr baseColWidth="10" defaultRowHeight="16" x14ac:dyDescent="0.2"/>
  <cols>
    <col min="2" max="2" width="13" style="100" customWidth="1"/>
    <col min="3" max="3" width="9" customWidth="1"/>
    <col min="5" max="5" width="5.1640625" customWidth="1"/>
    <col min="6" max="6" width="13" style="2" bestFit="1" customWidth="1"/>
    <col min="7" max="7" width="10.83203125" style="1"/>
  </cols>
  <sheetData>
    <row r="1" spans="2:9" x14ac:dyDescent="0.2">
      <c r="B1" s="99"/>
      <c r="C1" s="65"/>
      <c r="D1" s="65"/>
      <c r="E1" s="65"/>
      <c r="F1" s="101"/>
      <c r="G1" s="96"/>
    </row>
    <row r="2" spans="2:9" ht="31" customHeight="1" thickBot="1" x14ac:dyDescent="0.25">
      <c r="B2" s="99"/>
      <c r="C2" s="65" t="s">
        <v>149</v>
      </c>
      <c r="D2" s="65" t="s">
        <v>171</v>
      </c>
      <c r="E2" s="65" t="s">
        <v>172</v>
      </c>
      <c r="F2" s="101" t="s">
        <v>173</v>
      </c>
      <c r="G2" s="96" t="s">
        <v>178</v>
      </c>
    </row>
    <row r="3" spans="2:9" s="65" customFormat="1" ht="31" customHeight="1" x14ac:dyDescent="0.2">
      <c r="B3" s="107" t="s">
        <v>108</v>
      </c>
      <c r="C3" s="70">
        <v>12</v>
      </c>
      <c r="D3" s="70" t="s">
        <v>176</v>
      </c>
      <c r="E3" s="70">
        <v>1</v>
      </c>
      <c r="F3" s="102">
        <v>25000</v>
      </c>
      <c r="G3" s="97"/>
    </row>
    <row r="4" spans="2:9" s="65" customFormat="1" ht="31" customHeight="1" x14ac:dyDescent="0.2">
      <c r="B4" s="99"/>
      <c r="C4" s="65">
        <v>57</v>
      </c>
      <c r="D4" s="65" t="s">
        <v>176</v>
      </c>
      <c r="E4" s="65">
        <v>2</v>
      </c>
      <c r="F4" s="101"/>
      <c r="G4" s="96"/>
    </row>
    <row r="5" spans="2:9" s="65" customFormat="1" ht="31" customHeight="1" x14ac:dyDescent="0.2">
      <c r="B5" s="99"/>
      <c r="C5" s="65">
        <v>105</v>
      </c>
      <c r="D5" s="65" t="s">
        <v>177</v>
      </c>
      <c r="E5" s="65">
        <v>3</v>
      </c>
      <c r="F5" s="101">
        <v>25000</v>
      </c>
      <c r="G5" s="96"/>
    </row>
    <row r="6" spans="2:9" s="65" customFormat="1" ht="31" customHeight="1" x14ac:dyDescent="0.2">
      <c r="B6" s="99"/>
      <c r="C6" s="65">
        <v>271</v>
      </c>
      <c r="D6" s="65" t="s">
        <v>135</v>
      </c>
      <c r="E6" s="65">
        <v>4</v>
      </c>
      <c r="F6" s="101">
        <v>179000</v>
      </c>
      <c r="G6" s="96"/>
    </row>
    <row r="7" spans="2:9" s="65" customFormat="1" ht="31" customHeight="1" thickBot="1" x14ac:dyDescent="0.25">
      <c r="B7" s="108"/>
      <c r="C7" s="74">
        <v>277</v>
      </c>
      <c r="D7" s="74" t="s">
        <v>134</v>
      </c>
      <c r="E7" s="74">
        <v>5</v>
      </c>
      <c r="F7" s="103">
        <v>90000</v>
      </c>
      <c r="G7" s="98"/>
    </row>
    <row r="8" spans="2:9" s="65" customFormat="1" ht="31" customHeight="1" x14ac:dyDescent="0.2">
      <c r="B8" s="107" t="s">
        <v>136</v>
      </c>
      <c r="C8" s="70">
        <v>3</v>
      </c>
      <c r="D8" s="70" t="s">
        <v>137</v>
      </c>
      <c r="E8" s="70">
        <v>6</v>
      </c>
      <c r="F8" s="102">
        <v>150000</v>
      </c>
      <c r="G8" s="97" t="s">
        <v>179</v>
      </c>
    </row>
    <row r="9" spans="2:9" s="65" customFormat="1" ht="31" customHeight="1" x14ac:dyDescent="0.2">
      <c r="B9" s="99"/>
      <c r="C9" s="65">
        <v>18</v>
      </c>
      <c r="D9" s="65" t="s">
        <v>138</v>
      </c>
      <c r="E9" s="65">
        <v>7</v>
      </c>
      <c r="F9" s="101">
        <v>163000</v>
      </c>
      <c r="G9" s="96" t="s">
        <v>180</v>
      </c>
    </row>
    <row r="10" spans="2:9" s="65" customFormat="1" ht="31" customHeight="1" thickBot="1" x14ac:dyDescent="0.25">
      <c r="B10" s="108"/>
      <c r="C10" s="74">
        <v>21</v>
      </c>
      <c r="D10" s="74" t="s">
        <v>139</v>
      </c>
      <c r="E10" s="74">
        <v>8</v>
      </c>
      <c r="F10" s="103">
        <v>133000</v>
      </c>
      <c r="G10" s="98" t="s">
        <v>180</v>
      </c>
    </row>
    <row r="11" spans="2:9" s="65" customFormat="1" ht="31" customHeight="1" thickBot="1" x14ac:dyDescent="0.25">
      <c r="B11" s="99" t="s">
        <v>154</v>
      </c>
      <c r="C11" s="65" t="s">
        <v>1</v>
      </c>
      <c r="D11" s="65" t="s">
        <v>155</v>
      </c>
      <c r="E11" s="65">
        <v>9</v>
      </c>
      <c r="F11" s="104">
        <v>130000</v>
      </c>
      <c r="G11" s="96"/>
    </row>
    <row r="12" spans="2:9" s="65" customFormat="1" ht="31" customHeight="1" x14ac:dyDescent="0.2">
      <c r="B12" s="107" t="s">
        <v>44</v>
      </c>
      <c r="C12" s="70" t="s">
        <v>6</v>
      </c>
      <c r="D12" s="70" t="s">
        <v>155</v>
      </c>
      <c r="E12" s="70">
        <v>10</v>
      </c>
      <c r="F12" s="102">
        <v>70000</v>
      </c>
      <c r="G12" s="97" t="s">
        <v>180</v>
      </c>
    </row>
    <row r="13" spans="2:9" s="65" customFormat="1" ht="31" customHeight="1" x14ac:dyDescent="0.2">
      <c r="B13" s="99"/>
      <c r="C13" s="65" t="s">
        <v>156</v>
      </c>
      <c r="D13" s="65" t="s">
        <v>155</v>
      </c>
      <c r="E13" s="65">
        <v>11</v>
      </c>
      <c r="F13" s="101">
        <v>109000</v>
      </c>
      <c r="G13" s="96" t="s">
        <v>180</v>
      </c>
    </row>
    <row r="14" spans="2:9" s="65" customFormat="1" ht="31" customHeight="1" x14ac:dyDescent="0.2">
      <c r="B14" s="99"/>
      <c r="C14" s="65" t="s">
        <v>157</v>
      </c>
      <c r="D14" s="65" t="s">
        <v>155</v>
      </c>
      <c r="E14" s="65">
        <v>12</v>
      </c>
      <c r="F14" s="101">
        <v>52000</v>
      </c>
      <c r="G14" s="96"/>
    </row>
    <row r="15" spans="2:9" s="65" customFormat="1" ht="31" customHeight="1" x14ac:dyDescent="0.2">
      <c r="B15" s="99"/>
      <c r="C15" s="65" t="s">
        <v>158</v>
      </c>
      <c r="D15" s="65" t="s">
        <v>155</v>
      </c>
      <c r="E15" s="65">
        <v>13</v>
      </c>
      <c r="F15" s="101">
        <v>150000</v>
      </c>
      <c r="G15" s="96" t="s">
        <v>179</v>
      </c>
    </row>
    <row r="16" spans="2:9" s="65" customFormat="1" ht="31" customHeight="1" thickBot="1" x14ac:dyDescent="0.25">
      <c r="B16" s="108"/>
      <c r="C16" s="74" t="s">
        <v>159</v>
      </c>
      <c r="D16" s="74" t="s">
        <v>155</v>
      </c>
      <c r="E16" s="74">
        <v>14</v>
      </c>
      <c r="F16" s="103">
        <v>134000</v>
      </c>
      <c r="G16" s="98" t="s">
        <v>179</v>
      </c>
      <c r="I16" s="95"/>
    </row>
    <row r="17" spans="2:7" s="65" customFormat="1" ht="31" customHeight="1" thickBot="1" x14ac:dyDescent="0.25">
      <c r="B17" s="99" t="s">
        <v>160</v>
      </c>
      <c r="C17" s="65" t="s">
        <v>156</v>
      </c>
      <c r="D17" s="65" t="s">
        <v>161</v>
      </c>
      <c r="E17" s="65">
        <v>15</v>
      </c>
      <c r="F17" s="104"/>
      <c r="G17" s="96"/>
    </row>
    <row r="18" spans="2:7" s="65" customFormat="1" ht="31" customHeight="1" x14ac:dyDescent="0.2">
      <c r="B18" s="107" t="s">
        <v>170</v>
      </c>
      <c r="C18" s="70"/>
      <c r="D18" s="70"/>
      <c r="E18" s="70"/>
      <c r="F18" s="102">
        <f>SUM(F3:F17)</f>
        <v>1410000</v>
      </c>
      <c r="G18" s="9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3203125" defaultRowHeight="20" customHeight="1" x14ac:dyDescent="0.2"/>
  <cols>
    <col min="1" max="1" width="17.6640625" style="8" customWidth="1"/>
    <col min="2" max="2" width="15.83203125" style="8" customWidth="1"/>
    <col min="3" max="3" width="17.1640625" style="8" customWidth="1"/>
    <col min="4" max="5" width="11" style="8" bestFit="1" customWidth="1"/>
    <col min="6" max="16384" width="10.83203125" style="8"/>
  </cols>
  <sheetData>
    <row r="1" spans="1:5" ht="20" customHeight="1" x14ac:dyDescent="0.2">
      <c r="A1" s="8" t="s">
        <v>12</v>
      </c>
      <c r="B1" s="9">
        <f ca="1">TODAY()</f>
        <v>45362</v>
      </c>
    </row>
    <row r="2" spans="1:5" ht="20" customHeight="1" x14ac:dyDescent="0.2">
      <c r="B2" s="5"/>
    </row>
    <row r="3" spans="1:5" ht="20" customHeight="1" thickBot="1" x14ac:dyDescent="0.25"/>
    <row r="4" spans="1:5" ht="20" customHeight="1" thickBot="1" x14ac:dyDescent="0.25">
      <c r="A4" s="10" t="s">
        <v>13</v>
      </c>
      <c r="B4" s="11">
        <f>SUM(B5:B21)</f>
        <v>557700</v>
      </c>
    </row>
    <row r="5" spans="1:5" ht="20" customHeight="1" x14ac:dyDescent="0.2">
      <c r="A5" s="12" t="s">
        <v>9</v>
      </c>
      <c r="B5" s="7">
        <v>133000</v>
      </c>
    </row>
    <row r="6" spans="1:5" ht="20" customHeight="1" x14ac:dyDescent="0.2">
      <c r="A6" s="13" t="s">
        <v>10</v>
      </c>
      <c r="B6" s="6">
        <v>50000</v>
      </c>
    </row>
    <row r="7" spans="1:5" ht="20" customHeight="1" x14ac:dyDescent="0.2">
      <c r="A7" s="13" t="s">
        <v>1</v>
      </c>
      <c r="B7" s="6">
        <v>24700</v>
      </c>
    </row>
    <row r="8" spans="1:5" ht="20" customHeight="1" x14ac:dyDescent="0.2">
      <c r="A8" s="13" t="s">
        <v>0</v>
      </c>
      <c r="B8" s="6">
        <v>50000</v>
      </c>
    </row>
    <row r="9" spans="1:5" ht="20" customHeight="1" x14ac:dyDescent="0.2">
      <c r="A9" s="13" t="s">
        <v>7</v>
      </c>
      <c r="B9" s="6">
        <v>27000</v>
      </c>
    </row>
    <row r="10" spans="1:5" ht="20" customHeight="1" x14ac:dyDescent="0.2">
      <c r="A10" s="13" t="s">
        <v>6</v>
      </c>
      <c r="B10" s="6">
        <v>20000</v>
      </c>
    </row>
    <row r="11" spans="1:5" ht="20" customHeight="1" x14ac:dyDescent="0.2">
      <c r="A11" s="13" t="s">
        <v>8</v>
      </c>
      <c r="B11" s="6">
        <v>90000</v>
      </c>
      <c r="C11" s="5"/>
      <c r="D11" s="5"/>
      <c r="E11" s="5"/>
    </row>
    <row r="12" spans="1:5" ht="20" customHeight="1" x14ac:dyDescent="0.2">
      <c r="A12" s="13" t="s">
        <v>2</v>
      </c>
      <c r="B12" s="6">
        <v>0</v>
      </c>
      <c r="C12" s="5"/>
      <c r="D12" s="5"/>
      <c r="E12" s="5"/>
    </row>
    <row r="13" spans="1:5" ht="20" customHeight="1" x14ac:dyDescent="0.2">
      <c r="A13" s="13" t="s">
        <v>3</v>
      </c>
      <c r="B13" s="6">
        <v>66000</v>
      </c>
      <c r="C13" s="5"/>
      <c r="D13" s="5"/>
      <c r="E13" s="5"/>
    </row>
    <row r="14" spans="1:5" ht="20" customHeight="1" x14ac:dyDescent="0.2">
      <c r="A14" s="13" t="s">
        <v>4</v>
      </c>
      <c r="B14" s="6">
        <v>60000</v>
      </c>
      <c r="C14" s="5"/>
      <c r="D14" s="5"/>
      <c r="E14" s="5"/>
    </row>
    <row r="15" spans="1:5" ht="20" customHeight="1" x14ac:dyDescent="0.2">
      <c r="A15" s="13" t="s">
        <v>5</v>
      </c>
      <c r="B15" s="6">
        <v>37000</v>
      </c>
      <c r="C15" s="5"/>
      <c r="D15" s="5"/>
      <c r="E15" s="5"/>
    </row>
    <row r="16" spans="1:5" ht="20" customHeight="1" x14ac:dyDescent="0.2">
      <c r="A16" s="13" t="s">
        <v>109</v>
      </c>
      <c r="B16" s="6">
        <v>0</v>
      </c>
    </row>
    <row r="17" spans="1:2" ht="20" customHeight="1" x14ac:dyDescent="0.2">
      <c r="A17" s="13"/>
      <c r="B17" s="14"/>
    </row>
    <row r="18" spans="1:2" ht="20" customHeight="1" x14ac:dyDescent="0.2">
      <c r="A18" s="13"/>
      <c r="B18" s="14"/>
    </row>
    <row r="19" spans="1:2" ht="20" customHeight="1" x14ac:dyDescent="0.2">
      <c r="A19" s="13"/>
      <c r="B19" s="14"/>
    </row>
    <row r="20" spans="1:2" ht="20" customHeight="1" x14ac:dyDescent="0.2">
      <c r="A20" s="13"/>
      <c r="B20" s="14"/>
    </row>
    <row r="21" spans="1:2" ht="20" customHeight="1" thickBot="1" x14ac:dyDescent="0.25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09" t="s">
        <v>81</v>
      </c>
      <c r="C2" s="110"/>
      <c r="D2" s="111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2" t="s">
        <v>82</v>
      </c>
      <c r="C4" s="113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4" t="s">
        <v>26</v>
      </c>
      <c r="B13" s="115"/>
      <c r="C13" s="115"/>
      <c r="D13" s="116"/>
    </row>
    <row r="14" spans="1:4" s="18" customFormat="1" ht="30" customHeight="1" x14ac:dyDescent="0.2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"/>
    <row r="19" spans="1:4" s="18" customFormat="1" ht="30" customHeight="1" x14ac:dyDescent="0.2">
      <c r="A19" s="117" t="s">
        <v>83</v>
      </c>
      <c r="B19" s="118"/>
      <c r="C19" s="118"/>
      <c r="D19" s="119"/>
    </row>
    <row r="20" spans="1:4" s="18" customFormat="1" ht="30" customHeight="1" x14ac:dyDescent="0.2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7" t="s">
        <v>100</v>
      </c>
      <c r="B26" s="118"/>
      <c r="C26" s="118"/>
      <c r="D26" s="119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1" spans="1:4" ht="30" customHeight="1" x14ac:dyDescent="0.25"/>
    <row r="2" spans="1:4" s="18" customFormat="1" ht="30" customHeight="1" x14ac:dyDescent="0.2">
      <c r="A2" s="17" t="s">
        <v>16</v>
      </c>
      <c r="B2" s="109" t="s">
        <v>81</v>
      </c>
      <c r="C2" s="110"/>
      <c r="D2" s="111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2" t="s">
        <v>82</v>
      </c>
      <c r="C4" s="113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 t="s">
        <v>117</v>
      </c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4" t="s">
        <v>26</v>
      </c>
      <c r="B13" s="115"/>
      <c r="C13" s="115"/>
      <c r="D13" s="116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7" t="s">
        <v>83</v>
      </c>
      <c r="B19" s="118"/>
      <c r="C19" s="118"/>
      <c r="D19" s="119"/>
    </row>
    <row r="20" spans="1:4" s="18" customFormat="1" ht="30" customHeight="1" x14ac:dyDescent="0.2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7" t="s">
        <v>100</v>
      </c>
      <c r="B26" s="118"/>
      <c r="C26" s="118"/>
      <c r="D26" s="119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5" s="18" customFormat="1" ht="30" customHeight="1" x14ac:dyDescent="0.2">
      <c r="A2" s="17" t="s">
        <v>16</v>
      </c>
      <c r="B2" s="109" t="s">
        <v>81</v>
      </c>
      <c r="C2" s="110"/>
      <c r="D2" s="111"/>
    </row>
    <row r="3" spans="1:5" s="18" customFormat="1" ht="30" customHeight="1" x14ac:dyDescent="0.2"/>
    <row r="4" spans="1:5" s="18" customFormat="1" ht="30" customHeight="1" x14ac:dyDescent="0.2">
      <c r="A4" s="17" t="s">
        <v>18</v>
      </c>
      <c r="B4" s="112" t="s">
        <v>82</v>
      </c>
      <c r="C4" s="113"/>
      <c r="D4" s="20" t="s">
        <v>20</v>
      </c>
    </row>
    <row r="5" spans="1:5" s="18" customFormat="1" ht="30" customHeight="1" x14ac:dyDescent="0.2"/>
    <row r="6" spans="1:5" s="18" customFormat="1" ht="30" customHeight="1" x14ac:dyDescent="0.2">
      <c r="A6" s="21" t="s">
        <v>21</v>
      </c>
      <c r="B6" s="22"/>
      <c r="C6" s="23"/>
      <c r="D6" s="24"/>
    </row>
    <row r="7" spans="1:5" s="18" customFormat="1" ht="30" customHeight="1" x14ac:dyDescent="0.2">
      <c r="A7" s="25"/>
      <c r="B7" s="22"/>
      <c r="C7" s="23"/>
      <c r="D7" s="24"/>
    </row>
    <row r="8" spans="1:5" s="18" customFormat="1" ht="30" customHeight="1" x14ac:dyDescent="0.2">
      <c r="A8" s="26"/>
      <c r="B8" s="22"/>
      <c r="C8" s="23"/>
      <c r="D8" s="24"/>
    </row>
    <row r="9" spans="1:5" s="18" customFormat="1" ht="30" customHeight="1" x14ac:dyDescent="0.2"/>
    <row r="10" spans="1:5" s="18" customFormat="1" ht="30" customHeight="1" x14ac:dyDescent="0.2">
      <c r="A10" s="17" t="s">
        <v>24</v>
      </c>
      <c r="B10" s="27"/>
    </row>
    <row r="11" spans="1:5" s="18" customFormat="1" ht="30" customHeight="1" x14ac:dyDescent="0.2">
      <c r="A11" s="17" t="s">
        <v>25</v>
      </c>
      <c r="B11" s="27"/>
    </row>
    <row r="12" spans="1:5" s="18" customFormat="1" ht="30" customHeight="1" x14ac:dyDescent="0.2"/>
    <row r="13" spans="1:5" s="18" customFormat="1" ht="30" customHeight="1" x14ac:dyDescent="0.2">
      <c r="A13" s="114" t="s">
        <v>99</v>
      </c>
      <c r="B13" s="115"/>
      <c r="C13" s="115"/>
      <c r="D13" s="116"/>
      <c r="E13" s="18" t="s">
        <v>107</v>
      </c>
    </row>
    <row r="14" spans="1:5" s="18" customFormat="1" ht="30" customHeight="1" x14ac:dyDescent="0.2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">
      <c r="A15" s="17" t="s">
        <v>29</v>
      </c>
      <c r="B15" s="28"/>
      <c r="C15" s="22"/>
      <c r="D15" s="24"/>
    </row>
    <row r="16" spans="1:5" s="18" customFormat="1" ht="30" customHeight="1" x14ac:dyDescent="0.2">
      <c r="A16" s="29" t="s">
        <v>31</v>
      </c>
      <c r="B16" s="22" t="s">
        <v>106</v>
      </c>
      <c r="C16" s="23"/>
      <c r="D16" s="24"/>
    </row>
    <row r="17" spans="1:4" ht="31" customHeight="1" x14ac:dyDescent="0.25">
      <c r="A17" s="29" t="s">
        <v>33</v>
      </c>
      <c r="B17" s="30"/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7" t="s">
        <v>83</v>
      </c>
      <c r="B19" s="118"/>
      <c r="C19" s="118"/>
      <c r="D19" s="119"/>
    </row>
    <row r="20" spans="1:4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7" t="s">
        <v>100</v>
      </c>
      <c r="B26" s="118"/>
      <c r="C26" s="118"/>
      <c r="D26" s="119"/>
    </row>
    <row r="27" spans="1:4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2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29" style="45" customWidth="1"/>
    <col min="7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09" t="s">
        <v>81</v>
      </c>
      <c r="C2" s="110"/>
      <c r="D2" s="111"/>
      <c r="F2" s="56" t="s">
        <v>125</v>
      </c>
      <c r="G2" s="45">
        <v>1419</v>
      </c>
      <c r="H2" s="45"/>
      <c r="I2" s="45"/>
    </row>
    <row r="3" spans="1:9" s="18" customFormat="1" ht="30" customHeight="1" x14ac:dyDescent="0.2">
      <c r="F3" s="56" t="s">
        <v>126</v>
      </c>
      <c r="G3" s="45">
        <v>351</v>
      </c>
      <c r="H3" s="45"/>
      <c r="I3" s="45"/>
    </row>
    <row r="4" spans="1:9" s="18" customFormat="1" ht="30" customHeight="1" x14ac:dyDescent="0.2">
      <c r="A4" s="17" t="s">
        <v>18</v>
      </c>
      <c r="B4" s="112" t="s">
        <v>82</v>
      </c>
      <c r="C4" s="113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">
      <c r="F5" s="56" t="s">
        <v>122</v>
      </c>
      <c r="G5" s="45">
        <v>1295</v>
      </c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">
      <c r="A10" s="17" t="s">
        <v>24</v>
      </c>
      <c r="B10" s="27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14" t="s">
        <v>99</v>
      </c>
      <c r="B13" s="115"/>
      <c r="C13" s="115"/>
      <c r="D13" s="116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17" t="s">
        <v>83</v>
      </c>
      <c r="B19" s="118"/>
      <c r="C19" s="118"/>
      <c r="D19" s="119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17" t="s">
        <v>100</v>
      </c>
      <c r="B26" s="118"/>
      <c r="C26" s="118"/>
      <c r="D26" s="119"/>
      <c r="F26" s="46"/>
    </row>
    <row r="27" spans="1:9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2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09" t="s">
        <v>81</v>
      </c>
      <c r="C2" s="110"/>
      <c r="D2" s="111"/>
      <c r="F2" s="46"/>
      <c r="G2" s="45"/>
      <c r="H2" s="45"/>
      <c r="I2" s="45"/>
    </row>
    <row r="3" spans="1:9" s="18" customFormat="1" ht="30" customHeight="1" x14ac:dyDescent="0.2">
      <c r="F3" s="46"/>
      <c r="G3" s="45"/>
      <c r="H3" s="45"/>
      <c r="I3" s="45"/>
    </row>
    <row r="4" spans="1:9" s="18" customFormat="1" ht="30" customHeight="1" x14ac:dyDescent="0.2">
      <c r="A4" s="17" t="s">
        <v>18</v>
      </c>
      <c r="B4" s="112" t="s">
        <v>82</v>
      </c>
      <c r="C4" s="113"/>
      <c r="D4" s="20" t="s">
        <v>20</v>
      </c>
      <c r="F4" s="46"/>
      <c r="G4" s="45"/>
      <c r="H4" s="45"/>
      <c r="I4" s="45"/>
    </row>
    <row r="5" spans="1:9" s="18" customFormat="1" ht="30" customHeight="1" x14ac:dyDescent="0.2">
      <c r="F5" s="46"/>
      <c r="G5" s="45"/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">
      <c r="F9" s="46"/>
      <c r="G9" s="45"/>
      <c r="H9" s="45"/>
      <c r="I9" s="45"/>
    </row>
    <row r="10" spans="1:9" s="18" customFormat="1" ht="30" customHeight="1" x14ac:dyDescent="0.2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14" t="s">
        <v>99</v>
      </c>
      <c r="B13" s="115"/>
      <c r="C13" s="115"/>
      <c r="D13" s="116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17" t="s">
        <v>83</v>
      </c>
      <c r="B19" s="118"/>
      <c r="C19" s="118"/>
      <c r="D19" s="119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17" t="s">
        <v>100</v>
      </c>
      <c r="B26" s="118"/>
      <c r="C26" s="118"/>
      <c r="D26" s="119"/>
      <c r="F26" s="46"/>
    </row>
    <row r="27" spans="1:9" ht="30" customHeight="1" x14ac:dyDescent="0.2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/>
      <c r="C30" s="23"/>
      <c r="D30" s="24"/>
      <c r="F30" s="46"/>
    </row>
    <row r="31" spans="1:9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09" t="s">
        <v>81</v>
      </c>
      <c r="C2" s="110"/>
      <c r="D2" s="111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2" t="s">
        <v>82</v>
      </c>
      <c r="C4" s="113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4" t="s">
        <v>99</v>
      </c>
      <c r="B13" s="115"/>
      <c r="C13" s="115"/>
      <c r="D13" s="116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/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7" t="s">
        <v>83</v>
      </c>
      <c r="B19" s="118"/>
      <c r="C19" s="118"/>
      <c r="D19" s="119"/>
    </row>
    <row r="20" spans="1:4" s="18" customFormat="1" ht="30" customHeight="1" x14ac:dyDescent="0.2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7" t="s">
        <v>100</v>
      </c>
      <c r="B26" s="118"/>
      <c r="C26" s="118"/>
      <c r="D26" s="119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/>
      <c r="C30" s="23"/>
      <c r="D30" s="24"/>
    </row>
    <row r="31" spans="1:4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8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9" t="s">
        <v>17</v>
      </c>
      <c r="C2" s="110"/>
      <c r="D2" s="111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2" t="s">
        <v>19</v>
      </c>
      <c r="C4" s="113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4" t="s">
        <v>26</v>
      </c>
      <c r="B13" s="115"/>
      <c r="C13" s="115"/>
      <c r="D13" s="116"/>
      <c r="F13" s="46"/>
      <c r="G13" s="45"/>
      <c r="H13" s="45"/>
    </row>
    <row r="14" spans="1:8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7" t="s">
        <v>14</v>
      </c>
      <c r="B19" s="118"/>
      <c r="C19" s="118"/>
      <c r="D19" s="119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4990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2024-03-12T01:46:33Z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